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https://jamkstudent-my.sharepoint.com/personal/l4661_student_jamk_fi/Documents/thesis/final/"/>
    </mc:Choice>
  </mc:AlternateContent>
  <xr:revisionPtr revIDLastSave="0" documentId="8_{ECBD807E-4EE9-4E50-8EBE-F04823D67F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ends-complete" sheetId="5" r:id="rId1"/>
    <sheet name="trends-subset" sheetId="25" r:id="rId2"/>
    <sheet name="2019-36" sheetId="1" r:id="rId3"/>
    <sheet name="2019-38" sheetId="2" r:id="rId4"/>
    <sheet name="2019-40" sheetId="3" r:id="rId5"/>
    <sheet name="2019-42" sheetId="4" r:id="rId6"/>
    <sheet name="2019-45" sheetId="6" r:id="rId7"/>
    <sheet name="2019-47" sheetId="7" r:id="rId8"/>
    <sheet name="2019-49" sheetId="8" r:id="rId9"/>
    <sheet name="2019-51" sheetId="9" r:id="rId10"/>
    <sheet name="2020-01" sheetId="10" r:id="rId11"/>
    <sheet name="2020-03" sheetId="11" r:id="rId12"/>
    <sheet name="2020-05" sheetId="12" r:id="rId13"/>
    <sheet name="2020-07" sheetId="13" r:id="rId14"/>
    <sheet name="2020-09" sheetId="14" r:id="rId15"/>
    <sheet name="2020-11" sheetId="15" r:id="rId16"/>
    <sheet name="2020-13" sheetId="16" r:id="rId17"/>
    <sheet name="2020-15" sheetId="17" r:id="rId18"/>
    <sheet name="2020-17" sheetId="18" r:id="rId19"/>
    <sheet name="2020-19" sheetId="19" r:id="rId20"/>
    <sheet name="2020-21" sheetId="20" r:id="rId21"/>
    <sheet name="2020-23" sheetId="21" r:id="rId22"/>
    <sheet name="2020-32" sheetId="22" r:id="rId23"/>
    <sheet name="2020-34" sheetId="23" r:id="rId24"/>
    <sheet name="2020-36" sheetId="24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4" l="1"/>
  <c r="A2" i="5" l="1"/>
  <c r="A3" i="5"/>
  <c r="A4" i="5"/>
  <c r="A5" i="5"/>
  <c r="A6" i="5"/>
  <c r="A7" i="5"/>
  <c r="A8" i="5"/>
  <c r="A9" i="5"/>
  <c r="A10" i="5"/>
  <c r="A11" i="5"/>
  <c r="N2" i="5"/>
  <c r="N3" i="5"/>
  <c r="N4" i="5"/>
  <c r="N5" i="5"/>
  <c r="N6" i="5"/>
  <c r="N7" i="5"/>
  <c r="N8" i="5"/>
  <c r="N9" i="5"/>
  <c r="N10" i="5"/>
  <c r="N11" i="5"/>
  <c r="N12" i="5"/>
  <c r="X2" i="5"/>
  <c r="X3" i="5"/>
  <c r="X4" i="5"/>
  <c r="X5" i="5"/>
  <c r="X6" i="5"/>
  <c r="X7" i="5"/>
  <c r="X8" i="5"/>
  <c r="X9" i="5"/>
  <c r="X10" i="5"/>
  <c r="X11" i="5"/>
  <c r="X12" i="5"/>
  <c r="C58" i="25" l="1"/>
  <c r="D58" i="25"/>
  <c r="E58" i="25"/>
  <c r="F58" i="25"/>
  <c r="G58" i="25"/>
  <c r="H58" i="25"/>
  <c r="I58" i="25"/>
  <c r="J58" i="25"/>
  <c r="K58" i="25"/>
  <c r="L58" i="25"/>
  <c r="M58" i="25"/>
  <c r="N58" i="25"/>
  <c r="B58" i="25"/>
  <c r="N52" i="25" l="1"/>
  <c r="M52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33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27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25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24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23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22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20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19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9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8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A7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6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5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A4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3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A2" i="25"/>
  <c r="L56" i="25" l="1"/>
  <c r="G55" i="25"/>
  <c r="J55" i="25"/>
  <c r="N55" i="25"/>
  <c r="B55" i="25"/>
  <c r="B56" i="25"/>
  <c r="E56" i="25"/>
  <c r="H56" i="25"/>
  <c r="K56" i="25"/>
  <c r="D55" i="25"/>
  <c r="F56" i="25"/>
  <c r="I56" i="25"/>
  <c r="M56" i="25"/>
  <c r="C56" i="25"/>
  <c r="E55" i="25"/>
  <c r="H55" i="25"/>
  <c r="K55" i="25"/>
  <c r="D56" i="25"/>
  <c r="G56" i="25"/>
  <c r="J56" i="25"/>
  <c r="N56" i="25"/>
  <c r="L55" i="25"/>
  <c r="C55" i="25"/>
  <c r="F55" i="25"/>
  <c r="I55" i="25"/>
  <c r="M55" i="25"/>
  <c r="N55" i="5"/>
  <c r="X55" i="5"/>
  <c r="C52" i="24" l="1"/>
  <c r="X52" i="5" s="1"/>
  <c r="C51" i="24"/>
  <c r="X51" i="5" s="1"/>
  <c r="C50" i="24"/>
  <c r="X50" i="5" s="1"/>
  <c r="C49" i="24"/>
  <c r="X49" i="5" s="1"/>
  <c r="C48" i="24"/>
  <c r="X48" i="5" s="1"/>
  <c r="C47" i="24"/>
  <c r="X47" i="5" s="1"/>
  <c r="C46" i="24"/>
  <c r="X46" i="5" s="1"/>
  <c r="C45" i="24"/>
  <c r="X45" i="5" s="1"/>
  <c r="C44" i="24"/>
  <c r="X44" i="5" s="1"/>
  <c r="C43" i="24"/>
  <c r="X43" i="5" s="1"/>
  <c r="C42" i="24"/>
  <c r="X42" i="5" s="1"/>
  <c r="C41" i="24"/>
  <c r="X41" i="5" s="1"/>
  <c r="C40" i="24"/>
  <c r="X40" i="5" s="1"/>
  <c r="C39" i="24"/>
  <c r="X39" i="5" s="1"/>
  <c r="C38" i="24"/>
  <c r="X38" i="5" s="1"/>
  <c r="C37" i="24"/>
  <c r="X37" i="5" s="1"/>
  <c r="C36" i="24"/>
  <c r="X36" i="5" s="1"/>
  <c r="C35" i="24"/>
  <c r="X35" i="5" s="1"/>
  <c r="C34" i="24"/>
  <c r="X34" i="5" s="1"/>
  <c r="C33" i="24"/>
  <c r="X33" i="5" s="1"/>
  <c r="C32" i="24"/>
  <c r="X32" i="5" s="1"/>
  <c r="C31" i="24"/>
  <c r="X31" i="5" s="1"/>
  <c r="C30" i="24"/>
  <c r="X30" i="5" s="1"/>
  <c r="C29" i="24"/>
  <c r="X29" i="5" s="1"/>
  <c r="C28" i="24"/>
  <c r="X28" i="5" s="1"/>
  <c r="C27" i="24"/>
  <c r="X27" i="5" s="1"/>
  <c r="C26" i="24"/>
  <c r="X26" i="5" s="1"/>
  <c r="C25" i="24"/>
  <c r="X25" i="5" s="1"/>
  <c r="C24" i="24"/>
  <c r="X24" i="5" s="1"/>
  <c r="C23" i="24"/>
  <c r="X23" i="5" s="1"/>
  <c r="C22" i="24"/>
  <c r="X22" i="5" s="1"/>
  <c r="C21" i="24"/>
  <c r="X21" i="5" s="1"/>
  <c r="C20" i="24"/>
  <c r="X20" i="5" s="1"/>
  <c r="C19" i="24"/>
  <c r="X19" i="5" s="1"/>
  <c r="C18" i="24"/>
  <c r="X18" i="5" s="1"/>
  <c r="C17" i="24"/>
  <c r="X17" i="5" s="1"/>
  <c r="C16" i="24"/>
  <c r="X16" i="5" s="1"/>
  <c r="C15" i="24"/>
  <c r="X15" i="5" s="1"/>
  <c r="C14" i="24"/>
  <c r="X14" i="5" s="1"/>
  <c r="C13" i="24"/>
  <c r="X13" i="5" s="1"/>
  <c r="C12" i="24"/>
  <c r="C11" i="24"/>
  <c r="C10" i="24"/>
  <c r="X56" i="5" s="1"/>
  <c r="C9" i="24"/>
  <c r="C8" i="24"/>
  <c r="C7" i="24"/>
  <c r="C6" i="24"/>
  <c r="C5" i="24"/>
  <c r="C4" i="24"/>
  <c r="C3" i="24"/>
  <c r="C2" i="24"/>
  <c r="C52" i="23"/>
  <c r="W52" i="5" s="1"/>
  <c r="C51" i="23"/>
  <c r="W51" i="5" s="1"/>
  <c r="C50" i="23"/>
  <c r="W50" i="5" s="1"/>
  <c r="C49" i="23"/>
  <c r="W49" i="5" s="1"/>
  <c r="C48" i="23"/>
  <c r="W48" i="5" s="1"/>
  <c r="C47" i="23"/>
  <c r="W47" i="5" s="1"/>
  <c r="C46" i="23"/>
  <c r="W46" i="5" s="1"/>
  <c r="C45" i="23"/>
  <c r="W45" i="5" s="1"/>
  <c r="C44" i="23"/>
  <c r="W44" i="5" s="1"/>
  <c r="C43" i="23"/>
  <c r="W43" i="5" s="1"/>
  <c r="C42" i="23"/>
  <c r="W42" i="5" s="1"/>
  <c r="C41" i="23"/>
  <c r="W41" i="5" s="1"/>
  <c r="C40" i="23"/>
  <c r="W40" i="5" s="1"/>
  <c r="C39" i="23"/>
  <c r="W39" i="5" s="1"/>
  <c r="C38" i="23"/>
  <c r="W38" i="5" s="1"/>
  <c r="C37" i="23"/>
  <c r="W37" i="5" s="1"/>
  <c r="C36" i="23"/>
  <c r="W36" i="5" s="1"/>
  <c r="C35" i="23"/>
  <c r="W35" i="5" s="1"/>
  <c r="C34" i="23"/>
  <c r="W34" i="5" s="1"/>
  <c r="C33" i="23"/>
  <c r="W33" i="5" s="1"/>
  <c r="C32" i="23"/>
  <c r="W32" i="5" s="1"/>
  <c r="C31" i="23"/>
  <c r="W31" i="5" s="1"/>
  <c r="C30" i="23"/>
  <c r="W30" i="5" s="1"/>
  <c r="C29" i="23"/>
  <c r="W29" i="5" s="1"/>
  <c r="C28" i="23"/>
  <c r="W28" i="5" s="1"/>
  <c r="C27" i="23"/>
  <c r="W27" i="5" s="1"/>
  <c r="C26" i="23"/>
  <c r="W26" i="5" s="1"/>
  <c r="C25" i="23"/>
  <c r="W25" i="5" s="1"/>
  <c r="C24" i="23"/>
  <c r="W24" i="5" s="1"/>
  <c r="C23" i="23"/>
  <c r="W23" i="5" s="1"/>
  <c r="C22" i="23"/>
  <c r="W22" i="5" s="1"/>
  <c r="C21" i="23"/>
  <c r="W21" i="5" s="1"/>
  <c r="C20" i="23"/>
  <c r="W20" i="5" s="1"/>
  <c r="C19" i="23"/>
  <c r="W19" i="5" s="1"/>
  <c r="C18" i="23"/>
  <c r="W18" i="5" s="1"/>
  <c r="C17" i="23"/>
  <c r="W17" i="5" s="1"/>
  <c r="C16" i="23"/>
  <c r="W16" i="5" s="1"/>
  <c r="C15" i="23"/>
  <c r="W15" i="5" s="1"/>
  <c r="C14" i="23"/>
  <c r="W14" i="5" s="1"/>
  <c r="C13" i="23"/>
  <c r="W13" i="5" s="1"/>
  <c r="C12" i="23"/>
  <c r="W12" i="5" s="1"/>
  <c r="C11" i="23"/>
  <c r="W11" i="5" s="1"/>
  <c r="C10" i="23"/>
  <c r="W10" i="5" s="1"/>
  <c r="W56" i="5" s="1"/>
  <c r="C9" i="23"/>
  <c r="C8" i="23"/>
  <c r="W8" i="5" s="1"/>
  <c r="C7" i="23"/>
  <c r="W7" i="5" s="1"/>
  <c r="C6" i="23"/>
  <c r="W6" i="5" s="1"/>
  <c r="C5" i="23"/>
  <c r="C4" i="23"/>
  <c r="W4" i="5" s="1"/>
  <c r="C3" i="23"/>
  <c r="W3" i="5" s="1"/>
  <c r="C2" i="23"/>
  <c r="W2" i="5" s="1"/>
  <c r="F4" i="23" l="1"/>
  <c r="W5" i="5"/>
  <c r="W55" i="5" s="1"/>
  <c r="F8" i="23"/>
  <c r="W9" i="5"/>
  <c r="F4" i="24"/>
  <c r="F8" i="24"/>
  <c r="C52" i="22"/>
  <c r="V52" i="5" s="1"/>
  <c r="C51" i="22"/>
  <c r="V51" i="5" s="1"/>
  <c r="C50" i="22"/>
  <c r="V50" i="5" s="1"/>
  <c r="C49" i="22"/>
  <c r="V49" i="5" s="1"/>
  <c r="C48" i="22"/>
  <c r="V48" i="5" s="1"/>
  <c r="C47" i="22"/>
  <c r="V47" i="5" s="1"/>
  <c r="C46" i="22"/>
  <c r="V46" i="5" s="1"/>
  <c r="C45" i="22"/>
  <c r="V45" i="5" s="1"/>
  <c r="C44" i="22"/>
  <c r="V44" i="5" s="1"/>
  <c r="C43" i="22"/>
  <c r="V43" i="5" s="1"/>
  <c r="C42" i="22"/>
  <c r="V42" i="5" s="1"/>
  <c r="C41" i="22"/>
  <c r="V41" i="5" s="1"/>
  <c r="C40" i="22"/>
  <c r="V40" i="5" s="1"/>
  <c r="C39" i="22"/>
  <c r="V39" i="5" s="1"/>
  <c r="C38" i="22"/>
  <c r="V38" i="5" s="1"/>
  <c r="C37" i="22"/>
  <c r="V37" i="5" s="1"/>
  <c r="C36" i="22"/>
  <c r="V36" i="5" s="1"/>
  <c r="C35" i="22"/>
  <c r="V35" i="5" s="1"/>
  <c r="C34" i="22"/>
  <c r="V34" i="5" s="1"/>
  <c r="C33" i="22"/>
  <c r="V33" i="5" s="1"/>
  <c r="C32" i="22"/>
  <c r="V32" i="5" s="1"/>
  <c r="C31" i="22"/>
  <c r="V31" i="5" s="1"/>
  <c r="C30" i="22"/>
  <c r="V30" i="5" s="1"/>
  <c r="C29" i="22"/>
  <c r="V29" i="5" s="1"/>
  <c r="C28" i="22"/>
  <c r="V28" i="5" s="1"/>
  <c r="C27" i="22"/>
  <c r="V27" i="5" s="1"/>
  <c r="C26" i="22"/>
  <c r="V26" i="5" s="1"/>
  <c r="C25" i="22"/>
  <c r="V25" i="5" s="1"/>
  <c r="C24" i="22"/>
  <c r="V24" i="5" s="1"/>
  <c r="C23" i="22"/>
  <c r="V23" i="5" s="1"/>
  <c r="C22" i="22"/>
  <c r="V22" i="5" s="1"/>
  <c r="C21" i="22"/>
  <c r="V21" i="5" s="1"/>
  <c r="C20" i="22"/>
  <c r="V20" i="5" s="1"/>
  <c r="C19" i="22"/>
  <c r="V19" i="5" s="1"/>
  <c r="C18" i="22"/>
  <c r="V18" i="5" s="1"/>
  <c r="C17" i="22"/>
  <c r="V17" i="5" s="1"/>
  <c r="C16" i="22"/>
  <c r="V16" i="5" s="1"/>
  <c r="C15" i="22"/>
  <c r="V15" i="5" s="1"/>
  <c r="C14" i="22"/>
  <c r="V14" i="5" s="1"/>
  <c r="C13" i="22"/>
  <c r="V13" i="5" s="1"/>
  <c r="C12" i="22"/>
  <c r="V12" i="5" s="1"/>
  <c r="C11" i="22"/>
  <c r="V11" i="5" s="1"/>
  <c r="C10" i="22"/>
  <c r="V10" i="5" s="1"/>
  <c r="V56" i="5" s="1"/>
  <c r="C9" i="22"/>
  <c r="C8" i="22"/>
  <c r="V8" i="5" s="1"/>
  <c r="C7" i="22"/>
  <c r="V7" i="5" s="1"/>
  <c r="C6" i="22"/>
  <c r="V6" i="5" s="1"/>
  <c r="C5" i="22"/>
  <c r="C4" i="22"/>
  <c r="V4" i="5" s="1"/>
  <c r="C3" i="22"/>
  <c r="V3" i="5" s="1"/>
  <c r="C2" i="22"/>
  <c r="V2" i="5" s="1"/>
  <c r="C52" i="21"/>
  <c r="U52" i="5" s="1"/>
  <c r="C51" i="21"/>
  <c r="U51" i="5" s="1"/>
  <c r="C50" i="21"/>
  <c r="U50" i="5" s="1"/>
  <c r="C49" i="21"/>
  <c r="U49" i="5" s="1"/>
  <c r="C48" i="21"/>
  <c r="U48" i="5" s="1"/>
  <c r="C47" i="21"/>
  <c r="U47" i="5" s="1"/>
  <c r="C46" i="21"/>
  <c r="U46" i="5" s="1"/>
  <c r="C45" i="21"/>
  <c r="U45" i="5" s="1"/>
  <c r="C44" i="21"/>
  <c r="U44" i="5" s="1"/>
  <c r="C43" i="21"/>
  <c r="U43" i="5" s="1"/>
  <c r="C42" i="21"/>
  <c r="U42" i="5" s="1"/>
  <c r="C41" i="21"/>
  <c r="U41" i="5" s="1"/>
  <c r="C40" i="21"/>
  <c r="U40" i="5" s="1"/>
  <c r="C39" i="21"/>
  <c r="U39" i="5" s="1"/>
  <c r="C38" i="21"/>
  <c r="U38" i="5" s="1"/>
  <c r="C37" i="21"/>
  <c r="U37" i="5" s="1"/>
  <c r="C36" i="21"/>
  <c r="U36" i="5" s="1"/>
  <c r="C35" i="21"/>
  <c r="U35" i="5" s="1"/>
  <c r="C34" i="21"/>
  <c r="U34" i="5" s="1"/>
  <c r="C33" i="21"/>
  <c r="U33" i="5" s="1"/>
  <c r="C32" i="21"/>
  <c r="U32" i="5" s="1"/>
  <c r="C31" i="21"/>
  <c r="U31" i="5" s="1"/>
  <c r="C30" i="21"/>
  <c r="U30" i="5" s="1"/>
  <c r="C29" i="21"/>
  <c r="U29" i="5" s="1"/>
  <c r="C28" i="21"/>
  <c r="U28" i="5" s="1"/>
  <c r="C27" i="21"/>
  <c r="U27" i="5" s="1"/>
  <c r="C26" i="21"/>
  <c r="U26" i="5" s="1"/>
  <c r="C25" i="21"/>
  <c r="U25" i="5" s="1"/>
  <c r="C24" i="21"/>
  <c r="U24" i="5" s="1"/>
  <c r="C23" i="21"/>
  <c r="U23" i="5" s="1"/>
  <c r="C22" i="21"/>
  <c r="U22" i="5" s="1"/>
  <c r="C21" i="21"/>
  <c r="U21" i="5" s="1"/>
  <c r="C20" i="21"/>
  <c r="U20" i="5" s="1"/>
  <c r="C19" i="21"/>
  <c r="U19" i="5" s="1"/>
  <c r="C18" i="21"/>
  <c r="U18" i="5" s="1"/>
  <c r="C17" i="21"/>
  <c r="U17" i="5" s="1"/>
  <c r="C16" i="21"/>
  <c r="U16" i="5" s="1"/>
  <c r="C15" i="21"/>
  <c r="U15" i="5" s="1"/>
  <c r="C14" i="21"/>
  <c r="U14" i="5" s="1"/>
  <c r="C13" i="21"/>
  <c r="U13" i="5" s="1"/>
  <c r="C12" i="21"/>
  <c r="U12" i="5" s="1"/>
  <c r="C11" i="21"/>
  <c r="U11" i="5" s="1"/>
  <c r="C10" i="21"/>
  <c r="U10" i="5" s="1"/>
  <c r="C9" i="21"/>
  <c r="C8" i="21"/>
  <c r="U8" i="5" s="1"/>
  <c r="C7" i="21"/>
  <c r="U7" i="5" s="1"/>
  <c r="C6" i="21"/>
  <c r="U6" i="5" s="1"/>
  <c r="C5" i="21"/>
  <c r="C4" i="21"/>
  <c r="U4" i="5" s="1"/>
  <c r="C3" i="21"/>
  <c r="U3" i="5" s="1"/>
  <c r="C2" i="21"/>
  <c r="U2" i="5" s="1"/>
  <c r="C52" i="20"/>
  <c r="T52" i="5" s="1"/>
  <c r="C51" i="20"/>
  <c r="T51" i="5" s="1"/>
  <c r="C50" i="20"/>
  <c r="T50" i="5" s="1"/>
  <c r="C49" i="20"/>
  <c r="T49" i="5" s="1"/>
  <c r="C48" i="20"/>
  <c r="T48" i="5" s="1"/>
  <c r="C47" i="20"/>
  <c r="T47" i="5" s="1"/>
  <c r="C46" i="20"/>
  <c r="T46" i="5" s="1"/>
  <c r="C45" i="20"/>
  <c r="T45" i="5" s="1"/>
  <c r="C44" i="20"/>
  <c r="T44" i="5" s="1"/>
  <c r="C43" i="20"/>
  <c r="T43" i="5" s="1"/>
  <c r="C42" i="20"/>
  <c r="T42" i="5" s="1"/>
  <c r="C41" i="20"/>
  <c r="T41" i="5" s="1"/>
  <c r="C40" i="20"/>
  <c r="T40" i="5" s="1"/>
  <c r="C39" i="20"/>
  <c r="T39" i="5" s="1"/>
  <c r="C38" i="20"/>
  <c r="T38" i="5" s="1"/>
  <c r="C37" i="20"/>
  <c r="T37" i="5" s="1"/>
  <c r="C36" i="20"/>
  <c r="T36" i="5" s="1"/>
  <c r="C35" i="20"/>
  <c r="T35" i="5" s="1"/>
  <c r="C34" i="20"/>
  <c r="T34" i="5" s="1"/>
  <c r="C33" i="20"/>
  <c r="T33" i="5" s="1"/>
  <c r="C32" i="20"/>
  <c r="T32" i="5" s="1"/>
  <c r="C31" i="20"/>
  <c r="T31" i="5" s="1"/>
  <c r="C30" i="20"/>
  <c r="T30" i="5" s="1"/>
  <c r="C29" i="20"/>
  <c r="T29" i="5" s="1"/>
  <c r="C28" i="20"/>
  <c r="T28" i="5" s="1"/>
  <c r="C27" i="20"/>
  <c r="T27" i="5" s="1"/>
  <c r="C26" i="20"/>
  <c r="T26" i="5" s="1"/>
  <c r="C25" i="20"/>
  <c r="T25" i="5" s="1"/>
  <c r="C24" i="20"/>
  <c r="T24" i="5" s="1"/>
  <c r="C23" i="20"/>
  <c r="T23" i="5" s="1"/>
  <c r="C22" i="20"/>
  <c r="T22" i="5" s="1"/>
  <c r="C21" i="20"/>
  <c r="T21" i="5" s="1"/>
  <c r="C20" i="20"/>
  <c r="T20" i="5" s="1"/>
  <c r="C19" i="20"/>
  <c r="T19" i="5" s="1"/>
  <c r="C18" i="20"/>
  <c r="T18" i="5" s="1"/>
  <c r="C17" i="20"/>
  <c r="T17" i="5" s="1"/>
  <c r="C16" i="20"/>
  <c r="T16" i="5" s="1"/>
  <c r="C15" i="20"/>
  <c r="T15" i="5" s="1"/>
  <c r="C14" i="20"/>
  <c r="T14" i="5" s="1"/>
  <c r="C13" i="20"/>
  <c r="T13" i="5" s="1"/>
  <c r="C12" i="20"/>
  <c r="T12" i="5" s="1"/>
  <c r="C11" i="20"/>
  <c r="T11" i="5" s="1"/>
  <c r="C10" i="20"/>
  <c r="T10" i="5" s="1"/>
  <c r="T56" i="5" s="1"/>
  <c r="C9" i="20"/>
  <c r="C8" i="20"/>
  <c r="T8" i="5" s="1"/>
  <c r="C7" i="20"/>
  <c r="T7" i="5" s="1"/>
  <c r="C6" i="20"/>
  <c r="T6" i="5" s="1"/>
  <c r="C5" i="20"/>
  <c r="C4" i="20"/>
  <c r="T4" i="5" s="1"/>
  <c r="C3" i="20"/>
  <c r="T3" i="5" s="1"/>
  <c r="C2" i="20"/>
  <c r="T2" i="5" s="1"/>
  <c r="C52" i="19"/>
  <c r="S52" i="5" s="1"/>
  <c r="C51" i="19"/>
  <c r="S51" i="5" s="1"/>
  <c r="C50" i="19"/>
  <c r="S50" i="5" s="1"/>
  <c r="C49" i="19"/>
  <c r="S49" i="5" s="1"/>
  <c r="C48" i="19"/>
  <c r="S48" i="5" s="1"/>
  <c r="C47" i="19"/>
  <c r="S47" i="5" s="1"/>
  <c r="C46" i="19"/>
  <c r="S46" i="5" s="1"/>
  <c r="C45" i="19"/>
  <c r="S45" i="5" s="1"/>
  <c r="C44" i="19"/>
  <c r="S44" i="5" s="1"/>
  <c r="C43" i="19"/>
  <c r="S43" i="5" s="1"/>
  <c r="C42" i="19"/>
  <c r="S42" i="5" s="1"/>
  <c r="C41" i="19"/>
  <c r="S41" i="5" s="1"/>
  <c r="C40" i="19"/>
  <c r="S40" i="5" s="1"/>
  <c r="C39" i="19"/>
  <c r="S39" i="5" s="1"/>
  <c r="C38" i="19"/>
  <c r="S38" i="5" s="1"/>
  <c r="C37" i="19"/>
  <c r="S37" i="5" s="1"/>
  <c r="C36" i="19"/>
  <c r="S36" i="5" s="1"/>
  <c r="C35" i="19"/>
  <c r="S35" i="5" s="1"/>
  <c r="C34" i="19"/>
  <c r="S34" i="5" s="1"/>
  <c r="C33" i="19"/>
  <c r="S33" i="5" s="1"/>
  <c r="C32" i="19"/>
  <c r="S32" i="5" s="1"/>
  <c r="C31" i="19"/>
  <c r="S31" i="5" s="1"/>
  <c r="C30" i="19"/>
  <c r="S30" i="5" s="1"/>
  <c r="C29" i="19"/>
  <c r="S29" i="5" s="1"/>
  <c r="C28" i="19"/>
  <c r="S28" i="5" s="1"/>
  <c r="C27" i="19"/>
  <c r="S27" i="5" s="1"/>
  <c r="C26" i="19"/>
  <c r="S26" i="5" s="1"/>
  <c r="C25" i="19"/>
  <c r="S25" i="5" s="1"/>
  <c r="C24" i="19"/>
  <c r="S24" i="5" s="1"/>
  <c r="C23" i="19"/>
  <c r="S23" i="5" s="1"/>
  <c r="C22" i="19"/>
  <c r="S22" i="5" s="1"/>
  <c r="C21" i="19"/>
  <c r="S21" i="5" s="1"/>
  <c r="C20" i="19"/>
  <c r="S20" i="5" s="1"/>
  <c r="C19" i="19"/>
  <c r="S19" i="5" s="1"/>
  <c r="C18" i="19"/>
  <c r="S18" i="5" s="1"/>
  <c r="C17" i="19"/>
  <c r="S17" i="5" s="1"/>
  <c r="C16" i="19"/>
  <c r="S16" i="5" s="1"/>
  <c r="C15" i="19"/>
  <c r="S15" i="5" s="1"/>
  <c r="C14" i="19"/>
  <c r="S14" i="5" s="1"/>
  <c r="C13" i="19"/>
  <c r="S13" i="5" s="1"/>
  <c r="C12" i="19"/>
  <c r="S12" i="5" s="1"/>
  <c r="C11" i="19"/>
  <c r="S11" i="5" s="1"/>
  <c r="C10" i="19"/>
  <c r="S10" i="5" s="1"/>
  <c r="S56" i="5" s="1"/>
  <c r="C9" i="19"/>
  <c r="C8" i="19"/>
  <c r="S8" i="5" s="1"/>
  <c r="C7" i="19"/>
  <c r="S7" i="5" s="1"/>
  <c r="C6" i="19"/>
  <c r="S6" i="5" s="1"/>
  <c r="C5" i="19"/>
  <c r="C4" i="19"/>
  <c r="S4" i="5" s="1"/>
  <c r="C3" i="19"/>
  <c r="S3" i="5" s="1"/>
  <c r="C2" i="19"/>
  <c r="S2" i="5" s="1"/>
  <c r="F4" i="19" l="1"/>
  <c r="S5" i="5"/>
  <c r="S55" i="5" s="1"/>
  <c r="F8" i="19"/>
  <c r="S9" i="5"/>
  <c r="F4" i="20"/>
  <c r="T5" i="5"/>
  <c r="T55" i="5" s="1"/>
  <c r="F8" i="20"/>
  <c r="T9" i="5"/>
  <c r="F4" i="21"/>
  <c r="U5" i="5"/>
  <c r="U55" i="5" s="1"/>
  <c r="F8" i="21"/>
  <c r="U9" i="5"/>
  <c r="U56" i="5"/>
  <c r="F4" i="22"/>
  <c r="V5" i="5"/>
  <c r="V55" i="5" s="1"/>
  <c r="F8" i="22"/>
  <c r="V9" i="5"/>
  <c r="C52" i="18"/>
  <c r="R52" i="5" s="1"/>
  <c r="C51" i="18"/>
  <c r="R51" i="5" s="1"/>
  <c r="C50" i="18"/>
  <c r="R50" i="5" s="1"/>
  <c r="C49" i="18"/>
  <c r="R49" i="5" s="1"/>
  <c r="C48" i="18"/>
  <c r="R48" i="5" s="1"/>
  <c r="C47" i="18"/>
  <c r="R47" i="5" s="1"/>
  <c r="C46" i="18"/>
  <c r="R46" i="5" s="1"/>
  <c r="C45" i="18"/>
  <c r="R45" i="5" s="1"/>
  <c r="C44" i="18"/>
  <c r="R44" i="5" s="1"/>
  <c r="C43" i="18"/>
  <c r="R43" i="5" s="1"/>
  <c r="C42" i="18"/>
  <c r="R42" i="5" s="1"/>
  <c r="C41" i="18"/>
  <c r="R41" i="5" s="1"/>
  <c r="C40" i="18"/>
  <c r="R40" i="5" s="1"/>
  <c r="C39" i="18"/>
  <c r="R39" i="5" s="1"/>
  <c r="C38" i="18"/>
  <c r="R38" i="5" s="1"/>
  <c r="C37" i="18"/>
  <c r="R37" i="5" s="1"/>
  <c r="C36" i="18"/>
  <c r="R36" i="5" s="1"/>
  <c r="C35" i="18"/>
  <c r="R35" i="5" s="1"/>
  <c r="C34" i="18"/>
  <c r="R34" i="5" s="1"/>
  <c r="C33" i="18"/>
  <c r="R33" i="5" s="1"/>
  <c r="C32" i="18"/>
  <c r="R32" i="5" s="1"/>
  <c r="C31" i="18"/>
  <c r="R31" i="5" s="1"/>
  <c r="C30" i="18"/>
  <c r="R30" i="5" s="1"/>
  <c r="C29" i="18"/>
  <c r="R29" i="5" s="1"/>
  <c r="C28" i="18"/>
  <c r="R28" i="5" s="1"/>
  <c r="C27" i="18"/>
  <c r="R27" i="5" s="1"/>
  <c r="C26" i="18"/>
  <c r="R26" i="5" s="1"/>
  <c r="C25" i="18"/>
  <c r="R25" i="5" s="1"/>
  <c r="C24" i="18"/>
  <c r="R24" i="5" s="1"/>
  <c r="C23" i="18"/>
  <c r="R23" i="5" s="1"/>
  <c r="C22" i="18"/>
  <c r="R22" i="5" s="1"/>
  <c r="C21" i="18"/>
  <c r="R21" i="5" s="1"/>
  <c r="C20" i="18"/>
  <c r="R20" i="5" s="1"/>
  <c r="C19" i="18"/>
  <c r="R19" i="5" s="1"/>
  <c r="C18" i="18"/>
  <c r="R18" i="5" s="1"/>
  <c r="C17" i="18"/>
  <c r="R17" i="5" s="1"/>
  <c r="C16" i="18"/>
  <c r="R16" i="5" s="1"/>
  <c r="C15" i="18"/>
  <c r="R15" i="5" s="1"/>
  <c r="C14" i="18"/>
  <c r="R14" i="5" s="1"/>
  <c r="C13" i="18"/>
  <c r="R13" i="5" s="1"/>
  <c r="C12" i="18"/>
  <c r="R12" i="5" s="1"/>
  <c r="C11" i="18"/>
  <c r="R11" i="5" s="1"/>
  <c r="C10" i="18"/>
  <c r="R10" i="5" s="1"/>
  <c r="R56" i="5" s="1"/>
  <c r="C9" i="18"/>
  <c r="C8" i="18"/>
  <c r="R8" i="5" s="1"/>
  <c r="C7" i="18"/>
  <c r="R7" i="5" s="1"/>
  <c r="C6" i="18"/>
  <c r="R6" i="5" s="1"/>
  <c r="C5" i="18"/>
  <c r="R5" i="5" s="1"/>
  <c r="R55" i="5" s="1"/>
  <c r="C4" i="18"/>
  <c r="R4" i="5" s="1"/>
  <c r="C3" i="18"/>
  <c r="R3" i="5" s="1"/>
  <c r="C2" i="18"/>
  <c r="R2" i="5" s="1"/>
  <c r="F8" i="18" l="1"/>
  <c r="R9" i="5"/>
  <c r="F4" i="18"/>
  <c r="C52" i="17"/>
  <c r="Q52" i="5" s="1"/>
  <c r="C51" i="17"/>
  <c r="Q51" i="5" s="1"/>
  <c r="C50" i="17"/>
  <c r="Q50" i="5" s="1"/>
  <c r="C49" i="17"/>
  <c r="Q49" i="5" s="1"/>
  <c r="C48" i="17"/>
  <c r="Q48" i="5" s="1"/>
  <c r="C47" i="17"/>
  <c r="Q47" i="5" s="1"/>
  <c r="C46" i="17"/>
  <c r="Q46" i="5" s="1"/>
  <c r="C45" i="17"/>
  <c r="Q45" i="5" s="1"/>
  <c r="C44" i="17"/>
  <c r="Q44" i="5" s="1"/>
  <c r="C43" i="17"/>
  <c r="Q43" i="5" s="1"/>
  <c r="C42" i="17"/>
  <c r="Q42" i="5" s="1"/>
  <c r="C41" i="17"/>
  <c r="Q41" i="5" s="1"/>
  <c r="C40" i="17"/>
  <c r="Q40" i="5" s="1"/>
  <c r="C39" i="17"/>
  <c r="Q39" i="5" s="1"/>
  <c r="C38" i="17"/>
  <c r="Q38" i="5" s="1"/>
  <c r="C37" i="17"/>
  <c r="Q37" i="5" s="1"/>
  <c r="C36" i="17"/>
  <c r="Q36" i="5" s="1"/>
  <c r="C35" i="17"/>
  <c r="Q35" i="5" s="1"/>
  <c r="C34" i="17"/>
  <c r="Q34" i="5" s="1"/>
  <c r="C33" i="17"/>
  <c r="Q33" i="5" s="1"/>
  <c r="C32" i="17"/>
  <c r="Q32" i="5" s="1"/>
  <c r="C31" i="17"/>
  <c r="Q31" i="5" s="1"/>
  <c r="C30" i="17"/>
  <c r="Q30" i="5" s="1"/>
  <c r="C29" i="17"/>
  <c r="Q29" i="5" s="1"/>
  <c r="C28" i="17"/>
  <c r="Q28" i="5" s="1"/>
  <c r="C27" i="17"/>
  <c r="Q27" i="5" s="1"/>
  <c r="C26" i="17"/>
  <c r="Q26" i="5" s="1"/>
  <c r="C25" i="17"/>
  <c r="Q25" i="5" s="1"/>
  <c r="C24" i="17"/>
  <c r="Q24" i="5" s="1"/>
  <c r="C23" i="17"/>
  <c r="Q23" i="5" s="1"/>
  <c r="C22" i="17"/>
  <c r="Q22" i="5" s="1"/>
  <c r="C21" i="17"/>
  <c r="Q21" i="5" s="1"/>
  <c r="C20" i="17"/>
  <c r="Q20" i="5" s="1"/>
  <c r="C19" i="17"/>
  <c r="Q19" i="5" s="1"/>
  <c r="C18" i="17"/>
  <c r="Q18" i="5" s="1"/>
  <c r="C17" i="17"/>
  <c r="Q17" i="5" s="1"/>
  <c r="C16" i="17"/>
  <c r="Q16" i="5" s="1"/>
  <c r="C15" i="17"/>
  <c r="Q15" i="5" s="1"/>
  <c r="C14" i="17"/>
  <c r="Q14" i="5" s="1"/>
  <c r="C13" i="17"/>
  <c r="Q13" i="5" s="1"/>
  <c r="C12" i="17"/>
  <c r="Q12" i="5" s="1"/>
  <c r="C11" i="17"/>
  <c r="Q11" i="5" s="1"/>
  <c r="C10" i="17"/>
  <c r="Q10" i="5" s="1"/>
  <c r="C9" i="17"/>
  <c r="C8" i="17"/>
  <c r="Q8" i="5" s="1"/>
  <c r="C7" i="17"/>
  <c r="Q7" i="5" s="1"/>
  <c r="C6" i="17"/>
  <c r="Q6" i="5" s="1"/>
  <c r="C5" i="17"/>
  <c r="C4" i="17"/>
  <c r="Q4" i="5" s="1"/>
  <c r="C3" i="17"/>
  <c r="Q3" i="5" s="1"/>
  <c r="C2" i="17"/>
  <c r="Q2" i="5" s="1"/>
  <c r="F4" i="17" l="1"/>
  <c r="Q5" i="5"/>
  <c r="Q55" i="5" s="1"/>
  <c r="F8" i="17"/>
  <c r="Q9" i="5"/>
  <c r="Q56" i="5"/>
  <c r="C52" i="16"/>
  <c r="P52" i="5" s="1"/>
  <c r="C51" i="16"/>
  <c r="P51" i="5" s="1"/>
  <c r="C50" i="16"/>
  <c r="P50" i="5" s="1"/>
  <c r="C49" i="16"/>
  <c r="P49" i="5" s="1"/>
  <c r="C48" i="16"/>
  <c r="P48" i="5" s="1"/>
  <c r="C47" i="16"/>
  <c r="P47" i="5" s="1"/>
  <c r="C46" i="16"/>
  <c r="P46" i="5" s="1"/>
  <c r="C45" i="16"/>
  <c r="P45" i="5" s="1"/>
  <c r="C44" i="16"/>
  <c r="P44" i="5" s="1"/>
  <c r="C43" i="16"/>
  <c r="P43" i="5" s="1"/>
  <c r="C42" i="16"/>
  <c r="P42" i="5" s="1"/>
  <c r="C41" i="16"/>
  <c r="P41" i="5" s="1"/>
  <c r="C40" i="16"/>
  <c r="P40" i="5" s="1"/>
  <c r="C39" i="16"/>
  <c r="P39" i="5" s="1"/>
  <c r="C38" i="16"/>
  <c r="P38" i="5" s="1"/>
  <c r="C37" i="16"/>
  <c r="P37" i="5" s="1"/>
  <c r="C36" i="16"/>
  <c r="P36" i="5" s="1"/>
  <c r="C35" i="16"/>
  <c r="P35" i="5" s="1"/>
  <c r="C34" i="16"/>
  <c r="P34" i="5" s="1"/>
  <c r="C33" i="16"/>
  <c r="P33" i="5" s="1"/>
  <c r="C32" i="16"/>
  <c r="P32" i="5" s="1"/>
  <c r="C31" i="16"/>
  <c r="P31" i="5" s="1"/>
  <c r="C30" i="16"/>
  <c r="P30" i="5" s="1"/>
  <c r="C29" i="16"/>
  <c r="P29" i="5" s="1"/>
  <c r="C28" i="16"/>
  <c r="P28" i="5" s="1"/>
  <c r="C27" i="16"/>
  <c r="P27" i="5" s="1"/>
  <c r="C26" i="16"/>
  <c r="P26" i="5" s="1"/>
  <c r="C25" i="16"/>
  <c r="P25" i="5" s="1"/>
  <c r="C24" i="16"/>
  <c r="P24" i="5" s="1"/>
  <c r="C23" i="16"/>
  <c r="P23" i="5" s="1"/>
  <c r="C22" i="16"/>
  <c r="P22" i="5" s="1"/>
  <c r="C21" i="16"/>
  <c r="P21" i="5" s="1"/>
  <c r="C20" i="16"/>
  <c r="P20" i="5" s="1"/>
  <c r="C19" i="16"/>
  <c r="P19" i="5" s="1"/>
  <c r="C18" i="16"/>
  <c r="P18" i="5" s="1"/>
  <c r="C17" i="16"/>
  <c r="P17" i="5" s="1"/>
  <c r="C16" i="16"/>
  <c r="P16" i="5" s="1"/>
  <c r="C15" i="16"/>
  <c r="P15" i="5" s="1"/>
  <c r="C14" i="16"/>
  <c r="P14" i="5" s="1"/>
  <c r="C13" i="16"/>
  <c r="P13" i="5" s="1"/>
  <c r="C12" i="16"/>
  <c r="P12" i="5" s="1"/>
  <c r="C11" i="16"/>
  <c r="P11" i="5" s="1"/>
  <c r="C10" i="16"/>
  <c r="P10" i="5" s="1"/>
  <c r="P56" i="5" s="1"/>
  <c r="C9" i="16"/>
  <c r="C8" i="16"/>
  <c r="P8" i="5" s="1"/>
  <c r="C7" i="16"/>
  <c r="P7" i="5" s="1"/>
  <c r="C6" i="16"/>
  <c r="P6" i="5" s="1"/>
  <c r="C5" i="16"/>
  <c r="P5" i="5" s="1"/>
  <c r="P55" i="5" s="1"/>
  <c r="C4" i="16"/>
  <c r="P4" i="5" s="1"/>
  <c r="C3" i="16"/>
  <c r="P3" i="5" s="1"/>
  <c r="C2" i="16"/>
  <c r="P2" i="5" s="1"/>
  <c r="F8" i="16" l="1"/>
  <c r="P9" i="5"/>
  <c r="F4" i="16"/>
  <c r="C52" i="15"/>
  <c r="O52" i="5" s="1"/>
  <c r="C51" i="15"/>
  <c r="O51" i="5" s="1"/>
  <c r="C50" i="15"/>
  <c r="O50" i="5" s="1"/>
  <c r="C49" i="15"/>
  <c r="O49" i="5" s="1"/>
  <c r="C48" i="15"/>
  <c r="O48" i="5" s="1"/>
  <c r="C47" i="15"/>
  <c r="O47" i="5" s="1"/>
  <c r="C46" i="15"/>
  <c r="O46" i="5" s="1"/>
  <c r="C45" i="15"/>
  <c r="O45" i="5" s="1"/>
  <c r="C44" i="15"/>
  <c r="O44" i="5" s="1"/>
  <c r="C43" i="15"/>
  <c r="O43" i="5" s="1"/>
  <c r="C42" i="15"/>
  <c r="O42" i="5" s="1"/>
  <c r="C41" i="15"/>
  <c r="O41" i="5" s="1"/>
  <c r="C40" i="15"/>
  <c r="O40" i="5" s="1"/>
  <c r="C39" i="15"/>
  <c r="O39" i="5" s="1"/>
  <c r="C38" i="15"/>
  <c r="O38" i="5" s="1"/>
  <c r="C37" i="15"/>
  <c r="O37" i="5" s="1"/>
  <c r="C36" i="15"/>
  <c r="O36" i="5" s="1"/>
  <c r="C35" i="15"/>
  <c r="O35" i="5" s="1"/>
  <c r="C34" i="15"/>
  <c r="O34" i="5" s="1"/>
  <c r="C33" i="15"/>
  <c r="O33" i="5" s="1"/>
  <c r="C32" i="15"/>
  <c r="O32" i="5" s="1"/>
  <c r="C31" i="15"/>
  <c r="O31" i="5" s="1"/>
  <c r="C30" i="15"/>
  <c r="O30" i="5" s="1"/>
  <c r="C29" i="15"/>
  <c r="O29" i="5" s="1"/>
  <c r="C28" i="15"/>
  <c r="O28" i="5" s="1"/>
  <c r="C27" i="15"/>
  <c r="O27" i="5" s="1"/>
  <c r="C26" i="15"/>
  <c r="O26" i="5" s="1"/>
  <c r="C25" i="15"/>
  <c r="O25" i="5" s="1"/>
  <c r="C24" i="15"/>
  <c r="O24" i="5" s="1"/>
  <c r="C23" i="15"/>
  <c r="O23" i="5" s="1"/>
  <c r="C22" i="15"/>
  <c r="O22" i="5" s="1"/>
  <c r="C21" i="15"/>
  <c r="O21" i="5" s="1"/>
  <c r="C20" i="15"/>
  <c r="O20" i="5" s="1"/>
  <c r="C19" i="15"/>
  <c r="O19" i="5" s="1"/>
  <c r="C18" i="15"/>
  <c r="O18" i="5" s="1"/>
  <c r="C17" i="15"/>
  <c r="O17" i="5" s="1"/>
  <c r="C16" i="15"/>
  <c r="O16" i="5" s="1"/>
  <c r="C15" i="15"/>
  <c r="O15" i="5" s="1"/>
  <c r="C14" i="15"/>
  <c r="O14" i="5" s="1"/>
  <c r="C13" i="15"/>
  <c r="O13" i="5" s="1"/>
  <c r="C12" i="15"/>
  <c r="O12" i="5" s="1"/>
  <c r="C11" i="15"/>
  <c r="O11" i="5" s="1"/>
  <c r="C10" i="15"/>
  <c r="O10" i="5" s="1"/>
  <c r="O56" i="5" s="1"/>
  <c r="C9" i="15"/>
  <c r="C8" i="15"/>
  <c r="O8" i="5" s="1"/>
  <c r="C7" i="15"/>
  <c r="O7" i="5" s="1"/>
  <c r="C6" i="15"/>
  <c r="O6" i="5" s="1"/>
  <c r="C5" i="15"/>
  <c r="O5" i="5" s="1"/>
  <c r="C4" i="15"/>
  <c r="O4" i="5" s="1"/>
  <c r="C3" i="15"/>
  <c r="O3" i="5" s="1"/>
  <c r="C2" i="15"/>
  <c r="O2" i="5" s="1"/>
  <c r="O55" i="5" l="1"/>
  <c r="F8" i="15"/>
  <c r="O9" i="5"/>
  <c r="F4" i="15"/>
  <c r="C52" i="14"/>
  <c r="N52" i="5" s="1"/>
  <c r="C51" i="14"/>
  <c r="N51" i="5" s="1"/>
  <c r="C50" i="14"/>
  <c r="N50" i="5" s="1"/>
  <c r="C49" i="14"/>
  <c r="N49" i="5" s="1"/>
  <c r="C48" i="14"/>
  <c r="N48" i="5" s="1"/>
  <c r="C47" i="14"/>
  <c r="N47" i="5" s="1"/>
  <c r="C46" i="14"/>
  <c r="N46" i="5" s="1"/>
  <c r="C45" i="14"/>
  <c r="N45" i="5" s="1"/>
  <c r="C44" i="14"/>
  <c r="N44" i="5" s="1"/>
  <c r="C43" i="14"/>
  <c r="N43" i="5" s="1"/>
  <c r="C42" i="14"/>
  <c r="N42" i="5" s="1"/>
  <c r="C41" i="14"/>
  <c r="N41" i="5" s="1"/>
  <c r="C40" i="14"/>
  <c r="N40" i="5" s="1"/>
  <c r="C39" i="14"/>
  <c r="N39" i="5" s="1"/>
  <c r="C38" i="14"/>
  <c r="N38" i="5" s="1"/>
  <c r="C37" i="14"/>
  <c r="N37" i="5" s="1"/>
  <c r="C36" i="14"/>
  <c r="N36" i="5" s="1"/>
  <c r="C35" i="14"/>
  <c r="N35" i="5" s="1"/>
  <c r="C34" i="14"/>
  <c r="N34" i="5" s="1"/>
  <c r="C33" i="14"/>
  <c r="N33" i="5" s="1"/>
  <c r="C32" i="14"/>
  <c r="N32" i="5" s="1"/>
  <c r="C31" i="14"/>
  <c r="N31" i="5" s="1"/>
  <c r="C30" i="14"/>
  <c r="N30" i="5" s="1"/>
  <c r="C29" i="14"/>
  <c r="N29" i="5" s="1"/>
  <c r="C28" i="14"/>
  <c r="N28" i="5" s="1"/>
  <c r="C27" i="14"/>
  <c r="N27" i="5" s="1"/>
  <c r="C26" i="14"/>
  <c r="N26" i="5" s="1"/>
  <c r="C25" i="14"/>
  <c r="N25" i="5" s="1"/>
  <c r="C24" i="14"/>
  <c r="N24" i="5" s="1"/>
  <c r="C23" i="14"/>
  <c r="N23" i="5" s="1"/>
  <c r="C22" i="14"/>
  <c r="N22" i="5" s="1"/>
  <c r="C21" i="14"/>
  <c r="N21" i="5" s="1"/>
  <c r="C20" i="14"/>
  <c r="N20" i="5" s="1"/>
  <c r="C19" i="14"/>
  <c r="N19" i="5" s="1"/>
  <c r="C18" i="14"/>
  <c r="N18" i="5" s="1"/>
  <c r="C17" i="14"/>
  <c r="N17" i="5" s="1"/>
  <c r="C16" i="14"/>
  <c r="N16" i="5" s="1"/>
  <c r="C15" i="14"/>
  <c r="N15" i="5" s="1"/>
  <c r="C14" i="14"/>
  <c r="N14" i="5" s="1"/>
  <c r="C13" i="14"/>
  <c r="N13" i="5" s="1"/>
  <c r="C12" i="14"/>
  <c r="C11" i="14"/>
  <c r="C10" i="14"/>
  <c r="N56" i="5" s="1"/>
  <c r="C9" i="14"/>
  <c r="C8" i="14"/>
  <c r="C7" i="14"/>
  <c r="C6" i="14"/>
  <c r="C5" i="14"/>
  <c r="C4" i="14"/>
  <c r="C3" i="14"/>
  <c r="C2" i="14"/>
  <c r="F4" i="14" l="1"/>
  <c r="F8" i="14"/>
  <c r="C52" i="13"/>
  <c r="M52" i="5" s="1"/>
  <c r="C51" i="13"/>
  <c r="M51" i="5" s="1"/>
  <c r="C50" i="13"/>
  <c r="M50" i="5" s="1"/>
  <c r="C49" i="13"/>
  <c r="M49" i="5" s="1"/>
  <c r="C48" i="13"/>
  <c r="M48" i="5" s="1"/>
  <c r="C47" i="13"/>
  <c r="M47" i="5" s="1"/>
  <c r="C46" i="13"/>
  <c r="M46" i="5" s="1"/>
  <c r="C45" i="13"/>
  <c r="M45" i="5" s="1"/>
  <c r="C44" i="13"/>
  <c r="M44" i="5" s="1"/>
  <c r="C43" i="13"/>
  <c r="M43" i="5" s="1"/>
  <c r="C42" i="13"/>
  <c r="M42" i="5" s="1"/>
  <c r="C41" i="13"/>
  <c r="M41" i="5" s="1"/>
  <c r="C40" i="13"/>
  <c r="M40" i="5" s="1"/>
  <c r="C39" i="13"/>
  <c r="M39" i="5" s="1"/>
  <c r="C38" i="13"/>
  <c r="M38" i="5" s="1"/>
  <c r="C37" i="13"/>
  <c r="M37" i="5" s="1"/>
  <c r="C36" i="13"/>
  <c r="M36" i="5" s="1"/>
  <c r="C35" i="13"/>
  <c r="M35" i="5" s="1"/>
  <c r="C34" i="13"/>
  <c r="M34" i="5" s="1"/>
  <c r="C33" i="13"/>
  <c r="M33" i="5" s="1"/>
  <c r="C32" i="13"/>
  <c r="M32" i="5" s="1"/>
  <c r="C31" i="13"/>
  <c r="M31" i="5" s="1"/>
  <c r="C30" i="13"/>
  <c r="M30" i="5" s="1"/>
  <c r="C29" i="13"/>
  <c r="M29" i="5" s="1"/>
  <c r="C28" i="13"/>
  <c r="M28" i="5" s="1"/>
  <c r="C27" i="13"/>
  <c r="M27" i="5" s="1"/>
  <c r="C26" i="13"/>
  <c r="M26" i="5" s="1"/>
  <c r="C25" i="13"/>
  <c r="M25" i="5" s="1"/>
  <c r="C24" i="13"/>
  <c r="M24" i="5" s="1"/>
  <c r="C23" i="13"/>
  <c r="M23" i="5" s="1"/>
  <c r="C22" i="13"/>
  <c r="M22" i="5" s="1"/>
  <c r="C21" i="13"/>
  <c r="M21" i="5" s="1"/>
  <c r="C20" i="13"/>
  <c r="M20" i="5" s="1"/>
  <c r="C19" i="13"/>
  <c r="M19" i="5" s="1"/>
  <c r="C18" i="13"/>
  <c r="M18" i="5" s="1"/>
  <c r="C17" i="13"/>
  <c r="M17" i="5" s="1"/>
  <c r="C16" i="13"/>
  <c r="M16" i="5" s="1"/>
  <c r="C15" i="13"/>
  <c r="M15" i="5" s="1"/>
  <c r="C14" i="13"/>
  <c r="M14" i="5" s="1"/>
  <c r="C13" i="13"/>
  <c r="M13" i="5" s="1"/>
  <c r="C12" i="13"/>
  <c r="M12" i="5" s="1"/>
  <c r="C11" i="13"/>
  <c r="M11" i="5" s="1"/>
  <c r="C10" i="13"/>
  <c r="M10" i="5" s="1"/>
  <c r="C9" i="13"/>
  <c r="F8" i="13" s="1"/>
  <c r="C8" i="13"/>
  <c r="M8" i="5" s="1"/>
  <c r="C7" i="13"/>
  <c r="M7" i="5" s="1"/>
  <c r="C6" i="13"/>
  <c r="M6" i="5" s="1"/>
  <c r="C5" i="13"/>
  <c r="F4" i="13" s="1"/>
  <c r="C4" i="13"/>
  <c r="M4" i="5" s="1"/>
  <c r="C3" i="13"/>
  <c r="M3" i="5" s="1"/>
  <c r="C2" i="13"/>
  <c r="M2" i="5" s="1"/>
  <c r="M56" i="5" l="1"/>
  <c r="M9" i="5"/>
  <c r="M5" i="5"/>
  <c r="M55" i="5" s="1"/>
  <c r="C52" i="12"/>
  <c r="L52" i="5" s="1"/>
  <c r="C51" i="12"/>
  <c r="L51" i="5" s="1"/>
  <c r="C50" i="12"/>
  <c r="L50" i="5" s="1"/>
  <c r="C49" i="12"/>
  <c r="L49" i="5" s="1"/>
  <c r="C48" i="12"/>
  <c r="L48" i="5" s="1"/>
  <c r="C47" i="12"/>
  <c r="L47" i="5" s="1"/>
  <c r="C46" i="12"/>
  <c r="L46" i="5" s="1"/>
  <c r="C45" i="12"/>
  <c r="L45" i="5" s="1"/>
  <c r="C44" i="12"/>
  <c r="L44" i="5" s="1"/>
  <c r="C43" i="12"/>
  <c r="L43" i="5" s="1"/>
  <c r="C42" i="12"/>
  <c r="L42" i="5" s="1"/>
  <c r="C41" i="12"/>
  <c r="L41" i="5" s="1"/>
  <c r="C40" i="12"/>
  <c r="L40" i="5" s="1"/>
  <c r="C39" i="12"/>
  <c r="L39" i="5" s="1"/>
  <c r="C38" i="12"/>
  <c r="L38" i="5" s="1"/>
  <c r="C37" i="12"/>
  <c r="L37" i="5" s="1"/>
  <c r="C36" i="12"/>
  <c r="L36" i="5" s="1"/>
  <c r="C35" i="12"/>
  <c r="L35" i="5" s="1"/>
  <c r="C34" i="12"/>
  <c r="L34" i="5" s="1"/>
  <c r="C33" i="12"/>
  <c r="L33" i="5" s="1"/>
  <c r="C32" i="12"/>
  <c r="L32" i="5" s="1"/>
  <c r="C31" i="12"/>
  <c r="L31" i="5" s="1"/>
  <c r="C30" i="12"/>
  <c r="L30" i="5" s="1"/>
  <c r="C29" i="12"/>
  <c r="L29" i="5" s="1"/>
  <c r="C28" i="12"/>
  <c r="L28" i="5" s="1"/>
  <c r="C27" i="12"/>
  <c r="L27" i="5" s="1"/>
  <c r="C26" i="12"/>
  <c r="L26" i="5" s="1"/>
  <c r="C25" i="12"/>
  <c r="L25" i="5" s="1"/>
  <c r="C24" i="12"/>
  <c r="L24" i="5" s="1"/>
  <c r="C23" i="12"/>
  <c r="L23" i="5" s="1"/>
  <c r="C22" i="12"/>
  <c r="L22" i="5" s="1"/>
  <c r="C21" i="12"/>
  <c r="L21" i="5" s="1"/>
  <c r="C20" i="12"/>
  <c r="L20" i="5" s="1"/>
  <c r="C19" i="12"/>
  <c r="L19" i="5" s="1"/>
  <c r="C18" i="12"/>
  <c r="L18" i="5" s="1"/>
  <c r="C17" i="12"/>
  <c r="L17" i="5" s="1"/>
  <c r="C16" i="12"/>
  <c r="L16" i="5" s="1"/>
  <c r="C15" i="12"/>
  <c r="L15" i="5" s="1"/>
  <c r="C14" i="12"/>
  <c r="L14" i="5" s="1"/>
  <c r="C13" i="12"/>
  <c r="L13" i="5" s="1"/>
  <c r="C12" i="12"/>
  <c r="L12" i="5" s="1"/>
  <c r="C11" i="12"/>
  <c r="L11" i="5" s="1"/>
  <c r="C10" i="12"/>
  <c r="L10" i="5" s="1"/>
  <c r="L56" i="5" s="1"/>
  <c r="C9" i="12"/>
  <c r="C8" i="12"/>
  <c r="L8" i="5" s="1"/>
  <c r="C7" i="12"/>
  <c r="L7" i="5" s="1"/>
  <c r="C6" i="12"/>
  <c r="L6" i="5" s="1"/>
  <c r="C5" i="12"/>
  <c r="C4" i="12"/>
  <c r="L4" i="5" s="1"/>
  <c r="C3" i="12"/>
  <c r="L3" i="5" s="1"/>
  <c r="C2" i="12"/>
  <c r="L2" i="5" s="1"/>
  <c r="F4" i="12" l="1"/>
  <c r="L5" i="5"/>
  <c r="L55" i="5" s="1"/>
  <c r="F8" i="12"/>
  <c r="L9" i="5"/>
  <c r="C52" i="11"/>
  <c r="K52" i="5" s="1"/>
  <c r="C51" i="11"/>
  <c r="K51" i="5" s="1"/>
  <c r="C50" i="11"/>
  <c r="K50" i="5" s="1"/>
  <c r="C49" i="11"/>
  <c r="K49" i="5" s="1"/>
  <c r="C48" i="11"/>
  <c r="K48" i="5" s="1"/>
  <c r="C47" i="11"/>
  <c r="K47" i="5" s="1"/>
  <c r="C46" i="11"/>
  <c r="K46" i="5" s="1"/>
  <c r="C45" i="11"/>
  <c r="K45" i="5" s="1"/>
  <c r="C44" i="11"/>
  <c r="K44" i="5" s="1"/>
  <c r="C43" i="11"/>
  <c r="K43" i="5" s="1"/>
  <c r="C42" i="11"/>
  <c r="K42" i="5" s="1"/>
  <c r="C41" i="11"/>
  <c r="K41" i="5" s="1"/>
  <c r="C40" i="11"/>
  <c r="K40" i="5" s="1"/>
  <c r="C39" i="11"/>
  <c r="K39" i="5" s="1"/>
  <c r="C38" i="11"/>
  <c r="K38" i="5" s="1"/>
  <c r="C37" i="11"/>
  <c r="K37" i="5" s="1"/>
  <c r="C36" i="11"/>
  <c r="K36" i="5" s="1"/>
  <c r="C35" i="11"/>
  <c r="K35" i="5" s="1"/>
  <c r="C34" i="11"/>
  <c r="K34" i="5" s="1"/>
  <c r="C33" i="11"/>
  <c r="K33" i="5" s="1"/>
  <c r="C32" i="11"/>
  <c r="K32" i="5" s="1"/>
  <c r="C31" i="11"/>
  <c r="K31" i="5" s="1"/>
  <c r="C30" i="11"/>
  <c r="K30" i="5" s="1"/>
  <c r="C29" i="11"/>
  <c r="K29" i="5" s="1"/>
  <c r="C28" i="11"/>
  <c r="K28" i="5" s="1"/>
  <c r="C27" i="11"/>
  <c r="K27" i="5" s="1"/>
  <c r="C26" i="11"/>
  <c r="K26" i="5" s="1"/>
  <c r="C25" i="11"/>
  <c r="K25" i="5" s="1"/>
  <c r="C24" i="11"/>
  <c r="K24" i="5" s="1"/>
  <c r="C23" i="11"/>
  <c r="K23" i="5" s="1"/>
  <c r="C22" i="11"/>
  <c r="K22" i="5" s="1"/>
  <c r="C21" i="11"/>
  <c r="K21" i="5" s="1"/>
  <c r="C20" i="11"/>
  <c r="K20" i="5" s="1"/>
  <c r="C19" i="11"/>
  <c r="K19" i="5" s="1"/>
  <c r="C18" i="11"/>
  <c r="K18" i="5" s="1"/>
  <c r="C17" i="11"/>
  <c r="K17" i="5" s="1"/>
  <c r="C16" i="11"/>
  <c r="K16" i="5" s="1"/>
  <c r="C15" i="11"/>
  <c r="K15" i="5" s="1"/>
  <c r="C14" i="11"/>
  <c r="K14" i="5" s="1"/>
  <c r="C13" i="11"/>
  <c r="K13" i="5" s="1"/>
  <c r="C12" i="11"/>
  <c r="K12" i="5" s="1"/>
  <c r="C11" i="11"/>
  <c r="K11" i="5" s="1"/>
  <c r="C10" i="11"/>
  <c r="K10" i="5" s="1"/>
  <c r="K56" i="5" s="1"/>
  <c r="C9" i="11"/>
  <c r="C8" i="11"/>
  <c r="K8" i="5" s="1"/>
  <c r="C7" i="11"/>
  <c r="K7" i="5" s="1"/>
  <c r="C6" i="11"/>
  <c r="K6" i="5" s="1"/>
  <c r="C5" i="11"/>
  <c r="C4" i="11"/>
  <c r="K4" i="5" s="1"/>
  <c r="C3" i="11"/>
  <c r="K3" i="5" s="1"/>
  <c r="C2" i="11"/>
  <c r="K2" i="5" s="1"/>
  <c r="F4" i="11" l="1"/>
  <c r="K5" i="5"/>
  <c r="K55" i="5" s="1"/>
  <c r="F8" i="11"/>
  <c r="K9" i="5"/>
  <c r="C3" i="10"/>
  <c r="J3" i="5" s="1"/>
  <c r="C4" i="10"/>
  <c r="J4" i="5" s="1"/>
  <c r="C5" i="10"/>
  <c r="C6" i="10"/>
  <c r="J6" i="5" s="1"/>
  <c r="C7" i="10"/>
  <c r="J7" i="5" s="1"/>
  <c r="C8" i="10"/>
  <c r="J8" i="5" s="1"/>
  <c r="C9" i="10"/>
  <c r="C10" i="10"/>
  <c r="J10" i="5" s="1"/>
  <c r="C11" i="10"/>
  <c r="J11" i="5" s="1"/>
  <c r="C12" i="10"/>
  <c r="J12" i="5" s="1"/>
  <c r="C13" i="10"/>
  <c r="J13" i="5" s="1"/>
  <c r="C14" i="10"/>
  <c r="J14" i="5" s="1"/>
  <c r="C15" i="10"/>
  <c r="J15" i="5" s="1"/>
  <c r="C16" i="10"/>
  <c r="J16" i="5" s="1"/>
  <c r="C17" i="10"/>
  <c r="J17" i="5" s="1"/>
  <c r="C18" i="10"/>
  <c r="J18" i="5" s="1"/>
  <c r="C19" i="10"/>
  <c r="J19" i="5" s="1"/>
  <c r="C20" i="10"/>
  <c r="J20" i="5" s="1"/>
  <c r="C21" i="10"/>
  <c r="J21" i="5" s="1"/>
  <c r="C22" i="10"/>
  <c r="J22" i="5" s="1"/>
  <c r="C23" i="10"/>
  <c r="J23" i="5" s="1"/>
  <c r="C24" i="10"/>
  <c r="J24" i="5" s="1"/>
  <c r="C25" i="10"/>
  <c r="J25" i="5" s="1"/>
  <c r="C26" i="10"/>
  <c r="J26" i="5" s="1"/>
  <c r="C27" i="10"/>
  <c r="J27" i="5" s="1"/>
  <c r="C28" i="10"/>
  <c r="J28" i="5" s="1"/>
  <c r="C29" i="10"/>
  <c r="J29" i="5" s="1"/>
  <c r="C30" i="10"/>
  <c r="J30" i="5" s="1"/>
  <c r="C31" i="10"/>
  <c r="J31" i="5" s="1"/>
  <c r="C32" i="10"/>
  <c r="J32" i="5" s="1"/>
  <c r="C33" i="10"/>
  <c r="J33" i="5" s="1"/>
  <c r="C34" i="10"/>
  <c r="J34" i="5" s="1"/>
  <c r="C35" i="10"/>
  <c r="J35" i="5" s="1"/>
  <c r="C36" i="10"/>
  <c r="J36" i="5" s="1"/>
  <c r="C37" i="10"/>
  <c r="J37" i="5" s="1"/>
  <c r="C38" i="10"/>
  <c r="J38" i="5" s="1"/>
  <c r="C39" i="10"/>
  <c r="J39" i="5" s="1"/>
  <c r="C40" i="10"/>
  <c r="J40" i="5" s="1"/>
  <c r="C41" i="10"/>
  <c r="J41" i="5" s="1"/>
  <c r="C42" i="10"/>
  <c r="J42" i="5" s="1"/>
  <c r="C43" i="10"/>
  <c r="J43" i="5" s="1"/>
  <c r="C44" i="10"/>
  <c r="J44" i="5" s="1"/>
  <c r="C45" i="10"/>
  <c r="J45" i="5" s="1"/>
  <c r="C46" i="10"/>
  <c r="J46" i="5" s="1"/>
  <c r="C47" i="10"/>
  <c r="J47" i="5" s="1"/>
  <c r="C48" i="10"/>
  <c r="J48" i="5" s="1"/>
  <c r="C49" i="10"/>
  <c r="J49" i="5" s="1"/>
  <c r="C50" i="10"/>
  <c r="J50" i="5" s="1"/>
  <c r="C51" i="10"/>
  <c r="J51" i="5" s="1"/>
  <c r="C52" i="10"/>
  <c r="J52" i="5" s="1"/>
  <c r="C2" i="10"/>
  <c r="J2" i="5" s="1"/>
  <c r="J56" i="5" l="1"/>
  <c r="J9" i="5"/>
  <c r="F8" i="10"/>
  <c r="J5" i="5"/>
  <c r="J55" i="5" s="1"/>
  <c r="F4" i="10"/>
  <c r="C52" i="9"/>
  <c r="I52" i="5" s="1"/>
  <c r="C51" i="9"/>
  <c r="I51" i="5" s="1"/>
  <c r="C50" i="9"/>
  <c r="I50" i="5" s="1"/>
  <c r="C49" i="9"/>
  <c r="I49" i="5" s="1"/>
  <c r="C48" i="9"/>
  <c r="I48" i="5" s="1"/>
  <c r="C47" i="9"/>
  <c r="I47" i="5" s="1"/>
  <c r="C46" i="9"/>
  <c r="I46" i="5" s="1"/>
  <c r="C45" i="9"/>
  <c r="I45" i="5" s="1"/>
  <c r="C44" i="9"/>
  <c r="I44" i="5" s="1"/>
  <c r="C43" i="9"/>
  <c r="I43" i="5" s="1"/>
  <c r="C42" i="9"/>
  <c r="I42" i="5" s="1"/>
  <c r="C41" i="9"/>
  <c r="I41" i="5" s="1"/>
  <c r="C40" i="9"/>
  <c r="I40" i="5" s="1"/>
  <c r="C39" i="9"/>
  <c r="I39" i="5" s="1"/>
  <c r="C38" i="9"/>
  <c r="I38" i="5" s="1"/>
  <c r="C37" i="9"/>
  <c r="I37" i="5" s="1"/>
  <c r="C36" i="9"/>
  <c r="I36" i="5" s="1"/>
  <c r="C35" i="9"/>
  <c r="I35" i="5" s="1"/>
  <c r="C34" i="9"/>
  <c r="I34" i="5" s="1"/>
  <c r="C33" i="9"/>
  <c r="I33" i="5" s="1"/>
  <c r="C32" i="9"/>
  <c r="I32" i="5" s="1"/>
  <c r="C31" i="9"/>
  <c r="I31" i="5" s="1"/>
  <c r="C30" i="9"/>
  <c r="I30" i="5" s="1"/>
  <c r="C29" i="9"/>
  <c r="I29" i="5" s="1"/>
  <c r="C28" i="9"/>
  <c r="I28" i="5" s="1"/>
  <c r="C27" i="9"/>
  <c r="I27" i="5" s="1"/>
  <c r="C26" i="9"/>
  <c r="I26" i="5" s="1"/>
  <c r="C25" i="9"/>
  <c r="I25" i="5" s="1"/>
  <c r="C24" i="9"/>
  <c r="I24" i="5" s="1"/>
  <c r="C23" i="9"/>
  <c r="I23" i="5" s="1"/>
  <c r="C22" i="9"/>
  <c r="I22" i="5" s="1"/>
  <c r="C21" i="9"/>
  <c r="I21" i="5" s="1"/>
  <c r="C20" i="9"/>
  <c r="I20" i="5" s="1"/>
  <c r="C19" i="9"/>
  <c r="I19" i="5" s="1"/>
  <c r="C18" i="9"/>
  <c r="I18" i="5" s="1"/>
  <c r="C17" i="9"/>
  <c r="I17" i="5" s="1"/>
  <c r="C16" i="9"/>
  <c r="I16" i="5" s="1"/>
  <c r="C15" i="9"/>
  <c r="I15" i="5" s="1"/>
  <c r="C14" i="9"/>
  <c r="I14" i="5" s="1"/>
  <c r="C13" i="9"/>
  <c r="I13" i="5" s="1"/>
  <c r="C12" i="9"/>
  <c r="I12" i="5" s="1"/>
  <c r="C11" i="9"/>
  <c r="I11" i="5" s="1"/>
  <c r="C10" i="9"/>
  <c r="I10" i="5" s="1"/>
  <c r="C9" i="9"/>
  <c r="C8" i="9"/>
  <c r="I8" i="5" s="1"/>
  <c r="C7" i="9"/>
  <c r="I7" i="5" s="1"/>
  <c r="C6" i="9"/>
  <c r="I6" i="5" s="1"/>
  <c r="C5" i="9"/>
  <c r="C4" i="9"/>
  <c r="I4" i="5" s="1"/>
  <c r="C3" i="9"/>
  <c r="I3" i="5" s="1"/>
  <c r="C2" i="9"/>
  <c r="I2" i="5" s="1"/>
  <c r="I56" i="5" l="1"/>
  <c r="F4" i="9"/>
  <c r="I5" i="5"/>
  <c r="I55" i="5" s="1"/>
  <c r="F8" i="9"/>
  <c r="I9" i="5"/>
  <c r="C52" i="8"/>
  <c r="H52" i="5" s="1"/>
  <c r="C51" i="8"/>
  <c r="H51" i="5" s="1"/>
  <c r="C50" i="8"/>
  <c r="H50" i="5" s="1"/>
  <c r="C49" i="8"/>
  <c r="H49" i="5" s="1"/>
  <c r="C48" i="8"/>
  <c r="H48" i="5" s="1"/>
  <c r="C47" i="8"/>
  <c r="H47" i="5" s="1"/>
  <c r="C46" i="8"/>
  <c r="H46" i="5" s="1"/>
  <c r="C45" i="8"/>
  <c r="H45" i="5" s="1"/>
  <c r="C44" i="8"/>
  <c r="H44" i="5" s="1"/>
  <c r="C43" i="8"/>
  <c r="H43" i="5" s="1"/>
  <c r="C42" i="8"/>
  <c r="H42" i="5" s="1"/>
  <c r="C41" i="8"/>
  <c r="H41" i="5" s="1"/>
  <c r="C40" i="8"/>
  <c r="H40" i="5" s="1"/>
  <c r="C39" i="8"/>
  <c r="H39" i="5" s="1"/>
  <c r="C38" i="8"/>
  <c r="H38" i="5" s="1"/>
  <c r="C37" i="8"/>
  <c r="H37" i="5" s="1"/>
  <c r="C36" i="8"/>
  <c r="H36" i="5" s="1"/>
  <c r="C35" i="8"/>
  <c r="H35" i="5" s="1"/>
  <c r="C34" i="8"/>
  <c r="H34" i="5" s="1"/>
  <c r="C33" i="8"/>
  <c r="H33" i="5" s="1"/>
  <c r="C32" i="8"/>
  <c r="H32" i="5" s="1"/>
  <c r="C31" i="8"/>
  <c r="H31" i="5" s="1"/>
  <c r="C30" i="8"/>
  <c r="H30" i="5" s="1"/>
  <c r="C29" i="8"/>
  <c r="H29" i="5" s="1"/>
  <c r="C28" i="8"/>
  <c r="H28" i="5" s="1"/>
  <c r="C27" i="8"/>
  <c r="H27" i="5" s="1"/>
  <c r="C26" i="8"/>
  <c r="H26" i="5" s="1"/>
  <c r="C25" i="8"/>
  <c r="H25" i="5" s="1"/>
  <c r="C24" i="8"/>
  <c r="H24" i="5" s="1"/>
  <c r="C23" i="8"/>
  <c r="H23" i="5" s="1"/>
  <c r="C22" i="8"/>
  <c r="H22" i="5" s="1"/>
  <c r="C21" i="8"/>
  <c r="H21" i="5" s="1"/>
  <c r="C20" i="8"/>
  <c r="H20" i="5" s="1"/>
  <c r="C19" i="8"/>
  <c r="H19" i="5" s="1"/>
  <c r="C18" i="8"/>
  <c r="H18" i="5" s="1"/>
  <c r="C17" i="8"/>
  <c r="H17" i="5" s="1"/>
  <c r="C16" i="8"/>
  <c r="H16" i="5" s="1"/>
  <c r="C15" i="8"/>
  <c r="H15" i="5" s="1"/>
  <c r="C14" i="8"/>
  <c r="H14" i="5" s="1"/>
  <c r="C13" i="8"/>
  <c r="H13" i="5" s="1"/>
  <c r="C12" i="8"/>
  <c r="H12" i="5" s="1"/>
  <c r="C11" i="8"/>
  <c r="H11" i="5" s="1"/>
  <c r="C10" i="8"/>
  <c r="H10" i="5" s="1"/>
  <c r="H56" i="5" s="1"/>
  <c r="C9" i="8"/>
  <c r="C8" i="8"/>
  <c r="H8" i="5" s="1"/>
  <c r="C7" i="8"/>
  <c r="H7" i="5" s="1"/>
  <c r="C6" i="8"/>
  <c r="H6" i="5" s="1"/>
  <c r="C5" i="8"/>
  <c r="C4" i="8"/>
  <c r="H4" i="5" s="1"/>
  <c r="C3" i="8"/>
  <c r="H3" i="5" s="1"/>
  <c r="C2" i="8"/>
  <c r="H2" i="5" s="1"/>
  <c r="F4" i="8" l="1"/>
  <c r="H5" i="5"/>
  <c r="H55" i="5" s="1"/>
  <c r="F8" i="8"/>
  <c r="H9" i="5"/>
  <c r="C52" i="7"/>
  <c r="G52" i="5" s="1"/>
  <c r="C51" i="7"/>
  <c r="G51" i="5" s="1"/>
  <c r="C50" i="7"/>
  <c r="G50" i="5" s="1"/>
  <c r="C49" i="7"/>
  <c r="G49" i="5" s="1"/>
  <c r="C48" i="7"/>
  <c r="G48" i="5" s="1"/>
  <c r="C47" i="7"/>
  <c r="G47" i="5" s="1"/>
  <c r="C46" i="7"/>
  <c r="G46" i="5" s="1"/>
  <c r="C45" i="7"/>
  <c r="G45" i="5" s="1"/>
  <c r="C44" i="7"/>
  <c r="G44" i="5" s="1"/>
  <c r="C43" i="7"/>
  <c r="G43" i="5" s="1"/>
  <c r="C42" i="7"/>
  <c r="G42" i="5" s="1"/>
  <c r="C41" i="7"/>
  <c r="G41" i="5" s="1"/>
  <c r="C40" i="7"/>
  <c r="G40" i="5" s="1"/>
  <c r="C39" i="7"/>
  <c r="G39" i="5" s="1"/>
  <c r="C38" i="7"/>
  <c r="G38" i="5" s="1"/>
  <c r="C37" i="7"/>
  <c r="G37" i="5" s="1"/>
  <c r="C36" i="7"/>
  <c r="G36" i="5" s="1"/>
  <c r="C35" i="7"/>
  <c r="G35" i="5" s="1"/>
  <c r="C34" i="7"/>
  <c r="G34" i="5" s="1"/>
  <c r="C33" i="7"/>
  <c r="G33" i="5" s="1"/>
  <c r="C32" i="7"/>
  <c r="G32" i="5" s="1"/>
  <c r="C31" i="7"/>
  <c r="G31" i="5" s="1"/>
  <c r="C30" i="7"/>
  <c r="G30" i="5" s="1"/>
  <c r="C29" i="7"/>
  <c r="G29" i="5" s="1"/>
  <c r="C28" i="7"/>
  <c r="G28" i="5" s="1"/>
  <c r="C27" i="7"/>
  <c r="G27" i="5" s="1"/>
  <c r="C26" i="7"/>
  <c r="G26" i="5" s="1"/>
  <c r="C25" i="7"/>
  <c r="G25" i="5" s="1"/>
  <c r="C24" i="7"/>
  <c r="G24" i="5" s="1"/>
  <c r="C23" i="7"/>
  <c r="G23" i="5" s="1"/>
  <c r="C22" i="7"/>
  <c r="G22" i="5" s="1"/>
  <c r="C21" i="7"/>
  <c r="G21" i="5" s="1"/>
  <c r="C20" i="7"/>
  <c r="G20" i="5" s="1"/>
  <c r="C19" i="7"/>
  <c r="G19" i="5" s="1"/>
  <c r="C18" i="7"/>
  <c r="G18" i="5" s="1"/>
  <c r="C17" i="7"/>
  <c r="G17" i="5" s="1"/>
  <c r="C16" i="7"/>
  <c r="G16" i="5" s="1"/>
  <c r="C15" i="7"/>
  <c r="G15" i="5" s="1"/>
  <c r="C14" i="7"/>
  <c r="G14" i="5" s="1"/>
  <c r="C13" i="7"/>
  <c r="G13" i="5" s="1"/>
  <c r="C12" i="7"/>
  <c r="G12" i="5" s="1"/>
  <c r="C11" i="7"/>
  <c r="G11" i="5" s="1"/>
  <c r="C10" i="7"/>
  <c r="G10" i="5" s="1"/>
  <c r="G56" i="5" s="1"/>
  <c r="C9" i="7"/>
  <c r="C8" i="7"/>
  <c r="G8" i="5" s="1"/>
  <c r="C7" i="7"/>
  <c r="G7" i="5" s="1"/>
  <c r="C6" i="7"/>
  <c r="G6" i="5" s="1"/>
  <c r="C5" i="7"/>
  <c r="C4" i="7"/>
  <c r="G4" i="5" s="1"/>
  <c r="C3" i="7"/>
  <c r="G3" i="5" s="1"/>
  <c r="C2" i="7"/>
  <c r="G2" i="5" s="1"/>
  <c r="F4" i="7" l="1"/>
  <c r="F8" i="7"/>
  <c r="G9" i="5"/>
  <c r="G5" i="5"/>
  <c r="G55" i="5" s="1"/>
  <c r="C52" i="6" l="1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8" i="6" l="1"/>
  <c r="F4" i="6"/>
  <c r="F3" i="5"/>
  <c r="F4" i="5"/>
  <c r="F5" i="5"/>
  <c r="F55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C52" i="4"/>
  <c r="E52" i="5" s="1"/>
  <c r="C51" i="4"/>
  <c r="E51" i="5" s="1"/>
  <c r="C50" i="4"/>
  <c r="E50" i="5" s="1"/>
  <c r="C49" i="4"/>
  <c r="E49" i="5" s="1"/>
  <c r="C48" i="4"/>
  <c r="E48" i="5" s="1"/>
  <c r="C47" i="4"/>
  <c r="E47" i="5" s="1"/>
  <c r="C46" i="4"/>
  <c r="E46" i="5" s="1"/>
  <c r="C45" i="4"/>
  <c r="E45" i="5" s="1"/>
  <c r="C44" i="4"/>
  <c r="E44" i="5" s="1"/>
  <c r="C43" i="4"/>
  <c r="E43" i="5" s="1"/>
  <c r="C42" i="4"/>
  <c r="E42" i="5" s="1"/>
  <c r="C41" i="4"/>
  <c r="E41" i="5" s="1"/>
  <c r="C40" i="4"/>
  <c r="E40" i="5" s="1"/>
  <c r="C39" i="4"/>
  <c r="E39" i="5" s="1"/>
  <c r="C38" i="4"/>
  <c r="E38" i="5" s="1"/>
  <c r="C37" i="4"/>
  <c r="E37" i="5" s="1"/>
  <c r="C36" i="4"/>
  <c r="E36" i="5" s="1"/>
  <c r="C35" i="4"/>
  <c r="E35" i="5" s="1"/>
  <c r="C34" i="4"/>
  <c r="E34" i="5" s="1"/>
  <c r="C33" i="4"/>
  <c r="E33" i="5" s="1"/>
  <c r="C32" i="4"/>
  <c r="E32" i="5" s="1"/>
  <c r="C31" i="4"/>
  <c r="E31" i="5" s="1"/>
  <c r="C30" i="4"/>
  <c r="E30" i="5" s="1"/>
  <c r="C29" i="4"/>
  <c r="E29" i="5" s="1"/>
  <c r="C28" i="4"/>
  <c r="E28" i="5" s="1"/>
  <c r="C27" i="4"/>
  <c r="E27" i="5" s="1"/>
  <c r="C26" i="4"/>
  <c r="E26" i="5" s="1"/>
  <c r="C25" i="4"/>
  <c r="E25" i="5" s="1"/>
  <c r="C24" i="4"/>
  <c r="E24" i="5" s="1"/>
  <c r="C23" i="4"/>
  <c r="E23" i="5" s="1"/>
  <c r="C22" i="4"/>
  <c r="E22" i="5" s="1"/>
  <c r="C21" i="4"/>
  <c r="E21" i="5" s="1"/>
  <c r="C20" i="4"/>
  <c r="E20" i="5" s="1"/>
  <c r="C19" i="4"/>
  <c r="E19" i="5" s="1"/>
  <c r="C18" i="4"/>
  <c r="E18" i="5" s="1"/>
  <c r="C17" i="4"/>
  <c r="E17" i="5" s="1"/>
  <c r="C16" i="4"/>
  <c r="E16" i="5" s="1"/>
  <c r="C15" i="4"/>
  <c r="E15" i="5" s="1"/>
  <c r="C14" i="4"/>
  <c r="E14" i="5" s="1"/>
  <c r="C13" i="4"/>
  <c r="E13" i="5" s="1"/>
  <c r="C12" i="4"/>
  <c r="E12" i="5" s="1"/>
  <c r="C11" i="4"/>
  <c r="E11" i="5" s="1"/>
  <c r="C10" i="4"/>
  <c r="E10" i="5" s="1"/>
  <c r="C9" i="4"/>
  <c r="C8" i="4"/>
  <c r="E8" i="5" s="1"/>
  <c r="C7" i="4"/>
  <c r="E7" i="5" s="1"/>
  <c r="C6" i="4"/>
  <c r="E6" i="5" s="1"/>
  <c r="C5" i="4"/>
  <c r="E5" i="5" s="1"/>
  <c r="E55" i="5" s="1"/>
  <c r="C4" i="4"/>
  <c r="E4" i="5" s="1"/>
  <c r="C3" i="4"/>
  <c r="E3" i="5" s="1"/>
  <c r="C2" i="4"/>
  <c r="E2" i="5" s="1"/>
  <c r="C52" i="3"/>
  <c r="D52" i="5" s="1"/>
  <c r="C51" i="3"/>
  <c r="D51" i="5" s="1"/>
  <c r="C50" i="3"/>
  <c r="D50" i="5" s="1"/>
  <c r="C49" i="3"/>
  <c r="D49" i="5" s="1"/>
  <c r="C48" i="3"/>
  <c r="D48" i="5" s="1"/>
  <c r="C47" i="3"/>
  <c r="D47" i="5" s="1"/>
  <c r="C46" i="3"/>
  <c r="D46" i="5" s="1"/>
  <c r="C45" i="3"/>
  <c r="D45" i="5" s="1"/>
  <c r="C44" i="3"/>
  <c r="D44" i="5" s="1"/>
  <c r="C43" i="3"/>
  <c r="D43" i="5" s="1"/>
  <c r="C42" i="3"/>
  <c r="D42" i="5" s="1"/>
  <c r="C41" i="3"/>
  <c r="D41" i="5" s="1"/>
  <c r="C40" i="3"/>
  <c r="D40" i="5" s="1"/>
  <c r="C39" i="3"/>
  <c r="D39" i="5" s="1"/>
  <c r="C38" i="3"/>
  <c r="D38" i="5" s="1"/>
  <c r="C37" i="3"/>
  <c r="D37" i="5" s="1"/>
  <c r="C36" i="3"/>
  <c r="D36" i="5" s="1"/>
  <c r="C35" i="3"/>
  <c r="D35" i="5" s="1"/>
  <c r="C34" i="3"/>
  <c r="D34" i="5" s="1"/>
  <c r="C33" i="3"/>
  <c r="D33" i="5" s="1"/>
  <c r="C32" i="3"/>
  <c r="D32" i="5" s="1"/>
  <c r="C31" i="3"/>
  <c r="D31" i="5" s="1"/>
  <c r="C30" i="3"/>
  <c r="D30" i="5" s="1"/>
  <c r="C29" i="3"/>
  <c r="D29" i="5" s="1"/>
  <c r="C28" i="3"/>
  <c r="D28" i="5" s="1"/>
  <c r="C27" i="3"/>
  <c r="D27" i="5" s="1"/>
  <c r="C26" i="3"/>
  <c r="D26" i="5" s="1"/>
  <c r="C25" i="3"/>
  <c r="D25" i="5" s="1"/>
  <c r="C24" i="3"/>
  <c r="D24" i="5" s="1"/>
  <c r="C23" i="3"/>
  <c r="D23" i="5" s="1"/>
  <c r="C22" i="3"/>
  <c r="D22" i="5" s="1"/>
  <c r="C21" i="3"/>
  <c r="D21" i="5" s="1"/>
  <c r="C20" i="3"/>
  <c r="D20" i="5" s="1"/>
  <c r="C19" i="3"/>
  <c r="D19" i="5" s="1"/>
  <c r="C18" i="3"/>
  <c r="D18" i="5" s="1"/>
  <c r="C17" i="3"/>
  <c r="D17" i="5" s="1"/>
  <c r="C16" i="3"/>
  <c r="D16" i="5" s="1"/>
  <c r="C15" i="3"/>
  <c r="D15" i="5" s="1"/>
  <c r="C14" i="3"/>
  <c r="D14" i="5" s="1"/>
  <c r="C13" i="3"/>
  <c r="D13" i="5" s="1"/>
  <c r="C12" i="3"/>
  <c r="D12" i="5" s="1"/>
  <c r="C11" i="3"/>
  <c r="D11" i="5" s="1"/>
  <c r="C10" i="3"/>
  <c r="D10" i="5" s="1"/>
  <c r="C9" i="3"/>
  <c r="D9" i="5" s="1"/>
  <c r="C8" i="3"/>
  <c r="D8" i="5" s="1"/>
  <c r="C7" i="3"/>
  <c r="C6" i="3"/>
  <c r="D6" i="5" s="1"/>
  <c r="C5" i="3"/>
  <c r="D5" i="5" s="1"/>
  <c r="D55" i="5" s="1"/>
  <c r="C4" i="3"/>
  <c r="D4" i="5" s="1"/>
  <c r="C3" i="3"/>
  <c r="D3" i="5" s="1"/>
  <c r="C2" i="3"/>
  <c r="D2" i="5" s="1"/>
  <c r="C52" i="2"/>
  <c r="C52" i="5" s="1"/>
  <c r="C51" i="2"/>
  <c r="C51" i="5" s="1"/>
  <c r="C50" i="2"/>
  <c r="C50" i="5" s="1"/>
  <c r="C49" i="2"/>
  <c r="C49" i="5" s="1"/>
  <c r="C48" i="2"/>
  <c r="C48" i="5" s="1"/>
  <c r="C47" i="2"/>
  <c r="C47" i="5" s="1"/>
  <c r="C46" i="2"/>
  <c r="C46" i="5" s="1"/>
  <c r="C45" i="2"/>
  <c r="C45" i="5" s="1"/>
  <c r="C44" i="2"/>
  <c r="C44" i="5" s="1"/>
  <c r="C43" i="2"/>
  <c r="C43" i="5" s="1"/>
  <c r="C42" i="2"/>
  <c r="C42" i="5" s="1"/>
  <c r="C41" i="2"/>
  <c r="C41" i="5" s="1"/>
  <c r="C40" i="2"/>
  <c r="C40" i="5" s="1"/>
  <c r="C39" i="2"/>
  <c r="C39" i="5" s="1"/>
  <c r="C38" i="2"/>
  <c r="C38" i="5" s="1"/>
  <c r="C37" i="2"/>
  <c r="C37" i="5" s="1"/>
  <c r="C36" i="2"/>
  <c r="C36" i="5" s="1"/>
  <c r="C35" i="2"/>
  <c r="C35" i="5" s="1"/>
  <c r="C34" i="2"/>
  <c r="C34" i="5" s="1"/>
  <c r="C33" i="2"/>
  <c r="C33" i="5" s="1"/>
  <c r="C32" i="2"/>
  <c r="C32" i="5" s="1"/>
  <c r="C31" i="2"/>
  <c r="C31" i="5" s="1"/>
  <c r="C30" i="2"/>
  <c r="C30" i="5" s="1"/>
  <c r="C29" i="2"/>
  <c r="C29" i="5" s="1"/>
  <c r="C28" i="2"/>
  <c r="C28" i="5" s="1"/>
  <c r="C27" i="2"/>
  <c r="C27" i="5" s="1"/>
  <c r="C26" i="2"/>
  <c r="C26" i="5" s="1"/>
  <c r="C25" i="2"/>
  <c r="C25" i="5" s="1"/>
  <c r="C24" i="2"/>
  <c r="C24" i="5" s="1"/>
  <c r="C23" i="2"/>
  <c r="C23" i="5" s="1"/>
  <c r="C22" i="2"/>
  <c r="C22" i="5" s="1"/>
  <c r="C21" i="2"/>
  <c r="C21" i="5" s="1"/>
  <c r="C20" i="2"/>
  <c r="C20" i="5" s="1"/>
  <c r="C19" i="2"/>
  <c r="C19" i="5" s="1"/>
  <c r="C18" i="2"/>
  <c r="C18" i="5" s="1"/>
  <c r="C17" i="2"/>
  <c r="C17" i="5" s="1"/>
  <c r="C16" i="2"/>
  <c r="C16" i="5" s="1"/>
  <c r="C15" i="2"/>
  <c r="C15" i="5" s="1"/>
  <c r="C14" i="2"/>
  <c r="C14" i="5" s="1"/>
  <c r="C13" i="2"/>
  <c r="C13" i="5" s="1"/>
  <c r="C12" i="2"/>
  <c r="C12" i="5" s="1"/>
  <c r="C11" i="2"/>
  <c r="C11" i="5" s="1"/>
  <c r="C10" i="2"/>
  <c r="C10" i="5" s="1"/>
  <c r="C9" i="2"/>
  <c r="C9" i="5" s="1"/>
  <c r="C8" i="2"/>
  <c r="C8" i="5" s="1"/>
  <c r="C7" i="2"/>
  <c r="C7" i="5" s="1"/>
  <c r="C6" i="2"/>
  <c r="C5" i="2"/>
  <c r="C5" i="5" s="1"/>
  <c r="C4" i="2"/>
  <c r="C4" i="5" s="1"/>
  <c r="C3" i="2"/>
  <c r="C3" i="5" s="1"/>
  <c r="C2" i="2"/>
  <c r="C2" i="5" s="1"/>
  <c r="C3" i="1"/>
  <c r="B3" i="5" s="1"/>
  <c r="C4" i="1"/>
  <c r="B4" i="5" s="1"/>
  <c r="C5" i="1"/>
  <c r="C6" i="1"/>
  <c r="B6" i="5" s="1"/>
  <c r="C7" i="1"/>
  <c r="B7" i="5" s="1"/>
  <c r="C8" i="1"/>
  <c r="B8" i="5" s="1"/>
  <c r="C9" i="1"/>
  <c r="B9" i="5" s="1"/>
  <c r="C10" i="1"/>
  <c r="B10" i="5" s="1"/>
  <c r="C11" i="1"/>
  <c r="B11" i="5" s="1"/>
  <c r="C12" i="1"/>
  <c r="B12" i="5" s="1"/>
  <c r="C13" i="1"/>
  <c r="B13" i="5" s="1"/>
  <c r="C14" i="1"/>
  <c r="B14" i="5" s="1"/>
  <c r="C15" i="1"/>
  <c r="B15" i="5" s="1"/>
  <c r="C16" i="1"/>
  <c r="B16" i="5" s="1"/>
  <c r="C17" i="1"/>
  <c r="B17" i="5" s="1"/>
  <c r="C18" i="1"/>
  <c r="B18" i="5" s="1"/>
  <c r="C19" i="1"/>
  <c r="B19" i="5" s="1"/>
  <c r="C20" i="1"/>
  <c r="B20" i="5" s="1"/>
  <c r="C21" i="1"/>
  <c r="B21" i="5" s="1"/>
  <c r="C22" i="1"/>
  <c r="B22" i="5" s="1"/>
  <c r="C23" i="1"/>
  <c r="B23" i="5" s="1"/>
  <c r="C24" i="1"/>
  <c r="B24" i="5" s="1"/>
  <c r="C25" i="1"/>
  <c r="B25" i="5" s="1"/>
  <c r="C26" i="1"/>
  <c r="B26" i="5" s="1"/>
  <c r="C27" i="1"/>
  <c r="B27" i="5" s="1"/>
  <c r="C28" i="1"/>
  <c r="B28" i="5" s="1"/>
  <c r="C29" i="1"/>
  <c r="B29" i="5" s="1"/>
  <c r="C30" i="1"/>
  <c r="B30" i="5" s="1"/>
  <c r="C31" i="1"/>
  <c r="B31" i="5" s="1"/>
  <c r="C32" i="1"/>
  <c r="B32" i="5" s="1"/>
  <c r="C33" i="1"/>
  <c r="B33" i="5" s="1"/>
  <c r="C34" i="1"/>
  <c r="B34" i="5" s="1"/>
  <c r="C35" i="1"/>
  <c r="B35" i="5" s="1"/>
  <c r="C36" i="1"/>
  <c r="B36" i="5" s="1"/>
  <c r="C37" i="1"/>
  <c r="B37" i="5" s="1"/>
  <c r="C38" i="1"/>
  <c r="B38" i="5" s="1"/>
  <c r="C39" i="1"/>
  <c r="B39" i="5" s="1"/>
  <c r="C40" i="1"/>
  <c r="B40" i="5" s="1"/>
  <c r="C41" i="1"/>
  <c r="B41" i="5" s="1"/>
  <c r="C42" i="1"/>
  <c r="B42" i="5" s="1"/>
  <c r="C43" i="1"/>
  <c r="B43" i="5" s="1"/>
  <c r="C44" i="1"/>
  <c r="B44" i="5" s="1"/>
  <c r="C45" i="1"/>
  <c r="B45" i="5" s="1"/>
  <c r="C46" i="1"/>
  <c r="B46" i="5" s="1"/>
  <c r="C47" i="1"/>
  <c r="B47" i="5" s="1"/>
  <c r="C48" i="1"/>
  <c r="B48" i="5" s="1"/>
  <c r="C49" i="1"/>
  <c r="B49" i="5" s="1"/>
  <c r="C50" i="1"/>
  <c r="B50" i="5" s="1"/>
  <c r="C51" i="1"/>
  <c r="B51" i="5" s="1"/>
  <c r="C52" i="1"/>
  <c r="B52" i="5" s="1"/>
  <c r="C2" i="1"/>
  <c r="B2" i="5" s="1"/>
  <c r="F56" i="5" l="1"/>
  <c r="B56" i="5"/>
  <c r="C56" i="5"/>
  <c r="E56" i="5"/>
  <c r="F4" i="1"/>
  <c r="B5" i="5"/>
  <c r="B55" i="5" s="1"/>
  <c r="F8" i="1"/>
  <c r="D56" i="5"/>
  <c r="F8" i="4"/>
  <c r="E9" i="5"/>
  <c r="F4" i="2"/>
  <c r="C6" i="5"/>
  <c r="C55" i="5" s="1"/>
  <c r="F8" i="2"/>
  <c r="F4" i="3"/>
  <c r="D7" i="5"/>
  <c r="F4" i="4"/>
  <c r="F8" i="3"/>
</calcChain>
</file>

<file path=xl/sharedStrings.xml><?xml version="1.0" encoding="utf-8"?>
<sst xmlns="http://schemas.openxmlformats.org/spreadsheetml/2006/main" count="1285" uniqueCount="79">
  <si>
    <t>setting</t>
  </si>
  <si>
    <t>2019-36</t>
  </si>
  <si>
    <t>2019-38</t>
  </si>
  <si>
    <t>2019-40</t>
  </si>
  <si>
    <t>2019-42</t>
  </si>
  <si>
    <t>2019-45</t>
  </si>
  <si>
    <t>2019-47</t>
  </si>
  <si>
    <t>2019-49</t>
  </si>
  <si>
    <t>2019-51</t>
  </si>
  <si>
    <t>2020-01</t>
  </si>
  <si>
    <t>2020-03</t>
  </si>
  <si>
    <t>2020-05</t>
  </si>
  <si>
    <t>2020-07</t>
  </si>
  <si>
    <t>2020-09</t>
  </si>
  <si>
    <t>2020-11</t>
  </si>
  <si>
    <t>2020-13</t>
  </si>
  <si>
    <t>2020-15</t>
  </si>
  <si>
    <t>2020-17</t>
  </si>
  <si>
    <t>2020-19</t>
  </si>
  <si>
    <t>2020-21</t>
  </si>
  <si>
    <t>2020-23</t>
  </si>
  <si>
    <t>2020-32</t>
  </si>
  <si>
    <t>2020-34</t>
  </si>
  <si>
    <t>2020-36</t>
  </si>
  <si>
    <t>spf-total</t>
  </si>
  <si>
    <t>dmarc-total</t>
  </si>
  <si>
    <t>dmarc-true</t>
  </si>
  <si>
    <t>total</t>
  </si>
  <si>
    <t>mx-true</t>
  </si>
  <si>
    <t>mx-false</t>
  </si>
  <si>
    <t>spf-false</t>
  </si>
  <si>
    <t>spf-hardfail</t>
  </si>
  <si>
    <t>spf-softfail</t>
  </si>
  <si>
    <t>spf-nostance</t>
  </si>
  <si>
    <t>dmarc-false</t>
  </si>
  <si>
    <t>dmarc-test</t>
  </si>
  <si>
    <t>dmarc-quarantine</t>
  </si>
  <si>
    <t>dmarc-reject</t>
  </si>
  <si>
    <t>dmarc-unknown</t>
  </si>
  <si>
    <t>mx-true+spf-false+dmarc-false</t>
  </si>
  <si>
    <t>mx-true+spf-false+dmarc-test</t>
  </si>
  <si>
    <t>mx-true+spf-false+dmarc-quarantine</t>
  </si>
  <si>
    <t>mx-true+spf-false+dmarc-reject</t>
  </si>
  <si>
    <t>mx-true+spf-false+dmarc-unknown</t>
  </si>
  <si>
    <t>mx-true+spf-hardfail+dmarc-false</t>
  </si>
  <si>
    <t>mx-true+spf-hardfail+dmarc-test</t>
  </si>
  <si>
    <t>mx-true+spf-hardfail+dmarc-quarantine</t>
  </si>
  <si>
    <t>mx-true+spf-hardfail+dmarc-reject</t>
  </si>
  <si>
    <t>mx-true+spf-hardfail+dmarc-unknown</t>
  </si>
  <si>
    <t>mx-true+spf-softfail+dmarc-false</t>
  </si>
  <si>
    <t>mx-true+spf-softfail+dmarc-test</t>
  </si>
  <si>
    <t>mx-true+spf-softfail+dmarc-quarantine</t>
  </si>
  <si>
    <t>mx-true+spf-softfail+dmarc-reject</t>
  </si>
  <si>
    <t>mx-true+spf-softfail+dmarc-unknown</t>
  </si>
  <si>
    <t>mx-true+spf-nostance+dmarc-false</t>
  </si>
  <si>
    <t>mx-true+spf-nostance+dmarc-test</t>
  </si>
  <si>
    <t>mx-true+spf-nostance+dmarc-quarantine</t>
  </si>
  <si>
    <t>mx-true+spf-nostance+dmarc-reject</t>
  </si>
  <si>
    <t>mx-true+spf-nostance+dmarc-unknown</t>
  </si>
  <si>
    <t>mx-false+spf-false+dmarc-false</t>
  </si>
  <si>
    <t>mx-false+spf-false+dmarc-test</t>
  </si>
  <si>
    <t>mx-false+spf-false+dmarc-quarantine</t>
  </si>
  <si>
    <t>mx-false+spf-false+dmarc-reject</t>
  </si>
  <si>
    <t>mx-false+spf-false+dmarc-unknown</t>
  </si>
  <si>
    <t>mx-false+spf-hardfail+dmarc-false</t>
  </si>
  <si>
    <t>mx-false+spf-hardfail+dmarc-test</t>
  </si>
  <si>
    <t>mx-false+spf-hardfail+dmarc-quarantine</t>
  </si>
  <si>
    <t>mx-false+spf-hardfail+dmarc-reject</t>
  </si>
  <si>
    <t>mx-false+spf-hardfail+dmarc-unknown</t>
  </si>
  <si>
    <t>mx-false+spf-softfail+dmarc-false</t>
  </si>
  <si>
    <t>mx-false+spf-softfail+dmarc-test</t>
  </si>
  <si>
    <t>mx-false+spf-softfail+dmarc-quarantine</t>
  </si>
  <si>
    <t>mx-false+spf-softfail+dmarc-reject</t>
  </si>
  <si>
    <t>mx-false+spf-softfail+dmarc-unknown</t>
  </si>
  <si>
    <t>mx-false+spf-nostance+dmarc-false</t>
  </si>
  <si>
    <t>mx-false+spf-nostance+dmarc-test</t>
  </si>
  <si>
    <t>mx-false+spf-nostance+dmarc-quarantine</t>
  </si>
  <si>
    <t>mx-false+spf-nostance+dmarc-reject</t>
  </si>
  <si>
    <t>mx-false+spf-nostance+dmarc-unknown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</si>
</sst>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8"/>
      <name val="Verdana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0" fontId="0" fillId="0" borderId="0" xfId="0" quotePrefix="1" applyNumberFormat="1"/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0" fontId="3" fillId="0" borderId="0" xfId="0" applyNumberFormat="1" applyFont="1" applyFill="1" applyBorder="1" applyAlignment="1">
      <alignment vertical="center" wrapText="1"/>
    </xf>
    <xf numFmtId="10" fontId="4" fillId="0" borderId="0" xfId="1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38"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0" formatCode="General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'trends-complete'!$A$2</c:f>
              <c:strCache>
                <c:ptCount val="1"/>
                <c:pt idx="0">
                  <c:v>mx-true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'trends-complete'!$B$2:$X$2</c:f>
              <c:numCache>
                <c:formatCode>0.00%</c:formatCode>
                <c:ptCount val="23"/>
                <c:pt idx="0">
                  <c:v>0.75839605765011642</c:v>
                </c:pt>
                <c:pt idx="1">
                  <c:v>0.75912090412621358</c:v>
                </c:pt>
                <c:pt idx="2">
                  <c:v>0.75847674381887653</c:v>
                </c:pt>
                <c:pt idx="3">
                  <c:v>0.75878070935347397</c:v>
                </c:pt>
                <c:pt idx="4">
                  <c:v>0.75565027258436734</c:v>
                </c:pt>
                <c:pt idx="5">
                  <c:v>0.75696779590129648</c:v>
                </c:pt>
                <c:pt idx="6">
                  <c:v>0.75833789298259535</c:v>
                </c:pt>
                <c:pt idx="7">
                  <c:v>0.75795206244891833</c:v>
                </c:pt>
                <c:pt idx="8">
                  <c:v>0.75715302817077335</c:v>
                </c:pt>
                <c:pt idx="9">
                  <c:v>0.75652264272502445</c:v>
                </c:pt>
                <c:pt idx="10">
                  <c:v>0.75590170097771425</c:v>
                </c:pt>
                <c:pt idx="11">
                  <c:v>0.75564073435271484</c:v>
                </c:pt>
                <c:pt idx="12">
                  <c:v>0.7549780969940012</c:v>
                </c:pt>
                <c:pt idx="13">
                  <c:v>0.75440616109539749</c:v>
                </c:pt>
                <c:pt idx="14">
                  <c:v>0.75479464754782288</c:v>
                </c:pt>
                <c:pt idx="15">
                  <c:v>0.75396665418838371</c:v>
                </c:pt>
                <c:pt idx="16">
                  <c:v>0.75369107120122547</c:v>
                </c:pt>
                <c:pt idx="17">
                  <c:v>0.75284007142155096</c:v>
                </c:pt>
                <c:pt idx="18">
                  <c:v>0.75028176375946354</c:v>
                </c:pt>
                <c:pt idx="19">
                  <c:v>0.74928814939195032</c:v>
                </c:pt>
                <c:pt idx="20">
                  <c:v>0.74784685415230057</c:v>
                </c:pt>
                <c:pt idx="21">
                  <c:v>0.74699805818978116</c:v>
                </c:pt>
                <c:pt idx="22">
                  <c:v>0.74670169270098308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6-4BCB-B377-43AC88C7C264}"/>
            </c:ext>
          </c:extLst>
        </c:ser>
        <c:ser>
          <c:idx val="1"/>
          <c:order val="1"/>
          <c:tx>
            <c:strRef>
              <c:f>'trends-complete'!$A$4</c:f>
              <c:strCache>
                <c:ptCount val="1"/>
                <c:pt idx="0">
                  <c:v>spf-false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'trends-complete'!$B$4:$X$4</c:f>
              <c:numCache>
                <c:formatCode>0.00%</c:formatCode>
                <c:ptCount val="23"/>
                <c:pt idx="0">
                  <c:v>0.67198206028285012</c:v>
                </c:pt>
                <c:pt idx="1">
                  <c:v>0.6673745954692557</c:v>
                </c:pt>
                <c:pt idx="2">
                  <c:v>0.66599092698432749</c:v>
                </c:pt>
                <c:pt idx="3">
                  <c:v>0.66111844705921929</c:v>
                </c:pt>
                <c:pt idx="4">
                  <c:v>0.65772057593899458</c:v>
                </c:pt>
                <c:pt idx="5">
                  <c:v>0.65563571727310743</c:v>
                </c:pt>
                <c:pt idx="6">
                  <c:v>0.65246492550716528</c:v>
                </c:pt>
                <c:pt idx="7">
                  <c:v>0.65106833686387666</c:v>
                </c:pt>
                <c:pt idx="8">
                  <c:v>0.65029061779180442</c:v>
                </c:pt>
                <c:pt idx="9">
                  <c:v>0.6477585884406758</c:v>
                </c:pt>
                <c:pt idx="10">
                  <c:v>0.64673087828111731</c:v>
                </c:pt>
                <c:pt idx="11">
                  <c:v>0.64493225314272451</c:v>
                </c:pt>
                <c:pt idx="12">
                  <c:v>0.64300893708860729</c:v>
                </c:pt>
                <c:pt idx="13">
                  <c:v>0.64063508960861859</c:v>
                </c:pt>
                <c:pt idx="14">
                  <c:v>0.63923277398353884</c:v>
                </c:pt>
                <c:pt idx="15">
                  <c:v>0.63748668183257984</c:v>
                </c:pt>
                <c:pt idx="16">
                  <c:v>0.63570821337779726</c:v>
                </c:pt>
                <c:pt idx="17">
                  <c:v>0.63464436654326251</c:v>
                </c:pt>
                <c:pt idx="18">
                  <c:v>0.6336683191362511</c:v>
                </c:pt>
                <c:pt idx="19">
                  <c:v>0.63240014247188725</c:v>
                </c:pt>
                <c:pt idx="20">
                  <c:v>0.62776006098978987</c:v>
                </c:pt>
                <c:pt idx="21">
                  <c:v>0.62586378292053901</c:v>
                </c:pt>
                <c:pt idx="22">
                  <c:v>0.6237449900405635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6-4BCB-B377-43AC88C7C264}"/>
            </c:ext>
          </c:extLst>
        </c:ser>
        <c:ser>
          <c:idx val="2"/>
          <c:order val="2"/>
          <c:tx>
            <c:strRef>
              <c:f>'trends-complete'!$A$8</c:f>
              <c:strCache>
                <c:ptCount val="1"/>
                <c:pt idx="0">
                  <c:v>dmarc-false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'trends-complete'!$B$8:$X$8</c:f>
              <c:numCache>
                <c:formatCode>0.00%</c:formatCode>
                <c:ptCount val="23"/>
                <c:pt idx="0">
                  <c:v>0.96030225807540415</c:v>
                </c:pt>
                <c:pt idx="1">
                  <c:v>0.9566351469795038</c:v>
                </c:pt>
                <c:pt idx="2">
                  <c:v>0.95610218194448826</c:v>
                </c:pt>
                <c:pt idx="3">
                  <c:v>0.95510399757773534</c:v>
                </c:pt>
                <c:pt idx="4">
                  <c:v>0.9516706244355998</c:v>
                </c:pt>
                <c:pt idx="5">
                  <c:v>0.95270807193642826</c:v>
                </c:pt>
                <c:pt idx="6">
                  <c:v>0.95084350030699316</c:v>
                </c:pt>
                <c:pt idx="7">
                  <c:v>0.95035069137491035</c:v>
                </c:pt>
                <c:pt idx="8">
                  <c:v>0.94977058681477899</c:v>
                </c:pt>
                <c:pt idx="9">
                  <c:v>0.94924247147577778</c:v>
                </c:pt>
                <c:pt idx="10">
                  <c:v>0.94912437763408519</c:v>
                </c:pt>
                <c:pt idx="11">
                  <c:v>0.95170859730007629</c:v>
                </c:pt>
                <c:pt idx="12">
                  <c:v>0.95231000668367594</c:v>
                </c:pt>
                <c:pt idx="13">
                  <c:v>0.95378765841652591</c:v>
                </c:pt>
                <c:pt idx="14">
                  <c:v>0.95508101816084134</c:v>
                </c:pt>
                <c:pt idx="15">
                  <c:v>0.9546359563781166</c:v>
                </c:pt>
                <c:pt idx="16">
                  <c:v>0.95420812918646536</c:v>
                </c:pt>
                <c:pt idx="17">
                  <c:v>0.95384218458211845</c:v>
                </c:pt>
                <c:pt idx="18">
                  <c:v>0.95353756441772908</c:v>
                </c:pt>
                <c:pt idx="19">
                  <c:v>0.95307586627995722</c:v>
                </c:pt>
                <c:pt idx="20">
                  <c:v>0.94728104038551375</c:v>
                </c:pt>
                <c:pt idx="21">
                  <c:v>0.94691578834873535</c:v>
                </c:pt>
                <c:pt idx="22">
                  <c:v>0.94571905518414878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6-4BCB-B377-43AC88C7C2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989376"/>
        <c:axId val="289990912"/>
      </c:lineChart>
      <c:catAx>
        <c:axId val="2899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89990912"/>
        <c:crosses val="autoZero"/>
        <c:auto val="1"/>
        <c:lblAlgn val="ctr"/>
        <c:lblOffset val="100"/>
        <c:noMultiLvlLbl val="0"/>
      </c:catAx>
      <c:valAx>
        <c:axId val="289990912"/>
        <c:scaling>
          <c:orientation val="minMax"/>
          <c:max val="1"/>
          <c:min val="0.60000000000000009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89989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'trends-complete'!$A$3</c:f>
              <c:strCache>
                <c:ptCount val="1"/>
                <c:pt idx="0">
                  <c:v>mx-false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'trends-complete'!$B$3:$X$3</c:f>
              <c:numCache>
                <c:formatCode>0.00%</c:formatCode>
                <c:ptCount val="23"/>
                <c:pt idx="0">
                  <c:v>0.23581319404597159</c:v>
                </c:pt>
                <c:pt idx="1">
                  <c:v>0.24087909587378642</c:v>
                </c:pt>
                <c:pt idx="2">
                  <c:v>0.2415232561811235</c:v>
                </c:pt>
                <c:pt idx="3">
                  <c:v>0.24121929064652597</c:v>
                </c:pt>
                <c:pt idx="4">
                  <c:v>0.24434972741563263</c:v>
                </c:pt>
                <c:pt idx="5">
                  <c:v>0.24303220409870346</c:v>
                </c:pt>
                <c:pt idx="6">
                  <c:v>0.24166210701740462</c:v>
                </c:pt>
                <c:pt idx="7">
                  <c:v>0.24204793755108167</c:v>
                </c:pt>
                <c:pt idx="8">
                  <c:v>0.24284697182922665</c:v>
                </c:pt>
                <c:pt idx="9">
                  <c:v>0.24347735727497558</c:v>
                </c:pt>
                <c:pt idx="10">
                  <c:v>0.24409829902228575</c:v>
                </c:pt>
                <c:pt idx="11">
                  <c:v>0.24435926564728516</c:v>
                </c:pt>
                <c:pt idx="12">
                  <c:v>0.24502190300599874</c:v>
                </c:pt>
                <c:pt idx="13">
                  <c:v>0.24559383890460246</c:v>
                </c:pt>
                <c:pt idx="14">
                  <c:v>0.24520535245217714</c:v>
                </c:pt>
                <c:pt idx="15">
                  <c:v>0.24603334581161632</c:v>
                </c:pt>
                <c:pt idx="16">
                  <c:v>0.2463089287987745</c:v>
                </c:pt>
                <c:pt idx="17">
                  <c:v>0.24715992857844904</c:v>
                </c:pt>
                <c:pt idx="18">
                  <c:v>0.24971823624053641</c:v>
                </c:pt>
                <c:pt idx="19">
                  <c:v>0.25071185060804968</c:v>
                </c:pt>
                <c:pt idx="20">
                  <c:v>0.25215314584769943</c:v>
                </c:pt>
                <c:pt idx="21">
                  <c:v>0.25300194181021879</c:v>
                </c:pt>
                <c:pt idx="22">
                  <c:v>0.25329830729901698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97C-B7D0-28C6D4B25614}"/>
            </c:ext>
          </c:extLst>
        </c:ser>
        <c:ser>
          <c:idx val="1"/>
          <c:order val="1"/>
          <c:tx>
            <c:strRef>
              <c:f>'trends-complete'!$A$5</c:f>
              <c:strCache>
                <c:ptCount val="1"/>
                <c:pt idx="0">
                  <c:v>spf-hardfail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'trends-complete'!$B$5:$X$5</c:f>
              <c:numCache>
                <c:formatCode>0.00%</c:formatCode>
                <c:ptCount val="23"/>
                <c:pt idx="0">
                  <c:v>0.11702796435683667</c:v>
                </c:pt>
                <c:pt idx="1">
                  <c:v>0.12637371898597627</c:v>
                </c:pt>
                <c:pt idx="2">
                  <c:v>0.12690643847295463</c:v>
                </c:pt>
                <c:pt idx="3">
                  <c:v>0.12797841829482662</c:v>
                </c:pt>
                <c:pt idx="4">
                  <c:v>0.13080286966119267</c:v>
                </c:pt>
                <c:pt idx="5">
                  <c:v>0.13032831451275617</c:v>
                </c:pt>
                <c:pt idx="6">
                  <c:v>0.13108399918135152</c:v>
                </c:pt>
                <c:pt idx="7">
                  <c:v>0.13180116090937902</c:v>
                </c:pt>
                <c:pt idx="8">
                  <c:v>0.13205206138780404</c:v>
                </c:pt>
                <c:pt idx="9">
                  <c:v>0.13287195793586468</c:v>
                </c:pt>
                <c:pt idx="10">
                  <c:v>0.13322421374699073</c:v>
                </c:pt>
                <c:pt idx="11">
                  <c:v>0.13393686357756476</c:v>
                </c:pt>
                <c:pt idx="12">
                  <c:v>0.13497921438873334</c:v>
                </c:pt>
                <c:pt idx="13">
                  <c:v>0.13593855409010169</c:v>
                </c:pt>
                <c:pt idx="14">
                  <c:v>0.13625884607064495</c:v>
                </c:pt>
                <c:pt idx="15">
                  <c:v>0.13693750025710749</c:v>
                </c:pt>
                <c:pt idx="16">
                  <c:v>0.13730168834422346</c:v>
                </c:pt>
                <c:pt idx="17">
                  <c:v>0.13781205975821512</c:v>
                </c:pt>
                <c:pt idx="18">
                  <c:v>0.13782535547152552</c:v>
                </c:pt>
                <c:pt idx="19">
                  <c:v>0.13831374344883732</c:v>
                </c:pt>
                <c:pt idx="20">
                  <c:v>0.14647862829594607</c:v>
                </c:pt>
                <c:pt idx="21">
                  <c:v>0.14701297968055912</c:v>
                </c:pt>
                <c:pt idx="22">
                  <c:v>0.14812141641734475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8-497C-B7D0-28C6D4B25614}"/>
            </c:ext>
          </c:extLst>
        </c:ser>
        <c:ser>
          <c:idx val="2"/>
          <c:order val="2"/>
          <c:tx>
            <c:strRef>
              <c:f>'trends-complete'!$A$6</c:f>
              <c:strCache>
                <c:ptCount val="1"/>
                <c:pt idx="0">
                  <c:v>spf-softfail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'trends-complete'!$B$6:$X$6</c:f>
              <c:numCache>
                <c:formatCode>0.00%</c:formatCode>
                <c:ptCount val="23"/>
                <c:pt idx="0">
                  <c:v>0.17101799034664328</c:v>
                </c:pt>
                <c:pt idx="1">
                  <c:v>0.17214679409385114</c:v>
                </c:pt>
                <c:pt idx="2">
                  <c:v>0.17313250602587177</c:v>
                </c:pt>
                <c:pt idx="3">
                  <c:v>0.17708815192982161</c:v>
                </c:pt>
                <c:pt idx="4">
                  <c:v>0.17801180641493025</c:v>
                </c:pt>
                <c:pt idx="5">
                  <c:v>0.18070054370556252</c:v>
                </c:pt>
                <c:pt idx="6">
                  <c:v>0.18326239772114994</c:v>
                </c:pt>
                <c:pt idx="7">
                  <c:v>0.183977449001718</c:v>
                </c:pt>
                <c:pt idx="8">
                  <c:v>0.18467136873485498</c:v>
                </c:pt>
                <c:pt idx="9">
                  <c:v>0.18654321757383047</c:v>
                </c:pt>
                <c:pt idx="10">
                  <c:v>0.18745027823417368</c:v>
                </c:pt>
                <c:pt idx="11">
                  <c:v>0.18868577730604663</c:v>
                </c:pt>
                <c:pt idx="12">
                  <c:v>0.18974604100838666</c:v>
                </c:pt>
                <c:pt idx="13">
                  <c:v>0.1915295253538648</c:v>
                </c:pt>
                <c:pt idx="14">
                  <c:v>0.19274184410313464</c:v>
                </c:pt>
                <c:pt idx="15">
                  <c:v>0.19389811961874046</c:v>
                </c:pt>
                <c:pt idx="16">
                  <c:v>0.19547379185438596</c:v>
                </c:pt>
                <c:pt idx="17">
                  <c:v>0.19622088261311144</c:v>
                </c:pt>
                <c:pt idx="18">
                  <c:v>0.19735713760688647</c:v>
                </c:pt>
                <c:pt idx="19">
                  <c:v>0.19835546735867299</c:v>
                </c:pt>
                <c:pt idx="20">
                  <c:v>0.19527450460962287</c:v>
                </c:pt>
                <c:pt idx="21">
                  <c:v>0.19678824993093769</c:v>
                </c:pt>
                <c:pt idx="22">
                  <c:v>0.19780368216897978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8-497C-B7D0-28C6D4B256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0219136"/>
        <c:axId val="290220672"/>
      </c:lineChart>
      <c:catAx>
        <c:axId val="2902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90220672"/>
        <c:crosses val="autoZero"/>
        <c:auto val="1"/>
        <c:lblAlgn val="ctr"/>
        <c:lblOffset val="100"/>
        <c:noMultiLvlLbl val="0"/>
      </c:catAx>
      <c:valAx>
        <c:axId val="290220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902191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'trends-complete'!$A$7</c:f>
              <c:strCache>
                <c:ptCount val="1"/>
                <c:pt idx="0">
                  <c:v>spf-nostance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'trends-complete'!$B$7:$X$7</c:f>
              <c:numCache>
                <c:formatCode>0.00%</c:formatCode>
                <c:ptCount val="23"/>
                <c:pt idx="0">
                  <c:v>3.4181236709757992E-2</c:v>
                </c:pt>
                <c:pt idx="1">
                  <c:v>3.4104891450916934E-2</c:v>
                </c:pt>
                <c:pt idx="2">
                  <c:v>3.3970128516846124E-2</c:v>
                </c:pt>
                <c:pt idx="3">
                  <c:v>3.3814982716132452E-2</c:v>
                </c:pt>
                <c:pt idx="4">
                  <c:v>3.3464747984882436E-2</c:v>
                </c:pt>
                <c:pt idx="5">
                  <c:v>3.3335424508573817E-2</c:v>
                </c:pt>
                <c:pt idx="6">
                  <c:v>3.3188677590333268E-2</c:v>
                </c:pt>
                <c:pt idx="7">
                  <c:v>3.315305322502627E-2</c:v>
                </c:pt>
                <c:pt idx="8">
                  <c:v>3.2985952085536563E-2</c:v>
                </c:pt>
                <c:pt idx="9">
                  <c:v>3.2826236049629032E-2</c:v>
                </c:pt>
                <c:pt idx="10">
                  <c:v>3.2594629737718338E-2</c:v>
                </c:pt>
                <c:pt idx="11">
                  <c:v>3.2445105973664137E-2</c:v>
                </c:pt>
                <c:pt idx="12">
                  <c:v>3.2265807514272646E-2</c:v>
                </c:pt>
                <c:pt idx="13">
                  <c:v>3.1896830947414891E-2</c:v>
                </c:pt>
                <c:pt idx="14">
                  <c:v>3.1766535842681583E-2</c:v>
                </c:pt>
                <c:pt idx="15">
                  <c:v>3.1677698291572222E-2</c:v>
                </c:pt>
                <c:pt idx="16">
                  <c:v>3.1516306423593286E-2</c:v>
                </c:pt>
                <c:pt idx="17">
                  <c:v>3.1322691085411004E-2</c:v>
                </c:pt>
                <c:pt idx="18">
                  <c:v>3.1149187785336849E-2</c:v>
                </c:pt>
                <c:pt idx="19">
                  <c:v>3.0930646720602452E-2</c:v>
                </c:pt>
                <c:pt idx="20">
                  <c:v>3.0486806104641169E-2</c:v>
                </c:pt>
                <c:pt idx="21">
                  <c:v>3.0334987467964165E-2</c:v>
                </c:pt>
                <c:pt idx="22">
                  <c:v>3.0329911373111942E-2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6-4743-9836-FB5DE5FA8E85}"/>
            </c:ext>
          </c:extLst>
        </c:ser>
        <c:ser>
          <c:idx val="1"/>
          <c:order val="1"/>
          <c:tx>
            <c:strRef>
              <c:f>'trends-complete'!$A$9</c:f>
              <c:strCache>
                <c:ptCount val="1"/>
                <c:pt idx="0">
                  <c:v>dmarc-test</c:v>
                </c:pt>
              </c:strCache>
            </c:strRef>
          </c:tx>
          <c:dLbls>
            <c:dLbl>
              <c:idx val="0"/>
              <c:layout>
                <c:manualLayout>
                  <c:x val="-1.7991776444928487E-2"/>
                  <c:y val="5.531949774687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5D-40E2-BAA3-C45C8CF9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'trends-complete'!$B$9:$X$9</c:f>
              <c:numCache>
                <c:formatCode>0.00%</c:formatCode>
                <c:ptCount val="23"/>
                <c:pt idx="0">
                  <c:v>2.8109916630100922E-2</c:v>
                </c:pt>
                <c:pt idx="1">
                  <c:v>3.2906047734627832E-2</c:v>
                </c:pt>
                <c:pt idx="2">
                  <c:v>3.3111244434620608E-2</c:v>
                </c:pt>
                <c:pt idx="3">
                  <c:v>3.3867549223277289E-2</c:v>
                </c:pt>
                <c:pt idx="4">
                  <c:v>3.6422622830194991E-2</c:v>
                </c:pt>
                <c:pt idx="5">
                  <c:v>3.5880384776244251E-2</c:v>
                </c:pt>
                <c:pt idx="6">
                  <c:v>3.7628592551134203E-2</c:v>
                </c:pt>
                <c:pt idx="7">
                  <c:v>3.7973495905125679E-2</c:v>
                </c:pt>
                <c:pt idx="8">
                  <c:v>3.8448567312576502E-2</c:v>
                </c:pt>
                <c:pt idx="9">
                  <c:v>3.8678637487790178E-2</c:v>
                </c:pt>
                <c:pt idx="10">
                  <c:v>3.8630826144665155E-2</c:v>
                </c:pt>
                <c:pt idx="11">
                  <c:v>3.975463531128727E-2</c:v>
                </c:pt>
                <c:pt idx="12">
                  <c:v>3.9073638382095197E-2</c:v>
                </c:pt>
                <c:pt idx="13">
                  <c:v>3.7477383803812103E-2</c:v>
                </c:pt>
                <c:pt idx="14">
                  <c:v>3.6119781204610776E-2</c:v>
                </c:pt>
                <c:pt idx="15">
                  <c:v>3.6320030935171894E-2</c:v>
                </c:pt>
                <c:pt idx="16">
                  <c:v>3.6627336309462695E-2</c:v>
                </c:pt>
                <c:pt idx="17">
                  <c:v>3.669364086099007E-2</c:v>
                </c:pt>
                <c:pt idx="18">
                  <c:v>3.6855924797660949E-2</c:v>
                </c:pt>
                <c:pt idx="19">
                  <c:v>3.708746756220424E-2</c:v>
                </c:pt>
                <c:pt idx="20">
                  <c:v>3.7857753852811579E-2</c:v>
                </c:pt>
                <c:pt idx="21">
                  <c:v>3.8084080584115873E-2</c:v>
                </c:pt>
                <c:pt idx="22">
                  <c:v>3.8263187180955296E-2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6-4743-9836-FB5DE5FA8E85}"/>
            </c:ext>
          </c:extLst>
        </c:ser>
        <c:ser>
          <c:idx val="2"/>
          <c:order val="2"/>
          <c:tx>
            <c:strRef>
              <c:f>'trends-complete'!$A$10</c:f>
              <c:strCache>
                <c:ptCount val="1"/>
                <c:pt idx="0">
                  <c:v>dmarc-quarantine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'trends-complete'!$B$10:$X$10</c:f>
              <c:numCache>
                <c:formatCode>0.00%</c:formatCode>
                <c:ptCount val="23"/>
                <c:pt idx="0">
                  <c:v>1.1897930941371048E-3</c:v>
                </c:pt>
                <c:pt idx="1">
                  <c:v>1.2578377831715211E-3</c:v>
                </c:pt>
                <c:pt idx="2">
                  <c:v>1.2567495026682245E-3</c:v>
                </c:pt>
                <c:pt idx="3">
                  <c:v>1.2910334154772618E-3</c:v>
                </c:pt>
                <c:pt idx="4">
                  <c:v>1.3336566440349175E-3</c:v>
                </c:pt>
                <c:pt idx="5">
                  <c:v>1.3676286072772899E-3</c:v>
                </c:pt>
                <c:pt idx="6">
                  <c:v>1.3971322242595616E-3</c:v>
                </c:pt>
                <c:pt idx="7">
                  <c:v>1.432372024752723E-3</c:v>
                </c:pt>
                <c:pt idx="8">
                  <c:v>1.4739068524177901E-3</c:v>
                </c:pt>
                <c:pt idx="9">
                  <c:v>1.5129787808882515E-3</c:v>
                </c:pt>
                <c:pt idx="10">
                  <c:v>1.5931736559284962E-3</c:v>
                </c:pt>
                <c:pt idx="11">
                  <c:v>1.7392782513516202E-3</c:v>
                </c:pt>
                <c:pt idx="12">
                  <c:v>1.765069826824509E-3</c:v>
                </c:pt>
                <c:pt idx="13">
                  <c:v>1.7989804402138146E-3</c:v>
                </c:pt>
                <c:pt idx="14">
                  <c:v>1.8500777733139672E-3</c:v>
                </c:pt>
                <c:pt idx="15">
                  <c:v>2.0157226365652087E-3</c:v>
                </c:pt>
                <c:pt idx="16">
                  <c:v>2.0308592033446548E-3</c:v>
                </c:pt>
                <c:pt idx="17">
                  <c:v>2.2298758313403009E-3</c:v>
                </c:pt>
                <c:pt idx="18">
                  <c:v>2.2724859730650182E-3</c:v>
                </c:pt>
                <c:pt idx="19">
                  <c:v>2.4545870859410779E-3</c:v>
                </c:pt>
                <c:pt idx="20">
                  <c:v>2.535848690317062E-3</c:v>
                </c:pt>
                <c:pt idx="21">
                  <c:v>2.4721280667192279E-3</c:v>
                </c:pt>
                <c:pt idx="22">
                  <c:v>2.5140520793851761E-3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6-4743-9836-FB5DE5FA8E85}"/>
            </c:ext>
          </c:extLst>
        </c:ser>
        <c:ser>
          <c:idx val="3"/>
          <c:order val="3"/>
          <c:tx>
            <c:strRef>
              <c:f>'trends-complete'!$A$11</c:f>
              <c:strCache>
                <c:ptCount val="1"/>
                <c:pt idx="0">
                  <c:v>dmarc-reject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'trends-complete'!$B$11:$X$11</c:f>
              <c:numCache>
                <c:formatCode>0.00%</c:formatCode>
                <c:ptCount val="23"/>
                <c:pt idx="0">
                  <c:v>4.6072838964458093E-3</c:v>
                </c:pt>
                <c:pt idx="1">
                  <c:v>9.0703377831715202E-3</c:v>
                </c:pt>
                <c:pt idx="2">
                  <c:v>9.3908869872746225E-3</c:v>
                </c:pt>
                <c:pt idx="3">
                  <c:v>9.5965415443619272E-3</c:v>
                </c:pt>
                <c:pt idx="4">
                  <c:v>1.0019147797585204E-2</c:v>
                </c:pt>
                <c:pt idx="5">
                  <c:v>9.9079882894186535E-3</c:v>
                </c:pt>
                <c:pt idx="6">
                  <c:v>9.9929412452645777E-3</c:v>
                </c:pt>
                <c:pt idx="7">
                  <c:v>1.0103747935883109E-2</c:v>
                </c:pt>
                <c:pt idx="8">
                  <c:v>1.0165377345135691E-2</c:v>
                </c:pt>
                <c:pt idx="9">
                  <c:v>1.0437059667061538E-2</c:v>
                </c:pt>
                <c:pt idx="10">
                  <c:v>1.0495836353854877E-2</c:v>
                </c:pt>
                <c:pt idx="11">
                  <c:v>6.6627417161431559E-3</c:v>
                </c:pt>
                <c:pt idx="12">
                  <c:v>6.7188531391549596E-3</c:v>
                </c:pt>
                <c:pt idx="13">
                  <c:v>6.7956898739269557E-3</c:v>
                </c:pt>
                <c:pt idx="14">
                  <c:v>6.8131483255560021E-3</c:v>
                </c:pt>
                <c:pt idx="15">
                  <c:v>6.8945941609863054E-3</c:v>
                </c:pt>
                <c:pt idx="16">
                  <c:v>6.9940408964528755E-3</c:v>
                </c:pt>
                <c:pt idx="17">
                  <c:v>7.084821282311699E-3</c:v>
                </c:pt>
                <c:pt idx="18">
                  <c:v>7.1849758663214717E-3</c:v>
                </c:pt>
                <c:pt idx="19">
                  <c:v>7.2742075001272074E-3</c:v>
                </c:pt>
                <c:pt idx="20">
                  <c:v>1.2204024598136737E-2</c:v>
                </c:pt>
                <c:pt idx="21">
                  <c:v>1.2402985104722652E-2</c:v>
                </c:pt>
                <c:pt idx="22">
                  <c:v>1.3370644258606646E-2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6-4743-9836-FB5DE5FA8E85}"/>
            </c:ext>
          </c:extLst>
        </c:ser>
        <c:ser>
          <c:idx val="4"/>
          <c:order val="4"/>
          <c:tx>
            <c:strRef>
              <c:f>'trends-complete'!$A$12</c:f>
              <c:strCache>
                <c:ptCount val="1"/>
                <c:pt idx="0">
                  <c:v>dmarc-unknown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FI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'trends-complete'!$B$1:$X$1</c:f>
              <c:strCache>
                <c:ptCount val="23"/>
                <c:pt idx="0">
                  <c:v>2019-36</c:v>
                </c:pt>
                <c:pt idx="1">
                  <c:v>2019-38</c:v>
                </c:pt>
                <c:pt idx="2">
                  <c:v>2019-40</c:v>
                </c:pt>
                <c:pt idx="3">
                  <c:v>2019-42</c:v>
                </c:pt>
                <c:pt idx="4">
                  <c:v>2019-45</c:v>
                </c:pt>
                <c:pt idx="5">
                  <c:v>2019-47</c:v>
                </c:pt>
                <c:pt idx="6">
                  <c:v>2019-49</c:v>
                </c:pt>
                <c:pt idx="7">
                  <c:v>2019-51</c:v>
                </c:pt>
                <c:pt idx="8">
                  <c:v>2020-01</c:v>
                </c:pt>
                <c:pt idx="9">
                  <c:v>2020-03</c:v>
                </c:pt>
                <c:pt idx="10">
                  <c:v>2020-05</c:v>
                </c:pt>
                <c:pt idx="11">
                  <c:v>2020-07</c:v>
                </c:pt>
                <c:pt idx="12">
                  <c:v>2020-09</c:v>
                </c:pt>
                <c:pt idx="13">
                  <c:v>2020-11</c:v>
                </c:pt>
                <c:pt idx="14">
                  <c:v>2020-13</c:v>
                </c:pt>
                <c:pt idx="15">
                  <c:v>2020-15</c:v>
                </c:pt>
                <c:pt idx="16">
                  <c:v>2020-17</c:v>
                </c:pt>
                <c:pt idx="17">
                  <c:v>2020-19</c:v>
                </c:pt>
                <c:pt idx="18">
                  <c:v>2020-21</c:v>
                </c:pt>
                <c:pt idx="19">
                  <c:v>2020-23</c:v>
                </c:pt>
                <c:pt idx="20">
                  <c:v>2020-32</c:v>
                </c:pt>
                <c:pt idx="21">
                  <c:v>2020-34</c:v>
                </c:pt>
                <c:pt idx="22">
                  <c:v>2020-36</c:v>
                </c:pt>
              </c:strCache>
            </c:strRef>
          </c:cat>
          <c:val>
            <c:numRef>
              <c:f>'trends-complete'!$B$12:$X$12</c:f>
              <c:numCache>
                <c:formatCode>0.00%</c:formatCode>
                <c:ptCount val="23"/>
                <c:pt idx="0">
                  <c:v>0</c:v>
                </c:pt>
                <c:pt idx="1">
                  <c:v>1.306297195253506E-4</c:v>
                </c:pt>
                <c:pt idx="2">
                  <c:v>1.3893713094824593E-4</c:v>
                </c:pt>
                <c:pt idx="3">
                  <c:v>1.4087823914817028E-4</c:v>
                </c:pt>
                <c:pt idx="4">
                  <c:v>5.5394829258503624E-4</c:v>
                </c:pt>
                <c:pt idx="5">
                  <c:v>1.3592639063153493E-4</c:v>
                </c:pt>
                <c:pt idx="6">
                  <c:v>1.3783367234847694E-4</c:v>
                </c:pt>
                <c:pt idx="7">
                  <c:v>1.3969275932814037E-4</c:v>
                </c:pt>
                <c:pt idx="8">
                  <c:v>1.4156167509097421E-4</c:v>
                </c:pt>
                <c:pt idx="9">
                  <c:v>1.2469605336991085E-4</c:v>
                </c:pt>
                <c:pt idx="10">
                  <c:v>1.3916901557654401E-4</c:v>
                </c:pt>
                <c:pt idx="11">
                  <c:v>1.3060134664499653E-4</c:v>
                </c:pt>
                <c:pt idx="12">
                  <c:v>1.3036271874553818E-4</c:v>
                </c:pt>
                <c:pt idx="13">
                  <c:v>1.3616136359416485E-4</c:v>
                </c:pt>
                <c:pt idx="14">
                  <c:v>1.3391431544032057E-4</c:v>
                </c:pt>
                <c:pt idx="15">
                  <c:v>1.336958891599373E-4</c:v>
                </c:pt>
                <c:pt idx="16">
                  <c:v>1.3758095715277237E-4</c:v>
                </c:pt>
                <c:pt idx="17">
                  <c:v>1.474298070307637E-4</c:v>
                </c:pt>
                <c:pt idx="18">
                  <c:v>1.4700717885056719E-4</c:v>
                </c:pt>
                <c:pt idx="19">
                  <c:v>1.0583625909530352E-4</c:v>
                </c:pt>
                <c:pt idx="20">
                  <c:v>1.2133247322091205E-4</c:v>
                </c:pt>
                <c:pt idx="21">
                  <c:v>1.2501789570684515E-4</c:v>
                </c:pt>
                <c:pt idx="22">
                  <c:v>1.3306129690410717E-4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6-4743-9836-FB5DE5FA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96576"/>
        <c:axId val="290298112"/>
      </c:lineChart>
      <c:catAx>
        <c:axId val="290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90298112"/>
        <c:crosses val="autoZero"/>
        <c:auto val="1"/>
        <c:lblAlgn val="ctr"/>
        <c:lblOffset val="100"/>
        <c:noMultiLvlLbl val="0"/>
      </c:catAx>
      <c:valAx>
        <c:axId val="290298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FI"/>
          </a:p>
        </c:txPr>
        <c:crossAx val="290296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SPF development trend</a:t>
            </a:r>
            <a:r>
              <a:rPr lang="fi-FI" sz="1600" baseline="0"/>
              <a:t> for .fi-zone</a:t>
            </a:r>
            <a:endParaRPr lang="fi-FI" sz="1600"/>
          </a:p>
        </c:rich>
      </c:tx>
      <c:layout>
        <c:manualLayout>
          <c:xMode val="edge"/>
          <c:yMode val="edge"/>
          <c:x val="0.39958575292715676"/>
          <c:y val="2.2064619800698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'trends-subset'!$A$4</c:f>
              <c:strCache>
                <c:ptCount val="1"/>
                <c:pt idx="0">
                  <c:v>spf-false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65-4422-8964-A81EC77D18FF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65-4422-8964-A81EC77D1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'trends-subset'!$B$4:$H$4</c:f>
              <c:numCache>
                <c:formatCode>0.00%</c:formatCode>
                <c:ptCount val="7"/>
                <c:pt idx="0">
                  <c:v>0.67198206028285012</c:v>
                </c:pt>
                <c:pt idx="1">
                  <c:v>0.66599092698432749</c:v>
                </c:pt>
                <c:pt idx="2">
                  <c:v>0.65772057593899458</c:v>
                </c:pt>
                <c:pt idx="3">
                  <c:v>0.65246492550716528</c:v>
                </c:pt>
                <c:pt idx="4">
                  <c:v>0.65029061779180442</c:v>
                </c:pt>
                <c:pt idx="5">
                  <c:v>0.64673087828111731</c:v>
                </c:pt>
                <c:pt idx="6">
                  <c:v>0.64300893708860729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8-4384-8B50-1E1CCA60FE46}"/>
            </c:ext>
          </c:extLst>
        </c:ser>
        <c:ser>
          <c:idx val="1"/>
          <c:order val="1"/>
          <c:tx>
            <c:strRef>
              <c:f>'trends-subset'!$A$5</c:f>
              <c:strCache>
                <c:ptCount val="1"/>
                <c:pt idx="0">
                  <c:v>spf-hardfail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65-4422-8964-A81EC77D18FF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65-4422-8964-A81EC77D1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'trends-subset'!$B$5:$H$5</c:f>
              <c:numCache>
                <c:formatCode>0.00%</c:formatCode>
                <c:ptCount val="7"/>
                <c:pt idx="0">
                  <c:v>0.11702796435683667</c:v>
                </c:pt>
                <c:pt idx="1">
                  <c:v>0.12690643847295463</c:v>
                </c:pt>
                <c:pt idx="2">
                  <c:v>0.13080286966119267</c:v>
                </c:pt>
                <c:pt idx="3">
                  <c:v>0.13108399918135152</c:v>
                </c:pt>
                <c:pt idx="4">
                  <c:v>0.13205206138780404</c:v>
                </c:pt>
                <c:pt idx="5">
                  <c:v>0.13322421374699073</c:v>
                </c:pt>
                <c:pt idx="6">
                  <c:v>0.13497921438873334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384-8B50-1E1CCA60FE46}"/>
            </c:ext>
          </c:extLst>
        </c:ser>
        <c:ser>
          <c:idx val="2"/>
          <c:order val="2"/>
          <c:tx>
            <c:strRef>
              <c:f>'trends-subset'!$A$6</c:f>
              <c:strCache>
                <c:ptCount val="1"/>
                <c:pt idx="0">
                  <c:v>spf-softfail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65-4422-8964-A81EC77D18FF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65-4422-8964-A81EC77D1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'trends-subset'!$B$6:$H$6</c:f>
              <c:numCache>
                <c:formatCode>0.00%</c:formatCode>
                <c:ptCount val="7"/>
                <c:pt idx="0">
                  <c:v>0.17101799034664328</c:v>
                </c:pt>
                <c:pt idx="1">
                  <c:v>0.17313250602587177</c:v>
                </c:pt>
                <c:pt idx="2">
                  <c:v>0.17801180641493025</c:v>
                </c:pt>
                <c:pt idx="3">
                  <c:v>0.18326239772114994</c:v>
                </c:pt>
                <c:pt idx="4">
                  <c:v>0.18467136873485498</c:v>
                </c:pt>
                <c:pt idx="5">
                  <c:v>0.18745027823417368</c:v>
                </c:pt>
                <c:pt idx="6">
                  <c:v>0.18974604100838666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384-8B50-1E1CCA60FE46}"/>
            </c:ext>
          </c:extLst>
        </c:ser>
        <c:ser>
          <c:idx val="3"/>
          <c:order val="3"/>
          <c:tx>
            <c:strRef>
              <c:f>'trends-subset'!$A$7</c:f>
              <c:strCache>
                <c:ptCount val="1"/>
                <c:pt idx="0">
                  <c:v>spf-nostance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65-4422-8964-A81EC77D18FF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65-4422-8964-A81EC77D1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'trends-subset'!$B$7:$H$7</c:f>
              <c:numCache>
                <c:formatCode>0.00%</c:formatCode>
                <c:ptCount val="7"/>
                <c:pt idx="0">
                  <c:v>3.4181236709757992E-2</c:v>
                </c:pt>
                <c:pt idx="1">
                  <c:v>3.3970128516846124E-2</c:v>
                </c:pt>
                <c:pt idx="2">
                  <c:v>3.3464747984882436E-2</c:v>
                </c:pt>
                <c:pt idx="3">
                  <c:v>3.3188677590333268E-2</c:v>
                </c:pt>
                <c:pt idx="4">
                  <c:v>3.2985952085536563E-2</c:v>
                </c:pt>
                <c:pt idx="5">
                  <c:v>3.2594629737718338E-2</c:v>
                </c:pt>
                <c:pt idx="6">
                  <c:v>3.2265807514272646E-2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8-4384-8B50-1E1CCA60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27695"/>
        <c:axId val="482575055"/>
      </c:lineChart>
      <c:catAx>
        <c:axId val="925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82575055"/>
        <c:crosses val="autoZero"/>
        <c:auto val="1"/>
        <c:lblAlgn val="ctr"/>
        <c:lblOffset val="100"/>
        <c:noMultiLvlLbl val="0"/>
      </c:catAx>
      <c:valAx>
        <c:axId val="4825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256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DMARC</a:t>
            </a:r>
            <a:r>
              <a:rPr lang="fi-FI" sz="1600" baseline="0"/>
              <a:t> development trend in .fi-zone</a:t>
            </a:r>
            <a:endParaRPr lang="fi-FI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8.519441469844638E-2"/>
          <c:y val="7.5824316573996728E-2"/>
          <c:w val="0.82859532835212169"/>
          <c:h val="0.82374390363654215"/>
        </c:manualLayout>
      </c:layout>
      <c:lineChart>
        <c:grouping val="standard"/>
        <c:varyColors val="0"/>
        <c:ser>
          <c:idx val="0"/>
          <c:order val="0"/>
          <c:tx>
            <c:strRef>
              <c:f>'trends-subset'!$A$9</c:f>
              <c:strCache>
                <c:ptCount val="1"/>
                <c:pt idx="0">
                  <c:v>dmarc-test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0E6-44B1-BEE7-977D98E214C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0E6-44B1-BEE7-977D98E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'trends-subset'!$B$9:$H$9</c:f>
              <c:numCache>
                <c:formatCode>0.00%</c:formatCode>
                <c:ptCount val="7"/>
                <c:pt idx="0">
                  <c:v>2.8109916630100922E-2</c:v>
                </c:pt>
                <c:pt idx="1">
                  <c:v>3.3111244434620608E-2</c:v>
                </c:pt>
                <c:pt idx="2">
                  <c:v>3.6422622830194991E-2</c:v>
                </c:pt>
                <c:pt idx="3">
                  <c:v>3.7628592551134203E-2</c:v>
                </c:pt>
                <c:pt idx="4">
                  <c:v>3.8448567312576502E-2</c:v>
                </c:pt>
                <c:pt idx="5">
                  <c:v>3.8630826144665155E-2</c:v>
                </c:pt>
                <c:pt idx="6">
                  <c:v>3.9073638382095197E-2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F20-8A50-70E1967BEDE4}"/>
            </c:ext>
          </c:extLst>
        </c:ser>
        <c:ser>
          <c:idx val="1"/>
          <c:order val="1"/>
          <c:tx>
            <c:strRef>
              <c:f>'trends-subset'!$A$10</c:f>
              <c:strCache>
                <c:ptCount val="1"/>
                <c:pt idx="0">
                  <c:v>dmarc-quarantine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56-4F20-8A50-70E1967BEDE4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0E6-44B1-BEE7-977D98E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'trends-subset'!$B$10:$H$10</c:f>
              <c:numCache>
                <c:formatCode>0.00%</c:formatCode>
                <c:ptCount val="7"/>
                <c:pt idx="0">
                  <c:v>1.1897930941371048E-3</c:v>
                </c:pt>
                <c:pt idx="1">
                  <c:v>1.2567495026682245E-3</c:v>
                </c:pt>
                <c:pt idx="2">
                  <c:v>1.3336566440349175E-3</c:v>
                </c:pt>
                <c:pt idx="3">
                  <c:v>1.3971322242595616E-3</c:v>
                </c:pt>
                <c:pt idx="4">
                  <c:v>1.4739068524177901E-3</c:v>
                </c:pt>
                <c:pt idx="5">
                  <c:v>1.5931736559284962E-3</c:v>
                </c:pt>
                <c:pt idx="6">
                  <c:v>1.765069826824509E-3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F20-8A50-70E1967BEDE4}"/>
            </c:ext>
          </c:extLst>
        </c:ser>
        <c:ser>
          <c:idx val="2"/>
          <c:order val="2"/>
          <c:tx>
            <c:strRef>
              <c:f>'trends-subset'!$A$11</c:f>
              <c:strCache>
                <c:ptCount val="1"/>
                <c:pt idx="0">
                  <c:v>dmarc-reject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0E6-44B1-BEE7-977D98E214C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0E6-44B1-BEE7-977D98E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'trends-subset'!$B$11:$H$11</c:f>
              <c:numCache>
                <c:formatCode>0.00%</c:formatCode>
                <c:ptCount val="7"/>
                <c:pt idx="0">
                  <c:v>4.6072838964458093E-3</c:v>
                </c:pt>
                <c:pt idx="1">
                  <c:v>9.3908869872746225E-3</c:v>
                </c:pt>
                <c:pt idx="2">
                  <c:v>1.0019147797585204E-2</c:v>
                </c:pt>
                <c:pt idx="3">
                  <c:v>9.9929412452645777E-3</c:v>
                </c:pt>
                <c:pt idx="4">
                  <c:v>1.0165377345135691E-2</c:v>
                </c:pt>
                <c:pt idx="5">
                  <c:v>1.0495836353854877E-2</c:v>
                </c:pt>
                <c:pt idx="6">
                  <c:v>6.7188531391549596E-3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6-4F20-8A50-70E1967B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76767"/>
        <c:axId val="1232316175"/>
      </c:lineChart>
      <c:catAx>
        <c:axId val="12332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2316175"/>
        <c:crosses val="autoZero"/>
        <c:auto val="1"/>
        <c:lblAlgn val="ctr"/>
        <c:lblOffset val="100"/>
        <c:noMultiLvlLbl val="0"/>
      </c:catAx>
      <c:valAx>
        <c:axId val="123231617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76767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DMARC</a:t>
            </a:r>
            <a:r>
              <a:rPr lang="fi-FI" sz="1600" baseline="0"/>
              <a:t> development trend in .fi-zone</a:t>
            </a:r>
            <a:endParaRPr lang="fi-FI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8.519441469844638E-2"/>
          <c:y val="7.5824316573996728E-2"/>
          <c:w val="0.82859532835212169"/>
          <c:h val="0.82374390363654215"/>
        </c:manualLayout>
      </c:layout>
      <c:lineChart>
        <c:grouping val="standard"/>
        <c:varyColors val="0"/>
        <c:ser>
          <c:idx val="0"/>
          <c:order val="0"/>
          <c:tx>
            <c:strRef>
              <c:f>'trends-subset'!$A$8</c:f>
              <c:strCache>
                <c:ptCount val="1"/>
                <c:pt idx="0">
                  <c:v>dmarc-false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15-4181-9CC2-064531BB93C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15-4181-9CC2-064531BB9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'trends-subset'!$B$1:$H$1</c:f>
              <c:strCache>
                <c:ptCount val="7"/>
                <c:pt idx="0">
                  <c:v>2019-36</c:v>
                </c:pt>
                <c:pt idx="1">
                  <c:v>2019-40</c:v>
                </c:pt>
                <c:pt idx="2">
                  <c:v>2019-45</c:v>
                </c:pt>
                <c:pt idx="3">
                  <c:v>2019-49</c:v>
                </c:pt>
                <c:pt idx="4">
                  <c:v>2020-01</c:v>
                </c:pt>
                <c:pt idx="5">
                  <c:v>2020-05</c:v>
                </c:pt>
                <c:pt idx="6">
                  <c:v>2020-09</c:v>
                </c:pt>
              </c:strCache>
            </c:strRef>
          </c:cat>
          <c:val>
            <c:numRef>
              <c:f>'trends-subset'!$B$8:$H$8</c:f>
              <c:numCache>
                <c:formatCode>0.00%</c:formatCode>
                <c:ptCount val="7"/>
                <c:pt idx="0">
                  <c:v>0.96030225807540415</c:v>
                </c:pt>
                <c:pt idx="1">
                  <c:v>0.95610218194448826</c:v>
                </c:pt>
                <c:pt idx="2">
                  <c:v>0.9516706244355998</c:v>
                </c:pt>
                <c:pt idx="3">
                  <c:v>0.95084350030699316</c:v>
                </c:pt>
                <c:pt idx="4">
                  <c:v>0.94977058681477899</c:v>
                </c:pt>
                <c:pt idx="5">
                  <c:v>0.94912437763408519</c:v>
                </c:pt>
                <c:pt idx="6">
                  <c:v>0.95231000668367594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5-4181-9CC2-064531BB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76767"/>
        <c:axId val="1232316175"/>
      </c:lineChart>
      <c:catAx>
        <c:axId val="12332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2316175"/>
        <c:crosses val="autoZero"/>
        <c:auto val="1"/>
        <c:lblAlgn val="ctr"/>
        <c:lblOffset val="100"/>
        <c:noMultiLvlLbl val="0"/>
      </c:catAx>
      <c:valAx>
        <c:axId val="1232316175"/>
        <c:scaling>
          <c:orientation val="minMax"/>
          <c:max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76767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SPF resulting trend</a:t>
            </a:r>
            <a:r>
              <a:rPr lang="fi-FI" sz="1600" baseline="0"/>
              <a:t> for .fi-zone</a:t>
            </a:r>
            <a:endParaRPr lang="fi-FI" sz="1600"/>
          </a:p>
        </c:rich>
      </c:tx>
      <c:layout>
        <c:manualLayout>
          <c:xMode val="edge"/>
          <c:yMode val="edge"/>
          <c:x val="0.39958575292715676"/>
          <c:y val="2.2064619800698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'trends-subset'!$A$4</c:f>
              <c:strCache>
                <c:ptCount val="1"/>
                <c:pt idx="0">
                  <c:v>spf-false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AC-4250-A78E-276D0BC2A7CC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AC-4250-A78E-276D0BC2A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'trends-subset'!$H$4:$N$4</c:f>
              <c:numCache>
                <c:formatCode>0.00%</c:formatCode>
                <c:ptCount val="7"/>
                <c:pt idx="0">
                  <c:v>0.64300893708860729</c:v>
                </c:pt>
                <c:pt idx="1">
                  <c:v>0.63923277398353884</c:v>
                </c:pt>
                <c:pt idx="2">
                  <c:v>0.63570821337779726</c:v>
                </c:pt>
                <c:pt idx="3">
                  <c:v>0.6336683191362511</c:v>
                </c:pt>
                <c:pt idx="4">
                  <c:v>0.63240014247188725</c:v>
                </c:pt>
                <c:pt idx="5">
                  <c:v>0.62776006098978987</c:v>
                </c:pt>
                <c:pt idx="6">
                  <c:v>0.6237449900405635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C-4250-A78E-276D0BC2A7CC}"/>
            </c:ext>
          </c:extLst>
        </c:ser>
        <c:ser>
          <c:idx val="1"/>
          <c:order val="1"/>
          <c:tx>
            <c:strRef>
              <c:f>'trends-subset'!$A$5</c:f>
              <c:strCache>
                <c:ptCount val="1"/>
                <c:pt idx="0">
                  <c:v>spf-hardfail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AC-4250-A78E-276D0BC2A7CC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AC-4250-A78E-276D0BC2A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'trends-subset'!$H$5:$N$5</c:f>
              <c:numCache>
                <c:formatCode>0.00%</c:formatCode>
                <c:ptCount val="7"/>
                <c:pt idx="0">
                  <c:v>0.13497921438873334</c:v>
                </c:pt>
                <c:pt idx="1">
                  <c:v>0.13625884607064495</c:v>
                </c:pt>
                <c:pt idx="2">
                  <c:v>0.13730168834422346</c:v>
                </c:pt>
                <c:pt idx="3">
                  <c:v>0.13782535547152552</c:v>
                </c:pt>
                <c:pt idx="4">
                  <c:v>0.13831374344883732</c:v>
                </c:pt>
                <c:pt idx="5">
                  <c:v>0.14647862829594607</c:v>
                </c:pt>
                <c:pt idx="6">
                  <c:v>0.14812141641734475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C-4250-A78E-276D0BC2A7CC}"/>
            </c:ext>
          </c:extLst>
        </c:ser>
        <c:ser>
          <c:idx val="2"/>
          <c:order val="2"/>
          <c:tx>
            <c:strRef>
              <c:f>'trends-subset'!$A$6</c:f>
              <c:strCache>
                <c:ptCount val="1"/>
                <c:pt idx="0">
                  <c:v>spf-softfail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AC-4250-A78E-276D0BC2A7CC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AC-4250-A78E-276D0BC2A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'trends-subset'!$H$6:$N$6</c:f>
              <c:numCache>
                <c:formatCode>0.00%</c:formatCode>
                <c:ptCount val="7"/>
                <c:pt idx="0">
                  <c:v>0.18974604100838666</c:v>
                </c:pt>
                <c:pt idx="1">
                  <c:v>0.19274184410313464</c:v>
                </c:pt>
                <c:pt idx="2">
                  <c:v>0.19547379185438596</c:v>
                </c:pt>
                <c:pt idx="3">
                  <c:v>0.19735713760688647</c:v>
                </c:pt>
                <c:pt idx="4">
                  <c:v>0.19835546735867299</c:v>
                </c:pt>
                <c:pt idx="5">
                  <c:v>0.19527450460962287</c:v>
                </c:pt>
                <c:pt idx="6">
                  <c:v>0.19780368216897978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C-4250-A78E-276D0BC2A7CC}"/>
            </c:ext>
          </c:extLst>
        </c:ser>
        <c:ser>
          <c:idx val="3"/>
          <c:order val="3"/>
          <c:tx>
            <c:strRef>
              <c:f>'trends-subset'!$A$7</c:f>
              <c:strCache>
                <c:ptCount val="1"/>
                <c:pt idx="0">
                  <c:v>spf-nostance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AC-4250-A78E-276D0BC2A7CC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AC-4250-A78E-276D0BC2A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'trends-subset'!$H$7:$N$7</c:f>
              <c:numCache>
                <c:formatCode>0.00%</c:formatCode>
                <c:ptCount val="7"/>
                <c:pt idx="0">
                  <c:v>3.2265807514272646E-2</c:v>
                </c:pt>
                <c:pt idx="1">
                  <c:v>3.1766535842681583E-2</c:v>
                </c:pt>
                <c:pt idx="2">
                  <c:v>3.1516306423593286E-2</c:v>
                </c:pt>
                <c:pt idx="3">
                  <c:v>3.1149187785336849E-2</c:v>
                </c:pt>
                <c:pt idx="4">
                  <c:v>3.0930646720602452E-2</c:v>
                </c:pt>
                <c:pt idx="5">
                  <c:v>3.0486806104641169E-2</c:v>
                </c:pt>
                <c:pt idx="6">
                  <c:v>3.0329911373111942E-2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C-4250-A78E-276D0BC2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27695"/>
        <c:axId val="482575055"/>
      </c:lineChart>
      <c:catAx>
        <c:axId val="925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82575055"/>
        <c:crosses val="autoZero"/>
        <c:auto val="1"/>
        <c:lblAlgn val="ctr"/>
        <c:lblOffset val="100"/>
        <c:noMultiLvlLbl val="0"/>
      </c:catAx>
      <c:valAx>
        <c:axId val="4825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256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DMARC</a:t>
            </a:r>
            <a:r>
              <a:rPr lang="fi-FI" sz="1600" baseline="0"/>
              <a:t> resulting trend in .fi-zone</a:t>
            </a:r>
            <a:endParaRPr lang="fi-FI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8.519441469844638E-2"/>
          <c:y val="7.5824316573996728E-2"/>
          <c:w val="0.82859532835212169"/>
          <c:h val="0.82374390363654215"/>
        </c:manualLayout>
      </c:layout>
      <c:lineChart>
        <c:grouping val="standard"/>
        <c:varyColors val="0"/>
        <c:ser>
          <c:idx val="0"/>
          <c:order val="0"/>
          <c:tx>
            <c:strRef>
              <c:f>'trends-subset'!$A$9</c:f>
              <c:strCache>
                <c:ptCount val="1"/>
                <c:pt idx="0">
                  <c:v>dmarc-test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4E-46B9-A4AF-F2476DCDE3E6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E-46B9-A4AF-F2476DCDE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'trends-subset'!$H$9:$N$9</c:f>
              <c:numCache>
                <c:formatCode>0.00%</c:formatCode>
                <c:ptCount val="7"/>
                <c:pt idx="0">
                  <c:v>3.9073638382095197E-2</c:v>
                </c:pt>
                <c:pt idx="1">
                  <c:v>3.6119781204610776E-2</c:v>
                </c:pt>
                <c:pt idx="2">
                  <c:v>3.6627336309462695E-2</c:v>
                </c:pt>
                <c:pt idx="3">
                  <c:v>3.6855924797660949E-2</c:v>
                </c:pt>
                <c:pt idx="4">
                  <c:v>3.708746756220424E-2</c:v>
                </c:pt>
                <c:pt idx="5">
                  <c:v>3.7857753852811579E-2</c:v>
                </c:pt>
                <c:pt idx="6">
                  <c:v>3.8263187180955296E-2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6B9-A4AF-F2476DCDE3E6}"/>
            </c:ext>
          </c:extLst>
        </c:ser>
        <c:ser>
          <c:idx val="1"/>
          <c:order val="1"/>
          <c:tx>
            <c:strRef>
              <c:f>'trends-subset'!$A$10</c:f>
              <c:strCache>
                <c:ptCount val="1"/>
                <c:pt idx="0">
                  <c:v>dmarc-quarantine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4E-46B9-A4AF-F2476DCDE3E6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4E-46B9-A4AF-F2476DCDE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'trends-subset'!$H$10:$N$10</c:f>
              <c:numCache>
                <c:formatCode>0.00%</c:formatCode>
                <c:ptCount val="7"/>
                <c:pt idx="0">
                  <c:v>1.765069826824509E-3</c:v>
                </c:pt>
                <c:pt idx="1">
                  <c:v>1.8500777733139672E-3</c:v>
                </c:pt>
                <c:pt idx="2">
                  <c:v>2.0308592033446548E-3</c:v>
                </c:pt>
                <c:pt idx="3">
                  <c:v>2.2724859730650182E-3</c:v>
                </c:pt>
                <c:pt idx="4">
                  <c:v>2.4545870859410779E-3</c:v>
                </c:pt>
                <c:pt idx="5">
                  <c:v>2.535848690317062E-3</c:v>
                </c:pt>
                <c:pt idx="6">
                  <c:v>2.5140520793851761E-3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E-46B9-A4AF-F2476DCDE3E6}"/>
            </c:ext>
          </c:extLst>
        </c:ser>
        <c:ser>
          <c:idx val="2"/>
          <c:order val="2"/>
          <c:tx>
            <c:strRef>
              <c:f>'trends-subset'!$A$11</c:f>
              <c:strCache>
                <c:ptCount val="1"/>
                <c:pt idx="0">
                  <c:v>dmarc-reject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4E-46B9-A4AF-F2476DCDE3E6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4E-46B9-A4AF-F2476DCDE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'trends-subset'!$H$11:$N$11</c:f>
              <c:numCache>
                <c:formatCode>0.00%</c:formatCode>
                <c:ptCount val="7"/>
                <c:pt idx="0">
                  <c:v>6.7188531391549596E-3</c:v>
                </c:pt>
                <c:pt idx="1">
                  <c:v>6.8131483255560021E-3</c:v>
                </c:pt>
                <c:pt idx="2">
                  <c:v>6.9940408964528755E-3</c:v>
                </c:pt>
                <c:pt idx="3">
                  <c:v>7.1849758663214717E-3</c:v>
                </c:pt>
                <c:pt idx="4">
                  <c:v>7.2742075001272074E-3</c:v>
                </c:pt>
                <c:pt idx="5">
                  <c:v>1.2204024598136737E-2</c:v>
                </c:pt>
                <c:pt idx="6">
                  <c:v>1.3370644258606646E-2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4E-46B9-A4AF-F2476DCD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76767"/>
        <c:axId val="1232316175"/>
      </c:lineChart>
      <c:catAx>
        <c:axId val="12332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2316175"/>
        <c:crosses val="autoZero"/>
        <c:auto val="1"/>
        <c:lblAlgn val="ctr"/>
        <c:lblOffset val="100"/>
        <c:noMultiLvlLbl val="0"/>
      </c:catAx>
      <c:valAx>
        <c:axId val="123231617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76767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DMARC</a:t>
            </a:r>
            <a:r>
              <a:rPr lang="fi-FI" sz="1600" baseline="0"/>
              <a:t> resulting trend in .fi-zone</a:t>
            </a:r>
            <a:endParaRPr lang="fi-FI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8.519441469844638E-2"/>
          <c:y val="7.5824316573996728E-2"/>
          <c:w val="0.82859532835212169"/>
          <c:h val="0.82374390363654215"/>
        </c:manualLayout>
      </c:layout>
      <c:lineChart>
        <c:grouping val="standard"/>
        <c:varyColors val="0"/>
        <c:ser>
          <c:idx val="0"/>
          <c:order val="0"/>
          <c:tx>
            <c:strRef>
              <c:f>'trends-subset'!$A$8</c:f>
              <c:strCache>
                <c:ptCount val="1"/>
                <c:pt idx="0">
                  <c:v>dmarc-false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3-45BE-ABB1-9B9B26415B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3-45BE-ABB1-9B9B2641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'trends-subset'!$H$1:$N$1</c:f>
              <c:strCache>
                <c:ptCount val="7"/>
                <c:pt idx="0">
                  <c:v>2020-09</c:v>
                </c:pt>
                <c:pt idx="1">
                  <c:v>2020-13</c:v>
                </c:pt>
                <c:pt idx="2">
                  <c:v>2020-17</c:v>
                </c:pt>
                <c:pt idx="3">
                  <c:v>2020-21</c:v>
                </c:pt>
                <c:pt idx="4">
                  <c:v>2020-23</c:v>
                </c:pt>
                <c:pt idx="5">
                  <c:v>2020-32</c:v>
                </c:pt>
                <c:pt idx="6">
                  <c:v>2020-36</c:v>
                </c:pt>
              </c:strCache>
            </c:strRef>
          </c:cat>
          <c:val>
            <c:numRef>
              <c:f>'trends-subset'!$H$8:$N$8</c:f>
              <c:numCache>
                <c:formatCode>0.00%</c:formatCode>
                <c:ptCount val="7"/>
                <c:pt idx="0">
                  <c:v>0.95231000668367594</c:v>
                </c:pt>
                <c:pt idx="1">
                  <c:v>0.95508101816084134</c:v>
                </c:pt>
                <c:pt idx="2">
                  <c:v>0.95420812918646536</c:v>
                </c:pt>
                <c:pt idx="3">
                  <c:v>0.95353756441772908</c:v>
                </c:pt>
                <c:pt idx="4">
                  <c:v>0.95307586627995722</c:v>
                </c:pt>
                <c:pt idx="5">
                  <c:v>0.94728104038551375</c:v>
                </c:pt>
                <c:pt idx="6">
                  <c:v>0.94571905518414878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3-45BE-ABB1-9B9B2641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76767"/>
        <c:axId val="1232316175"/>
      </c:lineChart>
      <c:catAx>
        <c:axId val="12332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2316175"/>
        <c:crosses val="autoZero"/>
        <c:auto val="1"/>
        <c:lblAlgn val="ctr"/>
        <c:lblOffset val="100"/>
        <c:noMultiLvlLbl val="0"/>
      </c:catAx>
      <c:valAx>
        <c:axId val="1232316175"/>
        <c:scaling>
          <c:orientation val="minMax"/>
          <c:max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76767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289753</xdr:colOff>
      <xdr:row>89</xdr:row>
      <xdr:rowOff>168088</xdr:rowOff>
    </xdr:from>
    <xdr:to>
      <xdr:col>25</xdr:col>
      <xdr:colOff>585106</xdr:colOff>
      <xdr:row>116</xdr:row>
      <xdr:rowOff>136869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110696</xdr:colOff>
      <xdr:row>57</xdr:row>
      <xdr:rowOff>71037</xdr:rowOff>
    </xdr:from>
    <xdr:to>
      <xdr:col>25</xdr:col>
      <xdr:colOff>517071</xdr:colOff>
      <xdr:row>84</xdr:row>
      <xdr:rowOff>88246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258533</xdr:colOff>
      <xdr:row>119</xdr:row>
      <xdr:rowOff>100854</xdr:rowOff>
    </xdr:from>
    <xdr:to>
      <xdr:col>26</xdr:col>
      <xdr:colOff>285750</xdr:colOff>
      <xdr:row>143</xdr:row>
      <xdr:rowOff>100854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711899</xdr:colOff>
      <xdr:row>0</xdr:row>
      <xdr:rowOff>100199</xdr:rowOff>
    </xdr:from>
    <xdr:to>
      <xdr:col>28</xdr:col>
      <xdr:colOff>79169</xdr:colOff>
      <xdr:row>35</xdr:row>
      <xdr:rowOff>97477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F9AB-3E60-4C7D-8703-00F62470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114860</xdr:colOff>
      <xdr:row>43</xdr:row>
      <xdr:rowOff>148077</xdr:rowOff>
    </xdr:from>
    <xdr:to>
      <xdr:col>28</xdr:col>
      <xdr:colOff>472248</xdr:colOff>
      <xdr:row>82</xdr:row>
      <xdr:rowOff>118463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F6BD1-31F5-4D55-9FB2-5BCFA6B0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108858</xdr:colOff>
      <xdr:row>83</xdr:row>
      <xdr:rowOff>0</xdr:rowOff>
    </xdr:from>
    <xdr:to>
      <xdr:col>28</xdr:col>
      <xdr:colOff>462643</xdr:colOff>
      <xdr:row>123</xdr:row>
      <xdr:rowOff>65636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2C9CD-266C-4CC4-A15A-E3B10471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642938</xdr:colOff>
      <xdr:row>126</xdr:row>
      <xdr:rowOff>119062</xdr:rowOff>
    </xdr:from>
    <xdr:to>
      <xdr:col>28</xdr:col>
      <xdr:colOff>162301</xdr:colOff>
      <xdr:row>165</xdr:row>
      <xdr:rowOff>39195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492236-43A7-4350-8D76-1B26CA859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06688" y="24122062"/>
          <a:ext cx="10354051" cy="7349633"/>
        </a:xfrm>
        <a:prstGeom prst="rect">
          <a:avLst/>
        </a:prstGeom>
      </xdr:spPr>
    </xdr:pic>
    <xdr:clientData/>
  </xdr:twoCellAnchor>
  <xdr:twoCellAnchor>
    <xdr:from>
      <xdr:col>28</xdr:col>
      <xdr:colOff>341779</xdr:colOff>
      <xdr:row>0</xdr:row>
      <xdr:rowOff>102254</xdr:rowOff>
    </xdr:from>
    <xdr:to>
      <xdr:col>41</xdr:col>
      <xdr:colOff>566300</xdr:colOff>
      <xdr:row>35</xdr:row>
      <xdr:rowOff>99532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99873-CEA0-4F5E-A0B7-EEFE9F2B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42</xdr:col>
      <xdr:colOff>357388</xdr:colOff>
      <xdr:row>82</xdr:row>
      <xdr:rowOff>160886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5AA3D-791F-4D70-938C-C80F5E49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42</xdr:col>
      <xdr:colOff>353784</xdr:colOff>
      <xdr:row>124</xdr:row>
      <xdr:rowOff>65635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08946A-46C1-42B9-9C5F-38412452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29</xdr:col>
      <xdr:colOff>95250</xdr:colOff>
      <xdr:row>126</xdr:row>
      <xdr:rowOff>119063</xdr:rowOff>
    </xdr:from>
    <xdr:to>
      <xdr:col>42</xdr:col>
      <xdr:colOff>390525</xdr:colOff>
      <xdr:row>165</xdr:row>
      <xdr:rowOff>4763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553A02-0E72-4D36-82CA-5F457D5D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27125" y="24122063"/>
          <a:ext cx="11129963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X52" totalsRowShown="0" headerRowDxfId="37">
  <autoFilter ref="A1:X52" xr:uid="{00000000-0009-0000-0100-000002000000}"/>
  <tableColumns count="24">
    <tableColumn id="1" xr3:uid="{00000000-0010-0000-0000-000001000000}" name="setting">
      <calculatedColumnFormula>'2019-36'!A2</calculatedColumnFormula>
    </tableColumn>
    <tableColumn id="2" xr3:uid="{00000000-0010-0000-0000-000002000000}" name="2019-36" dataDxfId="36">
      <calculatedColumnFormula>'2019-36'!$C2</calculatedColumnFormula>
    </tableColumn>
    <tableColumn id="3" xr3:uid="{00000000-0010-0000-0000-000003000000}" name="2019-38" dataDxfId="35">
      <calculatedColumnFormula>'2019-38'!$C2</calculatedColumnFormula>
    </tableColumn>
    <tableColumn id="4" xr3:uid="{00000000-0010-0000-0000-000004000000}" name="2019-40" dataDxfId="34">
      <calculatedColumnFormula>'2019-40'!$C2</calculatedColumnFormula>
    </tableColumn>
    <tableColumn id="5" xr3:uid="{00000000-0010-0000-0000-000005000000}" name="2019-42" dataDxfId="33">
      <calculatedColumnFormula>'2019-42'!$C2</calculatedColumnFormula>
    </tableColumn>
    <tableColumn id="6" xr3:uid="{00000000-0010-0000-0000-000006000000}" name="2019-45" dataDxfId="32">
      <calculatedColumnFormula>'2019-45'!$C2</calculatedColumnFormula>
    </tableColumn>
    <tableColumn id="7" xr3:uid="{00000000-0010-0000-0000-000007000000}" name="2019-47" dataDxfId="31">
      <calculatedColumnFormula>'2019-47'!$C2</calculatedColumnFormula>
    </tableColumn>
    <tableColumn id="8" xr3:uid="{00000000-0010-0000-0000-000008000000}" name="2019-49" dataDxfId="30">
      <calculatedColumnFormula>'2019-49'!$C2</calculatedColumnFormula>
    </tableColumn>
    <tableColumn id="9" xr3:uid="{00000000-0010-0000-0000-000009000000}" name="2019-51" dataDxfId="29">
      <calculatedColumnFormula>'2019-51'!$C2</calculatedColumnFormula>
    </tableColumn>
    <tableColumn id="10" xr3:uid="{00000000-0010-0000-0000-00000A000000}" name="2020-01" dataDxfId="28">
      <calculatedColumnFormula>'2020-01'!$C2</calculatedColumnFormula>
    </tableColumn>
    <tableColumn id="11" xr3:uid="{00000000-0010-0000-0000-00000B000000}" name="2020-03" dataDxfId="27">
      <calculatedColumnFormula>'2020-03'!$C2</calculatedColumnFormula>
    </tableColumn>
    <tableColumn id="12" xr3:uid="{00000000-0010-0000-0000-00000C000000}" name="2020-05" dataDxfId="26">
      <calculatedColumnFormula>'2020-05'!$C2</calculatedColumnFormula>
    </tableColumn>
    <tableColumn id="13" xr3:uid="{00000000-0010-0000-0000-00000D000000}" name="2020-07" dataDxfId="25">
      <calculatedColumnFormula>'2020-07'!$C2</calculatedColumnFormula>
    </tableColumn>
    <tableColumn id="14" xr3:uid="{00000000-0010-0000-0000-00000E000000}" name="2020-09" dataDxfId="24">
      <calculatedColumnFormula>'2020-09'!$C2</calculatedColumnFormula>
    </tableColumn>
    <tableColumn id="15" xr3:uid="{00000000-0010-0000-0000-00000F000000}" name="2020-11" dataDxfId="23">
      <calculatedColumnFormula>'2020-11'!$C2</calculatedColumnFormula>
    </tableColumn>
    <tableColumn id="16" xr3:uid="{00000000-0010-0000-0000-000010000000}" name="2020-13" dataDxfId="22">
      <calculatedColumnFormula>'2020-13'!$C2</calculatedColumnFormula>
    </tableColumn>
    <tableColumn id="17" xr3:uid="{00000000-0010-0000-0000-000011000000}" name="2020-15" dataDxfId="21">
      <calculatedColumnFormula>'2020-15'!$C2</calculatedColumnFormula>
    </tableColumn>
    <tableColumn id="18" xr3:uid="{00000000-0010-0000-0000-000012000000}" name="2020-17" dataDxfId="20">
      <calculatedColumnFormula>'2020-17'!$C2</calculatedColumnFormula>
    </tableColumn>
    <tableColumn id="19" xr3:uid="{00000000-0010-0000-0000-000013000000}" name="2020-19" dataDxfId="19">
      <calculatedColumnFormula>'2020-19'!$C2</calculatedColumnFormula>
    </tableColumn>
    <tableColumn id="20" xr3:uid="{00000000-0010-0000-0000-000014000000}" name="2020-21" dataDxfId="18">
      <calculatedColumnFormula>'2020-21'!$C2</calculatedColumnFormula>
    </tableColumn>
    <tableColumn id="21" xr3:uid="{00000000-0010-0000-0000-000015000000}" name="2020-23" dataDxfId="17">
      <calculatedColumnFormula>'2020-23'!$C2</calculatedColumnFormula>
    </tableColumn>
    <tableColumn id="22" xr3:uid="{00000000-0010-0000-0000-000016000000}" name="2020-32" dataDxfId="16">
      <calculatedColumnFormula>'2020-32'!$C2</calculatedColumnFormula>
    </tableColumn>
    <tableColumn id="23" xr3:uid="{00000000-0010-0000-0000-000017000000}" name="2020-34" dataDxfId="15">
      <calculatedColumnFormula>'2020-34'!$C2</calculatedColumnFormula>
    </tableColumn>
    <tableColumn id="24" xr3:uid="{00000000-0010-0000-0000-000018000000}" name="2020-36" dataDxfId="14">
      <calculatedColumnFormula>'2020-36'!$C2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12A49-54C6-4D23-841E-5857E7832FC9}" name="Table22" displayName="Table22" ref="A1:N52" totalsRowShown="0" headerRowDxfId="13">
  <autoFilter ref="A1:N52" xr:uid="{7B42CBBF-DDEB-4617-8ADC-7CB774BF93ED}"/>
  <tableColumns count="14">
    <tableColumn id="1" xr3:uid="{1613EDCD-C95D-40FF-80CB-32AE4E293220}" name="setting">
      <calculatedColumnFormula>'2019-36'!A2</calculatedColumnFormula>
    </tableColumn>
    <tableColumn id="2" xr3:uid="{840A2565-D925-4254-B9C8-C73430E97326}" name="2019-36" dataDxfId="12">
      <calculatedColumnFormula>'2019-36'!$C2</calculatedColumnFormula>
    </tableColumn>
    <tableColumn id="4" xr3:uid="{B79DC545-CA94-4820-91A0-A1542C2809BC}" name="2019-40" dataDxfId="11">
      <calculatedColumnFormula>'2019-40'!$C2</calculatedColumnFormula>
    </tableColumn>
    <tableColumn id="6" xr3:uid="{726D5830-EF62-48B5-84F0-099A8EFB9569}" name="2019-45" dataDxfId="10">
      <calculatedColumnFormula>'2019-45'!$C2</calculatedColumnFormula>
    </tableColumn>
    <tableColumn id="8" xr3:uid="{CFE571CB-6D18-4500-842E-610F52A4EB06}" name="2019-49" dataDxfId="9">
      <calculatedColumnFormula>'2019-49'!$C2</calculatedColumnFormula>
    </tableColumn>
    <tableColumn id="10" xr3:uid="{06549271-F220-4029-84AF-A9DDD8217D63}" name="2020-01" dataDxfId="8">
      <calculatedColumnFormula>'2020-01'!$C2</calculatedColumnFormula>
    </tableColumn>
    <tableColumn id="12" xr3:uid="{A393879B-A635-4192-BB08-C9885F9C8A67}" name="2020-05" dataDxfId="7">
      <calculatedColumnFormula>'2020-05'!$C2</calculatedColumnFormula>
    </tableColumn>
    <tableColumn id="14" xr3:uid="{74011B14-BA7F-470E-BE59-7A8A026F4B26}" name="2020-09" dataDxfId="6">
      <calculatedColumnFormula>'2020-09'!$C2</calculatedColumnFormula>
    </tableColumn>
    <tableColumn id="16" xr3:uid="{1B41B107-9A28-41BC-BA99-CF64ACC4A1D6}" name="2020-13" dataDxfId="5">
      <calculatedColumnFormula>'2020-13'!$C2</calculatedColumnFormula>
    </tableColumn>
    <tableColumn id="18" xr3:uid="{2FB0619C-8289-4704-8005-22F3395B4A26}" name="2020-17" dataDxfId="4">
      <calculatedColumnFormula>'2020-17'!$C2</calculatedColumnFormula>
    </tableColumn>
    <tableColumn id="20" xr3:uid="{CB7E6926-0687-4766-BC09-FA4B6AA3F18E}" name="2020-21" dataDxfId="3">
      <calculatedColumnFormula>'2020-21'!$C2</calculatedColumnFormula>
    </tableColumn>
    <tableColumn id="21" xr3:uid="{68B05979-993E-412C-8738-0E931263E6C0}" name="2020-23" dataDxfId="2">
      <calculatedColumnFormula>'2020-23'!$C2</calculatedColumnFormula>
    </tableColumn>
    <tableColumn id="22" xr3:uid="{D5E37274-9261-4056-AF8A-10587CCF136E}" name="2020-32" dataDxfId="1">
      <calculatedColumnFormula>'2020-32'!$C2</calculatedColumnFormula>
    </tableColumn>
    <tableColumn id="24" xr3:uid="{A7DD4F37-E1CA-4BFC-8B46-7079F05B1CF8}" name="2020-36" dataDxfId="0">
      <calculatedColumnFormula>'2020-36'!$C2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Viestintävirasto">
  <a:themeElements>
    <a:clrScheme name="Viestintävirasto">
      <a:dk1>
        <a:sysClr val="windowText" lastClr="000000"/>
      </a:dk1>
      <a:lt1>
        <a:sysClr val="window" lastClr="FFFFFF"/>
      </a:lt1>
      <a:dk2>
        <a:srgbClr val="054884"/>
      </a:dk2>
      <a:lt2>
        <a:srgbClr val="EEECE1"/>
      </a:lt2>
      <a:accent1>
        <a:srgbClr val="00ACDE"/>
      </a:accent1>
      <a:accent2>
        <a:srgbClr val="FF2F8B"/>
      </a:accent2>
      <a:accent3>
        <a:srgbClr val="99C500"/>
      </a:accent3>
      <a:accent4>
        <a:srgbClr val="FF9B00"/>
      </a:accent4>
      <a:accent5>
        <a:srgbClr val="054884"/>
      </a:accent5>
      <a:accent6>
        <a:srgbClr val="838383"/>
      </a:accent6>
      <a:hlink>
        <a:srgbClr val="0000FF"/>
      </a:hlink>
      <a:folHlink>
        <a:srgbClr val="800080"/>
      </a:folHlink>
    </a:clrScheme>
    <a:fontScheme name="Viestintävirasto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zoomScale="70" zoomScaleNormal="70" workbookViewId="0">
      <selection activeCell="AB64" sqref="AB64:AC72"/>
    </sheetView>
  </sheetViews>
  <sheetFormatPr defaultRowHeight="14.25" x14ac:dyDescent="0.2"/>
  <cols>
    <col min="1" max="1" width="33.19921875" bestFit="1" customWidth="1"/>
    <col min="18" max="22" width="8.796875" customWidth="1"/>
  </cols>
  <sheetData>
    <row r="1" spans="1:24" s="4" customFormat="1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</row>
    <row r="2" spans="1:24" x14ac:dyDescent="0.2">
      <c r="A2" t="str">
        <f>'2019-36'!A2</f>
        <v>mx-true</v>
      </c>
      <c r="B2" s="2">
        <f>'2019-36'!$C2</f>
        <v>0.75839605765011642</v>
      </c>
      <c r="C2" s="2">
        <f>'2019-38'!$C2</f>
        <v>0.75912090412621358</v>
      </c>
      <c r="D2" s="2">
        <f>'2019-40'!$C2</f>
        <v>0.75847674381887653</v>
      </c>
      <c r="E2" s="2">
        <f>'2019-42'!$C2</f>
        <v>0.75878070935347397</v>
      </c>
      <c r="F2" s="2">
        <f>'2019-45'!$C2</f>
        <v>0.75565027258436734</v>
      </c>
      <c r="G2" s="2">
        <f>'2019-47'!$C2</f>
        <v>0.75696779590129648</v>
      </c>
      <c r="H2" s="2">
        <f>'2019-49'!$C2</f>
        <v>0.75833789298259535</v>
      </c>
      <c r="I2" s="2">
        <f>'2019-51'!$C2</f>
        <v>0.75795206244891833</v>
      </c>
      <c r="J2" s="2">
        <f>'2020-01'!$C2</f>
        <v>0.75715302817077335</v>
      </c>
      <c r="K2" s="2">
        <f>'2020-03'!$C2</f>
        <v>0.75652264272502445</v>
      </c>
      <c r="L2" s="2">
        <f>'2020-05'!$C2</f>
        <v>0.75590170097771425</v>
      </c>
      <c r="M2" s="2">
        <f>'2020-07'!$C2</f>
        <v>0.75564073435271484</v>
      </c>
      <c r="N2" s="2">
        <f>'2020-09'!$C2</f>
        <v>0.7549780969940012</v>
      </c>
      <c r="O2" s="2">
        <f>'2020-11'!$C2</f>
        <v>0.75440616109539749</v>
      </c>
      <c r="P2" s="2">
        <f>'2020-13'!$C2</f>
        <v>0.75479464754782288</v>
      </c>
      <c r="Q2" s="2">
        <f>'2020-15'!$C2</f>
        <v>0.75396665418838371</v>
      </c>
      <c r="R2" s="2">
        <f>'2020-17'!$C2</f>
        <v>0.75369107120122547</v>
      </c>
      <c r="S2" s="2">
        <f>'2020-19'!$C2</f>
        <v>0.75284007142155096</v>
      </c>
      <c r="T2" s="2">
        <f>'2020-21'!$C2</f>
        <v>0.75028176375946354</v>
      </c>
      <c r="U2" s="2">
        <f>'2020-23'!$C2</f>
        <v>0.74928814939195032</v>
      </c>
      <c r="V2" s="2">
        <f>'2020-32'!$C2</f>
        <v>0.74784685415230057</v>
      </c>
      <c r="W2" s="2">
        <f>'2020-34'!$C2</f>
        <v>0.74699805818978116</v>
      </c>
      <c r="X2" s="2">
        <f>'2020-36'!$C2</f>
        <v>0.74670169270098308</v>
      </c>
    </row>
    <row r="3" spans="1:24" x14ac:dyDescent="0.2">
      <c r="A3" t="str">
        <f>'2019-36'!A3</f>
        <v>mx-false</v>
      </c>
      <c r="B3" s="2">
        <f>'2019-36'!$C3</f>
        <v>0.23581319404597159</v>
      </c>
      <c r="C3" s="2">
        <f>'2019-38'!$C3</f>
        <v>0.24087909587378642</v>
      </c>
      <c r="D3" s="2">
        <f>'2019-40'!$C3</f>
        <v>0.2415232561811235</v>
      </c>
      <c r="E3" s="2">
        <f>'2019-42'!$C3</f>
        <v>0.24121929064652597</v>
      </c>
      <c r="F3" s="2">
        <f>'2019-45'!$C3</f>
        <v>0.24434972741563263</v>
      </c>
      <c r="G3" s="2">
        <f>'2019-47'!$C3</f>
        <v>0.24303220409870346</v>
      </c>
      <c r="H3" s="2">
        <f>'2019-49'!$C3</f>
        <v>0.24166210701740462</v>
      </c>
      <c r="I3" s="2">
        <f>'2019-51'!$C3</f>
        <v>0.24204793755108167</v>
      </c>
      <c r="J3" s="2">
        <f>'2020-01'!$C3</f>
        <v>0.24284697182922665</v>
      </c>
      <c r="K3" s="2">
        <f>'2020-03'!$C3</f>
        <v>0.24347735727497558</v>
      </c>
      <c r="L3" s="2">
        <f>'2020-05'!$C3</f>
        <v>0.24409829902228575</v>
      </c>
      <c r="M3" s="2">
        <f>'2020-07'!$C3</f>
        <v>0.24435926564728516</v>
      </c>
      <c r="N3" s="2">
        <f>'2020-09'!$C3</f>
        <v>0.24502190300599874</v>
      </c>
      <c r="O3" s="2">
        <f>'2020-11'!$C3</f>
        <v>0.24559383890460246</v>
      </c>
      <c r="P3" s="2">
        <f>'2020-13'!$C3</f>
        <v>0.24520535245217714</v>
      </c>
      <c r="Q3" s="2">
        <f>'2020-15'!$C3</f>
        <v>0.24603334581161632</v>
      </c>
      <c r="R3" s="2">
        <f>'2020-17'!$C3</f>
        <v>0.2463089287987745</v>
      </c>
      <c r="S3" s="2">
        <f>'2020-19'!$C3</f>
        <v>0.24715992857844904</v>
      </c>
      <c r="T3" s="2">
        <f>'2020-21'!$C3</f>
        <v>0.24971823624053641</v>
      </c>
      <c r="U3" s="2">
        <f>'2020-23'!$C3</f>
        <v>0.25071185060804968</v>
      </c>
      <c r="V3" s="2">
        <f>'2020-32'!$C3</f>
        <v>0.25215314584769943</v>
      </c>
      <c r="W3" s="2">
        <f>'2020-34'!$C3</f>
        <v>0.25300194181021879</v>
      </c>
      <c r="X3" s="2">
        <f>'2020-36'!$C3</f>
        <v>0.25329830729901698</v>
      </c>
    </row>
    <row r="4" spans="1:24" x14ac:dyDescent="0.2">
      <c r="A4" t="str">
        <f>'2019-36'!A4</f>
        <v>spf-false</v>
      </c>
      <c r="B4" s="2">
        <f>'2019-36'!$C4</f>
        <v>0.67198206028285012</v>
      </c>
      <c r="C4" s="2">
        <f>'2019-38'!$C4</f>
        <v>0.6673745954692557</v>
      </c>
      <c r="D4" s="2">
        <f>'2019-40'!$C4</f>
        <v>0.66599092698432749</v>
      </c>
      <c r="E4" s="2">
        <f>'2019-42'!$C4</f>
        <v>0.66111844705921929</v>
      </c>
      <c r="F4" s="2">
        <f>'2019-45'!$C4</f>
        <v>0.65772057593899458</v>
      </c>
      <c r="G4" s="2">
        <f>'2019-47'!$C4</f>
        <v>0.65563571727310743</v>
      </c>
      <c r="H4" s="2">
        <f>'2019-49'!$C4</f>
        <v>0.65246492550716528</v>
      </c>
      <c r="I4" s="2">
        <f>'2019-51'!$C4</f>
        <v>0.65106833686387666</v>
      </c>
      <c r="J4" s="2">
        <f>'2020-01'!$C4</f>
        <v>0.65029061779180442</v>
      </c>
      <c r="K4" s="2">
        <f>'2020-03'!$C4</f>
        <v>0.6477585884406758</v>
      </c>
      <c r="L4" s="2">
        <f>'2020-05'!$C4</f>
        <v>0.64673087828111731</v>
      </c>
      <c r="M4" s="2">
        <f>'2020-07'!$C4</f>
        <v>0.64493225314272451</v>
      </c>
      <c r="N4" s="2">
        <f>'2020-09'!$C4</f>
        <v>0.64300893708860729</v>
      </c>
      <c r="O4" s="2">
        <f>'2020-11'!$C4</f>
        <v>0.64063508960861859</v>
      </c>
      <c r="P4" s="2">
        <f>'2020-13'!$C4</f>
        <v>0.63923277398353884</v>
      </c>
      <c r="Q4" s="2">
        <f>'2020-15'!$C4</f>
        <v>0.63748668183257984</v>
      </c>
      <c r="R4" s="2">
        <f>'2020-17'!$C4</f>
        <v>0.63570821337779726</v>
      </c>
      <c r="S4" s="2">
        <f>'2020-19'!$C4</f>
        <v>0.63464436654326251</v>
      </c>
      <c r="T4" s="2">
        <f>'2020-21'!$C4</f>
        <v>0.6336683191362511</v>
      </c>
      <c r="U4" s="2">
        <f>'2020-23'!$C4</f>
        <v>0.63240014247188725</v>
      </c>
      <c r="V4" s="2">
        <f>'2020-32'!$C4</f>
        <v>0.62776006098978987</v>
      </c>
      <c r="W4" s="2">
        <f>'2020-34'!$C4</f>
        <v>0.62586378292053901</v>
      </c>
      <c r="X4" s="2">
        <f>'2020-36'!$C4</f>
        <v>0.6237449900405635</v>
      </c>
    </row>
    <row r="5" spans="1:24" x14ac:dyDescent="0.2">
      <c r="A5" t="str">
        <f>'2019-36'!A5</f>
        <v>spf-hardfail</v>
      </c>
      <c r="B5" s="2">
        <f>'2019-36'!$C5</f>
        <v>0.11702796435683667</v>
      </c>
      <c r="C5" s="2">
        <f>'2019-38'!$C5</f>
        <v>0.12637371898597627</v>
      </c>
      <c r="D5" s="2">
        <f>'2019-40'!$C5</f>
        <v>0.12690643847295463</v>
      </c>
      <c r="E5" s="2">
        <f>'2019-42'!$C5</f>
        <v>0.12797841829482662</v>
      </c>
      <c r="F5" s="2">
        <f>'2019-45'!$C5</f>
        <v>0.13080286966119267</v>
      </c>
      <c r="G5" s="2">
        <f>'2019-47'!$C5</f>
        <v>0.13032831451275617</v>
      </c>
      <c r="H5" s="2">
        <f>'2019-49'!$C5</f>
        <v>0.13108399918135152</v>
      </c>
      <c r="I5" s="2">
        <f>'2019-51'!$C5</f>
        <v>0.13180116090937902</v>
      </c>
      <c r="J5" s="2">
        <f>'2020-01'!$C5</f>
        <v>0.13205206138780404</v>
      </c>
      <c r="K5" s="2">
        <f>'2020-03'!$C5</f>
        <v>0.13287195793586468</v>
      </c>
      <c r="L5" s="2">
        <f>'2020-05'!$C5</f>
        <v>0.13322421374699073</v>
      </c>
      <c r="M5" s="2">
        <f>'2020-07'!$C5</f>
        <v>0.13393686357756476</v>
      </c>
      <c r="N5" s="2">
        <f>'2020-09'!$C5</f>
        <v>0.13497921438873334</v>
      </c>
      <c r="O5" s="2">
        <f>'2020-11'!$C5</f>
        <v>0.13593855409010169</v>
      </c>
      <c r="P5" s="2">
        <f>'2020-13'!$C5</f>
        <v>0.13625884607064495</v>
      </c>
      <c r="Q5" s="2">
        <f>'2020-15'!$C5</f>
        <v>0.13693750025710749</v>
      </c>
      <c r="R5" s="2">
        <f>'2020-17'!$C5</f>
        <v>0.13730168834422346</v>
      </c>
      <c r="S5" s="2">
        <f>'2020-19'!$C5</f>
        <v>0.13781205975821512</v>
      </c>
      <c r="T5" s="2">
        <f>'2020-21'!$C5</f>
        <v>0.13782535547152552</v>
      </c>
      <c r="U5" s="2">
        <f>'2020-23'!$C5</f>
        <v>0.13831374344883732</v>
      </c>
      <c r="V5" s="2">
        <f>'2020-32'!$C5</f>
        <v>0.14647862829594607</v>
      </c>
      <c r="W5" s="2">
        <f>'2020-34'!$C5</f>
        <v>0.14701297968055912</v>
      </c>
      <c r="X5" s="2">
        <f>'2020-36'!$C5</f>
        <v>0.14812141641734475</v>
      </c>
    </row>
    <row r="6" spans="1:24" x14ac:dyDescent="0.2">
      <c r="A6" t="str">
        <f>'2019-36'!A6</f>
        <v>spf-softfail</v>
      </c>
      <c r="B6" s="2">
        <f>'2019-36'!$C6</f>
        <v>0.17101799034664328</v>
      </c>
      <c r="C6" s="2">
        <f>'2019-38'!$C6</f>
        <v>0.17214679409385114</v>
      </c>
      <c r="D6" s="2">
        <f>'2019-40'!$C6</f>
        <v>0.17313250602587177</v>
      </c>
      <c r="E6" s="2">
        <f>'2019-42'!$C6</f>
        <v>0.17708815192982161</v>
      </c>
      <c r="F6" s="2">
        <f>'2019-45'!$C6</f>
        <v>0.17801180641493025</v>
      </c>
      <c r="G6" s="2">
        <f>'2019-47'!$C6</f>
        <v>0.18070054370556252</v>
      </c>
      <c r="H6" s="2">
        <f>'2019-49'!$C6</f>
        <v>0.18326239772114994</v>
      </c>
      <c r="I6" s="2">
        <f>'2019-51'!$C6</f>
        <v>0.183977449001718</v>
      </c>
      <c r="J6" s="2">
        <f>'2020-01'!$C6</f>
        <v>0.18467136873485498</v>
      </c>
      <c r="K6" s="2">
        <f>'2020-03'!$C6</f>
        <v>0.18654321757383047</v>
      </c>
      <c r="L6" s="2">
        <f>'2020-05'!$C6</f>
        <v>0.18745027823417368</v>
      </c>
      <c r="M6" s="2">
        <f>'2020-07'!$C6</f>
        <v>0.18868577730604663</v>
      </c>
      <c r="N6" s="2">
        <f>'2020-09'!$C6</f>
        <v>0.18974604100838666</v>
      </c>
      <c r="O6" s="2">
        <f>'2020-11'!$C6</f>
        <v>0.1915295253538648</v>
      </c>
      <c r="P6" s="2">
        <f>'2020-13'!$C6</f>
        <v>0.19274184410313464</v>
      </c>
      <c r="Q6" s="2">
        <f>'2020-15'!$C6</f>
        <v>0.19389811961874046</v>
      </c>
      <c r="R6" s="2">
        <f>'2020-17'!$C6</f>
        <v>0.19547379185438596</v>
      </c>
      <c r="S6" s="2">
        <f>'2020-19'!$C6</f>
        <v>0.19622088261311144</v>
      </c>
      <c r="T6" s="2">
        <f>'2020-21'!$C6</f>
        <v>0.19735713760688647</v>
      </c>
      <c r="U6" s="2">
        <f>'2020-23'!$C6</f>
        <v>0.19835546735867299</v>
      </c>
      <c r="V6" s="2">
        <f>'2020-32'!$C6</f>
        <v>0.19527450460962287</v>
      </c>
      <c r="W6" s="2">
        <f>'2020-34'!$C6</f>
        <v>0.19678824993093769</v>
      </c>
      <c r="X6" s="2">
        <f>'2020-36'!$C6</f>
        <v>0.19780368216897978</v>
      </c>
    </row>
    <row r="7" spans="1:24" x14ac:dyDescent="0.2">
      <c r="A7" t="str">
        <f>'2019-36'!A7</f>
        <v>spf-nostance</v>
      </c>
      <c r="B7" s="2">
        <f>'2019-36'!$C7</f>
        <v>3.4181236709757992E-2</v>
      </c>
      <c r="C7" s="2">
        <f>'2019-38'!$C7</f>
        <v>3.4104891450916934E-2</v>
      </c>
      <c r="D7" s="2">
        <f>'2019-40'!$C7</f>
        <v>3.3970128516846124E-2</v>
      </c>
      <c r="E7" s="2">
        <f>'2019-42'!$C7</f>
        <v>3.3814982716132452E-2</v>
      </c>
      <c r="F7" s="2">
        <f>'2019-45'!$C7</f>
        <v>3.3464747984882436E-2</v>
      </c>
      <c r="G7" s="2">
        <f>'2019-47'!$C7</f>
        <v>3.3335424508573817E-2</v>
      </c>
      <c r="H7" s="2">
        <f>'2019-49'!$C7</f>
        <v>3.3188677590333268E-2</v>
      </c>
      <c r="I7" s="2">
        <f>'2019-51'!$C7</f>
        <v>3.315305322502627E-2</v>
      </c>
      <c r="J7" s="2">
        <f>'2020-01'!$C7</f>
        <v>3.2985952085536563E-2</v>
      </c>
      <c r="K7" s="2">
        <f>'2020-03'!$C7</f>
        <v>3.2826236049629032E-2</v>
      </c>
      <c r="L7" s="2">
        <f>'2020-05'!$C7</f>
        <v>3.2594629737718338E-2</v>
      </c>
      <c r="M7" s="2">
        <f>'2020-07'!$C7</f>
        <v>3.2445105973664137E-2</v>
      </c>
      <c r="N7" s="2">
        <f>'2020-09'!$C7</f>
        <v>3.2265807514272646E-2</v>
      </c>
      <c r="O7" s="2">
        <f>'2020-11'!$C7</f>
        <v>3.1896830947414891E-2</v>
      </c>
      <c r="P7" s="2">
        <f>'2020-13'!$C7</f>
        <v>3.1766535842681583E-2</v>
      </c>
      <c r="Q7" s="2">
        <f>'2020-15'!$C7</f>
        <v>3.1677698291572222E-2</v>
      </c>
      <c r="R7" s="2">
        <f>'2020-17'!$C7</f>
        <v>3.1516306423593286E-2</v>
      </c>
      <c r="S7" s="2">
        <f>'2020-19'!$C7</f>
        <v>3.1322691085411004E-2</v>
      </c>
      <c r="T7" s="2">
        <f>'2020-21'!$C7</f>
        <v>3.1149187785336849E-2</v>
      </c>
      <c r="U7" s="2">
        <f>'2020-23'!$C7</f>
        <v>3.0930646720602452E-2</v>
      </c>
      <c r="V7" s="2">
        <f>'2020-32'!$C7</f>
        <v>3.0486806104641169E-2</v>
      </c>
      <c r="W7" s="2">
        <f>'2020-34'!$C7</f>
        <v>3.0334987467964165E-2</v>
      </c>
      <c r="X7" s="2">
        <f>'2020-36'!$C7</f>
        <v>3.0329911373111942E-2</v>
      </c>
    </row>
    <row r="8" spans="1:24" x14ac:dyDescent="0.2">
      <c r="A8" t="str">
        <f>'2019-36'!A8</f>
        <v>dmarc-false</v>
      </c>
      <c r="B8" s="2">
        <f>'2019-36'!$C8</f>
        <v>0.96030225807540415</v>
      </c>
      <c r="C8" s="2">
        <f>'2019-38'!$C8</f>
        <v>0.9566351469795038</v>
      </c>
      <c r="D8" s="2">
        <f>'2019-40'!$C8</f>
        <v>0.95610218194448826</v>
      </c>
      <c r="E8" s="2">
        <f>'2019-42'!$C8</f>
        <v>0.95510399757773534</v>
      </c>
      <c r="F8" s="2">
        <f>'2019-45'!$C8</f>
        <v>0.9516706244355998</v>
      </c>
      <c r="G8" s="2">
        <f>'2019-47'!$C8</f>
        <v>0.95270807193642826</v>
      </c>
      <c r="H8" s="2">
        <f>'2019-49'!$C8</f>
        <v>0.95084350030699316</v>
      </c>
      <c r="I8" s="2">
        <f>'2019-51'!$C8</f>
        <v>0.95035069137491035</v>
      </c>
      <c r="J8" s="2">
        <f>'2020-01'!$C8</f>
        <v>0.94977058681477899</v>
      </c>
      <c r="K8" s="2">
        <f>'2020-03'!$C8</f>
        <v>0.94924247147577778</v>
      </c>
      <c r="L8" s="2">
        <f>'2020-05'!$C8</f>
        <v>0.94912437763408519</v>
      </c>
      <c r="M8" s="2">
        <f>'2020-07'!$C8</f>
        <v>0.95170859730007629</v>
      </c>
      <c r="N8" s="2">
        <f>'2020-09'!$C8</f>
        <v>0.95231000668367594</v>
      </c>
      <c r="O8" s="2">
        <f>'2020-11'!$C8</f>
        <v>0.95378765841652591</v>
      </c>
      <c r="P8" s="2">
        <f>'2020-13'!$C8</f>
        <v>0.95508101816084134</v>
      </c>
      <c r="Q8" s="2">
        <f>'2020-15'!$C8</f>
        <v>0.9546359563781166</v>
      </c>
      <c r="R8" s="2">
        <f>'2020-17'!$C8</f>
        <v>0.95420812918646536</v>
      </c>
      <c r="S8" s="2">
        <f>'2020-19'!$C8</f>
        <v>0.95384218458211845</v>
      </c>
      <c r="T8" s="2">
        <f>'2020-21'!$C8</f>
        <v>0.95353756441772908</v>
      </c>
      <c r="U8" s="2">
        <f>'2020-23'!$C8</f>
        <v>0.95307586627995722</v>
      </c>
      <c r="V8" s="2">
        <f>'2020-32'!$C8</f>
        <v>0.94728104038551375</v>
      </c>
      <c r="W8" s="2">
        <f>'2020-34'!$C8</f>
        <v>0.94691578834873535</v>
      </c>
      <c r="X8" s="2">
        <f>'2020-36'!$C8</f>
        <v>0.94571905518414878</v>
      </c>
    </row>
    <row r="9" spans="1:24" x14ac:dyDescent="0.2">
      <c r="A9" t="str">
        <f>'2019-36'!A9</f>
        <v>dmarc-test</v>
      </c>
      <c r="B9" s="2">
        <f>'2019-36'!$C9</f>
        <v>2.8109916630100922E-2</v>
      </c>
      <c r="C9" s="2">
        <f>'2019-38'!$C9</f>
        <v>3.2906047734627832E-2</v>
      </c>
      <c r="D9" s="2">
        <f>'2019-40'!$C9</f>
        <v>3.3111244434620608E-2</v>
      </c>
      <c r="E9" s="2">
        <f>'2019-42'!$C9</f>
        <v>3.3867549223277289E-2</v>
      </c>
      <c r="F9" s="2">
        <f>'2019-45'!$C9</f>
        <v>3.6422622830194991E-2</v>
      </c>
      <c r="G9" s="2">
        <f>'2019-47'!$C9</f>
        <v>3.5880384776244251E-2</v>
      </c>
      <c r="H9" s="2">
        <f>'2019-49'!$C9</f>
        <v>3.7628592551134203E-2</v>
      </c>
      <c r="I9" s="2">
        <f>'2019-51'!$C9</f>
        <v>3.7973495905125679E-2</v>
      </c>
      <c r="J9" s="2">
        <f>'2020-01'!$C9</f>
        <v>3.8448567312576502E-2</v>
      </c>
      <c r="K9" s="2">
        <f>'2020-03'!$C9</f>
        <v>3.8678637487790178E-2</v>
      </c>
      <c r="L9" s="2">
        <f>'2020-05'!$C9</f>
        <v>3.8630826144665155E-2</v>
      </c>
      <c r="M9" s="2">
        <f>'2020-07'!$C9</f>
        <v>3.975463531128727E-2</v>
      </c>
      <c r="N9" s="2">
        <f>'2020-09'!$C9</f>
        <v>3.9073638382095197E-2</v>
      </c>
      <c r="O9" s="2">
        <f>'2020-11'!$C9</f>
        <v>3.7477383803812103E-2</v>
      </c>
      <c r="P9" s="2">
        <f>'2020-13'!$C9</f>
        <v>3.6119781204610776E-2</v>
      </c>
      <c r="Q9" s="2">
        <f>'2020-15'!$C9</f>
        <v>3.6320030935171894E-2</v>
      </c>
      <c r="R9" s="2">
        <f>'2020-17'!$C9</f>
        <v>3.6627336309462695E-2</v>
      </c>
      <c r="S9" s="2">
        <f>'2020-19'!$C9</f>
        <v>3.669364086099007E-2</v>
      </c>
      <c r="T9" s="2">
        <f>'2020-21'!$C9</f>
        <v>3.6855924797660949E-2</v>
      </c>
      <c r="U9" s="2">
        <f>'2020-23'!$C9</f>
        <v>3.708746756220424E-2</v>
      </c>
      <c r="V9" s="2">
        <f>'2020-32'!$C9</f>
        <v>3.7857753852811579E-2</v>
      </c>
      <c r="W9" s="2">
        <f>'2020-34'!$C9</f>
        <v>3.8084080584115873E-2</v>
      </c>
      <c r="X9" s="2">
        <f>'2020-36'!$C9</f>
        <v>3.8263187180955296E-2</v>
      </c>
    </row>
    <row r="10" spans="1:24" x14ac:dyDescent="0.2">
      <c r="A10" t="str">
        <f>'2019-36'!A10</f>
        <v>dmarc-quarantine</v>
      </c>
      <c r="B10" s="2">
        <f>'2019-36'!$C10</f>
        <v>1.1897930941371048E-3</v>
      </c>
      <c r="C10" s="2">
        <f>'2019-38'!$C10</f>
        <v>1.2578377831715211E-3</v>
      </c>
      <c r="D10" s="2">
        <f>'2019-40'!$C10</f>
        <v>1.2567495026682245E-3</v>
      </c>
      <c r="E10" s="2">
        <f>'2019-42'!$C10</f>
        <v>1.2910334154772618E-3</v>
      </c>
      <c r="F10" s="2">
        <f>'2019-45'!$C10</f>
        <v>1.3336566440349175E-3</v>
      </c>
      <c r="G10" s="2">
        <f>'2019-47'!$C10</f>
        <v>1.3676286072772899E-3</v>
      </c>
      <c r="H10" s="2">
        <f>'2019-49'!$C10</f>
        <v>1.3971322242595616E-3</v>
      </c>
      <c r="I10" s="2">
        <f>'2019-51'!$C10</f>
        <v>1.432372024752723E-3</v>
      </c>
      <c r="J10" s="2">
        <f>'2020-01'!$C10</f>
        <v>1.4739068524177901E-3</v>
      </c>
      <c r="K10" s="2">
        <f>'2020-03'!$C10</f>
        <v>1.5129787808882515E-3</v>
      </c>
      <c r="L10" s="2">
        <f>'2020-05'!$C10</f>
        <v>1.5931736559284962E-3</v>
      </c>
      <c r="M10" s="2">
        <f>'2020-07'!$C10</f>
        <v>1.7392782513516202E-3</v>
      </c>
      <c r="N10" s="2">
        <f>'2020-09'!$C10</f>
        <v>1.765069826824509E-3</v>
      </c>
      <c r="O10" s="2">
        <f>'2020-11'!$C10</f>
        <v>1.7989804402138146E-3</v>
      </c>
      <c r="P10" s="2">
        <f>'2020-13'!$C10</f>
        <v>1.8500777733139672E-3</v>
      </c>
      <c r="Q10" s="2">
        <f>'2020-15'!$C10</f>
        <v>2.0157226365652087E-3</v>
      </c>
      <c r="R10" s="2">
        <f>'2020-17'!$C10</f>
        <v>2.0308592033446548E-3</v>
      </c>
      <c r="S10" s="2">
        <f>'2020-19'!$C10</f>
        <v>2.2298758313403009E-3</v>
      </c>
      <c r="T10" s="2">
        <f>'2020-21'!$C10</f>
        <v>2.2724859730650182E-3</v>
      </c>
      <c r="U10" s="2">
        <f>'2020-23'!$C10</f>
        <v>2.4545870859410779E-3</v>
      </c>
      <c r="V10" s="2">
        <f>'2020-32'!$C10</f>
        <v>2.535848690317062E-3</v>
      </c>
      <c r="W10" s="2">
        <f>'2020-34'!$C10</f>
        <v>2.4721280667192279E-3</v>
      </c>
      <c r="X10" s="2">
        <f>'2020-36'!$C10</f>
        <v>2.5140520793851761E-3</v>
      </c>
    </row>
    <row r="11" spans="1:24" x14ac:dyDescent="0.2">
      <c r="A11" t="str">
        <f>'2019-36'!A11</f>
        <v>dmarc-reject</v>
      </c>
      <c r="B11" s="2">
        <f>'2019-36'!$C11</f>
        <v>4.6072838964458093E-3</v>
      </c>
      <c r="C11" s="2">
        <f>'2019-38'!$C11</f>
        <v>9.0703377831715202E-3</v>
      </c>
      <c r="D11" s="2">
        <f>'2019-40'!$C11</f>
        <v>9.3908869872746225E-3</v>
      </c>
      <c r="E11" s="2">
        <f>'2019-42'!$C11</f>
        <v>9.5965415443619272E-3</v>
      </c>
      <c r="F11" s="2">
        <f>'2019-45'!$C11</f>
        <v>1.0019147797585204E-2</v>
      </c>
      <c r="G11" s="2">
        <f>'2019-47'!$C11</f>
        <v>9.9079882894186535E-3</v>
      </c>
      <c r="H11" s="2">
        <f>'2019-49'!$C11</f>
        <v>9.9929412452645777E-3</v>
      </c>
      <c r="I11" s="2">
        <f>'2019-51'!$C11</f>
        <v>1.0103747935883109E-2</v>
      </c>
      <c r="J11" s="2">
        <f>'2020-01'!$C11</f>
        <v>1.0165377345135691E-2</v>
      </c>
      <c r="K11" s="2">
        <f>'2020-03'!$C11</f>
        <v>1.0437059667061538E-2</v>
      </c>
      <c r="L11" s="2">
        <f>'2020-05'!$C11</f>
        <v>1.0495836353854877E-2</v>
      </c>
      <c r="M11" s="2">
        <f>'2020-07'!$C11</f>
        <v>6.6627417161431559E-3</v>
      </c>
      <c r="N11" s="2">
        <f>'2020-09'!$C11</f>
        <v>6.7188531391549596E-3</v>
      </c>
      <c r="O11" s="2">
        <f>'2020-11'!$C11</f>
        <v>6.7956898739269557E-3</v>
      </c>
      <c r="P11" s="2">
        <f>'2020-13'!$C11</f>
        <v>6.8131483255560021E-3</v>
      </c>
      <c r="Q11" s="2">
        <f>'2020-15'!$C11</f>
        <v>6.8945941609863054E-3</v>
      </c>
      <c r="R11" s="2">
        <f>'2020-17'!$C11</f>
        <v>6.9940408964528755E-3</v>
      </c>
      <c r="S11" s="2">
        <f>'2020-19'!$C11</f>
        <v>7.084821282311699E-3</v>
      </c>
      <c r="T11" s="2">
        <f>'2020-21'!$C11</f>
        <v>7.1849758663214717E-3</v>
      </c>
      <c r="U11" s="2">
        <f>'2020-23'!$C11</f>
        <v>7.2742075001272074E-3</v>
      </c>
      <c r="V11" s="2">
        <f>'2020-32'!$C11</f>
        <v>1.2204024598136737E-2</v>
      </c>
      <c r="W11" s="2">
        <f>'2020-34'!$C11</f>
        <v>1.2402985104722652E-2</v>
      </c>
      <c r="X11" s="2">
        <f>'2020-36'!$C11</f>
        <v>1.3370644258606646E-2</v>
      </c>
    </row>
    <row r="12" spans="1:24" x14ac:dyDescent="0.2">
      <c r="A12" t="str">
        <f>'2019-36'!A12</f>
        <v>dmarc-unknown</v>
      </c>
      <c r="B12" s="2">
        <f>'2019-36'!$C12</f>
        <v>0</v>
      </c>
      <c r="C12" s="2">
        <f>'2019-38'!$C12</f>
        <v>1.306297195253506E-4</v>
      </c>
      <c r="D12" s="2">
        <f>'2019-40'!$C12</f>
        <v>1.3893713094824593E-4</v>
      </c>
      <c r="E12" s="2">
        <f>'2019-42'!$C12</f>
        <v>1.4087823914817028E-4</v>
      </c>
      <c r="F12" s="2">
        <f>'2019-45'!$C12</f>
        <v>5.5394829258503624E-4</v>
      </c>
      <c r="G12" s="2">
        <f>'2019-47'!$C12</f>
        <v>1.3592639063153493E-4</v>
      </c>
      <c r="H12" s="2">
        <f>'2019-49'!$C12</f>
        <v>1.3783367234847694E-4</v>
      </c>
      <c r="I12" s="2">
        <f>'2019-51'!$C12</f>
        <v>1.3969275932814037E-4</v>
      </c>
      <c r="J12" s="2">
        <f>'2020-01'!$C12</f>
        <v>1.4156167509097421E-4</v>
      </c>
      <c r="K12" s="2">
        <f>'2020-03'!$C12</f>
        <v>1.2469605336991085E-4</v>
      </c>
      <c r="L12" s="2">
        <f>'2020-05'!$C12</f>
        <v>1.3916901557654401E-4</v>
      </c>
      <c r="M12" s="2">
        <f>'2020-07'!$C12</f>
        <v>1.3060134664499653E-4</v>
      </c>
      <c r="N12" s="2">
        <f>'2020-09'!$C12</f>
        <v>1.3036271874553818E-4</v>
      </c>
      <c r="O12" s="2">
        <f>'2020-11'!$C12</f>
        <v>1.3616136359416485E-4</v>
      </c>
      <c r="P12" s="2">
        <f>'2020-13'!$C12</f>
        <v>1.3391431544032057E-4</v>
      </c>
      <c r="Q12" s="2">
        <f>'2020-15'!$C12</f>
        <v>1.336958891599373E-4</v>
      </c>
      <c r="R12" s="2">
        <f>'2020-17'!$C12</f>
        <v>1.3758095715277237E-4</v>
      </c>
      <c r="S12" s="2">
        <f>'2020-19'!$C12</f>
        <v>1.474298070307637E-4</v>
      </c>
      <c r="T12" s="2">
        <f>'2020-21'!$C12</f>
        <v>1.4700717885056719E-4</v>
      </c>
      <c r="U12" s="2">
        <f>'2020-23'!$C12</f>
        <v>1.0583625909530352E-4</v>
      </c>
      <c r="V12" s="2">
        <f>'2020-32'!$C12</f>
        <v>1.2133247322091205E-4</v>
      </c>
      <c r="W12" s="2">
        <f>'2020-34'!$C12</f>
        <v>1.2501789570684515E-4</v>
      </c>
      <c r="X12" s="2">
        <f>'2020-36'!$C12</f>
        <v>1.3306129690410717E-4</v>
      </c>
    </row>
    <row r="13" spans="1:24" x14ac:dyDescent="0.2">
      <c r="A13" t="str">
        <f>'2019-36'!A13</f>
        <v>mx-true+spf-false+dmarc-false</v>
      </c>
      <c r="B13" s="2">
        <f>'2019-36'!$C13</f>
        <v>0.44650783069497418</v>
      </c>
      <c r="C13" s="2">
        <f>'2019-38'!$C13</f>
        <v>0.44544945051240559</v>
      </c>
      <c r="D13" s="2">
        <f>'2019-40'!$C13</f>
        <v>0.44365573063037461</v>
      </c>
      <c r="E13" s="2">
        <f>'2019-42'!$C13</f>
        <v>0.43957374870686394</v>
      </c>
      <c r="F13" s="2">
        <f>'2019-45'!$C13</f>
        <v>0.43480133114819891</v>
      </c>
      <c r="G13" s="2">
        <f>'2019-47'!$C13</f>
        <v>0.43226056043496447</v>
      </c>
      <c r="H13" s="2">
        <f>'2019-49'!$C13</f>
        <v>0.43053391752534259</v>
      </c>
      <c r="I13" s="2">
        <f>'2019-51'!$C13</f>
        <v>0.42879630710723399</v>
      </c>
      <c r="J13" s="2">
        <f>'2020-01'!$C13</f>
        <v>0.42732265236616174</v>
      </c>
      <c r="K13" s="2">
        <f>'2020-03'!$C13</f>
        <v>0.42426793025334081</v>
      </c>
      <c r="L13" s="2">
        <f>'2020-05'!$C13</f>
        <v>0.42263760596058819</v>
      </c>
      <c r="M13" s="2">
        <f>'2020-07'!$C13</f>
        <v>0.42073742080997711</v>
      </c>
      <c r="N13" s="2">
        <f>'2020-09'!$C13</f>
        <v>0.41895473930560123</v>
      </c>
      <c r="O13" s="2">
        <f>'2020-11'!$C13</f>
        <v>0.4163195583420497</v>
      </c>
      <c r="P13" s="2">
        <f>'2020-13'!$C13</f>
        <v>0.41528683416257201</v>
      </c>
      <c r="Q13" s="2">
        <f>'2020-15'!$C13</f>
        <v>0.41285084886605317</v>
      </c>
      <c r="R13" s="2">
        <f>'2020-17'!$C13</f>
        <v>0.41101797587610323</v>
      </c>
      <c r="S13" s="2">
        <f>'2020-19'!$C13</f>
        <v>0.40891499852570196</v>
      </c>
      <c r="T13" s="2">
        <f>'2020-21'!$C13</f>
        <v>0.40544375750349143</v>
      </c>
      <c r="U13" s="2">
        <f>'2020-23'!$C13</f>
        <v>0.40328295934462932</v>
      </c>
      <c r="V13" s="2">
        <f>'2020-32'!$C13</f>
        <v>0.39776829137589004</v>
      </c>
      <c r="W13" s="2">
        <f>'2020-34'!$C13</f>
        <v>0.3951936668353736</v>
      </c>
      <c r="X13" s="2">
        <f>'2020-36'!$C13</f>
        <v>0.39305500673370808</v>
      </c>
    </row>
    <row r="14" spans="1:24" x14ac:dyDescent="0.2">
      <c r="A14" t="str">
        <f>'2019-36'!A14</f>
        <v>mx-true+spf-false+dmarc-test</v>
      </c>
      <c r="B14" s="2">
        <f>'2019-36'!$C14</f>
        <v>5.7169136260843149E-4</v>
      </c>
      <c r="C14" s="2">
        <f>'2019-38'!$C14</f>
        <v>5.9415453074433656E-4</v>
      </c>
      <c r="D14" s="2">
        <f>'2019-40'!$C14</f>
        <v>5.641689559716652E-4</v>
      </c>
      <c r="E14" s="2">
        <f>'2019-42'!$C14</f>
        <v>5.6561561687847462E-4</v>
      </c>
      <c r="F14" s="2">
        <f>'2019-45'!$C14</f>
        <v>5.6021940533128203E-4</v>
      </c>
      <c r="G14" s="2">
        <f>'2019-47'!$C14</f>
        <v>8.3019657047260563E-4</v>
      </c>
      <c r="H14" s="2">
        <f>'2019-49'!$C14</f>
        <v>8.3535558999076932E-4</v>
      </c>
      <c r="I14" s="2">
        <f>'2019-51'!$C14</f>
        <v>8.3190165629743297E-4</v>
      </c>
      <c r="J14" s="2">
        <f>'2020-01'!$C14</f>
        <v>8.4937005054584519E-4</v>
      </c>
      <c r="K14" s="2">
        <f>'2020-03'!$C14</f>
        <v>7.4609805266329988E-4</v>
      </c>
      <c r="L14" s="2">
        <f>'2020-05'!$C14</f>
        <v>7.5400526349679803E-4</v>
      </c>
      <c r="M14" s="2">
        <f>'2020-07'!$C14</f>
        <v>8.2506882483664471E-4</v>
      </c>
      <c r="N14" s="2">
        <f>'2020-09'!$C14</f>
        <v>8.2149205304728027E-4</v>
      </c>
      <c r="O14" s="2">
        <f>'2020-11'!$C14</f>
        <v>8.3759869120046877E-4</v>
      </c>
      <c r="P14" s="2">
        <f>'2020-13'!$C14</f>
        <v>8.7353338071839877E-4</v>
      </c>
      <c r="Q14" s="2">
        <f>'2020-15'!$C14</f>
        <v>8.5976741029005833E-4</v>
      </c>
      <c r="R14" s="2">
        <f>'2020-17'!$C14</f>
        <v>8.5218055549851537E-4</v>
      </c>
      <c r="S14" s="2">
        <f>'2020-19'!$C14</f>
        <v>6.8391049372604261E-4</v>
      </c>
      <c r="T14" s="2">
        <f>'2020-21'!$C14</f>
        <v>6.7582466943802422E-4</v>
      </c>
      <c r="U14" s="2">
        <f>'2020-23'!$C14</f>
        <v>7.1235943621838908E-4</v>
      </c>
      <c r="V14" s="2">
        <f>'2020-32'!$C14</f>
        <v>6.8755068158516828E-4</v>
      </c>
      <c r="W14" s="2">
        <f>'2020-34'!$C14</f>
        <v>6.7146708500611979E-4</v>
      </c>
      <c r="X14" s="2">
        <f>'2020-36'!$C14</f>
        <v>6.6732256477665863E-4</v>
      </c>
    </row>
    <row r="15" spans="1:24" x14ac:dyDescent="0.2">
      <c r="A15" t="str">
        <f>'2019-36'!A15</f>
        <v>mx-true+spf-false+dmarc-quarantine</v>
      </c>
      <c r="B15" s="2">
        <f>'2019-36'!$C15</f>
        <v>1.0547811118236744E-5</v>
      </c>
      <c r="C15" s="2">
        <f>'2019-38'!$C15</f>
        <v>1.26415857605178E-5</v>
      </c>
      <c r="D15" s="2">
        <f>'2019-40'!$C15</f>
        <v>1.0525540223351964E-5</v>
      </c>
      <c r="E15" s="2">
        <f>'2019-42'!$C15</f>
        <v>1.0513301428967929E-5</v>
      </c>
      <c r="F15" s="2">
        <f>'2019-45'!$C15</f>
        <v>1.2542225492491388E-5</v>
      </c>
      <c r="G15" s="2">
        <f>'2019-47'!$C15</f>
        <v>1.4638226683396069E-5</v>
      </c>
      <c r="H15" s="2">
        <f>'2019-49'!$C15</f>
        <v>1.253033384986154E-5</v>
      </c>
      <c r="I15" s="2">
        <f>'2019-51'!$C15</f>
        <v>1.6679732457091389E-5</v>
      </c>
      <c r="J15" s="2">
        <f>'2020-01'!$C15</f>
        <v>1.66543147165852E-5</v>
      </c>
      <c r="K15" s="2">
        <f>'2020-03'!$C15</f>
        <v>1.0391337780825904E-5</v>
      </c>
      <c r="L15" s="2">
        <f>'2020-05'!$C15</f>
        <v>3.1157242293256117E-5</v>
      </c>
      <c r="M15" s="2">
        <f>'2020-07'!$C15</f>
        <v>1.2438223489999668E-5</v>
      </c>
      <c r="N15" s="2">
        <f>'2020-09'!$C15</f>
        <v>1.4484746527282021E-5</v>
      </c>
      <c r="O15" s="2">
        <f>'2020-11'!$C15</f>
        <v>1.6504407708383622E-5</v>
      </c>
      <c r="P15" s="2">
        <f>'2020-13'!$C15</f>
        <v>1.4421541662803753E-5</v>
      </c>
      <c r="Q15" s="2">
        <f>'2020-15'!$C15</f>
        <v>2.4682317998757655E-5</v>
      </c>
      <c r="R15" s="2">
        <f>'2020-17'!$C15</f>
        <v>2.4641365460198033E-5</v>
      </c>
      <c r="S15" s="2">
        <f>'2020-19'!$C15</f>
        <v>2.0066834845853946E-4</v>
      </c>
      <c r="T15" s="2">
        <f>'2020-21'!$C15</f>
        <v>1.9805133817368082E-4</v>
      </c>
      <c r="U15" s="2">
        <f>'2020-23'!$C15</f>
        <v>2.5644939703862004E-4</v>
      </c>
      <c r="V15" s="2">
        <f>'2020-32'!$C15</f>
        <v>2.4873157010286973E-4</v>
      </c>
      <c r="W15" s="2">
        <f>'2020-34'!$C15</f>
        <v>1.9760893192372295E-4</v>
      </c>
      <c r="X15" s="2">
        <f>'2020-36'!$C15</f>
        <v>1.9959194535616075E-4</v>
      </c>
    </row>
    <row r="16" spans="1:24" x14ac:dyDescent="0.2">
      <c r="A16" t="str">
        <f>'2019-36'!A16</f>
        <v>mx-true+spf-false+dmarc-reject</v>
      </c>
      <c r="B16" s="2">
        <f>'2019-36'!$C16</f>
        <v>6.3286866709420461E-4</v>
      </c>
      <c r="C16" s="2">
        <f>'2019-38'!$C16</f>
        <v>7.5217435275080902E-4</v>
      </c>
      <c r="D16" s="2">
        <f>'2019-40'!$C16</f>
        <v>7.5783889608134133E-4</v>
      </c>
      <c r="E16" s="2">
        <f>'2019-42'!$C16</f>
        <v>7.2331513831299364E-4</v>
      </c>
      <c r="F16" s="2">
        <f>'2019-45'!$C16</f>
        <v>7.8179872236529648E-4</v>
      </c>
      <c r="G16" s="2">
        <f>'2019-47'!$C16</f>
        <v>7.1936428272689247E-4</v>
      </c>
      <c r="H16" s="2">
        <f>'2019-49'!$C16</f>
        <v>7.1422902944210775E-4</v>
      </c>
      <c r="I16" s="2">
        <f>'2019-51'!$C16</f>
        <v>7.1305856254065688E-4</v>
      </c>
      <c r="J16" s="2">
        <f>'2020-01'!$C16</f>
        <v>7.1613553281316361E-4</v>
      </c>
      <c r="K16" s="2">
        <f>'2020-03'!$C16</f>
        <v>8.1883741712908116E-4</v>
      </c>
      <c r="L16" s="2">
        <f>'2020-05'!$C16</f>
        <v>8.1839689756952737E-4</v>
      </c>
      <c r="M16" s="2">
        <f>'2020-07'!$C16</f>
        <v>8.1263060134664496E-4</v>
      </c>
      <c r="N16" s="2">
        <f>'2020-09'!$C16</f>
        <v>8.1321505503169052E-4</v>
      </c>
      <c r="O16" s="2">
        <f>'2020-11'!$C16</f>
        <v>8.2109428349208514E-4</v>
      </c>
      <c r="P16" s="2">
        <f>'2020-13'!$C16</f>
        <v>8.1790743430472715E-4</v>
      </c>
      <c r="Q16" s="2">
        <f>'2020-15'!$C16</f>
        <v>8.1863021362546225E-4</v>
      </c>
      <c r="R16" s="2">
        <f>'2020-17'!$C16</f>
        <v>8.645012382286144E-4</v>
      </c>
      <c r="S16" s="2">
        <f>'2020-19'!$C16</f>
        <v>8.6615011630573663E-4</v>
      </c>
      <c r="T16" s="2">
        <f>'2020-21'!$C16</f>
        <v>8.6570894212000687E-4</v>
      </c>
      <c r="U16" s="2">
        <f>'2020-23'!$C16</f>
        <v>8.6907851218643467E-4</v>
      </c>
      <c r="V16" s="2">
        <f>'2020-32'!$C16</f>
        <v>8.4730510465936919E-4</v>
      </c>
      <c r="W16" s="2">
        <f>'2020-34'!$C16</f>
        <v>8.8117452296598907E-4</v>
      </c>
      <c r="X16" s="2">
        <f>'2020-36'!$C16</f>
        <v>8.3264114577873117E-4</v>
      </c>
    </row>
    <row r="17" spans="1:24" x14ac:dyDescent="0.2">
      <c r="A17" t="str">
        <f>'2019-36'!A17</f>
        <v>mx-true+spf-false+dmarc-unknown</v>
      </c>
      <c r="B17" s="2">
        <f>'2019-36'!$C17</f>
        <v>0</v>
      </c>
      <c r="C17" s="2">
        <f>'2019-38'!$C17</f>
        <v>7.584951456310679E-5</v>
      </c>
      <c r="D17" s="2">
        <f>'2019-40'!$C17</f>
        <v>7.7888997652804536E-5</v>
      </c>
      <c r="E17" s="2">
        <f>'2019-42'!$C17</f>
        <v>8.200375114594985E-5</v>
      </c>
      <c r="F17" s="2">
        <f>'2019-45'!$C17</f>
        <v>4.3479715040636808E-4</v>
      </c>
      <c r="G17" s="2">
        <f>'2019-47'!$C17</f>
        <v>8.155583437892095E-5</v>
      </c>
      <c r="H17" s="2">
        <f>'2019-49'!$C17</f>
        <v>8.1447170024100005E-5</v>
      </c>
      <c r="I17" s="2">
        <f>'2019-51'!$C17</f>
        <v>8.3398662285456935E-5</v>
      </c>
      <c r="J17" s="2">
        <f>'2020-01'!$C17</f>
        <v>8.5353362922499149E-5</v>
      </c>
      <c r="K17" s="2">
        <f>'2020-03'!$C17</f>
        <v>7.6895899578111683E-5</v>
      </c>
      <c r="L17" s="2">
        <f>'2020-05'!$C17</f>
        <v>8.5163128934900053E-5</v>
      </c>
      <c r="M17" s="2">
        <f>'2020-07'!$C17</f>
        <v>8.084845268499784E-5</v>
      </c>
      <c r="N17" s="2">
        <f>'2020-09'!$C17</f>
        <v>7.8631481148102399E-5</v>
      </c>
      <c r="O17" s="2">
        <f>'2020-11'!$C17</f>
        <v>7.8395936614822196E-5</v>
      </c>
      <c r="P17" s="2">
        <f>'2020-13'!$C17</f>
        <v>7.8288369026648953E-5</v>
      </c>
      <c r="Q17" s="2">
        <f>'2020-15'!$C17</f>
        <v>7.6103813829502771E-5</v>
      </c>
      <c r="R17" s="2">
        <f>'2020-17'!$C17</f>
        <v>7.5977543502277276E-5</v>
      </c>
      <c r="S17" s="2">
        <f>'2020-19'!$C17</f>
        <v>7.5762539724142451E-5</v>
      </c>
      <c r="T17" s="2">
        <f>'2020-21'!$C17</f>
        <v>7.5545355798208152E-5</v>
      </c>
      <c r="U17" s="2">
        <f>'2020-23'!$C17</f>
        <v>3.4600315473464613E-5</v>
      </c>
      <c r="V17" s="2">
        <f>'2020-32'!$C17</f>
        <v>3.6399741966273619E-5</v>
      </c>
      <c r="W17" s="2">
        <f>'2020-34'!$C17</f>
        <v>4.0328353453821012E-6</v>
      </c>
      <c r="X17" s="2">
        <f>'2020-36'!$C17</f>
        <v>4.0321605122456718E-6</v>
      </c>
    </row>
    <row r="18" spans="1:24" x14ac:dyDescent="0.2">
      <c r="A18" t="str">
        <f>'2019-36'!A18</f>
        <v>mx-true+spf-hardfail+dmarc-false</v>
      </c>
      <c r="B18" s="2">
        <f>'2019-36'!$C18</f>
        <v>0.10022319168326189</v>
      </c>
      <c r="C18" s="2">
        <f>'2019-38'!$C18</f>
        <v>0.10049639293419634</v>
      </c>
      <c r="D18" s="2">
        <f>'2019-40'!$C18</f>
        <v>0.10063679518351279</v>
      </c>
      <c r="E18" s="2">
        <f>'2019-42'!$C18</f>
        <v>0.10102021077066704</v>
      </c>
      <c r="F18" s="2">
        <f>'2019-45'!$C18</f>
        <v>0.10045904545302518</v>
      </c>
      <c r="G18" s="2">
        <f>'2019-47'!$C18</f>
        <v>0.10107486407360937</v>
      </c>
      <c r="H18" s="2">
        <f>'2019-49'!$C18</f>
        <v>0.10143305251462917</v>
      </c>
      <c r="I18" s="2">
        <f>'2019-51'!$C18</f>
        <v>0.10140443347288709</v>
      </c>
      <c r="J18" s="2">
        <f>'2020-01'!$C18</f>
        <v>0.10124990631947972</v>
      </c>
      <c r="K18" s="2">
        <f>'2020-03'!$C18</f>
        <v>0.10169586632583079</v>
      </c>
      <c r="L18" s="2">
        <f>'2020-05'!$C18</f>
        <v>0.1019194938402132</v>
      </c>
      <c r="M18" s="2">
        <f>'2020-07'!$C18</f>
        <v>0.10217378685860228</v>
      </c>
      <c r="N18" s="2">
        <f>'2020-09'!$C18</f>
        <v>0.10297206306244788</v>
      </c>
      <c r="O18" s="2">
        <f>'2020-11'!$C18</f>
        <v>0.10503198760518981</v>
      </c>
      <c r="P18" s="2">
        <f>'2020-13'!$C18</f>
        <v>0.10658137354883238</v>
      </c>
      <c r="Q18" s="2">
        <f>'2020-15'!$C18</f>
        <v>0.10696905248694923</v>
      </c>
      <c r="R18" s="2">
        <f>'2020-17'!$C18</f>
        <v>0.10707905360729056</v>
      </c>
      <c r="S18" s="2">
        <f>'2020-19'!$C18</f>
        <v>0.10704427808537824</v>
      </c>
      <c r="T18" s="2">
        <f>'2020-21'!$C18</f>
        <v>0.10696201497839811</v>
      </c>
      <c r="U18" s="2">
        <f>'2020-23'!$C18</f>
        <v>0.10716328295934463</v>
      </c>
      <c r="V18" s="2">
        <f>'2020-32'!$C18</f>
        <v>0.11434978938704857</v>
      </c>
      <c r="W18" s="2">
        <f>'2020-34'!$C18</f>
        <v>0.11462931185714084</v>
      </c>
      <c r="X18" s="2">
        <f>'2020-36'!$C18</f>
        <v>0.11456980879494851</v>
      </c>
    </row>
    <row r="19" spans="1:24" x14ac:dyDescent="0.2">
      <c r="A19" t="str">
        <f>'2019-36'!A19</f>
        <v>mx-true+spf-hardfail+dmarc-test</v>
      </c>
      <c r="B19" s="2">
        <f>'2019-36'!$C19</f>
        <v>9.9381476356026604E-3</v>
      </c>
      <c r="C19" s="2">
        <f>'2019-38'!$C19</f>
        <v>1.0007922060409924E-2</v>
      </c>
      <c r="D19" s="2">
        <f>'2019-40'!$C19</f>
        <v>1.0129779910953931E-2</v>
      </c>
      <c r="E19" s="2">
        <f>'2019-42'!$C19</f>
        <v>1.0223134309528415E-2</v>
      </c>
      <c r="F19" s="2">
        <f>'2019-45'!$C19</f>
        <v>1.1279641459580589E-2</v>
      </c>
      <c r="G19" s="2">
        <f>'2019-47'!$C19</f>
        <v>1.2059807611877875E-2</v>
      </c>
      <c r="H19" s="2">
        <f>'2019-49'!$C19</f>
        <v>1.2317318174413894E-2</v>
      </c>
      <c r="I19" s="2">
        <f>'2019-51'!$C19</f>
        <v>1.2939302453588644E-2</v>
      </c>
      <c r="J19" s="2">
        <f>'2020-01'!$C19</f>
        <v>1.3173562940818893E-2</v>
      </c>
      <c r="K19" s="2">
        <f>'2020-03'!$C19</f>
        <v>1.3371573456366772E-2</v>
      </c>
      <c r="L19" s="2">
        <f>'2020-05'!$C19</f>
        <v>1.3343608299458487E-2</v>
      </c>
      <c r="M19" s="2">
        <f>'2020-07'!$C19</f>
        <v>1.3433281369199641E-2</v>
      </c>
      <c r="N19" s="2">
        <f>'2020-09'!$C19</f>
        <v>1.2881078161761511E-2</v>
      </c>
      <c r="O19" s="2">
        <f>'2020-11'!$C19</f>
        <v>1.1464374204435973E-2</v>
      </c>
      <c r="P19" s="2">
        <f>'2020-13'!$C19</f>
        <v>1.0204270836552428E-2</v>
      </c>
      <c r="Q19" s="2">
        <f>'2020-15'!$C19</f>
        <v>1.0296640325148402E-2</v>
      </c>
      <c r="R19" s="2">
        <f>'2020-17'!$C19</f>
        <v>1.0400709671325253E-2</v>
      </c>
      <c r="S19" s="2">
        <f>'2020-19'!$C19</f>
        <v>1.0512564295776955E-2</v>
      </c>
      <c r="T19" s="2">
        <f>'2020-21'!$C19</f>
        <v>1.0490595624086309E-2</v>
      </c>
      <c r="U19" s="2">
        <f>'2020-23'!$C19</f>
        <v>1.0610084974304178E-2</v>
      </c>
      <c r="V19" s="2">
        <f>'2020-32'!$C19</f>
        <v>1.1083721428730316E-2</v>
      </c>
      <c r="W19" s="2">
        <f>'2020-34'!$C19</f>
        <v>1.1233462854561843E-2</v>
      </c>
      <c r="X19" s="2">
        <f>'2020-36'!$C19</f>
        <v>1.1336419280178705E-2</v>
      </c>
    </row>
    <row r="20" spans="1:24" x14ac:dyDescent="0.2">
      <c r="A20" t="str">
        <f>'2019-36'!A20</f>
        <v>mx-true+spf-hardfail+dmarc-quarantine</v>
      </c>
      <c r="B20" s="2">
        <f>'2019-36'!$C20</f>
        <v>5.1684274479360038E-4</v>
      </c>
      <c r="C20" s="2">
        <f>'2019-38'!$C20</f>
        <v>5.5201591154261059E-4</v>
      </c>
      <c r="D20" s="2">
        <f>'2019-40'!$C20</f>
        <v>5.5153830770364291E-4</v>
      </c>
      <c r="E20" s="2">
        <f>'2019-42'!$C20</f>
        <v>5.7823157859323616E-4</v>
      </c>
      <c r="F20" s="2">
        <f>'2019-45'!$C20</f>
        <v>6.0620756547041712E-4</v>
      </c>
      <c r="G20" s="2">
        <f>'2019-47'!$C20</f>
        <v>6.2107904642409034E-4</v>
      </c>
      <c r="H20" s="2">
        <f>'2019-49'!$C20</f>
        <v>6.3487024839298473E-4</v>
      </c>
      <c r="I20" s="2">
        <f>'2019-51'!$C20</f>
        <v>6.379997664837456E-4</v>
      </c>
      <c r="J20" s="2">
        <f>'2020-01'!$C20</f>
        <v>6.7449974602170053E-4</v>
      </c>
      <c r="K20" s="2">
        <f>'2020-03'!$C20</f>
        <v>7.0453270153999624E-4</v>
      </c>
      <c r="L20" s="2">
        <f>'2020-05'!$C20</f>
        <v>7.394652170932786E-4</v>
      </c>
      <c r="M20" s="2">
        <f>'2020-07'!$C20</f>
        <v>8.084845268499784E-4</v>
      </c>
      <c r="N20" s="2">
        <f>'2020-09'!$C20</f>
        <v>8.2149205304728027E-4</v>
      </c>
      <c r="O20" s="2">
        <f>'2020-11'!$C20</f>
        <v>8.4997699698175649E-4</v>
      </c>
      <c r="P20" s="2">
        <f>'2020-13'!$C20</f>
        <v>8.7559360095594216E-4</v>
      </c>
      <c r="Q20" s="2">
        <f>'2020-15'!$C20</f>
        <v>9.5438296261862938E-4</v>
      </c>
      <c r="R20" s="2">
        <f>'2020-17'!$C20</f>
        <v>9.5690635870435701E-4</v>
      </c>
      <c r="S20" s="2">
        <f>'2020-19'!$C20</f>
        <v>9.6853192674376703E-4</v>
      </c>
      <c r="T20" s="2">
        <f>'2020-21'!$C20</f>
        <v>9.8617315812255489E-4</v>
      </c>
      <c r="U20" s="2">
        <f>'2020-23'!$C20</f>
        <v>1.0115503994301124E-3</v>
      </c>
      <c r="V20" s="2">
        <f>'2020-32'!$C20</f>
        <v>1.0677257643440261E-3</v>
      </c>
      <c r="W20" s="2">
        <f>'2020-34'!$C20</f>
        <v>1.0505536074720374E-3</v>
      </c>
      <c r="X20" s="2">
        <f>'2020-36'!$C20</f>
        <v>1.0927154988185769E-3</v>
      </c>
    </row>
    <row r="21" spans="1:24" x14ac:dyDescent="0.2">
      <c r="A21" t="str">
        <f>'2019-36'!A21</f>
        <v>mx-true+spf-hardfail+dmarc-reject</v>
      </c>
      <c r="B21" s="2">
        <f>'2019-36'!$C21</f>
        <v>1.4682553076585548E-3</v>
      </c>
      <c r="C21" s="2">
        <f>'2019-38'!$C21</f>
        <v>1.6223368392664509E-3</v>
      </c>
      <c r="D21" s="2">
        <f>'2019-40'!$C21</f>
        <v>1.6798762196469734E-3</v>
      </c>
      <c r="E21" s="2">
        <f>'2019-42'!$C21</f>
        <v>1.7809532620671673E-3</v>
      </c>
      <c r="F21" s="2">
        <f>'2019-45'!$C21</f>
        <v>1.8562493728887255E-3</v>
      </c>
      <c r="G21" s="2">
        <f>'2019-47'!$C21</f>
        <v>1.9217900460058552E-3</v>
      </c>
      <c r="H21" s="2">
        <f>'2019-49'!$C21</f>
        <v>1.9985882490529158E-3</v>
      </c>
      <c r="I21" s="2">
        <f>'2019-51'!$C21</f>
        <v>2.0245025269794671E-3</v>
      </c>
      <c r="J21" s="2">
        <f>'2020-01'!$C21</f>
        <v>2.0380717634421136E-3</v>
      </c>
      <c r="K21" s="2">
        <f>'2020-03'!$C21</f>
        <v>2.0803458237213458E-3</v>
      </c>
      <c r="L21" s="2">
        <f>'2020-05'!$C21</f>
        <v>2.1353096718311525E-3</v>
      </c>
      <c r="M21" s="2">
        <f>'2020-07'!$C21</f>
        <v>2.216076818468274E-3</v>
      </c>
      <c r="N21" s="2">
        <f>'2020-09'!$C21</f>
        <v>2.2347894642092258E-3</v>
      </c>
      <c r="O21" s="2">
        <f>'2020-11'!$C21</f>
        <v>2.2714191108662955E-3</v>
      </c>
      <c r="P21" s="2">
        <f>'2020-13'!$C21</f>
        <v>2.2889046839107102E-3</v>
      </c>
      <c r="Q21" s="2">
        <f>'2020-15'!$C21</f>
        <v>2.3324790508825986E-3</v>
      </c>
      <c r="R21" s="2">
        <f>'2020-17'!$C21</f>
        <v>2.3142349061369321E-3</v>
      </c>
      <c r="S21" s="2">
        <f>'2020-19'!$C21</f>
        <v>2.9076434164400618E-3</v>
      </c>
      <c r="T21" s="2">
        <f>'2020-21'!$C21</f>
        <v>2.980978904469835E-3</v>
      </c>
      <c r="U21" s="2">
        <f>'2020-23'!$C21</f>
        <v>3.0122627588663308E-3</v>
      </c>
      <c r="V21" s="2">
        <f>'2020-32'!$C21</f>
        <v>3.1263333933255004E-3</v>
      </c>
      <c r="W21" s="2">
        <f>'2020-34'!$C21</f>
        <v>3.1718249991430224E-3</v>
      </c>
      <c r="X21" s="2">
        <f>'2020-36'!$C21</f>
        <v>3.9999032281477064E-3</v>
      </c>
    </row>
    <row r="22" spans="1:24" x14ac:dyDescent="0.2">
      <c r="A22" t="str">
        <f>'2019-36'!A22</f>
        <v>mx-true+spf-hardfail+dmarc-unknown</v>
      </c>
      <c r="B22" s="2">
        <f>'2019-36'!$C22</f>
        <v>0</v>
      </c>
      <c r="C22" s="2">
        <f>'2019-38'!$C22</f>
        <v>1.8962378640776697E-5</v>
      </c>
      <c r="D22" s="2">
        <f>'2019-40'!$C22</f>
        <v>1.8945972402033534E-5</v>
      </c>
      <c r="E22" s="2">
        <f>'2019-42'!$C22</f>
        <v>1.6821282286348688E-5</v>
      </c>
      <c r="F22" s="2">
        <f>'2019-45'!$C22</f>
        <v>2.5084450984982776E-5</v>
      </c>
      <c r="G22" s="2">
        <f>'2019-47'!$C22</f>
        <v>1.8820577164366375E-5</v>
      </c>
      <c r="H22" s="2">
        <f>'2019-49'!$C22</f>
        <v>2.0883889749769233E-5</v>
      </c>
      <c r="I22" s="2">
        <f>'2019-51'!$C22</f>
        <v>2.0849665571364234E-5</v>
      </c>
      <c r="J22" s="2">
        <f>'2020-01'!$C22</f>
        <v>2.0817893395731499E-5</v>
      </c>
      <c r="K22" s="2">
        <f>'2020-03'!$C22</f>
        <v>2.0782675561651808E-5</v>
      </c>
      <c r="L22" s="2">
        <f>'2020-05'!$C22</f>
        <v>2.0771494862170747E-5</v>
      </c>
      <c r="M22" s="2">
        <f>'2020-07'!$C22</f>
        <v>2.0730372483332779E-5</v>
      </c>
      <c r="N22" s="2">
        <f>'2020-09'!$C22</f>
        <v>2.2761744542871747E-5</v>
      </c>
      <c r="O22" s="2">
        <f>'2020-11'!$C22</f>
        <v>2.2693560599027477E-5</v>
      </c>
      <c r="P22" s="2">
        <f>'2020-13'!$C22</f>
        <v>2.2662422612977326E-5</v>
      </c>
      <c r="Q22" s="2">
        <f>'2020-15'!$C22</f>
        <v>2.2625458165527853E-5</v>
      </c>
      <c r="R22" s="2">
        <f>'2020-17'!$C22</f>
        <v>2.2587918338514864E-5</v>
      </c>
      <c r="S22" s="2">
        <f>'2020-19'!$C22</f>
        <v>2.2523998296366675E-5</v>
      </c>
      <c r="T22" s="2">
        <f>'2020-21'!$C22</f>
        <v>2.2459430102169991E-5</v>
      </c>
      <c r="U22" s="2">
        <f>'2020-23'!$C22</f>
        <v>3.0529690123645248E-5</v>
      </c>
      <c r="V22" s="2">
        <f>'2020-32'!$C22</f>
        <v>3.2355326192243217E-5</v>
      </c>
      <c r="W22" s="2">
        <f>'2020-34'!$C22</f>
        <v>3.4279100435747862E-5</v>
      </c>
      <c r="X22" s="2">
        <f>'2020-36'!$C22</f>
        <v>3.2257284097965374E-5</v>
      </c>
    </row>
    <row r="23" spans="1:24" x14ac:dyDescent="0.2">
      <c r="A23" t="str">
        <f>'2019-36'!A23</f>
        <v>mx-true+spf-softfail+dmarc-false</v>
      </c>
      <c r="B23" s="2">
        <f>'2019-36'!$C23</f>
        <v>0.15297490464778749</v>
      </c>
      <c r="C23" s="2">
        <f>'2019-38'!$C23</f>
        <v>0.1538965581175836</v>
      </c>
      <c r="D23" s="2">
        <f>'2019-40'!$C23</f>
        <v>0.15470017998673782</v>
      </c>
      <c r="E23" s="2">
        <f>'2019-42'!$C23</f>
        <v>0.15802963909938855</v>
      </c>
      <c r="F23" s="2">
        <f>'2019-45'!$C23</f>
        <v>0.15927372152914812</v>
      </c>
      <c r="G23" s="2">
        <f>'2019-47'!$C23</f>
        <v>0.16163739021329987</v>
      </c>
      <c r="H23" s="2">
        <f>'2019-49'!$C23</f>
        <v>0.16253513714450399</v>
      </c>
      <c r="I23" s="2">
        <f>'2019-51'!$C23</f>
        <v>0.16345095324670991</v>
      </c>
      <c r="J23" s="2">
        <f>'2020-01'!$C23</f>
        <v>0.16399503701421445</v>
      </c>
      <c r="K23" s="2">
        <f>'2020-03'!$C23</f>
        <v>0.16574391587172932</v>
      </c>
      <c r="L23" s="2">
        <f>'2020-05'!$C23</f>
        <v>0.16657908019666451</v>
      </c>
      <c r="M23" s="2">
        <f>'2020-07'!$C23</f>
        <v>0.16687742545358056</v>
      </c>
      <c r="N23" s="2">
        <f>'2020-09'!$C23</f>
        <v>0.16775612653046867</v>
      </c>
      <c r="O23" s="2">
        <f>'2020-11'!$C23</f>
        <v>0.1693331600370524</v>
      </c>
      <c r="P23" s="2">
        <f>'2020-13'!$C23</f>
        <v>0.17033694901985022</v>
      </c>
      <c r="Q23" s="2">
        <f>'2020-15'!$C23</f>
        <v>0.1712438654155474</v>
      </c>
      <c r="R23" s="2">
        <f>'2020-17'!$C23</f>
        <v>0.1725552685292801</v>
      </c>
      <c r="S23" s="2">
        <f>'2020-19'!$C23</f>
        <v>0.17319726108180716</v>
      </c>
      <c r="T23" s="2">
        <f>'2020-21'!$C23</f>
        <v>0.17406466682456326</v>
      </c>
      <c r="U23" s="2">
        <f>'2020-23'!$C23</f>
        <v>0.17487813565358978</v>
      </c>
      <c r="V23" s="2">
        <f>'2020-32'!$C23</f>
        <v>0.17128707465384857</v>
      </c>
      <c r="W23" s="2">
        <f>'2020-34'!$C23</f>
        <v>0.17257510651726357</v>
      </c>
      <c r="X23" s="2">
        <f>'2020-36'!$C23</f>
        <v>0.17345749699604041</v>
      </c>
    </row>
    <row r="24" spans="1:24" x14ac:dyDescent="0.2">
      <c r="A24" t="str">
        <f>'2019-36'!A24</f>
        <v>mx-true+spf-softfail+dmarc-test</v>
      </c>
      <c r="B24" s="2">
        <f>'2019-36'!$C24</f>
        <v>1.4762716441084147E-2</v>
      </c>
      <c r="C24" s="2">
        <f>'2019-38'!$C24</f>
        <v>1.4860184061488674E-2</v>
      </c>
      <c r="D24" s="2">
        <f>'2019-40'!$C24</f>
        <v>1.4992579494142537E-2</v>
      </c>
      <c r="E24" s="2">
        <f>'2019-42'!$C24</f>
        <v>1.5576507397158885E-2</v>
      </c>
      <c r="F24" s="2">
        <f>'2019-45'!$C24</f>
        <v>1.5213719522392054E-2</v>
      </c>
      <c r="G24" s="2">
        <f>'2019-47'!$C24</f>
        <v>1.547469677959013E-2</v>
      </c>
      <c r="H24" s="2">
        <f>'2019-49'!$C24</f>
        <v>1.705796114761151E-2</v>
      </c>
      <c r="I24" s="2">
        <f>'2019-51'!$C24</f>
        <v>1.6811085350190984E-2</v>
      </c>
      <c r="J24" s="2">
        <f>'2020-01'!$C24</f>
        <v>1.6893720490636113E-2</v>
      </c>
      <c r="K24" s="2">
        <f>'2020-03'!$C24</f>
        <v>1.6964898060976369E-2</v>
      </c>
      <c r="L24" s="2">
        <f>'2020-05'!$C24</f>
        <v>1.6995237096228105E-2</v>
      </c>
      <c r="M24" s="2">
        <f>'2020-07'!$C24</f>
        <v>1.7886165378619524E-2</v>
      </c>
      <c r="N24" s="2">
        <f>'2020-09'!$C24</f>
        <v>1.7979708939364781E-2</v>
      </c>
      <c r="O24" s="2">
        <f>'2020-11'!$C24</f>
        <v>1.8059948134898775E-2</v>
      </c>
      <c r="P24" s="2">
        <f>'2020-13'!$C24</f>
        <v>1.8191744697508165E-2</v>
      </c>
      <c r="Q24" s="2">
        <f>'2020-15'!$C24</f>
        <v>1.8283427057579734E-2</v>
      </c>
      <c r="R24" s="2">
        <f>'2020-17'!$C24</f>
        <v>1.8442008599836544E-2</v>
      </c>
      <c r="S24" s="2">
        <f>'2020-19'!$C24</f>
        <v>1.8541345870327294E-2</v>
      </c>
      <c r="T24" s="2">
        <f>'2020-21'!$C24</f>
        <v>1.8757707668057792E-2</v>
      </c>
      <c r="U24" s="2">
        <f>'2020-23'!$C24</f>
        <v>1.8832748180939298E-2</v>
      </c>
      <c r="V24" s="2">
        <f>'2020-32'!$C24</f>
        <v>1.9124019987502756E-2</v>
      </c>
      <c r="W24" s="2">
        <f>'2020-34'!$C24</f>
        <v>1.9162017143583052E-2</v>
      </c>
      <c r="X24" s="2">
        <f>'2020-36'!$C24</f>
        <v>1.9225341322387363E-2</v>
      </c>
    </row>
    <row r="25" spans="1:24" x14ac:dyDescent="0.2">
      <c r="A25" t="str">
        <f>'2019-36'!A25</f>
        <v>mx-true+spf-softfail+dmarc-quarantine</v>
      </c>
      <c r="B25" s="2">
        <f>'2019-36'!$C25</f>
        <v>5.1895230701724782E-4</v>
      </c>
      <c r="C25" s="2">
        <f>'2019-38'!$C25</f>
        <v>5.4569511866235166E-4</v>
      </c>
      <c r="D25" s="2">
        <f>'2019-40'!$C25</f>
        <v>5.5785363183765411E-4</v>
      </c>
      <c r="E25" s="2">
        <f>'2019-42'!$C25</f>
        <v>5.6771827716426825E-4</v>
      </c>
      <c r="F25" s="2">
        <f>'2019-45'!$C25</f>
        <v>5.8530385631626477E-4</v>
      </c>
      <c r="G25" s="2">
        <f>'2019-47'!$C25</f>
        <v>5.9807611877875366E-4</v>
      </c>
      <c r="H25" s="2">
        <f>'2019-49'!$C25</f>
        <v>6.0563280274330774E-4</v>
      </c>
      <c r="I25" s="2">
        <f>'2019-51'!$C25</f>
        <v>6.3591479992660923E-4</v>
      </c>
      <c r="J25" s="2">
        <f>'2020-01'!$C25</f>
        <v>6.3494574856981067E-4</v>
      </c>
      <c r="K25" s="2">
        <f>'2020-03'!$C25</f>
        <v>6.4841947752353635E-4</v>
      </c>
      <c r="L25" s="2">
        <f>'2020-05'!$C25</f>
        <v>6.6884213456189798E-4</v>
      </c>
      <c r="M25" s="2">
        <f>'2020-07'!$C25</f>
        <v>6.612988822183157E-4</v>
      </c>
      <c r="N25" s="2">
        <f>'2020-09'!$C25</f>
        <v>6.642290907510755E-4</v>
      </c>
      <c r="O25" s="2">
        <f>'2020-11'!$C25</f>
        <v>6.6636546122598864E-4</v>
      </c>
      <c r="P25" s="2">
        <f>'2020-13'!$C25</f>
        <v>6.8811355933949341E-4</v>
      </c>
      <c r="Q25" s="2">
        <f>'2020-15'!$C25</f>
        <v>7.6103813829502779E-4</v>
      </c>
      <c r="R25" s="2">
        <f>'2020-17'!$C25</f>
        <v>7.720961177528718E-4</v>
      </c>
      <c r="S25" s="2">
        <f>'2020-19'!$C25</f>
        <v>7.7400648691150931E-4</v>
      </c>
      <c r="T25" s="2">
        <f>'2020-21'!$C25</f>
        <v>7.8608005357594965E-4</v>
      </c>
      <c r="U25" s="2">
        <f>'2020-23'!$C25</f>
        <v>8.6093726148679596E-4</v>
      </c>
      <c r="V25" s="2">
        <f>'2020-32'!$C25</f>
        <v>9.0594913338280997E-4</v>
      </c>
      <c r="W25" s="2">
        <f>'2020-34'!$C25</f>
        <v>9.8199540660054169E-4</v>
      </c>
      <c r="X25" s="2">
        <f>'2020-36'!$C25</f>
        <v>9.8384716498794381E-4</v>
      </c>
    </row>
    <row r="26" spans="1:24" x14ac:dyDescent="0.2">
      <c r="A26" t="str">
        <f>'2019-36'!A26</f>
        <v>mx-true+spf-softfail+dmarc-reject</v>
      </c>
      <c r="B26" s="2">
        <f>'2019-36'!$C26</f>
        <v>3.1854389577074964E-4</v>
      </c>
      <c r="C26" s="2">
        <f>'2019-38'!$C26</f>
        <v>3.2025350593311761E-4</v>
      </c>
      <c r="D26" s="2">
        <f>'2019-40'!$C26</f>
        <v>3.3681728714726283E-4</v>
      </c>
      <c r="E26" s="2">
        <f>'2019-42'!$C26</f>
        <v>3.4483628687014814E-4</v>
      </c>
      <c r="F26" s="2">
        <f>'2019-45'!$C26</f>
        <v>3.3027860463560654E-4</v>
      </c>
      <c r="G26" s="2">
        <f>'2019-47'!$C26</f>
        <v>3.3877038895859473E-4</v>
      </c>
      <c r="H26" s="2">
        <f>'2019-49'!$C26</f>
        <v>3.4249579189621544E-4</v>
      </c>
      <c r="I26" s="2">
        <f>'2019-51'!$C26</f>
        <v>3.461044484846463E-4</v>
      </c>
      <c r="J26" s="2">
        <f>'2020-01'!$C26</f>
        <v>3.5598597706700864E-4</v>
      </c>
      <c r="K26" s="2">
        <f>'2020-03'!$C26</f>
        <v>3.6993162499740219E-4</v>
      </c>
      <c r="L26" s="2">
        <f>'2020-05'!$C26</f>
        <v>3.5934686111555389E-4</v>
      </c>
      <c r="M26" s="2">
        <f>'2020-07'!$C26</f>
        <v>3.793658164449899E-4</v>
      </c>
      <c r="N26" s="2">
        <f>'2020-09'!$C26</f>
        <v>3.8694965722881969E-4</v>
      </c>
      <c r="O26" s="2">
        <f>'2020-11'!$C26</f>
        <v>3.9404273403765894E-4</v>
      </c>
      <c r="P26" s="2">
        <f>'2020-13'!$C26</f>
        <v>4.0998382727113527E-4</v>
      </c>
      <c r="Q26" s="2">
        <f>'2020-15'!$C26</f>
        <v>4.1342882647919072E-4</v>
      </c>
      <c r="R26" s="2">
        <f>'2020-17'!$C26</f>
        <v>4.2095665994504978E-4</v>
      </c>
      <c r="S26" s="2">
        <f>'2020-19'!$C26</f>
        <v>4.0952724175212133E-4</v>
      </c>
      <c r="T26" s="2">
        <f>'2020-21'!$C26</f>
        <v>4.0426974183905981E-4</v>
      </c>
      <c r="U26" s="2">
        <f>'2020-23'!$C26</f>
        <v>4.2130972370630438E-4</v>
      </c>
      <c r="V26" s="2">
        <f>'2020-32'!$C26</f>
        <v>4.4286352725632903E-4</v>
      </c>
      <c r="W26" s="2">
        <f>'2020-34'!$C26</f>
        <v>4.5369397635548639E-4</v>
      </c>
      <c r="X26" s="2">
        <f>'2020-36'!$C26</f>
        <v>5.0402006403070889E-4</v>
      </c>
    </row>
    <row r="27" spans="1:24" x14ac:dyDescent="0.2">
      <c r="A27" t="str">
        <f>'2019-36'!A27</f>
        <v>mx-true+spf-softfail+dmarc-unknown</v>
      </c>
      <c r="B27" s="2">
        <f>'2019-36'!$C27</f>
        <v>0</v>
      </c>
      <c r="C27" s="2">
        <f>'2019-38'!$C27</f>
        <v>2.52831715210356E-5</v>
      </c>
      <c r="D27" s="2">
        <f>'2019-40'!$C27</f>
        <v>2.9471512625385499E-5</v>
      </c>
      <c r="E27" s="2">
        <f>'2019-42'!$C27</f>
        <v>2.9437244001110203E-5</v>
      </c>
      <c r="F27" s="2">
        <f>'2019-45'!$C27</f>
        <v>4.5988160139135087E-5</v>
      </c>
      <c r="G27" s="2">
        <f>'2019-47'!$C27</f>
        <v>2.5094102885821831E-5</v>
      </c>
      <c r="H27" s="2">
        <f>'2019-49'!$C27</f>
        <v>2.5060667699723081E-5</v>
      </c>
      <c r="I27" s="2">
        <f>'2019-51'!$C27</f>
        <v>2.5019598685637082E-5</v>
      </c>
      <c r="J27" s="2">
        <f>'2020-01'!$C27</f>
        <v>2.4981472074877799E-5</v>
      </c>
      <c r="K27" s="2">
        <f>'2020-03'!$C27</f>
        <v>1.8704408005486627E-5</v>
      </c>
      <c r="L27" s="2">
        <f>'2020-05'!$C27</f>
        <v>2.4925793834604896E-5</v>
      </c>
      <c r="M27" s="2">
        <f>'2020-07'!$C27</f>
        <v>2.2803409731666057E-5</v>
      </c>
      <c r="N27" s="2">
        <f>'2020-09'!$C27</f>
        <v>2.2761744542871747E-5</v>
      </c>
      <c r="O27" s="2">
        <f>'2020-11'!$C27</f>
        <v>2.8882713489671335E-5</v>
      </c>
      <c r="P27" s="2">
        <f>'2020-13'!$C27</f>
        <v>2.6782863088064114E-5</v>
      </c>
      <c r="Q27" s="2">
        <f>'2020-15'!$C27</f>
        <v>2.8796037665217265E-5</v>
      </c>
      <c r="R27" s="2">
        <f>'2020-17'!$C27</f>
        <v>2.6694812581881203E-5</v>
      </c>
      <c r="S27" s="2">
        <f>'2020-19'!$C27</f>
        <v>2.6619270713887888E-5</v>
      </c>
      <c r="T27" s="2">
        <f>'2020-21'!$C27</f>
        <v>2.4501196475094533E-5</v>
      </c>
      <c r="U27" s="2">
        <f>'2020-23'!$C27</f>
        <v>1.6282501399277465E-5</v>
      </c>
      <c r="V27" s="2">
        <f>'2020-32'!$C27</f>
        <v>2.0222078870152011E-5</v>
      </c>
      <c r="W27" s="2">
        <f>'2020-34'!$C27</f>
        <v>5.6459694835349416E-5</v>
      </c>
      <c r="X27" s="2">
        <f>'2020-36'!$C27</f>
        <v>5.64502471714394E-5</v>
      </c>
    </row>
    <row r="28" spans="1:24" x14ac:dyDescent="0.2">
      <c r="A28" t="str">
        <f>'2019-36'!A28</f>
        <v>mx-true+spf-nostance+dmarc-false</v>
      </c>
      <c r="B28" s="2">
        <f>'2019-36'!$C28</f>
        <v>2.8875687717284909E-2</v>
      </c>
      <c r="C28" s="2">
        <f>'2019-38'!$C28</f>
        <v>2.8793318500539376E-2</v>
      </c>
      <c r="D28" s="2">
        <f>'2019-40'!$C28</f>
        <v>2.8661046028187396E-2</v>
      </c>
      <c r="E28" s="2">
        <f>'2019-42'!$C28</f>
        <v>2.853099741793317E-2</v>
      </c>
      <c r="F28" s="2">
        <f>'2019-45'!$C28</f>
        <v>2.8261814776413926E-2</v>
      </c>
      <c r="G28" s="2">
        <f>'2019-47'!$C28</f>
        <v>2.8161856963613553E-2</v>
      </c>
      <c r="H28" s="2">
        <f>'2019-49'!$C28</f>
        <v>2.8059594267789943E-2</v>
      </c>
      <c r="I28" s="2">
        <f>'2019-51'!$C28</f>
        <v>2.8071989725284806E-2</v>
      </c>
      <c r="J28" s="2">
        <f>'2020-01'!$C28</f>
        <v>2.7941776515750819E-2</v>
      </c>
      <c r="K28" s="2">
        <f>'2020-03'!$C28</f>
        <v>2.7813454704158615E-2</v>
      </c>
      <c r="L28" s="2">
        <f>'2020-05'!$C28</f>
        <v>2.7615702419256007E-2</v>
      </c>
      <c r="M28" s="2">
        <f>'2020-07'!$C28</f>
        <v>2.7517496434375933E-2</v>
      </c>
      <c r="N28" s="2">
        <f>'2020-09'!$C28</f>
        <v>2.7378240186066917E-2</v>
      </c>
      <c r="O28" s="2">
        <f>'2020-11'!$C28</f>
        <v>2.7036282877295918E-2</v>
      </c>
      <c r="P28" s="2">
        <f>'2020-13'!$C28</f>
        <v>2.6927078504692153E-2</v>
      </c>
      <c r="Q28" s="2">
        <f>'2020-15'!$C28</f>
        <v>2.6862589421981251E-2</v>
      </c>
      <c r="R28" s="2">
        <f>'2020-17'!$C28</f>
        <v>2.667838500490774E-2</v>
      </c>
      <c r="S28" s="2">
        <f>'2020-19'!$C28</f>
        <v>2.6500507813779772E-2</v>
      </c>
      <c r="T28" s="2">
        <f>'2020-21'!$C28</f>
        <v>2.6322452079743229E-2</v>
      </c>
      <c r="U28" s="2">
        <f>'2020-23'!$C28</f>
        <v>2.6062178802218491E-2</v>
      </c>
      <c r="V28" s="2">
        <f>'2020-32'!$C28</f>
        <v>2.5558685483985124E-2</v>
      </c>
      <c r="W28" s="2">
        <f>'2020-34'!$C28</f>
        <v>2.5392747752198401E-2</v>
      </c>
      <c r="X28" s="2">
        <f>'2020-36'!$C28</f>
        <v>2.5376402183818134E-2</v>
      </c>
    </row>
    <row r="29" spans="1:24" x14ac:dyDescent="0.2">
      <c r="A29" t="str">
        <f>'2019-36'!A29</f>
        <v>mx-true+spf-nostance+dmarc-test</v>
      </c>
      <c r="B29" s="2">
        <f>'2019-36'!$C29</f>
        <v>9.8094643399601719E-4</v>
      </c>
      <c r="C29" s="2">
        <f>'2019-38'!$C29</f>
        <v>1.0007922060409923E-3</v>
      </c>
      <c r="D29" s="2">
        <f>'2019-40'!$C29</f>
        <v>1.0041365373077774E-3</v>
      </c>
      <c r="E29" s="2">
        <f>'2019-42'!$C29</f>
        <v>1.0134822577525084E-3</v>
      </c>
      <c r="F29" s="2">
        <f>'2019-45'!$C29</f>
        <v>1.0012876684838959E-3</v>
      </c>
      <c r="G29" s="2">
        <f>'2019-47'!$C29</f>
        <v>1.0184023421162694E-3</v>
      </c>
      <c r="H29" s="2">
        <f>'2019-49'!$C29</f>
        <v>1.0170454308137617E-3</v>
      </c>
      <c r="I29" s="2">
        <f>'2019-51'!$C29</f>
        <v>1.0258035461111203E-3</v>
      </c>
      <c r="J29" s="2">
        <f>'2020-01'!$C29</f>
        <v>1.0388128804470018E-3</v>
      </c>
      <c r="K29" s="2">
        <f>'2020-03'!$C29</f>
        <v>1.0391337780825904E-3</v>
      </c>
      <c r="L29" s="2">
        <f>'2020-05'!$C29</f>
        <v>1.0427290420809714E-3</v>
      </c>
      <c r="M29" s="2">
        <f>'2020-07'!$C29</f>
        <v>1.0344455869183058E-3</v>
      </c>
      <c r="N29" s="2">
        <f>'2020-09'!$C29</f>
        <v>1.0366940014526131E-3</v>
      </c>
      <c r="O29" s="2">
        <f>'2020-11'!$C29</f>
        <v>1.0397776856281681E-3</v>
      </c>
      <c r="P29" s="2">
        <f>'2020-13'!$C29</f>
        <v>1.0280498985341534E-3</v>
      </c>
      <c r="Q29" s="2">
        <f>'2020-15'!$C29</f>
        <v>1.020202477281983E-3</v>
      </c>
      <c r="R29" s="2">
        <f>'2020-17'!$C29</f>
        <v>1.030830455084951E-3</v>
      </c>
      <c r="S29" s="2">
        <f>'2020-19'!$C29</f>
        <v>1.0320086492153458E-3</v>
      </c>
      <c r="T29" s="2">
        <f>'2020-21'!$C29</f>
        <v>1.0474261493102913E-3</v>
      </c>
      <c r="U29" s="2">
        <f>'2020-23'!$C29</f>
        <v>1.0603979036279449E-3</v>
      </c>
      <c r="V29" s="2">
        <f>'2020-32'!$C29</f>
        <v>1.075814595892087E-3</v>
      </c>
      <c r="W29" s="2">
        <f>'2020-34'!$C29</f>
        <v>1.1251610613616063E-3</v>
      </c>
      <c r="X29" s="2">
        <f>'2020-36'!$C29</f>
        <v>1.1229567026604195E-3</v>
      </c>
    </row>
    <row r="30" spans="1:24" x14ac:dyDescent="0.2">
      <c r="A30" t="str">
        <f>'2019-36'!A30</f>
        <v>mx-true+spf-nostance+dmarc-quarantine</v>
      </c>
      <c r="B30" s="2">
        <f>'2019-36'!$C30</f>
        <v>4.2191244472946976E-5</v>
      </c>
      <c r="C30" s="2">
        <f>'2019-38'!$C30</f>
        <v>4.0031688241639701E-5</v>
      </c>
      <c r="D30" s="2">
        <f>'2019-40'!$C30</f>
        <v>5.2627701116759819E-5</v>
      </c>
      <c r="E30" s="2">
        <f>'2019-42'!$C30</f>
        <v>5.256650714483965E-5</v>
      </c>
      <c r="F30" s="2">
        <f>'2019-45'!$C30</f>
        <v>5.2259272885380785E-5</v>
      </c>
      <c r="G30" s="2">
        <f>'2019-47'!$C30</f>
        <v>5.0188205771643663E-5</v>
      </c>
      <c r="H30" s="2">
        <f>'2019-49'!$C30</f>
        <v>5.4298113349400003E-5</v>
      </c>
      <c r="I30" s="2">
        <f>'2019-51'!$C30</f>
        <v>5.6294097042683432E-5</v>
      </c>
      <c r="J30" s="2">
        <f>'2020-01'!$C30</f>
        <v>6.0371890847621347E-5</v>
      </c>
      <c r="K30" s="2">
        <f>'2020-03'!$C30</f>
        <v>6.2348026684955427E-5</v>
      </c>
      <c r="L30" s="2">
        <f>'2020-05'!$C30</f>
        <v>6.2314484586512234E-5</v>
      </c>
      <c r="M30" s="2">
        <f>'2020-07'!$C30</f>
        <v>6.6337191946664901E-5</v>
      </c>
      <c r="N30" s="2">
        <f>'2020-09'!$C30</f>
        <v>6.8285233628615234E-5</v>
      </c>
      <c r="O30" s="2">
        <f>'2020-11'!$C30</f>
        <v>6.8080681797082427E-5</v>
      </c>
      <c r="P30" s="2">
        <f>'2020-13'!$C30</f>
        <v>7.4167928551562161E-5</v>
      </c>
      <c r="Q30" s="2">
        <f>'2020-15'!$C30</f>
        <v>8.0217533495962381E-5</v>
      </c>
      <c r="R30" s="2">
        <f>'2020-17'!$C30</f>
        <v>8.2137884867326781E-5</v>
      </c>
      <c r="S30" s="2">
        <f>'2020-19'!$C30</f>
        <v>7.7810175932903054E-5</v>
      </c>
      <c r="T30" s="2">
        <f>'2020-21'!$C30</f>
        <v>8.5754187662830865E-5</v>
      </c>
      <c r="U30" s="2">
        <f>'2020-23'!$C30</f>
        <v>8.3447819671296998E-5</v>
      </c>
      <c r="V30" s="2">
        <f>'2020-32'!$C30</f>
        <v>9.302156280269925E-5</v>
      </c>
      <c r="W30" s="2">
        <f>'2020-34'!$C30</f>
        <v>9.0738795271097278E-5</v>
      </c>
      <c r="X30" s="2">
        <f>'2020-36'!$C30</f>
        <v>9.0723611525527609E-5</v>
      </c>
    </row>
    <row r="31" spans="1:24" x14ac:dyDescent="0.2">
      <c r="A31" t="str">
        <f>'2019-36'!A31</f>
        <v>mx-true+spf-nostance+dmarc-reject</v>
      </c>
      <c r="B31" s="2">
        <f>'2019-36'!$C31</f>
        <v>5.273905559118372E-5</v>
      </c>
      <c r="C31" s="2">
        <f>'2019-38'!$C31</f>
        <v>5.6887135922330099E-5</v>
      </c>
      <c r="D31" s="2">
        <f>'2019-40'!$C31</f>
        <v>5.8943025250770999E-5</v>
      </c>
      <c r="E31" s="2">
        <f>'2019-42'!$C31</f>
        <v>6.0977148288013998E-5</v>
      </c>
      <c r="F31" s="2">
        <f>'2019-45'!$C31</f>
        <v>6.2711127462456934E-5</v>
      </c>
      <c r="G31" s="2">
        <f>'2019-47'!$C31</f>
        <v>6.064408197406943E-5</v>
      </c>
      <c r="H31" s="2">
        <f>'2019-49'!$C31</f>
        <v>5.8474891299353851E-5</v>
      </c>
      <c r="I31" s="2">
        <f>'2019-51'!$C31</f>
        <v>6.046403015695628E-5</v>
      </c>
      <c r="J31" s="2">
        <f>'2020-01'!$C31</f>
        <v>6.0371890847621347E-5</v>
      </c>
      <c r="K31" s="2">
        <f>'2020-03'!$C31</f>
        <v>6.44262942411206E-5</v>
      </c>
      <c r="L31" s="2">
        <f>'2020-05'!$C31</f>
        <v>6.6468783558946393E-5</v>
      </c>
      <c r="M31" s="2">
        <f>'2020-07'!$C31</f>
        <v>7.4629340939998015E-5</v>
      </c>
      <c r="N31" s="2">
        <f>'2020-09'!$C31</f>
        <v>7.0354483132512672E-5</v>
      </c>
      <c r="O31" s="2">
        <f>'2020-11'!$C31</f>
        <v>6.3954579869986532E-5</v>
      </c>
      <c r="P31" s="2">
        <f>'2020-13'!$C31</f>
        <v>6.5927047601388591E-5</v>
      </c>
      <c r="Q31" s="2">
        <f>'2020-15'!$C31</f>
        <v>6.787637449658355E-5</v>
      </c>
      <c r="R31" s="2">
        <f>'2020-17'!$C31</f>
        <v>6.77637550155446E-5</v>
      </c>
      <c r="S31" s="2">
        <f>'2020-19'!$C31</f>
        <v>6.7571994889100025E-5</v>
      </c>
      <c r="T31" s="2">
        <f>'2020-21'!$C31</f>
        <v>6.9420056679434512E-5</v>
      </c>
      <c r="U31" s="2">
        <f>'2020-23'!$C31</f>
        <v>6.9200630946929226E-5</v>
      </c>
      <c r="V31" s="2">
        <f>'2020-32'!$C31</f>
        <v>7.2799483932547239E-5</v>
      </c>
      <c r="W31" s="2">
        <f>'2020-34'!$C31</f>
        <v>7.4607453889568873E-5</v>
      </c>
      <c r="X31" s="2">
        <f>'2020-36'!$C31</f>
        <v>7.6611049732667761E-5</v>
      </c>
    </row>
    <row r="32" spans="1:24" x14ac:dyDescent="0.2">
      <c r="A32" t="str">
        <f>'2019-36'!A32</f>
        <v>mx-true+spf-nostance+dmarc-unknown</v>
      </c>
      <c r="B32" s="2">
        <f>'2019-36'!$C32</f>
        <v>0</v>
      </c>
      <c r="C32" s="2">
        <f>'2019-38'!$C32</f>
        <v>0</v>
      </c>
      <c r="D32" s="2">
        <f>'2019-40'!$C32</f>
        <v>0</v>
      </c>
      <c r="E32" s="2">
        <f>'2019-42'!$C32</f>
        <v>0</v>
      </c>
      <c r="F32" s="2">
        <f>'2019-45'!$C32</f>
        <v>6.271112746245694E-6</v>
      </c>
      <c r="G32" s="2">
        <f>'2019-47'!$C32</f>
        <v>0</v>
      </c>
      <c r="H32" s="2">
        <f>'2019-49'!$C32</f>
        <v>0</v>
      </c>
      <c r="I32" s="2">
        <f>'2019-51'!$C32</f>
        <v>0</v>
      </c>
      <c r="J32" s="2">
        <f>'2020-01'!$C32</f>
        <v>0</v>
      </c>
      <c r="K32" s="2">
        <f>'2020-03'!$C32</f>
        <v>0</v>
      </c>
      <c r="L32" s="2">
        <f>'2020-05'!$C32</f>
        <v>0</v>
      </c>
      <c r="M32" s="2">
        <f>'2020-07'!$C32</f>
        <v>0</v>
      </c>
      <c r="N32" s="2">
        <f>'2020-09'!$C32</f>
        <v>0</v>
      </c>
      <c r="O32" s="2">
        <f>'2020-11'!$C32</f>
        <v>0</v>
      </c>
      <c r="P32" s="2">
        <f>'2020-13'!$C32</f>
        <v>0</v>
      </c>
      <c r="Q32" s="2">
        <f>'2020-15'!$C32</f>
        <v>0</v>
      </c>
      <c r="R32" s="2">
        <f>'2020-17'!$C32</f>
        <v>6.1603413650495084E-6</v>
      </c>
      <c r="S32" s="2">
        <f>'2020-19'!$C32</f>
        <v>1.6381089670084856E-5</v>
      </c>
      <c r="T32" s="2">
        <f>'2020-21'!$C32</f>
        <v>1.8375897356320899E-5</v>
      </c>
      <c r="U32" s="2">
        <f>'2020-23'!$C32</f>
        <v>1.8317814074187148E-5</v>
      </c>
      <c r="V32" s="2">
        <f>'2020-32'!$C32</f>
        <v>1.819987098313681E-5</v>
      </c>
      <c r="W32" s="2">
        <f>'2020-34'!$C32</f>
        <v>1.8147759054219454E-5</v>
      </c>
      <c r="X32" s="2">
        <f>'2020-36'!$C32</f>
        <v>1.8144722305105523E-5</v>
      </c>
    </row>
    <row r="33" spans="1:24" x14ac:dyDescent="0.2">
      <c r="A33" t="str">
        <f>'2019-36'!A33</f>
        <v>mx-false+spf-false+dmarc-false</v>
      </c>
      <c r="B33" s="2">
        <f>'2019-36'!$C33</f>
        <v>0.22252084247476964</v>
      </c>
      <c r="C33" s="2">
        <f>'2019-38'!$C33</f>
        <v>0.21873525148327941</v>
      </c>
      <c r="D33" s="2">
        <f>'2019-40'!$C33</f>
        <v>0.21920700579957267</v>
      </c>
      <c r="E33" s="2">
        <f>'2019-42'!$C33</f>
        <v>0.21840752920595136</v>
      </c>
      <c r="F33" s="2">
        <f>'2019-45'!$C33</f>
        <v>0.21937397571825146</v>
      </c>
      <c r="G33" s="2">
        <f>'2019-47'!$C33</f>
        <v>0.21997699707235466</v>
      </c>
      <c r="H33" s="2">
        <f>'2019-49'!$C33</f>
        <v>0.21865641406905884</v>
      </c>
      <c r="I33" s="2">
        <f>'2019-51'!$C33</f>
        <v>0.2190319917268527</v>
      </c>
      <c r="J33" s="2">
        <f>'2020-01'!$C33</f>
        <v>0.21959130311685499</v>
      </c>
      <c r="K33" s="2">
        <f>'2020-03'!$C33</f>
        <v>0.22013841261924061</v>
      </c>
      <c r="L33" s="2">
        <f>'2020-05'!$C33</f>
        <v>0.22075113879720581</v>
      </c>
      <c r="M33" s="2">
        <f>'2020-07'!$C33</f>
        <v>0.22072456797903744</v>
      </c>
      <c r="N33" s="2">
        <f>'2020-09'!$C33</f>
        <v>0.22137658892496281</v>
      </c>
      <c r="O33" s="2">
        <f>'2020-11'!$C33</f>
        <v>0.2216232497591388</v>
      </c>
      <c r="P33" s="2">
        <f>'2020-13'!$C33</f>
        <v>0.22119348558360888</v>
      </c>
      <c r="Q33" s="2">
        <f>'2020-15'!$C33</f>
        <v>0.22187964078999872</v>
      </c>
      <c r="R33" s="2">
        <f>'2020-17'!$C33</f>
        <v>0.22187906839210983</v>
      </c>
      <c r="S33" s="2">
        <f>'2020-19'!$C33</f>
        <v>0.22283810569079054</v>
      </c>
      <c r="T33" s="2">
        <f>'2020-21'!$C33</f>
        <v>0.22534771281330904</v>
      </c>
      <c r="U33" s="2">
        <f>'2020-23'!$C33</f>
        <v>0.22617819162468833</v>
      </c>
      <c r="V33" s="2">
        <f>'2020-32'!$C33</f>
        <v>0.22711821220645126</v>
      </c>
      <c r="W33" s="2">
        <f>'2020-34'!$C33</f>
        <v>0.2278592298494341</v>
      </c>
      <c r="X33" s="2">
        <f>'2020-36'!$C33</f>
        <v>0.22794811415852842</v>
      </c>
    </row>
    <row r="34" spans="1:24" x14ac:dyDescent="0.2">
      <c r="A34" t="str">
        <f>'2019-36'!A34</f>
        <v>mx-false+spf-false+dmarc-test</v>
      </c>
      <c r="B34" s="2">
        <f>'2019-36'!$C34</f>
        <v>1.4555979343166706E-3</v>
      </c>
      <c r="C34" s="2">
        <f>'2019-38'!$C34</f>
        <v>1.4348199838187703E-3</v>
      </c>
      <c r="D34" s="2">
        <f>'2019-40'!$C34</f>
        <v>1.3977917416611407E-3</v>
      </c>
      <c r="E34" s="2">
        <f>'2019-42'!$C34</f>
        <v>1.4865808220560653E-3</v>
      </c>
      <c r="F34" s="2">
        <f>'2019-45'!$C34</f>
        <v>1.454898157129001E-3</v>
      </c>
      <c r="G34" s="2">
        <f>'2019-47'!$C34</f>
        <v>1.478460895023003E-3</v>
      </c>
      <c r="H34" s="2">
        <f>'2019-49'!$C34</f>
        <v>1.3595412227099771E-3</v>
      </c>
      <c r="I34" s="2">
        <f>'2019-51'!$C34</f>
        <v>1.323953763781629E-3</v>
      </c>
      <c r="J34" s="2">
        <f>'2020-01'!$C34</f>
        <v>1.4447618016637661E-3</v>
      </c>
      <c r="K34" s="2">
        <f>'2020-03'!$C34</f>
        <v>1.438161148866305E-3</v>
      </c>
      <c r="L34" s="2">
        <f>'2020-05'!$C34</f>
        <v>1.3896130062792228E-3</v>
      </c>
      <c r="M34" s="2">
        <f>'2020-07'!$C34</f>
        <v>1.4739294835649608E-3</v>
      </c>
      <c r="N34" s="2">
        <f>'2020-09'!$C34</f>
        <v>6.8699083529394724E-4</v>
      </c>
      <c r="O34" s="2">
        <f>'2020-11'!$C34</f>
        <v>6.6636546122598864E-4</v>
      </c>
      <c r="P34" s="2">
        <f>'2020-13'!$C34</f>
        <v>6.9635444028966697E-4</v>
      </c>
      <c r="Q34" s="2">
        <f>'2020-15'!$C34</f>
        <v>7.0755978263105281E-4</v>
      </c>
      <c r="R34" s="2">
        <f>'2020-17'!$C34</f>
        <v>7.1254615122405985E-4</v>
      </c>
      <c r="S34" s="2">
        <f>'2020-19'!$C34</f>
        <v>7.4943485240638202E-4</v>
      </c>
      <c r="T34" s="2">
        <f>'2020-21'!$C34</f>
        <v>7.4320295974453416E-4</v>
      </c>
      <c r="U34" s="2">
        <f>'2020-23'!$C34</f>
        <v>7.4899506436676335E-4</v>
      </c>
      <c r="V34" s="2">
        <f>'2020-32'!$C34</f>
        <v>7.199060077774115E-4</v>
      </c>
      <c r="W34" s="2">
        <f>'2020-34'!$C34</f>
        <v>7.0574618544186763E-4</v>
      </c>
      <c r="X34" s="2">
        <f>'2020-36'!$C34</f>
        <v>6.7337080554502713E-4</v>
      </c>
    </row>
    <row r="35" spans="1:24" x14ac:dyDescent="0.2">
      <c r="A35" t="str">
        <f>'2019-36'!A35</f>
        <v>mx-false+spf-false+dmarc-quarantine</v>
      </c>
      <c r="B35" s="2">
        <f>'2019-36'!$C35</f>
        <v>2.1095622236473487E-6</v>
      </c>
      <c r="C35" s="2">
        <f>'2019-38'!$C35</f>
        <v>2.1069309600862997E-6</v>
      </c>
      <c r="D35" s="2">
        <f>'2019-40'!$C35</f>
        <v>2.1051080446703926E-6</v>
      </c>
      <c r="E35" s="2">
        <f>'2019-42'!$C35</f>
        <v>2.1026602857935861E-6</v>
      </c>
      <c r="F35" s="2">
        <f>'2019-45'!$C35</f>
        <v>2.0903709154152312E-6</v>
      </c>
      <c r="G35" s="2">
        <f>'2019-47'!$C35</f>
        <v>2.0911752404851525E-6</v>
      </c>
      <c r="H35" s="2">
        <f>'2019-49'!$C35</f>
        <v>4.1767779499538463E-6</v>
      </c>
      <c r="I35" s="2">
        <f>'2019-51'!$C35</f>
        <v>4.1699331142728472E-6</v>
      </c>
      <c r="J35" s="2">
        <f>'2020-01'!$C35</f>
        <v>6.2453680187194497E-6</v>
      </c>
      <c r="K35" s="2">
        <f>'2020-03'!$C35</f>
        <v>4.1565351123303617E-6</v>
      </c>
      <c r="L35" s="2">
        <f>'2020-05'!$C35</f>
        <v>8.3085979448682991E-6</v>
      </c>
      <c r="M35" s="2">
        <f>'2020-07'!$C35</f>
        <v>8.2921489933331126E-6</v>
      </c>
      <c r="N35" s="2">
        <f>'2020-09'!$C35</f>
        <v>8.2769980155897262E-6</v>
      </c>
      <c r="O35" s="2">
        <f>'2020-11'!$C35</f>
        <v>1.0315254817739763E-5</v>
      </c>
      <c r="P35" s="2">
        <f>'2020-13'!$C35</f>
        <v>1.0301101187716966E-5</v>
      </c>
      <c r="Q35" s="2">
        <f>'2020-15'!$C35</f>
        <v>8.2274393329192189E-6</v>
      </c>
      <c r="R35" s="2">
        <f>'2020-17'!$C35</f>
        <v>8.2137884867326784E-6</v>
      </c>
      <c r="S35" s="2">
        <f>'2020-19'!$C35</f>
        <v>2.0476362087606069E-5</v>
      </c>
      <c r="T35" s="2">
        <f>'2020-21'!$C35</f>
        <v>2.0417663729245445E-5</v>
      </c>
      <c r="U35" s="2">
        <f>'2020-23'!$C35</f>
        <v>2.0353126749096831E-5</v>
      </c>
      <c r="V35" s="2">
        <f>'2020-32'!$C35</f>
        <v>2.2244286757167212E-5</v>
      </c>
      <c r="W35" s="2">
        <f>'2020-34'!$C35</f>
        <v>2.2180594399601555E-5</v>
      </c>
      <c r="X35" s="2">
        <f>'2020-36'!$C35</f>
        <v>2.2176882817351193E-5</v>
      </c>
    </row>
    <row r="36" spans="1:24" x14ac:dyDescent="0.2">
      <c r="A36" t="str">
        <f>'2019-36'!A36</f>
        <v>mx-false+spf-false+dmarc-reject</v>
      </c>
      <c r="B36" s="2">
        <f>'2019-36'!$C36</f>
        <v>2.8057177574509736E-4</v>
      </c>
      <c r="C36" s="2">
        <f>'2019-38'!$C36</f>
        <v>3.076119201725998E-4</v>
      </c>
      <c r="D36" s="2">
        <f>'2019-40'!$C36</f>
        <v>3.0734577452187734E-4</v>
      </c>
      <c r="E36" s="2">
        <f>'2019-42'!$C36</f>
        <v>2.5652455486681748E-4</v>
      </c>
      <c r="F36" s="2">
        <f>'2019-45'!$C36</f>
        <v>2.5920599351148866E-4</v>
      </c>
      <c r="G36" s="2">
        <f>'2019-47'!$C36</f>
        <v>2.6139690506064411E-4</v>
      </c>
      <c r="H36" s="2">
        <f>'2019-49'!$C36</f>
        <v>2.5687184392216158E-4</v>
      </c>
      <c r="I36" s="2">
        <f>'2019-51'!$C36</f>
        <v>2.5645088652778009E-4</v>
      </c>
      <c r="J36" s="2">
        <f>'2020-01'!$C36</f>
        <v>2.4773293140920483E-4</v>
      </c>
      <c r="K36" s="2">
        <f>'2020-03'!$C36</f>
        <v>2.4939210673982171E-4</v>
      </c>
      <c r="L36" s="2">
        <f>'2020-05'!$C36</f>
        <v>2.471807888598319E-4</v>
      </c>
      <c r="M36" s="2">
        <f>'2020-07'!$C36</f>
        <v>2.5083750704832662E-4</v>
      </c>
      <c r="N36" s="2">
        <f>'2020-09'!$C36</f>
        <v>2.4830994046769178E-4</v>
      </c>
      <c r="O36" s="2">
        <f>'2020-11'!$C36</f>
        <v>2.5581831947994613E-4</v>
      </c>
      <c r="P36" s="2">
        <f>'2020-13'!$C36</f>
        <v>2.5546730945538081E-4</v>
      </c>
      <c r="Q36" s="2">
        <f>'2020-15'!$C36</f>
        <v>2.5505061932049576E-4</v>
      </c>
      <c r="R36" s="2">
        <f>'2020-17'!$C36</f>
        <v>2.6694812581881205E-4</v>
      </c>
      <c r="S36" s="2">
        <f>'2020-19'!$C36</f>
        <v>2.8871670543524554E-4</v>
      </c>
      <c r="T36" s="2">
        <f>'2020-21'!$C36</f>
        <v>2.9197259132820986E-4</v>
      </c>
      <c r="U36" s="2">
        <f>'2020-23'!$C36</f>
        <v>2.9104971251208469E-4</v>
      </c>
      <c r="V36" s="2">
        <f>'2020-32'!$C36</f>
        <v>2.9928676727824973E-4</v>
      </c>
      <c r="W36" s="2">
        <f>'2020-34'!$C36</f>
        <v>3.1657757461249492E-4</v>
      </c>
      <c r="X36" s="2">
        <f>'2020-36'!$C36</f>
        <v>3.2055676072353088E-4</v>
      </c>
    </row>
    <row r="37" spans="1:24" x14ac:dyDescent="0.2">
      <c r="A37" t="str">
        <f>'2019-36'!A37</f>
        <v>mx-false+spf-false+dmarc-unknown</v>
      </c>
      <c r="B37" s="2">
        <f>'2019-36'!$C37</f>
        <v>0</v>
      </c>
      <c r="C37" s="2">
        <f>'2019-38'!$C37</f>
        <v>1.05346548004315E-5</v>
      </c>
      <c r="D37" s="2">
        <f>'2019-40'!$C37</f>
        <v>1.0525540223351964E-5</v>
      </c>
      <c r="E37" s="2">
        <f>'2019-42'!$C37</f>
        <v>1.0513301428967929E-5</v>
      </c>
      <c r="F37" s="2">
        <f>'2019-45'!$C37</f>
        <v>3.9717047392889397E-5</v>
      </c>
      <c r="G37" s="2">
        <f>'2019-47'!$C37</f>
        <v>1.0455876202425764E-5</v>
      </c>
      <c r="H37" s="2">
        <f>'2019-49'!$C37</f>
        <v>1.0441944874884617E-5</v>
      </c>
      <c r="I37" s="2">
        <f>'2019-51'!$C37</f>
        <v>1.0424832785682117E-5</v>
      </c>
      <c r="J37" s="2">
        <f>'2020-01'!$C37</f>
        <v>1.040894669786575E-5</v>
      </c>
      <c r="K37" s="2">
        <f>'2020-03'!$C37</f>
        <v>8.3130702246607235E-6</v>
      </c>
      <c r="L37" s="2">
        <f>'2020-05'!$C37</f>
        <v>8.3085979448682991E-6</v>
      </c>
      <c r="M37" s="2">
        <f>'2020-07'!$C37</f>
        <v>6.219111744999834E-6</v>
      </c>
      <c r="N37" s="2">
        <f>'2020-09'!$C37</f>
        <v>6.2077485116922946E-6</v>
      </c>
      <c r="O37" s="2">
        <f>'2020-11'!$C37</f>
        <v>6.1891528906438577E-6</v>
      </c>
      <c r="P37" s="2">
        <f>'2020-13'!$C37</f>
        <v>6.1806607126301804E-6</v>
      </c>
      <c r="Q37" s="2">
        <f>'2020-15'!$C37</f>
        <v>6.1705794996894138E-6</v>
      </c>
      <c r="R37" s="2">
        <f>'2020-17'!$C37</f>
        <v>6.1603413650495084E-6</v>
      </c>
      <c r="S37" s="2">
        <f>'2020-19'!$C37</f>
        <v>6.1429086262818204E-6</v>
      </c>
      <c r="T37" s="2">
        <f>'2020-21'!$C37</f>
        <v>6.1252991187736333E-6</v>
      </c>
      <c r="U37" s="2">
        <f>'2020-23'!$C37</f>
        <v>6.105938024729049E-6</v>
      </c>
      <c r="V37" s="2">
        <f>'2020-32'!$C37</f>
        <v>1.2133247322091206E-5</v>
      </c>
      <c r="W37" s="2">
        <f>'2020-34'!$C37</f>
        <v>1.2098506036146304E-5</v>
      </c>
      <c r="X37" s="2">
        <f>'2020-36'!$C37</f>
        <v>2.2176882817351193E-5</v>
      </c>
    </row>
    <row r="38" spans="1:24" x14ac:dyDescent="0.2">
      <c r="A38" t="str">
        <f>'2019-36'!A38</f>
        <v>mx-false+spf-hardfail+dmarc-false</v>
      </c>
      <c r="B38" s="2">
        <f>'2019-36'!$C38</f>
        <v>2.8647854997130994E-3</v>
      </c>
      <c r="C38" s="2">
        <f>'2019-38'!$C38</f>
        <v>2.8907092772384037E-3</v>
      </c>
      <c r="D38" s="2">
        <f>'2019-40'!$C38</f>
        <v>2.8776826970644269E-3</v>
      </c>
      <c r="E38" s="2">
        <f>'2019-42'!$C38</f>
        <v>3.170811710976728E-3</v>
      </c>
      <c r="F38" s="2">
        <f>'2019-45'!$C38</f>
        <v>3.1669119368540753E-3</v>
      </c>
      <c r="G38" s="2">
        <f>'2019-47'!$C38</f>
        <v>3.2057716436637391E-3</v>
      </c>
      <c r="H38" s="2">
        <f>'2019-49'!$C38</f>
        <v>3.2098538545395311E-3</v>
      </c>
      <c r="I38" s="2">
        <f>'2019-51'!$C38</f>
        <v>3.2212733307757742E-3</v>
      </c>
      <c r="J38" s="2">
        <f>'2020-01'!$C38</f>
        <v>3.2871453671860038E-3</v>
      </c>
      <c r="K38" s="2">
        <f>'2020-03'!$C38</f>
        <v>3.2130016418313694E-3</v>
      </c>
      <c r="L38" s="2">
        <f>'2020-05'!$C38</f>
        <v>3.2694332913056753E-3</v>
      </c>
      <c r="M38" s="2">
        <f>'2020-07'!$C38</f>
        <v>7.3675743805764705E-3</v>
      </c>
      <c r="N38" s="2">
        <f>'2020-09'!$C38</f>
        <v>7.5258604456749584E-3</v>
      </c>
      <c r="O38" s="2">
        <f>'2020-11'!$C38</f>
        <v>8.0417726559099192E-3</v>
      </c>
      <c r="P38" s="2">
        <f>'2020-13'!$C38</f>
        <v>8.3624339441886342E-3</v>
      </c>
      <c r="Q38" s="2">
        <f>'2020-15'!$C38</f>
        <v>8.4392958957418881E-3</v>
      </c>
      <c r="R38" s="2">
        <f>'2020-17'!$C38</f>
        <v>8.5218055549851537E-3</v>
      </c>
      <c r="S38" s="2">
        <f>'2020-19'!$C38</f>
        <v>8.8805982373947514E-3</v>
      </c>
      <c r="T38" s="2">
        <f>'2020-21'!$C38</f>
        <v>8.9021013859510133E-3</v>
      </c>
      <c r="U38" s="2">
        <f>'2020-23'!$C38</f>
        <v>8.9777642090266112E-3</v>
      </c>
      <c r="V38" s="2">
        <f>'2020-32'!$C38</f>
        <v>4.5075013801568831E-3</v>
      </c>
      <c r="W38" s="2">
        <f>'2020-34'!$C38</f>
        <v>4.5510546872637014E-3</v>
      </c>
      <c r="X38" s="2">
        <f>'2020-36'!$C38</f>
        <v>4.5704539406304688E-3</v>
      </c>
    </row>
    <row r="39" spans="1:24" x14ac:dyDescent="0.2">
      <c r="A39" t="str">
        <f>'2019-36'!A39</f>
        <v>mx-false+spf-hardfail+dmarc-test</v>
      </c>
      <c r="B39" s="2">
        <f>'2019-36'!$C39</f>
        <v>1.2235460897154623E-4</v>
      </c>
      <c r="C39" s="2">
        <f>'2019-38'!$C39</f>
        <v>4.7342738673139158E-3</v>
      </c>
      <c r="D39" s="2">
        <f>'2019-40'!$C39</f>
        <v>4.7407033165977244E-3</v>
      </c>
      <c r="E39" s="2">
        <f>'2019-42'!$C39</f>
        <v>4.7499095856077108E-3</v>
      </c>
      <c r="F39" s="2">
        <f>'2019-45'!$C39</f>
        <v>6.6661928492591721E-3</v>
      </c>
      <c r="G39" s="2">
        <f>'2019-47'!$C39</f>
        <v>4.7741530740276032E-3</v>
      </c>
      <c r="H39" s="2">
        <f>'2019-49'!$C39</f>
        <v>4.7970294755219928E-3</v>
      </c>
      <c r="I39" s="2">
        <f>'2019-51'!$C39</f>
        <v>4.8037629476423201E-3</v>
      </c>
      <c r="J39" s="2">
        <f>'2020-01'!$C39</f>
        <v>4.8151787424326959E-3</v>
      </c>
      <c r="K39" s="2">
        <f>'2020-03'!$C39</f>
        <v>4.88600702454434E-3</v>
      </c>
      <c r="L39" s="2">
        <f>'2020-05'!$C39</f>
        <v>4.8688383956928226E-3</v>
      </c>
      <c r="M39" s="2">
        <f>'2020-07'!$C39</f>
        <v>4.8426150121065378E-3</v>
      </c>
      <c r="N39" s="2">
        <f>'2020-09'!$C39</f>
        <v>5.4090182031878856E-3</v>
      </c>
      <c r="O39" s="2">
        <f>'2020-11'!$C39</f>
        <v>5.1308077463437579E-3</v>
      </c>
      <c r="P39" s="2">
        <f>'2020-13'!$C39</f>
        <v>4.80855403442628E-3</v>
      </c>
      <c r="Q39" s="2">
        <f>'2020-15'!$C39</f>
        <v>4.7780853925928363E-3</v>
      </c>
      <c r="R39" s="2">
        <f>'2020-17'!$C39</f>
        <v>4.8050662647386166E-3</v>
      </c>
      <c r="S39" s="2">
        <f>'2020-19'!$C39</f>
        <v>4.7873734560822988E-3</v>
      </c>
      <c r="T39" s="2">
        <f>'2020-21'!$C39</f>
        <v>4.7675244807788113E-3</v>
      </c>
      <c r="U39" s="2">
        <f>'2020-23'!$C39</f>
        <v>4.7605963466137487E-3</v>
      </c>
      <c r="V39" s="2">
        <f>'2020-32'!$C39</f>
        <v>4.7845438606779651E-3</v>
      </c>
      <c r="W39" s="2">
        <f>'2020-34'!$C39</f>
        <v>4.7970576433320096E-3</v>
      </c>
      <c r="X39" s="2">
        <f>'2020-36'!$C39</f>
        <v>4.8486730159754202E-3</v>
      </c>
    </row>
    <row r="40" spans="1:24" x14ac:dyDescent="0.2">
      <c r="A40" t="str">
        <f>'2019-36'!A40</f>
        <v>mx-false+spf-hardfail+dmarc-quarantine</v>
      </c>
      <c r="B40" s="2">
        <f>'2019-36'!$C40</f>
        <v>7.1725115604009853E-5</v>
      </c>
      <c r="C40" s="2">
        <f>'2019-38'!$C40</f>
        <v>7.7956445523193096E-5</v>
      </c>
      <c r="D40" s="2">
        <f>'2019-40'!$C40</f>
        <v>6.7363457429452564E-5</v>
      </c>
      <c r="E40" s="2">
        <f>'2019-42'!$C40</f>
        <v>6.7285129145394754E-5</v>
      </c>
      <c r="F40" s="2">
        <f>'2019-45'!$C40</f>
        <v>7.3162982039533096E-5</v>
      </c>
      <c r="G40" s="2">
        <f>'2019-47'!$C40</f>
        <v>7.9464659138435805E-5</v>
      </c>
      <c r="H40" s="2">
        <f>'2019-49'!$C40</f>
        <v>8.3535558999076932E-5</v>
      </c>
      <c r="I40" s="2">
        <f>'2019-51'!$C40</f>
        <v>7.9228729171184093E-5</v>
      </c>
      <c r="J40" s="2">
        <f>'2020-01'!$C40</f>
        <v>7.9107994903779695E-5</v>
      </c>
      <c r="K40" s="2">
        <f>'2020-03'!$C40</f>
        <v>8.1052434690442044E-5</v>
      </c>
      <c r="L40" s="2">
        <f>'2020-05'!$C40</f>
        <v>8.1008829962465908E-5</v>
      </c>
      <c r="M40" s="2">
        <f>'2020-07'!$C40</f>
        <v>1.8035424060499518E-4</v>
      </c>
      <c r="N40" s="2">
        <f>'2020-09'!$C40</f>
        <v>1.8623245535076883E-4</v>
      </c>
      <c r="O40" s="2">
        <f>'2020-11'!$C40</f>
        <v>1.8154848479221981E-4</v>
      </c>
      <c r="P40" s="2">
        <f>'2020-13'!$C40</f>
        <v>1.812993809038186E-4</v>
      </c>
      <c r="Q40" s="2">
        <f>'2020-15'!$C40</f>
        <v>1.8100366532422283E-4</v>
      </c>
      <c r="R40" s="2">
        <f>'2020-17'!$C40</f>
        <v>1.8070334670811891E-4</v>
      </c>
      <c r="S40" s="2">
        <f>'2020-19'!$C40</f>
        <v>1.8223962257969399E-4</v>
      </c>
      <c r="T40" s="2">
        <f>'2020-21'!$C40</f>
        <v>1.8988427268198263E-4</v>
      </c>
      <c r="U40" s="2">
        <f>'2020-23'!$C40</f>
        <v>1.9335470411641989E-4</v>
      </c>
      <c r="V40" s="2">
        <f>'2020-32'!$C40</f>
        <v>1.860431256053985E-4</v>
      </c>
      <c r="W40" s="2">
        <f>'2020-34'!$C40</f>
        <v>1.1695222501608094E-4</v>
      </c>
      <c r="X40" s="2">
        <f>'2020-36'!$C40</f>
        <v>1.1088441408675596E-4</v>
      </c>
    </row>
    <row r="41" spans="1:24" x14ac:dyDescent="0.2">
      <c r="A41" t="str">
        <f>'2019-36'!A41</f>
        <v>mx-false+spf-hardfail+dmarc-reject</v>
      </c>
      <c r="B41" s="2">
        <f>'2019-36'!$C41</f>
        <v>1.8226617612313093E-3</v>
      </c>
      <c r="C41" s="2">
        <f>'2019-38'!$C41</f>
        <v>5.9731492718446601E-3</v>
      </c>
      <c r="D41" s="2">
        <f>'2019-40'!$C41</f>
        <v>6.2037534076436474E-3</v>
      </c>
      <c r="E41" s="2">
        <f>'2019-42'!$C41</f>
        <v>6.3710606659545654E-3</v>
      </c>
      <c r="F41" s="2">
        <f>'2019-45'!$C41</f>
        <v>6.6703735910900027E-3</v>
      </c>
      <c r="G41" s="2">
        <f>'2019-47'!$C41</f>
        <v>6.572563780844835E-3</v>
      </c>
      <c r="H41" s="2">
        <f>'2019-49'!$C41</f>
        <v>6.5888672160521926E-3</v>
      </c>
      <c r="I41" s="2">
        <f>'2019-51'!$C41</f>
        <v>6.6698080162794189E-3</v>
      </c>
      <c r="J41" s="2">
        <f>'2020-01'!$C41</f>
        <v>6.7137706201234083E-3</v>
      </c>
      <c r="K41" s="2">
        <f>'2020-03'!$C41</f>
        <v>6.8146393166656277E-3</v>
      </c>
      <c r="L41" s="2">
        <f>'2020-05'!$C41</f>
        <v>6.829667510681741E-3</v>
      </c>
      <c r="M41" s="2">
        <f>'2020-07'!$C41</f>
        <v>2.8898139241765896E-3</v>
      </c>
      <c r="N41" s="2">
        <f>'2020-09'!$C41</f>
        <v>2.9238495490070708E-3</v>
      </c>
      <c r="O41" s="2">
        <f>'2020-11'!$C41</f>
        <v>2.9398476230558324E-3</v>
      </c>
      <c r="P41" s="2">
        <f>'2020-13'!$C41</f>
        <v>2.9316933980242489E-3</v>
      </c>
      <c r="Q41" s="2">
        <f>'2020-15'!$C41</f>
        <v>2.9639350196841484E-3</v>
      </c>
      <c r="R41" s="2">
        <f>'2020-17'!$C41</f>
        <v>3.018567268874259E-3</v>
      </c>
      <c r="S41" s="2">
        <f>'2020-19'!$C41</f>
        <v>2.5042590833142223E-3</v>
      </c>
      <c r="T41" s="2">
        <f>'2020-21'!$C41</f>
        <v>2.5215814705618123E-3</v>
      </c>
      <c r="U41" s="2">
        <f>'2020-23'!$C41</f>
        <v>2.5543174070116522E-3</v>
      </c>
      <c r="V41" s="2">
        <f>'2020-32'!$C41</f>
        <v>7.3385924219781639E-3</v>
      </c>
      <c r="W41" s="2">
        <f>'2020-34'!$C41</f>
        <v>7.4284827061938301E-3</v>
      </c>
      <c r="X41" s="2">
        <f>'2020-36'!$C41</f>
        <v>7.5603009604606336E-3</v>
      </c>
    </row>
    <row r="42" spans="1:24" x14ac:dyDescent="0.2">
      <c r="A42" t="str">
        <f>'2019-36'!A42</f>
        <v>mx-false+spf-hardfail+dmarc-unknown</v>
      </c>
      <c r="B42" s="2">
        <f>'2019-36'!$C42</f>
        <v>0</v>
      </c>
      <c r="C42" s="2">
        <f>'2019-38'!$C42</f>
        <v>0</v>
      </c>
      <c r="D42" s="2">
        <f>'2019-40'!$C42</f>
        <v>0</v>
      </c>
      <c r="E42" s="2">
        <f>'2019-42'!$C42</f>
        <v>0</v>
      </c>
      <c r="F42" s="2">
        <f>'2019-45'!$C42</f>
        <v>0</v>
      </c>
      <c r="G42" s="2">
        <f>'2019-47'!$C42</f>
        <v>0</v>
      </c>
      <c r="H42" s="2">
        <f>'2019-49'!$C42</f>
        <v>0</v>
      </c>
      <c r="I42" s="2">
        <f>'2019-51'!$C42</f>
        <v>0</v>
      </c>
      <c r="J42" s="2">
        <f>'2020-01'!$C42</f>
        <v>0</v>
      </c>
      <c r="K42" s="2">
        <f>'2020-03'!$C42</f>
        <v>0</v>
      </c>
      <c r="L42" s="2">
        <f>'2020-05'!$C42</f>
        <v>0</v>
      </c>
      <c r="M42" s="2">
        <f>'2020-07'!$C42</f>
        <v>0</v>
      </c>
      <c r="N42" s="2">
        <f>'2020-09'!$C42</f>
        <v>0</v>
      </c>
      <c r="O42" s="2">
        <f>'2020-11'!$C42</f>
        <v>0</v>
      </c>
      <c r="P42" s="2">
        <f>'2020-13'!$C42</f>
        <v>0</v>
      </c>
      <c r="Q42" s="2">
        <f>'2020-15'!$C42</f>
        <v>0</v>
      </c>
      <c r="R42" s="2">
        <f>'2020-17'!$C42</f>
        <v>0</v>
      </c>
      <c r="S42" s="2">
        <f>'2020-19'!$C42</f>
        <v>0</v>
      </c>
      <c r="T42" s="2">
        <f>'2020-21'!$C42</f>
        <v>0</v>
      </c>
      <c r="U42" s="2">
        <f>'2020-23'!$C42</f>
        <v>0</v>
      </c>
      <c r="V42" s="2">
        <f>'2020-32'!$C42</f>
        <v>2.0222078870152011E-6</v>
      </c>
      <c r="W42" s="2">
        <f>'2020-34'!$C42</f>
        <v>0</v>
      </c>
      <c r="X42" s="2">
        <f>'2020-36'!$C42</f>
        <v>0</v>
      </c>
    </row>
    <row r="43" spans="1:24" x14ac:dyDescent="0.2">
      <c r="A43" t="str">
        <f>'2019-36'!A43</f>
        <v>mx-false+spf-softfail+dmarc-false</v>
      </c>
      <c r="B43" s="2">
        <f>'2019-36'!$C43</f>
        <v>2.2150403348297162E-3</v>
      </c>
      <c r="C43" s="2">
        <f>'2019-38'!$C43</f>
        <v>2.2628438511326861E-3</v>
      </c>
      <c r="D43" s="2">
        <f>'2019-40'!$C43</f>
        <v>2.2798320123780351E-3</v>
      </c>
      <c r="E43" s="2">
        <f>'2019-42'!$C43</f>
        <v>2.3213369555161192E-3</v>
      </c>
      <c r="F43" s="2">
        <f>'2019-45'!$C43</f>
        <v>2.3600287635037959E-3</v>
      </c>
      <c r="G43" s="2">
        <f>'2019-47'!$C43</f>
        <v>2.452948557089084E-3</v>
      </c>
      <c r="H43" s="2">
        <f>'2019-49'!$C43</f>
        <v>2.5227738817721235E-3</v>
      </c>
      <c r="I43" s="2">
        <f>'2019-51'!$C43</f>
        <v>2.5415742331493002E-3</v>
      </c>
      <c r="J43" s="2">
        <f>'2020-01'!$C43</f>
        <v>2.6043184638060105E-3</v>
      </c>
      <c r="K43" s="2">
        <f>'2020-03'!$C43</f>
        <v>2.6290084585489535E-3</v>
      </c>
      <c r="L43" s="2">
        <f>'2020-05'!$C43</f>
        <v>2.6504427444129872E-3</v>
      </c>
      <c r="M43" s="2">
        <f>'2020-07'!$C43</f>
        <v>2.6721450131015952E-3</v>
      </c>
      <c r="N43" s="2">
        <f>'2020-09'!$C43</f>
        <v>2.747963341175789E-3</v>
      </c>
      <c r="O43" s="2">
        <f>'2020-11'!$C43</f>
        <v>2.8470103296961745E-3</v>
      </c>
      <c r="P43" s="2">
        <f>'2020-13'!$C43</f>
        <v>2.8657663504228601E-3</v>
      </c>
      <c r="Q43" s="2">
        <f>'2020-15'!$C43</f>
        <v>2.9063429443537143E-3</v>
      </c>
      <c r="R43" s="2">
        <f>'2020-17'!$C43</f>
        <v>3.0000862447791105E-3</v>
      </c>
      <c r="S43" s="2">
        <f>'2020-19'!$C43</f>
        <v>3.0120728630868526E-3</v>
      </c>
      <c r="T43" s="2">
        <f>'2020-21'!$C43</f>
        <v>3.0626495593868166E-3</v>
      </c>
      <c r="U43" s="2">
        <f>'2020-23'!$C43</f>
        <v>3.075357451788531E-3</v>
      </c>
      <c r="V43" s="2">
        <f>'2020-32'!$C43</f>
        <v>3.2233993719022304E-3</v>
      </c>
      <c r="W43" s="2">
        <f>'2020-34'!$C43</f>
        <v>3.2827279711410305E-3</v>
      </c>
      <c r="X43" s="2">
        <f>'2020-36'!$C43</f>
        <v>3.2983072990169591E-3</v>
      </c>
    </row>
    <row r="44" spans="1:24" x14ac:dyDescent="0.2">
      <c r="A44" t="str">
        <f>'2019-36'!A44</f>
        <v>mx-false+spf-softfail+dmarc-test</v>
      </c>
      <c r="B44" s="2">
        <f>'2019-36'!$C44</f>
        <v>1.8353191345731935E-4</v>
      </c>
      <c r="C44" s="2">
        <f>'2019-38'!$C44</f>
        <v>1.854099244875944E-4</v>
      </c>
      <c r="D44" s="2">
        <f>'2019-40'!$C44</f>
        <v>1.8735461597566496E-4</v>
      </c>
      <c r="E44" s="2">
        <f>'2019-42'!$C44</f>
        <v>1.5980218172031253E-4</v>
      </c>
      <c r="F44" s="2">
        <f>'2019-45'!$C44</f>
        <v>1.5468744774072712E-4</v>
      </c>
      <c r="G44" s="2">
        <f>'2019-47'!$C44</f>
        <v>1.5265579255541615E-4</v>
      </c>
      <c r="H44" s="2">
        <f>'2019-49'!$C44</f>
        <v>1.524523951733154E-4</v>
      </c>
      <c r="I44" s="2">
        <f>'2019-51'!$C44</f>
        <v>1.4594765899954965E-4</v>
      </c>
      <c r="J44" s="2">
        <f>'2020-01'!$C44</f>
        <v>1.4156167509097421E-4</v>
      </c>
      <c r="K44" s="2">
        <f>'2020-03'!$C44</f>
        <v>1.413221938192323E-4</v>
      </c>
      <c r="L44" s="2">
        <f>'2020-05'!$C44</f>
        <v>1.4540046403519521E-4</v>
      </c>
      <c r="M44" s="2">
        <f>'2020-07'!$C44</f>
        <v>1.5962386812166241E-4</v>
      </c>
      <c r="N44" s="2">
        <f>'2020-09'!$C44</f>
        <v>1.5933221180010221E-4</v>
      </c>
      <c r="O44" s="2">
        <f>'2020-11'!$C44</f>
        <v>1.5885492419319235E-4</v>
      </c>
      <c r="P44" s="2">
        <f>'2020-13'!$C44</f>
        <v>1.874800416164488E-4</v>
      </c>
      <c r="Q44" s="2">
        <f>'2020-15'!$C44</f>
        <v>2.2625458165527853E-4</v>
      </c>
      <c r="R44" s="2">
        <f>'2020-17'!$C44</f>
        <v>2.2382573626346548E-4</v>
      </c>
      <c r="S44" s="2">
        <f>'2020-19'!$C44</f>
        <v>2.2728761917242734E-4</v>
      </c>
      <c r="T44" s="2">
        <f>'2020-21'!$C44</f>
        <v>2.1438546915707716E-4</v>
      </c>
      <c r="U44" s="2">
        <f>'2020-23'!$C44</f>
        <v>2.1574314354042641E-4</v>
      </c>
      <c r="V44" s="2">
        <f>'2020-32'!$C44</f>
        <v>2.143540360236113E-4</v>
      </c>
      <c r="W44" s="2">
        <f>'2020-34'!$C44</f>
        <v>2.1978952632332452E-4</v>
      </c>
      <c r="X44" s="2">
        <f>'2020-36'!$C44</f>
        <v>2.2176882817351193E-4</v>
      </c>
    </row>
    <row r="45" spans="1:24" x14ac:dyDescent="0.2">
      <c r="A45" t="str">
        <f>'2019-36'!A45</f>
        <v>mx-false+spf-softfail+dmarc-quarantine</v>
      </c>
      <c r="B45" s="2">
        <f>'2019-36'!$C45</f>
        <v>2.5314746683768183E-5</v>
      </c>
      <c r="C45" s="2">
        <f>'2019-38'!$C45</f>
        <v>2.52831715210356E-5</v>
      </c>
      <c r="D45" s="2">
        <f>'2019-40'!$C45</f>
        <v>1.2630648268022357E-5</v>
      </c>
      <c r="E45" s="2">
        <f>'2019-42'!$C45</f>
        <v>1.0513301428967929E-5</v>
      </c>
      <c r="F45" s="2">
        <f>'2019-45'!$C45</f>
        <v>0</v>
      </c>
      <c r="G45" s="2">
        <f>'2019-47'!$C45</f>
        <v>0</v>
      </c>
      <c r="H45" s="2">
        <f>'2019-49'!$C45</f>
        <v>0</v>
      </c>
      <c r="I45" s="2">
        <f>'2019-51'!$C45</f>
        <v>0</v>
      </c>
      <c r="J45" s="2">
        <f>'2020-01'!$C45</f>
        <v>0</v>
      </c>
      <c r="K45" s="2">
        <f>'2020-03'!$C45</f>
        <v>0</v>
      </c>
      <c r="L45" s="2">
        <f>'2020-05'!$C45</f>
        <v>0</v>
      </c>
      <c r="M45" s="2">
        <f>'2020-07'!$C45</f>
        <v>0</v>
      </c>
      <c r="N45" s="2">
        <f>'2020-09'!$C45</f>
        <v>0</v>
      </c>
      <c r="O45" s="2">
        <f>'2020-11'!$C45</f>
        <v>4.1261019270959054E-6</v>
      </c>
      <c r="P45" s="2">
        <f>'2020-13'!$C45</f>
        <v>4.1204404750867869E-6</v>
      </c>
      <c r="Q45" s="2">
        <f>'2020-15'!$C45</f>
        <v>4.1137196664596095E-6</v>
      </c>
      <c r="R45" s="2">
        <f>'2020-17'!$C45</f>
        <v>4.1068942433663392E-6</v>
      </c>
      <c r="S45" s="2">
        <f>'2020-19'!$C45</f>
        <v>4.0952724175212139E-6</v>
      </c>
      <c r="T45" s="2">
        <f>'2020-21'!$C45</f>
        <v>4.0835327458490892E-6</v>
      </c>
      <c r="U45" s="2">
        <f>'2020-23'!$C45</f>
        <v>8.1412506996387326E-6</v>
      </c>
      <c r="V45" s="2">
        <f>'2020-32'!$C45</f>
        <v>8.0888315480608043E-6</v>
      </c>
      <c r="W45" s="2">
        <f>'2020-34'!$C45</f>
        <v>8.0656706907642023E-6</v>
      </c>
      <c r="X45" s="2">
        <f>'2020-36'!$C45</f>
        <v>8.0643210244913435E-6</v>
      </c>
    </row>
    <row r="46" spans="1:24" x14ac:dyDescent="0.2">
      <c r="A46" t="str">
        <f>'2019-36'!A46</f>
        <v>mx-false+spf-softfail+dmarc-reject</v>
      </c>
      <c r="B46" s="2">
        <f>'2019-36'!$C46</f>
        <v>1.8986060012826137E-5</v>
      </c>
      <c r="C46" s="2">
        <f>'2019-38'!$C46</f>
        <v>2.52831715210356E-5</v>
      </c>
      <c r="D46" s="2">
        <f>'2019-40'!$C46</f>
        <v>3.3681728714726282E-5</v>
      </c>
      <c r="E46" s="2">
        <f>'2019-42'!$C46</f>
        <v>4.6258526287458895E-5</v>
      </c>
      <c r="F46" s="2">
        <f>'2019-45'!$C46</f>
        <v>4.5988160139135087E-5</v>
      </c>
      <c r="G46" s="2">
        <f>'2019-47'!$C46</f>
        <v>2.0911752404851527E-5</v>
      </c>
      <c r="H46" s="2">
        <f>'2019-49'!$C46</f>
        <v>2.0883889749769233E-5</v>
      </c>
      <c r="I46" s="2">
        <f>'2019-51'!$C46</f>
        <v>2.0849665571364234E-5</v>
      </c>
      <c r="J46" s="2">
        <f>'2020-01'!$C46</f>
        <v>2.0817893395731499E-5</v>
      </c>
      <c r="K46" s="2">
        <f>'2020-03'!$C46</f>
        <v>2.7017478230147349E-5</v>
      </c>
      <c r="L46" s="2">
        <f>'2020-05'!$C46</f>
        <v>2.7002943320821968E-5</v>
      </c>
      <c r="M46" s="2">
        <f>'2020-07'!$C46</f>
        <v>2.6949484228332615E-5</v>
      </c>
      <c r="N46" s="2">
        <f>'2020-09'!$C46</f>
        <v>2.8969493054564042E-5</v>
      </c>
      <c r="O46" s="2">
        <f>'2020-11'!$C46</f>
        <v>3.7134917343863144E-5</v>
      </c>
      <c r="P46" s="2">
        <f>'2020-13'!$C46</f>
        <v>3.0903303563150899E-5</v>
      </c>
      <c r="Q46" s="2">
        <f>'2020-15'!$C46</f>
        <v>3.0852897498447071E-5</v>
      </c>
      <c r="R46" s="2">
        <f>'2020-17'!$C46</f>
        <v>2.8748259703564372E-5</v>
      </c>
      <c r="S46" s="2">
        <f>'2020-19'!$C46</f>
        <v>2.8666906922648495E-5</v>
      </c>
      <c r="T46" s="2">
        <f>'2020-21'!$C46</f>
        <v>3.8793561085566347E-5</v>
      </c>
      <c r="U46" s="2">
        <f>'2020-23'!$C46</f>
        <v>4.4776878848013027E-5</v>
      </c>
      <c r="V46" s="2">
        <f>'2020-32'!$C46</f>
        <v>4.8532989288364826E-5</v>
      </c>
      <c r="W46" s="2">
        <f>'2020-34'!$C46</f>
        <v>4.8394024144585214E-5</v>
      </c>
      <c r="X46" s="2">
        <f>'2020-36'!$C46</f>
        <v>4.8385926146948058E-5</v>
      </c>
    </row>
    <row r="47" spans="1:24" x14ac:dyDescent="0.2">
      <c r="A47" t="str">
        <f>'2019-36'!A47</f>
        <v>mx-false+spf-softfail+dmarc-unknown</v>
      </c>
      <c r="B47" s="2">
        <f>'2019-36'!$C47</f>
        <v>0</v>
      </c>
      <c r="C47" s="2">
        <f>'2019-38'!$C47</f>
        <v>0</v>
      </c>
      <c r="D47" s="2">
        <f>'2019-40'!$C47</f>
        <v>2.1051080446703926E-6</v>
      </c>
      <c r="E47" s="2">
        <f>'2019-42'!$C47</f>
        <v>2.1026602857935861E-6</v>
      </c>
      <c r="F47" s="2">
        <f>'2019-45'!$C47</f>
        <v>2.0903709154152312E-6</v>
      </c>
      <c r="G47" s="2">
        <f>'2019-47'!$C47</f>
        <v>0</v>
      </c>
      <c r="H47" s="2">
        <f>'2019-49'!$C47</f>
        <v>0</v>
      </c>
      <c r="I47" s="2">
        <f>'2019-51'!$C47</f>
        <v>0</v>
      </c>
      <c r="J47" s="2">
        <f>'2020-01'!$C47</f>
        <v>0</v>
      </c>
      <c r="K47" s="2">
        <f>'2020-03'!$C47</f>
        <v>0</v>
      </c>
      <c r="L47" s="2">
        <f>'2020-05'!$C47</f>
        <v>0</v>
      </c>
      <c r="M47" s="2">
        <f>'2020-07'!$C47</f>
        <v>0</v>
      </c>
      <c r="N47" s="2">
        <f>'2020-09'!$C47</f>
        <v>0</v>
      </c>
      <c r="O47" s="2">
        <f>'2020-11'!$C47</f>
        <v>0</v>
      </c>
      <c r="P47" s="2">
        <f>'2020-13'!$C47</f>
        <v>0</v>
      </c>
      <c r="Q47" s="2">
        <f>'2020-15'!$C47</f>
        <v>0</v>
      </c>
      <c r="R47" s="2">
        <f>'2020-17'!$C47</f>
        <v>0</v>
      </c>
      <c r="S47" s="2">
        <f>'2020-19'!$C47</f>
        <v>0</v>
      </c>
      <c r="T47" s="2">
        <f>'2020-21'!$C47</f>
        <v>0</v>
      </c>
      <c r="U47" s="2">
        <f>'2020-23'!$C47</f>
        <v>0</v>
      </c>
      <c r="V47" s="2">
        <f>'2020-32'!$C47</f>
        <v>0</v>
      </c>
      <c r="W47" s="2">
        <f>'2020-34'!$C47</f>
        <v>0</v>
      </c>
      <c r="X47" s="2">
        <f>'2020-36'!$C47</f>
        <v>0</v>
      </c>
    </row>
    <row r="48" spans="1:24" x14ac:dyDescent="0.2">
      <c r="A48" t="str">
        <f>'2019-36'!A48</f>
        <v>mx-false+spf-nostance+dmarc-false</v>
      </c>
      <c r="B48" s="2">
        <f>'2019-36'!$C48</f>
        <v>4.1199750227832723E-3</v>
      </c>
      <c r="C48" s="2">
        <f>'2019-38'!$C48</f>
        <v>4.1106223031283709E-3</v>
      </c>
      <c r="D48" s="2">
        <f>'2019-40'!$C48</f>
        <v>4.0839096066605622E-3</v>
      </c>
      <c r="E48" s="2">
        <f>'2019-42'!$C48</f>
        <v>4.0497237104384467E-3</v>
      </c>
      <c r="F48" s="2">
        <f>'2019-45'!$C48</f>
        <v>3.9737951102043548E-3</v>
      </c>
      <c r="G48" s="2">
        <f>'2019-47'!$C48</f>
        <v>3.9376829778335421E-3</v>
      </c>
      <c r="H48" s="2">
        <f>'2019-49'!$C48</f>
        <v>3.8927570493569852E-3</v>
      </c>
      <c r="I48" s="2">
        <f>'2019-51'!$C48</f>
        <v>3.8321685320167466E-3</v>
      </c>
      <c r="J48" s="2">
        <f>'2020-01'!$C48</f>
        <v>3.778447651325267E-3</v>
      </c>
      <c r="K48" s="2">
        <f>'2020-03'!$C48</f>
        <v>3.7408816010973253E-3</v>
      </c>
      <c r="L48" s="2">
        <f>'2020-05'!$C48</f>
        <v>3.7014803844388267E-3</v>
      </c>
      <c r="M48" s="2">
        <f>'2020-07'!$C48</f>
        <v>3.6381803708249029E-3</v>
      </c>
      <c r="N48" s="2">
        <f>'2020-09'!$C48</f>
        <v>3.5984248872776331E-3</v>
      </c>
      <c r="O48" s="2">
        <f>'2020-11'!$C48</f>
        <v>3.5546368101931221E-3</v>
      </c>
      <c r="P48" s="2">
        <f>'2020-13'!$C48</f>
        <v>3.5270970466742893E-3</v>
      </c>
      <c r="Q48" s="2">
        <f>'2020-15'!$C48</f>
        <v>3.4843205574912892E-3</v>
      </c>
      <c r="R48" s="2">
        <f>'2020-17'!$C48</f>
        <v>3.4764859770096061E-3</v>
      </c>
      <c r="S48" s="2">
        <f>'2020-19'!$C48</f>
        <v>3.4543622841791436E-3</v>
      </c>
      <c r="T48" s="2">
        <f>'2020-21'!$C48</f>
        <v>3.4322092728861593E-3</v>
      </c>
      <c r="U48" s="2">
        <f>'2020-23'!$C48</f>
        <v>3.4579962346715514E-3</v>
      </c>
      <c r="V48" s="2">
        <f>'2020-32'!$C48</f>
        <v>3.4680865262310696E-3</v>
      </c>
      <c r="W48" s="2">
        <f>'2020-34'!$C48</f>
        <v>3.4319428789201679E-3</v>
      </c>
      <c r="X48" s="2">
        <f>'2020-36'!$C48</f>
        <v>3.4434650774578033E-3</v>
      </c>
    </row>
    <row r="49" spans="1:24" x14ac:dyDescent="0.2">
      <c r="A49" t="str">
        <f>'2019-36'!A49</f>
        <v>mx-false+spf-nostance+dmarc-test</v>
      </c>
      <c r="B49" s="2">
        <f>'2019-36'!$C49</f>
        <v>9.4930300064130689E-5</v>
      </c>
      <c r="C49" s="2">
        <f>'2019-38'!$C49</f>
        <v>8.8491100323624601E-5</v>
      </c>
      <c r="D49" s="2">
        <f>'2019-40'!$C49</f>
        <v>9.4729862010167667E-5</v>
      </c>
      <c r="E49" s="2">
        <f>'2019-42'!$C49</f>
        <v>9.251705257491779E-5</v>
      </c>
      <c r="F49" s="2">
        <f>'2019-45'!$C49</f>
        <v>9.1976320278270175E-5</v>
      </c>
      <c r="G49" s="2">
        <f>'2019-47'!$C49</f>
        <v>9.2011710581346717E-5</v>
      </c>
      <c r="H49" s="2">
        <f>'2019-49'!$C49</f>
        <v>9.1889114898984628E-5</v>
      </c>
      <c r="I49" s="2">
        <f>'2019-51'!$C49</f>
        <v>9.1738528514002631E-5</v>
      </c>
      <c r="J49" s="2">
        <f>'2020-01'!$C49</f>
        <v>9.1598730941218603E-5</v>
      </c>
      <c r="K49" s="2">
        <f>'2020-03'!$C49</f>
        <v>9.1443772471267953E-5</v>
      </c>
      <c r="L49" s="2">
        <f>'2020-05'!$C49</f>
        <v>9.1394577393551278E-5</v>
      </c>
      <c r="M49" s="2">
        <f>'2020-07'!$C49</f>
        <v>9.9505787919997344E-5</v>
      </c>
      <c r="N49" s="2">
        <f>'2020-09'!$C49</f>
        <v>9.9323976187076714E-5</v>
      </c>
      <c r="O49" s="2">
        <f>'2020-11'!$C49</f>
        <v>1.1965695588578125E-4</v>
      </c>
      <c r="P49" s="2">
        <f>'2020-13'!$C49</f>
        <v>1.2979387496523379E-4</v>
      </c>
      <c r="Q49" s="2">
        <f>'2020-15'!$C49</f>
        <v>1.4809390799254594E-4</v>
      </c>
      <c r="R49" s="2">
        <f>'2020-17'!$C49</f>
        <v>1.6016887549128722E-4</v>
      </c>
      <c r="S49" s="2">
        <f>'2020-19'!$C49</f>
        <v>1.5971562428332731E-4</v>
      </c>
      <c r="T49" s="2">
        <f>'2020-21'!$C49</f>
        <v>1.5925777708811447E-4</v>
      </c>
      <c r="U49" s="2">
        <f>'2020-23'!$C49</f>
        <v>1.4654251259349718E-4</v>
      </c>
      <c r="V49" s="2">
        <f>'2020-32'!$C49</f>
        <v>1.6784325462226168E-4</v>
      </c>
      <c r="W49" s="2">
        <f>'2020-34'!$C49</f>
        <v>1.6937908450604826E-4</v>
      </c>
      <c r="X49" s="2">
        <f>'2020-36'!$C49</f>
        <v>1.6733466125819536E-4</v>
      </c>
    </row>
    <row r="50" spans="1:24" x14ac:dyDescent="0.2">
      <c r="A50" t="str">
        <f>'2019-36'!A50</f>
        <v>mx-false+spf-nostance+dmarc-quarantine</v>
      </c>
      <c r="B50" s="2">
        <f>'2019-36'!$C50</f>
        <v>2.1095622236473487E-6</v>
      </c>
      <c r="C50" s="2">
        <f>'2019-38'!$C50</f>
        <v>2.1069309600862997E-6</v>
      </c>
      <c r="D50" s="2">
        <f>'2019-40'!$C50</f>
        <v>2.1051080446703926E-6</v>
      </c>
      <c r="E50" s="2">
        <f>'2019-42'!$C50</f>
        <v>2.1026602857935861E-6</v>
      </c>
      <c r="F50" s="2">
        <f>'2019-45'!$C50</f>
        <v>2.0903709154152312E-6</v>
      </c>
      <c r="G50" s="2">
        <f>'2019-47'!$C50</f>
        <v>2.0911752404851525E-6</v>
      </c>
      <c r="H50" s="2">
        <f>'2019-49'!$C50</f>
        <v>2.0883889749769231E-6</v>
      </c>
      <c r="I50" s="2">
        <f>'2019-51'!$C50</f>
        <v>2.0849665571364236E-6</v>
      </c>
      <c r="J50" s="2">
        <f>'2020-01'!$C50</f>
        <v>2.08178933957315E-6</v>
      </c>
      <c r="K50" s="2">
        <f>'2020-03'!$C50</f>
        <v>2.0782675561651809E-6</v>
      </c>
      <c r="L50" s="2">
        <f>'2020-05'!$C50</f>
        <v>2.0771494862170748E-6</v>
      </c>
      <c r="M50" s="2">
        <f>'2020-07'!$C50</f>
        <v>2.0730372483332781E-6</v>
      </c>
      <c r="N50" s="2">
        <f>'2020-09'!$C50</f>
        <v>2.0692495038974315E-6</v>
      </c>
      <c r="O50" s="2">
        <f>'2020-11'!$C50</f>
        <v>2.0630509635479527E-6</v>
      </c>
      <c r="P50" s="2">
        <f>'2020-13'!$C50</f>
        <v>2.0602202375433935E-6</v>
      </c>
      <c r="Q50" s="2">
        <f>'2020-15'!$C50</f>
        <v>2.0568598332298047E-6</v>
      </c>
      <c r="R50" s="2">
        <f>'2020-17'!$C50</f>
        <v>2.0534471216831696E-6</v>
      </c>
      <c r="S50" s="2">
        <f>'2020-19'!$C50</f>
        <v>2.0476362087606069E-6</v>
      </c>
      <c r="T50" s="2">
        <f>'2020-21'!$C50</f>
        <v>2.0417663729245446E-6</v>
      </c>
      <c r="U50" s="2">
        <f>'2020-23'!$C50</f>
        <v>2.0353126749096831E-5</v>
      </c>
      <c r="V50" s="2">
        <f>'2020-32'!$C50</f>
        <v>4.0444157740304022E-6</v>
      </c>
      <c r="W50" s="2">
        <f>'2020-34'!$C50</f>
        <v>4.0328353453821012E-6</v>
      </c>
      <c r="X50" s="2">
        <f>'2020-36'!$C50</f>
        <v>6.0482407683685072E-6</v>
      </c>
    </row>
    <row r="51" spans="1:24" x14ac:dyDescent="0.2">
      <c r="A51" t="str">
        <f>'2019-36'!A51</f>
        <v>mx-false+spf-nostance+dmarc-reject</v>
      </c>
      <c r="B51" s="2">
        <f>'2019-36'!$C51</f>
        <v>1.2657373341884091E-5</v>
      </c>
      <c r="C51" s="2">
        <f>'2019-38'!$C51</f>
        <v>1.26415857605178E-5</v>
      </c>
      <c r="D51" s="2">
        <f>'2019-40'!$C51</f>
        <v>1.2630648268022357E-5</v>
      </c>
      <c r="E51" s="2">
        <f>'2019-42'!$C51</f>
        <v>1.2615961714761516E-5</v>
      </c>
      <c r="F51" s="2">
        <f>'2019-45'!$C51</f>
        <v>1.2542225492491388E-5</v>
      </c>
      <c r="G51" s="2">
        <f>'2019-47'!$C51</f>
        <v>1.2547051442910916E-5</v>
      </c>
      <c r="H51" s="2">
        <f>'2019-49'!$C51</f>
        <v>1.253033384986154E-5</v>
      </c>
      <c r="I51" s="2">
        <f>'2019-51'!$C51</f>
        <v>1.2509799342818541E-5</v>
      </c>
      <c r="J51" s="2">
        <f>'2020-01'!$C51</f>
        <v>1.2490736037438899E-5</v>
      </c>
      <c r="K51" s="2">
        <f>'2020-03'!$C51</f>
        <v>1.2469605336991084E-5</v>
      </c>
      <c r="L51" s="2">
        <f>'2020-05'!$C51</f>
        <v>1.2462896917302448E-5</v>
      </c>
      <c r="M51" s="2">
        <f>'2020-07'!$C51</f>
        <v>1.2438223489999668E-5</v>
      </c>
      <c r="N51" s="2">
        <f>'2020-09'!$C51</f>
        <v>1.2415497023384589E-5</v>
      </c>
      <c r="O51" s="2">
        <f>'2020-11'!$C51</f>
        <v>1.2378305781287715E-5</v>
      </c>
      <c r="P51" s="2">
        <f>'2020-13'!$C51</f>
        <v>1.2361321425260361E-5</v>
      </c>
      <c r="Q51" s="2">
        <f>'2020-15'!$C51</f>
        <v>1.2341158999378828E-5</v>
      </c>
      <c r="R51" s="2">
        <f>'2020-17'!$C51</f>
        <v>1.2320682730099017E-5</v>
      </c>
      <c r="S51" s="2">
        <f>'2020-19'!$C51</f>
        <v>1.2285817252563641E-5</v>
      </c>
      <c r="T51" s="2">
        <f>'2020-21'!$C51</f>
        <v>1.2250598237547267E-5</v>
      </c>
      <c r="U51" s="2">
        <f>'2020-23'!$C51</f>
        <v>1.2211876049458098E-5</v>
      </c>
      <c r="V51" s="2">
        <f>'2020-32'!$C51</f>
        <v>2.8310910418212812E-5</v>
      </c>
      <c r="W51" s="2">
        <f>'2020-34'!$C51</f>
        <v>2.8229847417674708E-5</v>
      </c>
      <c r="X51" s="2">
        <f>'2020-36'!$C51</f>
        <v>2.82251235857197E-5</v>
      </c>
    </row>
    <row r="52" spans="1:24" x14ac:dyDescent="0.2">
      <c r="A52" t="str">
        <f>'2019-36'!A52</f>
        <v>mx-false+spf-nostance+dmarc-unknown</v>
      </c>
      <c r="B52" s="2">
        <f>'2019-36'!$C52</f>
        <v>0</v>
      </c>
      <c r="C52" s="2">
        <f>'2019-38'!$C52</f>
        <v>0</v>
      </c>
      <c r="D52" s="2">
        <f>'2019-40'!$C52</f>
        <v>0</v>
      </c>
      <c r="E52" s="2">
        <f>'2019-42'!$C52</f>
        <v>0</v>
      </c>
      <c r="F52" s="2">
        <f>'2019-45'!$C52</f>
        <v>0</v>
      </c>
      <c r="G52" s="2">
        <f>'2019-47'!$C52</f>
        <v>0</v>
      </c>
      <c r="H52" s="2">
        <f>'2019-49'!$C52</f>
        <v>0</v>
      </c>
      <c r="I52" s="2">
        <f>'2019-51'!$C52</f>
        <v>0</v>
      </c>
      <c r="J52" s="2">
        <f>'2020-01'!$C52</f>
        <v>0</v>
      </c>
      <c r="K52" s="2">
        <f>'2020-03'!$C52</f>
        <v>0</v>
      </c>
      <c r="L52" s="2">
        <f>'2020-05'!$C52</f>
        <v>0</v>
      </c>
      <c r="M52" s="2">
        <f>'2020-07'!$C52</f>
        <v>0</v>
      </c>
      <c r="N52" s="2">
        <f>'2020-09'!$C52</f>
        <v>0</v>
      </c>
      <c r="O52" s="2">
        <f>'2020-11'!$C52</f>
        <v>0</v>
      </c>
      <c r="P52" s="2">
        <f>'2020-13'!$C52</f>
        <v>0</v>
      </c>
      <c r="Q52" s="2">
        <f>'2020-15'!$C52</f>
        <v>0</v>
      </c>
      <c r="R52" s="2">
        <f>'2020-17'!$C52</f>
        <v>0</v>
      </c>
      <c r="S52" s="2">
        <f>'2020-19'!$C52</f>
        <v>0</v>
      </c>
      <c r="T52" s="2">
        <f>'2020-21'!$C52</f>
        <v>0</v>
      </c>
      <c r="U52" s="2">
        <f>'2020-23'!$C52</f>
        <v>0</v>
      </c>
      <c r="V52" s="2">
        <f>'2020-32'!$C52</f>
        <v>0</v>
      </c>
      <c r="W52" s="2">
        <f>'2020-34'!$C52</f>
        <v>0</v>
      </c>
      <c r="X52" s="2">
        <f>'2020-36'!$C52</f>
        <v>0</v>
      </c>
    </row>
    <row r="55" spans="1:24" x14ac:dyDescent="0.2">
      <c r="A55" t="s">
        <v>24</v>
      </c>
      <c r="B55" s="2">
        <f>SUM(B5:B6)</f>
        <v>0.28804595470347993</v>
      </c>
      <c r="C55" s="2">
        <f t="shared" ref="C55:X55" si="0">SUM(C5:C6)</f>
        <v>0.29852051307982741</v>
      </c>
      <c r="D55" s="2">
        <f t="shared" si="0"/>
        <v>0.3000389444988264</v>
      </c>
      <c r="E55" s="2">
        <f t="shared" si="0"/>
        <v>0.30506657022464823</v>
      </c>
      <c r="F55" s="2">
        <f t="shared" si="0"/>
        <v>0.3088146760761229</v>
      </c>
      <c r="G55" s="2">
        <f t="shared" si="0"/>
        <v>0.31102885821831872</v>
      </c>
      <c r="H55" s="2">
        <f t="shared" si="0"/>
        <v>0.31434639690250143</v>
      </c>
      <c r="I55" s="2">
        <f t="shared" si="0"/>
        <v>0.31577860991109702</v>
      </c>
      <c r="J55" s="2">
        <f t="shared" si="0"/>
        <v>0.31672343012265902</v>
      </c>
      <c r="K55" s="2">
        <f t="shared" si="0"/>
        <v>0.31941517550969512</v>
      </c>
      <c r="L55" s="2">
        <f t="shared" si="0"/>
        <v>0.32067449198116438</v>
      </c>
      <c r="M55" s="2">
        <f t="shared" si="0"/>
        <v>0.32262264088361137</v>
      </c>
      <c r="N55" s="2">
        <f t="shared" si="0"/>
        <v>0.32472525539711999</v>
      </c>
      <c r="O55" s="2">
        <f t="shared" si="0"/>
        <v>0.3274680794439665</v>
      </c>
      <c r="P55" s="2">
        <f t="shared" si="0"/>
        <v>0.32900069017377959</v>
      </c>
      <c r="Q55" s="2">
        <f t="shared" si="0"/>
        <v>0.33083561987584797</v>
      </c>
      <c r="R55" s="2">
        <f t="shared" si="0"/>
        <v>0.33277548019860942</v>
      </c>
      <c r="S55" s="2">
        <f t="shared" si="0"/>
        <v>0.33403294237132652</v>
      </c>
      <c r="T55" s="2">
        <f t="shared" si="0"/>
        <v>0.33518249307841197</v>
      </c>
      <c r="U55" s="2">
        <f t="shared" si="0"/>
        <v>0.33666921080751033</v>
      </c>
      <c r="V55" s="2">
        <f t="shared" si="0"/>
        <v>0.34175313290556897</v>
      </c>
      <c r="W55" s="2">
        <f t="shared" si="0"/>
        <v>0.34380122961149684</v>
      </c>
      <c r="X55" s="2">
        <f t="shared" si="0"/>
        <v>0.34592509858632453</v>
      </c>
    </row>
    <row r="56" spans="1:24" x14ac:dyDescent="0.2">
      <c r="A56" t="s">
        <v>25</v>
      </c>
      <c r="B56" s="2">
        <f>SUM(B10:B11)</f>
        <v>5.7970769905829143E-3</v>
      </c>
      <c r="C56" s="2">
        <f t="shared" ref="C56:R56" si="1">SUM(C10:C11)</f>
        <v>1.032817556634304E-2</v>
      </c>
      <c r="D56" s="2">
        <f t="shared" si="1"/>
        <v>1.0647636489942847E-2</v>
      </c>
      <c r="E56" s="2">
        <f t="shared" si="1"/>
        <v>1.088757495983919E-2</v>
      </c>
      <c r="F56" s="2">
        <f t="shared" si="1"/>
        <v>1.1352804441620122E-2</v>
      </c>
      <c r="G56" s="2">
        <f t="shared" si="1"/>
        <v>1.1275616896695944E-2</v>
      </c>
      <c r="H56" s="2">
        <f t="shared" si="1"/>
        <v>1.1390073469524139E-2</v>
      </c>
      <c r="I56" s="2">
        <f t="shared" si="1"/>
        <v>1.1536119960635832E-2</v>
      </c>
      <c r="J56" s="2">
        <f t="shared" si="1"/>
        <v>1.163928419755348E-2</v>
      </c>
      <c r="K56" s="2">
        <f t="shared" si="1"/>
        <v>1.195003844794979E-2</v>
      </c>
      <c r="L56" s="2">
        <f t="shared" si="1"/>
        <v>1.2089010009783373E-2</v>
      </c>
      <c r="M56" s="2">
        <f t="shared" si="1"/>
        <v>8.4020199674947754E-3</v>
      </c>
      <c r="N56" s="2">
        <f t="shared" si="1"/>
        <v>8.4839229659794679E-3</v>
      </c>
      <c r="O56" s="2">
        <f t="shared" si="1"/>
        <v>8.5946703141407711E-3</v>
      </c>
      <c r="P56" s="2">
        <f t="shared" si="1"/>
        <v>8.6632260988699691E-3</v>
      </c>
      <c r="Q56" s="2">
        <f t="shared" si="1"/>
        <v>8.9103167975515141E-3</v>
      </c>
      <c r="R56" s="2">
        <f t="shared" si="1"/>
        <v>9.0249000997975302E-3</v>
      </c>
      <c r="S56" s="2">
        <f t="shared" ref="S56:T56" si="2">SUM(S10:S11)</f>
        <v>9.3146971136519995E-3</v>
      </c>
      <c r="T56" s="2">
        <f t="shared" si="2"/>
        <v>9.4574618393864895E-3</v>
      </c>
      <c r="U56" s="2">
        <f t="shared" ref="U56" si="3">SUM(U10:U11)</f>
        <v>9.7287945860682849E-3</v>
      </c>
      <c r="V56" s="2">
        <f>SUM(V10:V11)</f>
        <v>1.47398732884538E-2</v>
      </c>
      <c r="W56" s="2">
        <f>SUM(W10:W11)</f>
        <v>1.487511317144188E-2</v>
      </c>
      <c r="X56" s="2">
        <f>SUM(X10:X11)</f>
        <v>1.5884696337991822E-2</v>
      </c>
    </row>
  </sheetData>
  <dataConsolidate topLabels="1"/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  <col min="6" max="6" width="12.5" bestFit="1" customWidth="1"/>
  </cols>
  <sheetData>
    <row r="1" spans="1:6" x14ac:dyDescent="0.2">
      <c r="A1" t="s">
        <v>27</v>
      </c>
      <c r="B1">
        <v>479624</v>
      </c>
    </row>
    <row r="2" spans="1:6" x14ac:dyDescent="0.2">
      <c r="A2" t="s">
        <v>28</v>
      </c>
      <c r="B2">
        <v>363532</v>
      </c>
      <c r="C2" s="2">
        <f>B2/$B$1</f>
        <v>0.75795206244891833</v>
      </c>
    </row>
    <row r="3" spans="1:6" x14ac:dyDescent="0.2">
      <c r="A3" t="s">
        <v>29</v>
      </c>
      <c r="B3">
        <v>116092</v>
      </c>
      <c r="C3" s="2">
        <f t="shared" ref="C3:C52" si="0">B3/$B$1</f>
        <v>0.24204793755108167</v>
      </c>
    </row>
    <row r="4" spans="1:6" x14ac:dyDescent="0.2">
      <c r="A4" t="s">
        <v>30</v>
      </c>
      <c r="B4">
        <v>312268</v>
      </c>
      <c r="C4" s="2">
        <f t="shared" si="0"/>
        <v>0.65106833686387666</v>
      </c>
      <c r="E4" t="s">
        <v>24</v>
      </c>
      <c r="F4" s="2">
        <f>SUM(C5:C7)</f>
        <v>0.34893166313612328</v>
      </c>
    </row>
    <row r="5" spans="1:6" x14ac:dyDescent="0.2">
      <c r="A5" t="s">
        <v>31</v>
      </c>
      <c r="B5">
        <v>63215</v>
      </c>
      <c r="C5" s="2">
        <f t="shared" si="0"/>
        <v>0.13180116090937902</v>
      </c>
    </row>
    <row r="6" spans="1:6" x14ac:dyDescent="0.2">
      <c r="A6" t="s">
        <v>32</v>
      </c>
      <c r="B6">
        <v>88240</v>
      </c>
      <c r="C6" s="2">
        <f t="shared" si="0"/>
        <v>0.183977449001718</v>
      </c>
    </row>
    <row r="7" spans="1:6" x14ac:dyDescent="0.2">
      <c r="A7" t="s">
        <v>33</v>
      </c>
      <c r="B7">
        <v>15901</v>
      </c>
      <c r="C7" s="2">
        <f t="shared" si="0"/>
        <v>3.315305322502627E-2</v>
      </c>
    </row>
    <row r="8" spans="1:6" x14ac:dyDescent="0.2">
      <c r="A8" t="s">
        <v>34</v>
      </c>
      <c r="B8">
        <v>455811</v>
      </c>
      <c r="C8" s="2">
        <f t="shared" si="0"/>
        <v>0.95035069137491035</v>
      </c>
      <c r="E8" t="s">
        <v>25</v>
      </c>
      <c r="F8" s="2">
        <f>SUM(C9:C12)</f>
        <v>4.964930862508965E-2</v>
      </c>
    </row>
    <row r="9" spans="1:6" x14ac:dyDescent="0.2">
      <c r="A9" t="s">
        <v>35</v>
      </c>
      <c r="B9">
        <v>18213</v>
      </c>
      <c r="C9" s="2">
        <f t="shared" si="0"/>
        <v>3.7973495905125679E-2</v>
      </c>
      <c r="F9" s="3"/>
    </row>
    <row r="10" spans="1:6" x14ac:dyDescent="0.2">
      <c r="A10" t="s">
        <v>36</v>
      </c>
      <c r="B10">
        <v>687</v>
      </c>
      <c r="C10" s="2">
        <f t="shared" si="0"/>
        <v>1.432372024752723E-3</v>
      </c>
    </row>
    <row r="11" spans="1:6" x14ac:dyDescent="0.2">
      <c r="A11" t="s">
        <v>37</v>
      </c>
      <c r="B11">
        <v>4846</v>
      </c>
      <c r="C11" s="2">
        <f t="shared" si="0"/>
        <v>1.0103747935883109E-2</v>
      </c>
    </row>
    <row r="12" spans="1:6" x14ac:dyDescent="0.2">
      <c r="A12" t="s">
        <v>38</v>
      </c>
      <c r="B12">
        <v>67</v>
      </c>
      <c r="C12" s="2">
        <f t="shared" si="0"/>
        <v>1.3969275932814037E-4</v>
      </c>
    </row>
    <row r="13" spans="1:6" x14ac:dyDescent="0.2">
      <c r="A13" t="s">
        <v>39</v>
      </c>
      <c r="B13">
        <v>205661</v>
      </c>
      <c r="C13" s="2">
        <f t="shared" si="0"/>
        <v>0.42879630710723399</v>
      </c>
    </row>
    <row r="14" spans="1:6" x14ac:dyDescent="0.2">
      <c r="A14" t="s">
        <v>40</v>
      </c>
      <c r="B14">
        <v>399</v>
      </c>
      <c r="C14" s="2">
        <f t="shared" si="0"/>
        <v>8.3190165629743297E-4</v>
      </c>
    </row>
    <row r="15" spans="1:6" x14ac:dyDescent="0.2">
      <c r="A15" t="s">
        <v>41</v>
      </c>
      <c r="B15">
        <v>8</v>
      </c>
      <c r="C15" s="2">
        <f t="shared" si="0"/>
        <v>1.6679732457091389E-5</v>
      </c>
    </row>
    <row r="16" spans="1:6" x14ac:dyDescent="0.2">
      <c r="A16" t="s">
        <v>42</v>
      </c>
      <c r="B16">
        <v>342</v>
      </c>
      <c r="C16" s="2">
        <f t="shared" si="0"/>
        <v>7.1305856254065688E-4</v>
      </c>
    </row>
    <row r="17" spans="1:3" x14ac:dyDescent="0.2">
      <c r="A17" t="s">
        <v>43</v>
      </c>
      <c r="B17">
        <v>40</v>
      </c>
      <c r="C17" s="2">
        <f t="shared" si="0"/>
        <v>8.3398662285456935E-5</v>
      </c>
    </row>
    <row r="18" spans="1:3" x14ac:dyDescent="0.2">
      <c r="A18" t="s">
        <v>44</v>
      </c>
      <c r="B18">
        <v>48636</v>
      </c>
      <c r="C18" s="2">
        <f t="shared" si="0"/>
        <v>0.10140443347288709</v>
      </c>
    </row>
    <row r="19" spans="1:3" x14ac:dyDescent="0.2">
      <c r="A19" t="s">
        <v>45</v>
      </c>
      <c r="B19">
        <v>6206</v>
      </c>
      <c r="C19" s="2">
        <f t="shared" si="0"/>
        <v>1.2939302453588644E-2</v>
      </c>
    </row>
    <row r="20" spans="1:3" x14ac:dyDescent="0.2">
      <c r="A20" t="s">
        <v>46</v>
      </c>
      <c r="B20">
        <v>306</v>
      </c>
      <c r="C20" s="2">
        <f t="shared" si="0"/>
        <v>6.379997664837456E-4</v>
      </c>
    </row>
    <row r="21" spans="1:3" x14ac:dyDescent="0.2">
      <c r="A21" t="s">
        <v>47</v>
      </c>
      <c r="B21">
        <v>971</v>
      </c>
      <c r="C21" s="2">
        <f t="shared" si="0"/>
        <v>2.0245025269794671E-3</v>
      </c>
    </row>
    <row r="22" spans="1:3" x14ac:dyDescent="0.2">
      <c r="A22" t="s">
        <v>48</v>
      </c>
      <c r="B22">
        <v>10</v>
      </c>
      <c r="C22" s="2">
        <f t="shared" si="0"/>
        <v>2.0849665571364234E-5</v>
      </c>
    </row>
    <row r="23" spans="1:3" x14ac:dyDescent="0.2">
      <c r="A23" t="s">
        <v>49</v>
      </c>
      <c r="B23">
        <v>78395</v>
      </c>
      <c r="C23" s="2">
        <f t="shared" si="0"/>
        <v>0.16345095324670991</v>
      </c>
    </row>
    <row r="24" spans="1:3" x14ac:dyDescent="0.2">
      <c r="A24" t="s">
        <v>50</v>
      </c>
      <c r="B24">
        <v>8063</v>
      </c>
      <c r="C24" s="2">
        <f t="shared" si="0"/>
        <v>1.6811085350190984E-2</v>
      </c>
    </row>
    <row r="25" spans="1:3" x14ac:dyDescent="0.2">
      <c r="A25" t="s">
        <v>51</v>
      </c>
      <c r="B25">
        <v>305</v>
      </c>
      <c r="C25" s="2">
        <f t="shared" si="0"/>
        <v>6.3591479992660923E-4</v>
      </c>
    </row>
    <row r="26" spans="1:3" x14ac:dyDescent="0.2">
      <c r="A26" t="s">
        <v>52</v>
      </c>
      <c r="B26">
        <v>166</v>
      </c>
      <c r="C26" s="2">
        <f t="shared" si="0"/>
        <v>3.461044484846463E-4</v>
      </c>
    </row>
    <row r="27" spans="1:3" x14ac:dyDescent="0.2">
      <c r="A27" t="s">
        <v>53</v>
      </c>
      <c r="B27">
        <v>12</v>
      </c>
      <c r="C27" s="2">
        <f t="shared" si="0"/>
        <v>2.5019598685637082E-5</v>
      </c>
    </row>
    <row r="28" spans="1:3" x14ac:dyDescent="0.2">
      <c r="A28" t="s">
        <v>54</v>
      </c>
      <c r="B28">
        <v>13464</v>
      </c>
      <c r="C28" s="2">
        <f t="shared" si="0"/>
        <v>2.8071989725284806E-2</v>
      </c>
    </row>
    <row r="29" spans="1:3" x14ac:dyDescent="0.2">
      <c r="A29" t="s">
        <v>55</v>
      </c>
      <c r="B29">
        <v>492</v>
      </c>
      <c r="C29" s="2">
        <f t="shared" si="0"/>
        <v>1.0258035461111203E-3</v>
      </c>
    </row>
    <row r="30" spans="1:3" x14ac:dyDescent="0.2">
      <c r="A30" t="s">
        <v>56</v>
      </c>
      <c r="B30">
        <v>27</v>
      </c>
      <c r="C30" s="2">
        <f t="shared" si="0"/>
        <v>5.6294097042683432E-5</v>
      </c>
    </row>
    <row r="31" spans="1:3" x14ac:dyDescent="0.2">
      <c r="A31" t="s">
        <v>57</v>
      </c>
      <c r="B31">
        <v>29</v>
      </c>
      <c r="C31" s="2">
        <f t="shared" si="0"/>
        <v>6.046403015695628E-5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105053</v>
      </c>
      <c r="C33" s="2">
        <f t="shared" si="0"/>
        <v>0.2190319917268527</v>
      </c>
    </row>
    <row r="34" spans="1:3" x14ac:dyDescent="0.2">
      <c r="A34" t="s">
        <v>60</v>
      </c>
      <c r="B34">
        <v>635</v>
      </c>
      <c r="C34" s="2">
        <f t="shared" si="0"/>
        <v>1.323953763781629E-3</v>
      </c>
    </row>
    <row r="35" spans="1:3" x14ac:dyDescent="0.2">
      <c r="A35" t="s">
        <v>61</v>
      </c>
      <c r="B35">
        <v>2</v>
      </c>
      <c r="C35" s="2">
        <f t="shared" si="0"/>
        <v>4.1699331142728472E-6</v>
      </c>
    </row>
    <row r="36" spans="1:3" x14ac:dyDescent="0.2">
      <c r="A36" t="s">
        <v>62</v>
      </c>
      <c r="B36">
        <v>123</v>
      </c>
      <c r="C36" s="2">
        <f t="shared" si="0"/>
        <v>2.5645088652778009E-4</v>
      </c>
    </row>
    <row r="37" spans="1:3" x14ac:dyDescent="0.2">
      <c r="A37" t="s">
        <v>63</v>
      </c>
      <c r="B37">
        <v>5</v>
      </c>
      <c r="C37" s="2">
        <f t="shared" si="0"/>
        <v>1.0424832785682117E-5</v>
      </c>
    </row>
    <row r="38" spans="1:3" x14ac:dyDescent="0.2">
      <c r="A38" t="s">
        <v>64</v>
      </c>
      <c r="B38">
        <v>1545</v>
      </c>
      <c r="C38" s="2">
        <f t="shared" si="0"/>
        <v>3.2212733307757742E-3</v>
      </c>
    </row>
    <row r="39" spans="1:3" x14ac:dyDescent="0.2">
      <c r="A39" t="s">
        <v>65</v>
      </c>
      <c r="B39">
        <v>2304</v>
      </c>
      <c r="C39" s="2">
        <f t="shared" si="0"/>
        <v>4.8037629476423201E-3</v>
      </c>
    </row>
    <row r="40" spans="1:3" x14ac:dyDescent="0.2">
      <c r="A40" t="s">
        <v>66</v>
      </c>
      <c r="B40">
        <v>38</v>
      </c>
      <c r="C40" s="2">
        <f t="shared" si="0"/>
        <v>7.9228729171184093E-5</v>
      </c>
    </row>
    <row r="41" spans="1:3" x14ac:dyDescent="0.2">
      <c r="A41" t="s">
        <v>67</v>
      </c>
      <c r="B41">
        <v>3199</v>
      </c>
      <c r="C41" s="2">
        <f t="shared" si="0"/>
        <v>6.6698080162794189E-3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1219</v>
      </c>
      <c r="C43" s="2">
        <f t="shared" si="0"/>
        <v>2.5415742331493002E-3</v>
      </c>
    </row>
    <row r="44" spans="1:3" x14ac:dyDescent="0.2">
      <c r="A44" t="s">
        <v>70</v>
      </c>
      <c r="B44">
        <v>70</v>
      </c>
      <c r="C44" s="2">
        <f t="shared" si="0"/>
        <v>1.4594765899954965E-4</v>
      </c>
    </row>
    <row r="45" spans="1:3" x14ac:dyDescent="0.2">
      <c r="A45" t="s">
        <v>71</v>
      </c>
      <c r="B45">
        <v>0</v>
      </c>
      <c r="C45" s="2">
        <f t="shared" si="0"/>
        <v>0</v>
      </c>
    </row>
    <row r="46" spans="1:3" x14ac:dyDescent="0.2">
      <c r="A46" t="s">
        <v>72</v>
      </c>
      <c r="B46">
        <v>10</v>
      </c>
      <c r="C46" s="2">
        <f t="shared" si="0"/>
        <v>2.0849665571364234E-5</v>
      </c>
    </row>
    <row r="47" spans="1:3" x14ac:dyDescent="0.2">
      <c r="A47" t="s">
        <v>73</v>
      </c>
      <c r="B47">
        <v>0</v>
      </c>
      <c r="C47" s="2">
        <f t="shared" si="0"/>
        <v>0</v>
      </c>
    </row>
    <row r="48" spans="1:3" x14ac:dyDescent="0.2">
      <c r="A48" t="s">
        <v>74</v>
      </c>
      <c r="B48">
        <v>1838</v>
      </c>
      <c r="C48" s="2">
        <f t="shared" si="0"/>
        <v>3.8321685320167466E-3</v>
      </c>
    </row>
    <row r="49" spans="1:3" x14ac:dyDescent="0.2">
      <c r="A49" t="s">
        <v>75</v>
      </c>
      <c r="B49">
        <v>44</v>
      </c>
      <c r="C49" s="2">
        <f t="shared" si="0"/>
        <v>9.1738528514002631E-5</v>
      </c>
    </row>
    <row r="50" spans="1:3" x14ac:dyDescent="0.2">
      <c r="A50" t="s">
        <v>76</v>
      </c>
      <c r="B50">
        <v>1</v>
      </c>
      <c r="C50" s="2">
        <f t="shared" si="0"/>
        <v>2.0849665571364236E-6</v>
      </c>
    </row>
    <row r="51" spans="1:3" x14ac:dyDescent="0.2">
      <c r="A51" t="s">
        <v>77</v>
      </c>
      <c r="B51">
        <v>6</v>
      </c>
      <c r="C51" s="2">
        <f t="shared" si="0"/>
        <v>1.2509799342818541E-5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480356</v>
      </c>
    </row>
    <row r="2" spans="1:6" x14ac:dyDescent="0.2">
      <c r="A2" t="s">
        <v>28</v>
      </c>
      <c r="B2">
        <v>363703</v>
      </c>
      <c r="C2" s="5">
        <f>B2/B$1</f>
        <v>0.75715302817077335</v>
      </c>
    </row>
    <row r="3" spans="1:6" x14ac:dyDescent="0.2">
      <c r="A3" t="s">
        <v>29</v>
      </c>
      <c r="B3">
        <v>116653</v>
      </c>
      <c r="C3" s="5">
        <f t="shared" ref="C3:C52" si="0">B3/B$1</f>
        <v>0.24284697182922665</v>
      </c>
    </row>
    <row r="4" spans="1:6" x14ac:dyDescent="0.2">
      <c r="A4" t="s">
        <v>30</v>
      </c>
      <c r="B4">
        <v>312371</v>
      </c>
      <c r="C4" s="5">
        <f t="shared" si="0"/>
        <v>0.65029061779180442</v>
      </c>
      <c r="E4" t="s">
        <v>24</v>
      </c>
      <c r="F4" s="2">
        <f>SUM(C5:C7)</f>
        <v>0.34970938220819558</v>
      </c>
    </row>
    <row r="5" spans="1:6" x14ac:dyDescent="0.2">
      <c r="A5" t="s">
        <v>31</v>
      </c>
      <c r="B5">
        <v>63432</v>
      </c>
      <c r="C5" s="5">
        <f t="shared" si="0"/>
        <v>0.13205206138780404</v>
      </c>
    </row>
    <row r="6" spans="1:6" x14ac:dyDescent="0.2">
      <c r="A6" t="s">
        <v>32</v>
      </c>
      <c r="B6">
        <v>88708</v>
      </c>
      <c r="C6" s="5">
        <f t="shared" si="0"/>
        <v>0.18467136873485498</v>
      </c>
    </row>
    <row r="7" spans="1:6" x14ac:dyDescent="0.2">
      <c r="A7" t="s">
        <v>33</v>
      </c>
      <c r="B7">
        <v>15845</v>
      </c>
      <c r="C7" s="5">
        <f t="shared" si="0"/>
        <v>3.2985952085536563E-2</v>
      </c>
    </row>
    <row r="8" spans="1:6" x14ac:dyDescent="0.2">
      <c r="A8" t="s">
        <v>34</v>
      </c>
      <c r="B8">
        <v>456228</v>
      </c>
      <c r="C8" s="5">
        <f t="shared" si="0"/>
        <v>0.94977058681477899</v>
      </c>
      <c r="E8" t="s">
        <v>25</v>
      </c>
      <c r="F8" s="2">
        <f>SUM(C9:C12)</f>
        <v>5.0229413185220957E-2</v>
      </c>
    </row>
    <row r="9" spans="1:6" x14ac:dyDescent="0.2">
      <c r="A9" t="s">
        <v>35</v>
      </c>
      <c r="B9">
        <v>18469</v>
      </c>
      <c r="C9" s="5">
        <f t="shared" si="0"/>
        <v>3.8448567312576502E-2</v>
      </c>
    </row>
    <row r="10" spans="1:6" x14ac:dyDescent="0.2">
      <c r="A10" t="s">
        <v>36</v>
      </c>
      <c r="B10">
        <v>708</v>
      </c>
      <c r="C10" s="5">
        <f t="shared" si="0"/>
        <v>1.4739068524177901E-3</v>
      </c>
    </row>
    <row r="11" spans="1:6" x14ac:dyDescent="0.2">
      <c r="A11" t="s">
        <v>37</v>
      </c>
      <c r="B11">
        <v>4883</v>
      </c>
      <c r="C11" s="5">
        <f t="shared" si="0"/>
        <v>1.0165377345135691E-2</v>
      </c>
    </row>
    <row r="12" spans="1:6" x14ac:dyDescent="0.2">
      <c r="A12" t="s">
        <v>38</v>
      </c>
      <c r="B12">
        <v>68</v>
      </c>
      <c r="C12" s="5">
        <f t="shared" si="0"/>
        <v>1.4156167509097421E-4</v>
      </c>
    </row>
    <row r="13" spans="1:6" x14ac:dyDescent="0.2">
      <c r="A13" t="s">
        <v>39</v>
      </c>
      <c r="B13">
        <v>205267</v>
      </c>
      <c r="C13" s="5">
        <f t="shared" si="0"/>
        <v>0.42732265236616174</v>
      </c>
    </row>
    <row r="14" spans="1:6" x14ac:dyDescent="0.2">
      <c r="A14" t="s">
        <v>40</v>
      </c>
      <c r="B14">
        <v>408</v>
      </c>
      <c r="C14" s="5">
        <f t="shared" si="0"/>
        <v>8.4937005054584519E-4</v>
      </c>
    </row>
    <row r="15" spans="1:6" x14ac:dyDescent="0.2">
      <c r="A15" t="s">
        <v>41</v>
      </c>
      <c r="B15">
        <v>8</v>
      </c>
      <c r="C15" s="5">
        <f t="shared" si="0"/>
        <v>1.66543147165852E-5</v>
      </c>
    </row>
    <row r="16" spans="1:6" x14ac:dyDescent="0.2">
      <c r="A16" t="s">
        <v>42</v>
      </c>
      <c r="B16">
        <v>344</v>
      </c>
      <c r="C16" s="5">
        <f t="shared" si="0"/>
        <v>7.1613553281316361E-4</v>
      </c>
    </row>
    <row r="17" spans="1:3" x14ac:dyDescent="0.2">
      <c r="A17" t="s">
        <v>43</v>
      </c>
      <c r="B17">
        <v>41</v>
      </c>
      <c r="C17" s="5">
        <f t="shared" si="0"/>
        <v>8.5353362922499149E-5</v>
      </c>
    </row>
    <row r="18" spans="1:3" x14ac:dyDescent="0.2">
      <c r="A18" t="s">
        <v>44</v>
      </c>
      <c r="B18">
        <v>48636</v>
      </c>
      <c r="C18" s="5">
        <f t="shared" si="0"/>
        <v>0.10124990631947972</v>
      </c>
    </row>
    <row r="19" spans="1:3" x14ac:dyDescent="0.2">
      <c r="A19" t="s">
        <v>45</v>
      </c>
      <c r="B19">
        <v>6328</v>
      </c>
      <c r="C19" s="5">
        <f t="shared" si="0"/>
        <v>1.3173562940818893E-2</v>
      </c>
    </row>
    <row r="20" spans="1:3" x14ac:dyDescent="0.2">
      <c r="A20" t="s">
        <v>46</v>
      </c>
      <c r="B20">
        <v>324</v>
      </c>
      <c r="C20" s="5">
        <f t="shared" si="0"/>
        <v>6.7449974602170053E-4</v>
      </c>
    </row>
    <row r="21" spans="1:3" x14ac:dyDescent="0.2">
      <c r="A21" t="s">
        <v>47</v>
      </c>
      <c r="B21">
        <v>979</v>
      </c>
      <c r="C21" s="5">
        <f t="shared" si="0"/>
        <v>2.0380717634421136E-3</v>
      </c>
    </row>
    <row r="22" spans="1:3" x14ac:dyDescent="0.2">
      <c r="A22" t="s">
        <v>48</v>
      </c>
      <c r="B22">
        <v>10</v>
      </c>
      <c r="C22" s="5">
        <f t="shared" si="0"/>
        <v>2.0817893395731499E-5</v>
      </c>
    </row>
    <row r="23" spans="1:3" x14ac:dyDescent="0.2">
      <c r="A23" t="s">
        <v>49</v>
      </c>
      <c r="B23">
        <v>78776</v>
      </c>
      <c r="C23" s="5">
        <f t="shared" si="0"/>
        <v>0.16399503701421445</v>
      </c>
    </row>
    <row r="24" spans="1:3" x14ac:dyDescent="0.2">
      <c r="A24" t="s">
        <v>50</v>
      </c>
      <c r="B24">
        <v>8115</v>
      </c>
      <c r="C24" s="5">
        <f t="shared" si="0"/>
        <v>1.6893720490636113E-2</v>
      </c>
    </row>
    <row r="25" spans="1:3" x14ac:dyDescent="0.2">
      <c r="A25" t="s">
        <v>51</v>
      </c>
      <c r="B25">
        <v>305</v>
      </c>
      <c r="C25" s="5">
        <f t="shared" si="0"/>
        <v>6.3494574856981067E-4</v>
      </c>
    </row>
    <row r="26" spans="1:3" x14ac:dyDescent="0.2">
      <c r="A26" t="s">
        <v>52</v>
      </c>
      <c r="B26">
        <v>171</v>
      </c>
      <c r="C26" s="5">
        <f t="shared" si="0"/>
        <v>3.5598597706700864E-4</v>
      </c>
    </row>
    <row r="27" spans="1:3" x14ac:dyDescent="0.2">
      <c r="A27" t="s">
        <v>53</v>
      </c>
      <c r="B27">
        <v>12</v>
      </c>
      <c r="C27" s="5">
        <f t="shared" si="0"/>
        <v>2.4981472074877799E-5</v>
      </c>
    </row>
    <row r="28" spans="1:3" x14ac:dyDescent="0.2">
      <c r="A28" t="s">
        <v>54</v>
      </c>
      <c r="B28">
        <v>13422</v>
      </c>
      <c r="C28" s="5">
        <f t="shared" si="0"/>
        <v>2.7941776515750819E-2</v>
      </c>
    </row>
    <row r="29" spans="1:3" x14ac:dyDescent="0.2">
      <c r="A29" t="s">
        <v>55</v>
      </c>
      <c r="B29">
        <v>499</v>
      </c>
      <c r="C29" s="5">
        <f t="shared" si="0"/>
        <v>1.0388128804470018E-3</v>
      </c>
    </row>
    <row r="30" spans="1:3" x14ac:dyDescent="0.2">
      <c r="A30" t="s">
        <v>56</v>
      </c>
      <c r="B30">
        <v>29</v>
      </c>
      <c r="C30" s="5">
        <f t="shared" si="0"/>
        <v>6.0371890847621347E-5</v>
      </c>
    </row>
    <row r="31" spans="1:3" x14ac:dyDescent="0.2">
      <c r="A31" t="s">
        <v>57</v>
      </c>
      <c r="B31">
        <v>29</v>
      </c>
      <c r="C31" s="5">
        <f t="shared" si="0"/>
        <v>6.0371890847621347E-5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105482</v>
      </c>
      <c r="C33" s="5">
        <f t="shared" si="0"/>
        <v>0.21959130311685499</v>
      </c>
    </row>
    <row r="34" spans="1:3" x14ac:dyDescent="0.2">
      <c r="A34" t="s">
        <v>60</v>
      </c>
      <c r="B34">
        <v>694</v>
      </c>
      <c r="C34" s="5">
        <f t="shared" si="0"/>
        <v>1.4447618016637661E-3</v>
      </c>
    </row>
    <row r="35" spans="1:3" x14ac:dyDescent="0.2">
      <c r="A35" t="s">
        <v>61</v>
      </c>
      <c r="B35">
        <v>3</v>
      </c>
      <c r="C35" s="5">
        <f t="shared" si="0"/>
        <v>6.2453680187194497E-6</v>
      </c>
    </row>
    <row r="36" spans="1:3" x14ac:dyDescent="0.2">
      <c r="A36" t="s">
        <v>62</v>
      </c>
      <c r="B36">
        <v>119</v>
      </c>
      <c r="C36" s="5">
        <f t="shared" si="0"/>
        <v>2.4773293140920483E-4</v>
      </c>
    </row>
    <row r="37" spans="1:3" x14ac:dyDescent="0.2">
      <c r="A37" t="s">
        <v>63</v>
      </c>
      <c r="B37">
        <v>5</v>
      </c>
      <c r="C37" s="5">
        <f t="shared" si="0"/>
        <v>1.040894669786575E-5</v>
      </c>
    </row>
    <row r="38" spans="1:3" x14ac:dyDescent="0.2">
      <c r="A38" t="s">
        <v>64</v>
      </c>
      <c r="B38">
        <v>1579</v>
      </c>
      <c r="C38" s="5">
        <f t="shared" si="0"/>
        <v>3.2871453671860038E-3</v>
      </c>
    </row>
    <row r="39" spans="1:3" x14ac:dyDescent="0.2">
      <c r="A39" t="s">
        <v>65</v>
      </c>
      <c r="B39">
        <v>2313</v>
      </c>
      <c r="C39" s="5">
        <f t="shared" si="0"/>
        <v>4.8151787424326959E-3</v>
      </c>
    </row>
    <row r="40" spans="1:3" x14ac:dyDescent="0.2">
      <c r="A40" t="s">
        <v>66</v>
      </c>
      <c r="B40">
        <v>38</v>
      </c>
      <c r="C40" s="5">
        <f t="shared" si="0"/>
        <v>7.9107994903779695E-5</v>
      </c>
    </row>
    <row r="41" spans="1:3" x14ac:dyDescent="0.2">
      <c r="A41" t="s">
        <v>67</v>
      </c>
      <c r="B41">
        <v>3225</v>
      </c>
      <c r="C41" s="5">
        <f t="shared" si="0"/>
        <v>6.7137706201234083E-3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1251</v>
      </c>
      <c r="C43" s="5">
        <f t="shared" si="0"/>
        <v>2.6043184638060105E-3</v>
      </c>
    </row>
    <row r="44" spans="1:3" x14ac:dyDescent="0.2">
      <c r="A44" t="s">
        <v>70</v>
      </c>
      <c r="B44">
        <v>68</v>
      </c>
      <c r="C44" s="5">
        <f t="shared" si="0"/>
        <v>1.4156167509097421E-4</v>
      </c>
    </row>
    <row r="45" spans="1:3" x14ac:dyDescent="0.2">
      <c r="A45" t="s">
        <v>71</v>
      </c>
      <c r="B45">
        <v>0</v>
      </c>
      <c r="C45" s="5">
        <f t="shared" si="0"/>
        <v>0</v>
      </c>
    </row>
    <row r="46" spans="1:3" x14ac:dyDescent="0.2">
      <c r="A46" t="s">
        <v>72</v>
      </c>
      <c r="B46">
        <v>10</v>
      </c>
      <c r="C46" s="5">
        <f t="shared" si="0"/>
        <v>2.0817893395731499E-5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1815</v>
      </c>
      <c r="C48" s="5">
        <f t="shared" si="0"/>
        <v>3.778447651325267E-3</v>
      </c>
    </row>
    <row r="49" spans="1:3" x14ac:dyDescent="0.2">
      <c r="A49" t="s">
        <v>75</v>
      </c>
      <c r="B49">
        <v>44</v>
      </c>
      <c r="C49" s="5">
        <f t="shared" si="0"/>
        <v>9.1598730941218603E-5</v>
      </c>
    </row>
    <row r="50" spans="1:3" x14ac:dyDescent="0.2">
      <c r="A50" t="s">
        <v>76</v>
      </c>
      <c r="B50">
        <v>1</v>
      </c>
      <c r="C50" s="5">
        <f t="shared" si="0"/>
        <v>2.08178933957315E-6</v>
      </c>
    </row>
    <row r="51" spans="1:3" x14ac:dyDescent="0.2">
      <c r="A51" t="s">
        <v>77</v>
      </c>
      <c r="B51">
        <v>6</v>
      </c>
      <c r="C51" s="5">
        <f t="shared" si="0"/>
        <v>1.2490736037438899E-5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481170</v>
      </c>
    </row>
    <row r="2" spans="1:6" x14ac:dyDescent="0.2">
      <c r="A2" t="s">
        <v>28</v>
      </c>
      <c r="B2">
        <v>364016</v>
      </c>
      <c r="C2" s="5">
        <f>B2/B$1</f>
        <v>0.75652264272502445</v>
      </c>
    </row>
    <row r="3" spans="1:6" x14ac:dyDescent="0.2">
      <c r="A3" t="s">
        <v>29</v>
      </c>
      <c r="B3">
        <v>117154</v>
      </c>
      <c r="C3" s="5">
        <f t="shared" ref="C3:C52" si="0">B3/B$1</f>
        <v>0.24347735727497558</v>
      </c>
    </row>
    <row r="4" spans="1:6" x14ac:dyDescent="0.2">
      <c r="A4" t="s">
        <v>30</v>
      </c>
      <c r="B4">
        <v>311682</v>
      </c>
      <c r="C4" s="5">
        <f t="shared" si="0"/>
        <v>0.6477585884406758</v>
      </c>
      <c r="E4" t="s">
        <v>24</v>
      </c>
      <c r="F4" s="2">
        <f>SUM(C5:C7)</f>
        <v>0.35224141155932415</v>
      </c>
    </row>
    <row r="5" spans="1:6" x14ac:dyDescent="0.2">
      <c r="A5" t="s">
        <v>31</v>
      </c>
      <c r="B5">
        <v>63934</v>
      </c>
      <c r="C5" s="5">
        <f t="shared" si="0"/>
        <v>0.13287195793586468</v>
      </c>
    </row>
    <row r="6" spans="1:6" x14ac:dyDescent="0.2">
      <c r="A6" t="s">
        <v>32</v>
      </c>
      <c r="B6">
        <v>89759</v>
      </c>
      <c r="C6" s="5">
        <f t="shared" si="0"/>
        <v>0.18654321757383047</v>
      </c>
    </row>
    <row r="7" spans="1:6" x14ac:dyDescent="0.2">
      <c r="A7" t="s">
        <v>33</v>
      </c>
      <c r="B7">
        <v>15795</v>
      </c>
      <c r="C7" s="5">
        <f t="shared" si="0"/>
        <v>3.2826236049629032E-2</v>
      </c>
    </row>
    <row r="8" spans="1:6" x14ac:dyDescent="0.2">
      <c r="A8" t="s">
        <v>34</v>
      </c>
      <c r="B8">
        <v>456747</v>
      </c>
      <c r="C8" s="5">
        <f t="shared" si="0"/>
        <v>0.94924247147577778</v>
      </c>
      <c r="E8" t="s">
        <v>25</v>
      </c>
      <c r="F8" s="2">
        <f>SUM(C9:C12)</f>
        <v>5.0753371989109876E-2</v>
      </c>
    </row>
    <row r="9" spans="1:6" x14ac:dyDescent="0.2">
      <c r="A9" t="s">
        <v>35</v>
      </c>
      <c r="B9">
        <v>18611</v>
      </c>
      <c r="C9" s="5">
        <f t="shared" si="0"/>
        <v>3.8678637487790178E-2</v>
      </c>
    </row>
    <row r="10" spans="1:6" x14ac:dyDescent="0.2">
      <c r="A10" t="s">
        <v>36</v>
      </c>
      <c r="B10">
        <v>728</v>
      </c>
      <c r="C10" s="5">
        <f t="shared" si="0"/>
        <v>1.5129787808882515E-3</v>
      </c>
    </row>
    <row r="11" spans="1:6" x14ac:dyDescent="0.2">
      <c r="A11" t="s">
        <v>37</v>
      </c>
      <c r="B11">
        <v>5022</v>
      </c>
      <c r="C11" s="5">
        <f t="shared" si="0"/>
        <v>1.0437059667061538E-2</v>
      </c>
    </row>
    <row r="12" spans="1:6" x14ac:dyDescent="0.2">
      <c r="A12" t="s">
        <v>38</v>
      </c>
      <c r="B12">
        <v>60</v>
      </c>
      <c r="C12" s="5">
        <f t="shared" si="0"/>
        <v>1.2469605336991085E-4</v>
      </c>
    </row>
    <row r="13" spans="1:6" x14ac:dyDescent="0.2">
      <c r="A13" t="s">
        <v>39</v>
      </c>
      <c r="B13">
        <v>204145</v>
      </c>
      <c r="C13" s="5">
        <f t="shared" si="0"/>
        <v>0.42426793025334081</v>
      </c>
    </row>
    <row r="14" spans="1:6" x14ac:dyDescent="0.2">
      <c r="A14" t="s">
        <v>40</v>
      </c>
      <c r="B14">
        <v>359</v>
      </c>
      <c r="C14" s="5">
        <f t="shared" si="0"/>
        <v>7.4609805266329988E-4</v>
      </c>
    </row>
    <row r="15" spans="1:6" x14ac:dyDescent="0.2">
      <c r="A15" t="s">
        <v>41</v>
      </c>
      <c r="B15">
        <v>5</v>
      </c>
      <c r="C15" s="5">
        <f t="shared" si="0"/>
        <v>1.0391337780825904E-5</v>
      </c>
    </row>
    <row r="16" spans="1:6" x14ac:dyDescent="0.2">
      <c r="A16" t="s">
        <v>42</v>
      </c>
      <c r="B16">
        <v>394</v>
      </c>
      <c r="C16" s="5">
        <f t="shared" si="0"/>
        <v>8.1883741712908116E-4</v>
      </c>
    </row>
    <row r="17" spans="1:3" x14ac:dyDescent="0.2">
      <c r="A17" t="s">
        <v>43</v>
      </c>
      <c r="B17">
        <v>37</v>
      </c>
      <c r="C17" s="5">
        <f t="shared" si="0"/>
        <v>7.6895899578111683E-5</v>
      </c>
    </row>
    <row r="18" spans="1:3" x14ac:dyDescent="0.2">
      <c r="A18" t="s">
        <v>44</v>
      </c>
      <c r="B18">
        <v>48933</v>
      </c>
      <c r="C18" s="5">
        <f t="shared" si="0"/>
        <v>0.10169586632583079</v>
      </c>
    </row>
    <row r="19" spans="1:3" x14ac:dyDescent="0.2">
      <c r="A19" t="s">
        <v>45</v>
      </c>
      <c r="B19">
        <v>6434</v>
      </c>
      <c r="C19" s="5">
        <f t="shared" si="0"/>
        <v>1.3371573456366772E-2</v>
      </c>
    </row>
    <row r="20" spans="1:3" x14ac:dyDescent="0.2">
      <c r="A20" t="s">
        <v>46</v>
      </c>
      <c r="B20">
        <v>339</v>
      </c>
      <c r="C20" s="5">
        <f t="shared" si="0"/>
        <v>7.0453270153999624E-4</v>
      </c>
    </row>
    <row r="21" spans="1:3" x14ac:dyDescent="0.2">
      <c r="A21" t="s">
        <v>47</v>
      </c>
      <c r="B21">
        <v>1001</v>
      </c>
      <c r="C21" s="5">
        <f t="shared" si="0"/>
        <v>2.0803458237213458E-3</v>
      </c>
    </row>
    <row r="22" spans="1:3" x14ac:dyDescent="0.2">
      <c r="A22" t="s">
        <v>48</v>
      </c>
      <c r="B22">
        <v>10</v>
      </c>
      <c r="C22" s="5">
        <f t="shared" si="0"/>
        <v>2.0782675561651808E-5</v>
      </c>
    </row>
    <row r="23" spans="1:3" x14ac:dyDescent="0.2">
      <c r="A23" t="s">
        <v>49</v>
      </c>
      <c r="B23">
        <v>79751</v>
      </c>
      <c r="C23" s="5">
        <f t="shared" si="0"/>
        <v>0.16574391587172932</v>
      </c>
    </row>
    <row r="24" spans="1:3" x14ac:dyDescent="0.2">
      <c r="A24" t="s">
        <v>50</v>
      </c>
      <c r="B24">
        <v>8163</v>
      </c>
      <c r="C24" s="5">
        <f t="shared" si="0"/>
        <v>1.6964898060976369E-2</v>
      </c>
    </row>
    <row r="25" spans="1:3" x14ac:dyDescent="0.2">
      <c r="A25" t="s">
        <v>51</v>
      </c>
      <c r="B25">
        <v>312</v>
      </c>
      <c r="C25" s="5">
        <f t="shared" si="0"/>
        <v>6.4841947752353635E-4</v>
      </c>
    </row>
    <row r="26" spans="1:3" x14ac:dyDescent="0.2">
      <c r="A26" t="s">
        <v>52</v>
      </c>
      <c r="B26">
        <v>178</v>
      </c>
      <c r="C26" s="5">
        <f t="shared" si="0"/>
        <v>3.6993162499740219E-4</v>
      </c>
    </row>
    <row r="27" spans="1:3" x14ac:dyDescent="0.2">
      <c r="A27" t="s">
        <v>53</v>
      </c>
      <c r="B27">
        <v>9</v>
      </c>
      <c r="C27" s="5">
        <f t="shared" si="0"/>
        <v>1.8704408005486627E-5</v>
      </c>
    </row>
    <row r="28" spans="1:3" x14ac:dyDescent="0.2">
      <c r="A28" t="s">
        <v>54</v>
      </c>
      <c r="B28">
        <v>13383</v>
      </c>
      <c r="C28" s="5">
        <f t="shared" si="0"/>
        <v>2.7813454704158615E-2</v>
      </c>
    </row>
    <row r="29" spans="1:3" x14ac:dyDescent="0.2">
      <c r="A29" t="s">
        <v>55</v>
      </c>
      <c r="B29">
        <v>500</v>
      </c>
      <c r="C29" s="5">
        <f t="shared" si="0"/>
        <v>1.0391337780825904E-3</v>
      </c>
    </row>
    <row r="30" spans="1:3" x14ac:dyDescent="0.2">
      <c r="A30" t="s">
        <v>56</v>
      </c>
      <c r="B30">
        <v>30</v>
      </c>
      <c r="C30" s="5">
        <f t="shared" si="0"/>
        <v>6.2348026684955427E-5</v>
      </c>
    </row>
    <row r="31" spans="1:3" x14ac:dyDescent="0.2">
      <c r="A31" t="s">
        <v>57</v>
      </c>
      <c r="B31">
        <v>31</v>
      </c>
      <c r="C31" s="5">
        <f t="shared" si="0"/>
        <v>6.44262942411206E-5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105924</v>
      </c>
      <c r="C33" s="5">
        <f t="shared" si="0"/>
        <v>0.22013841261924061</v>
      </c>
    </row>
    <row r="34" spans="1:3" x14ac:dyDescent="0.2">
      <c r="A34" t="s">
        <v>60</v>
      </c>
      <c r="B34">
        <v>692</v>
      </c>
      <c r="C34" s="5">
        <f t="shared" si="0"/>
        <v>1.438161148866305E-3</v>
      </c>
    </row>
    <row r="35" spans="1:3" x14ac:dyDescent="0.2">
      <c r="A35" t="s">
        <v>61</v>
      </c>
      <c r="B35">
        <v>2</v>
      </c>
      <c r="C35" s="5">
        <f t="shared" si="0"/>
        <v>4.1565351123303617E-6</v>
      </c>
    </row>
    <row r="36" spans="1:3" x14ac:dyDescent="0.2">
      <c r="A36" t="s">
        <v>62</v>
      </c>
      <c r="B36">
        <v>120</v>
      </c>
      <c r="C36" s="5">
        <f t="shared" si="0"/>
        <v>2.4939210673982171E-4</v>
      </c>
    </row>
    <row r="37" spans="1:3" x14ac:dyDescent="0.2">
      <c r="A37" t="s">
        <v>63</v>
      </c>
      <c r="B37">
        <v>4</v>
      </c>
      <c r="C37" s="5">
        <f t="shared" si="0"/>
        <v>8.3130702246607235E-6</v>
      </c>
    </row>
    <row r="38" spans="1:3" x14ac:dyDescent="0.2">
      <c r="A38" t="s">
        <v>64</v>
      </c>
      <c r="B38">
        <v>1546</v>
      </c>
      <c r="C38" s="5">
        <f t="shared" si="0"/>
        <v>3.2130016418313694E-3</v>
      </c>
    </row>
    <row r="39" spans="1:3" x14ac:dyDescent="0.2">
      <c r="A39" t="s">
        <v>65</v>
      </c>
      <c r="B39">
        <v>2351</v>
      </c>
      <c r="C39" s="5">
        <f t="shared" si="0"/>
        <v>4.88600702454434E-3</v>
      </c>
    </row>
    <row r="40" spans="1:3" x14ac:dyDescent="0.2">
      <c r="A40" t="s">
        <v>66</v>
      </c>
      <c r="B40">
        <v>39</v>
      </c>
      <c r="C40" s="5">
        <f t="shared" si="0"/>
        <v>8.1052434690442044E-5</v>
      </c>
    </row>
    <row r="41" spans="1:3" x14ac:dyDescent="0.2">
      <c r="A41" t="s">
        <v>67</v>
      </c>
      <c r="B41">
        <v>3279</v>
      </c>
      <c r="C41" s="5">
        <f t="shared" si="0"/>
        <v>6.8146393166656277E-3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1265</v>
      </c>
      <c r="C43" s="5">
        <f t="shared" si="0"/>
        <v>2.6290084585489535E-3</v>
      </c>
    </row>
    <row r="44" spans="1:3" x14ac:dyDescent="0.2">
      <c r="A44" t="s">
        <v>70</v>
      </c>
      <c r="B44">
        <v>68</v>
      </c>
      <c r="C44" s="5">
        <f t="shared" si="0"/>
        <v>1.413221938192323E-4</v>
      </c>
    </row>
    <row r="45" spans="1:3" x14ac:dyDescent="0.2">
      <c r="A45" t="s">
        <v>71</v>
      </c>
      <c r="B45">
        <v>0</v>
      </c>
      <c r="C45" s="5">
        <f t="shared" si="0"/>
        <v>0</v>
      </c>
    </row>
    <row r="46" spans="1:3" x14ac:dyDescent="0.2">
      <c r="A46" t="s">
        <v>72</v>
      </c>
      <c r="B46">
        <v>13</v>
      </c>
      <c r="C46" s="5">
        <f t="shared" si="0"/>
        <v>2.7017478230147349E-5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1800</v>
      </c>
      <c r="C48" s="5">
        <f t="shared" si="0"/>
        <v>3.7408816010973253E-3</v>
      </c>
    </row>
    <row r="49" spans="1:3" x14ac:dyDescent="0.2">
      <c r="A49" t="s">
        <v>75</v>
      </c>
      <c r="B49">
        <v>44</v>
      </c>
      <c r="C49" s="5">
        <f t="shared" si="0"/>
        <v>9.1443772471267953E-5</v>
      </c>
    </row>
    <row r="50" spans="1:3" x14ac:dyDescent="0.2">
      <c r="A50" t="s">
        <v>76</v>
      </c>
      <c r="B50">
        <v>1</v>
      </c>
      <c r="C50" s="5">
        <f t="shared" si="0"/>
        <v>2.0782675561651809E-6</v>
      </c>
    </row>
    <row r="51" spans="1:3" x14ac:dyDescent="0.2">
      <c r="A51" t="s">
        <v>77</v>
      </c>
      <c r="B51">
        <v>6</v>
      </c>
      <c r="C51" s="5">
        <f t="shared" si="0"/>
        <v>1.2469605336991084E-5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481429</v>
      </c>
    </row>
    <row r="2" spans="1:6" x14ac:dyDescent="0.2">
      <c r="A2" t="s">
        <v>28</v>
      </c>
      <c r="B2">
        <v>363913</v>
      </c>
      <c r="C2" s="5">
        <f>B2/B$1</f>
        <v>0.75590170097771425</v>
      </c>
    </row>
    <row r="3" spans="1:6" x14ac:dyDescent="0.2">
      <c r="A3" t="s">
        <v>29</v>
      </c>
      <c r="B3">
        <v>117516</v>
      </c>
      <c r="C3" s="5">
        <f t="shared" ref="C3:C52" si="0">B3/B$1</f>
        <v>0.24409829902228575</v>
      </c>
    </row>
    <row r="4" spans="1:6" x14ac:dyDescent="0.2">
      <c r="A4" t="s">
        <v>30</v>
      </c>
      <c r="B4">
        <v>311355</v>
      </c>
      <c r="C4" s="5">
        <f t="shared" si="0"/>
        <v>0.64673087828111731</v>
      </c>
      <c r="E4" t="s">
        <v>24</v>
      </c>
      <c r="F4" s="2">
        <f>SUM(C5:C7)</f>
        <v>0.35326912171888269</v>
      </c>
    </row>
    <row r="5" spans="1:6" x14ac:dyDescent="0.2">
      <c r="A5" t="s">
        <v>31</v>
      </c>
      <c r="B5">
        <v>64138</v>
      </c>
      <c r="C5" s="5">
        <f t="shared" si="0"/>
        <v>0.13322421374699073</v>
      </c>
    </row>
    <row r="6" spans="1:6" x14ac:dyDescent="0.2">
      <c r="A6" t="s">
        <v>32</v>
      </c>
      <c r="B6">
        <v>90244</v>
      </c>
      <c r="C6" s="5">
        <f t="shared" si="0"/>
        <v>0.18745027823417368</v>
      </c>
    </row>
    <row r="7" spans="1:6" x14ac:dyDescent="0.2">
      <c r="A7" t="s">
        <v>33</v>
      </c>
      <c r="B7">
        <v>15692</v>
      </c>
      <c r="C7" s="5">
        <f t="shared" si="0"/>
        <v>3.2594629737718338E-2</v>
      </c>
    </row>
    <row r="8" spans="1:6" x14ac:dyDescent="0.2">
      <c r="A8" t="s">
        <v>34</v>
      </c>
      <c r="B8">
        <v>456936</v>
      </c>
      <c r="C8" s="5">
        <f t="shared" si="0"/>
        <v>0.94912437763408519</v>
      </c>
      <c r="E8" t="s">
        <v>25</v>
      </c>
      <c r="F8" s="2">
        <f>SUM(C9:C12)</f>
        <v>5.0859005170025069E-2</v>
      </c>
    </row>
    <row r="9" spans="1:6" x14ac:dyDescent="0.2">
      <c r="A9" t="s">
        <v>35</v>
      </c>
      <c r="B9">
        <v>18598</v>
      </c>
      <c r="C9" s="5">
        <f t="shared" si="0"/>
        <v>3.8630826144665155E-2</v>
      </c>
    </row>
    <row r="10" spans="1:6" x14ac:dyDescent="0.2">
      <c r="A10" t="s">
        <v>36</v>
      </c>
      <c r="B10">
        <v>767</v>
      </c>
      <c r="C10" s="5">
        <f t="shared" si="0"/>
        <v>1.5931736559284962E-3</v>
      </c>
    </row>
    <row r="11" spans="1:6" x14ac:dyDescent="0.2">
      <c r="A11" t="s">
        <v>37</v>
      </c>
      <c r="B11">
        <v>5053</v>
      </c>
      <c r="C11" s="5">
        <f t="shared" si="0"/>
        <v>1.0495836353854877E-2</v>
      </c>
    </row>
    <row r="12" spans="1:6" x14ac:dyDescent="0.2">
      <c r="A12" t="s">
        <v>38</v>
      </c>
      <c r="B12">
        <v>67</v>
      </c>
      <c r="C12" s="5">
        <f t="shared" si="0"/>
        <v>1.3916901557654401E-4</v>
      </c>
    </row>
    <row r="13" spans="1:6" x14ac:dyDescent="0.2">
      <c r="A13" t="s">
        <v>39</v>
      </c>
      <c r="B13">
        <v>203470</v>
      </c>
      <c r="C13" s="5">
        <f t="shared" si="0"/>
        <v>0.42263760596058819</v>
      </c>
    </row>
    <row r="14" spans="1:6" x14ac:dyDescent="0.2">
      <c r="A14" t="s">
        <v>40</v>
      </c>
      <c r="B14">
        <v>363</v>
      </c>
      <c r="C14" s="5">
        <f t="shared" si="0"/>
        <v>7.5400526349679803E-4</v>
      </c>
    </row>
    <row r="15" spans="1:6" x14ac:dyDescent="0.2">
      <c r="A15" t="s">
        <v>41</v>
      </c>
      <c r="B15">
        <v>15</v>
      </c>
      <c r="C15" s="5">
        <f t="shared" si="0"/>
        <v>3.1157242293256117E-5</v>
      </c>
    </row>
    <row r="16" spans="1:6" x14ac:dyDescent="0.2">
      <c r="A16" t="s">
        <v>42</v>
      </c>
      <c r="B16">
        <v>394</v>
      </c>
      <c r="C16" s="5">
        <f t="shared" si="0"/>
        <v>8.1839689756952737E-4</v>
      </c>
    </row>
    <row r="17" spans="1:3" x14ac:dyDescent="0.2">
      <c r="A17" t="s">
        <v>43</v>
      </c>
      <c r="B17">
        <v>41</v>
      </c>
      <c r="C17" s="5">
        <f t="shared" si="0"/>
        <v>8.5163128934900053E-5</v>
      </c>
    </row>
    <row r="18" spans="1:3" x14ac:dyDescent="0.2">
      <c r="A18" t="s">
        <v>44</v>
      </c>
      <c r="B18">
        <v>49067</v>
      </c>
      <c r="C18" s="5">
        <f t="shared" si="0"/>
        <v>0.1019194938402132</v>
      </c>
    </row>
    <row r="19" spans="1:3" x14ac:dyDescent="0.2">
      <c r="A19" t="s">
        <v>45</v>
      </c>
      <c r="B19">
        <v>6424</v>
      </c>
      <c r="C19" s="5">
        <f t="shared" si="0"/>
        <v>1.3343608299458487E-2</v>
      </c>
    </row>
    <row r="20" spans="1:3" x14ac:dyDescent="0.2">
      <c r="A20" t="s">
        <v>46</v>
      </c>
      <c r="B20">
        <v>356</v>
      </c>
      <c r="C20" s="5">
        <f t="shared" si="0"/>
        <v>7.394652170932786E-4</v>
      </c>
    </row>
    <row r="21" spans="1:3" x14ac:dyDescent="0.2">
      <c r="A21" t="s">
        <v>47</v>
      </c>
      <c r="B21">
        <v>1028</v>
      </c>
      <c r="C21" s="5">
        <f t="shared" si="0"/>
        <v>2.1353096718311525E-3</v>
      </c>
    </row>
    <row r="22" spans="1:3" x14ac:dyDescent="0.2">
      <c r="A22" t="s">
        <v>48</v>
      </c>
      <c r="B22">
        <v>10</v>
      </c>
      <c r="C22" s="5">
        <f t="shared" si="0"/>
        <v>2.0771494862170747E-5</v>
      </c>
    </row>
    <row r="23" spans="1:3" x14ac:dyDescent="0.2">
      <c r="A23" t="s">
        <v>49</v>
      </c>
      <c r="B23">
        <v>80196</v>
      </c>
      <c r="C23" s="5">
        <f t="shared" si="0"/>
        <v>0.16657908019666451</v>
      </c>
    </row>
    <row r="24" spans="1:3" x14ac:dyDescent="0.2">
      <c r="A24" t="s">
        <v>50</v>
      </c>
      <c r="B24">
        <v>8182</v>
      </c>
      <c r="C24" s="5">
        <f t="shared" si="0"/>
        <v>1.6995237096228105E-2</v>
      </c>
    </row>
    <row r="25" spans="1:3" x14ac:dyDescent="0.2">
      <c r="A25" t="s">
        <v>51</v>
      </c>
      <c r="B25">
        <v>322</v>
      </c>
      <c r="C25" s="5">
        <f t="shared" si="0"/>
        <v>6.6884213456189798E-4</v>
      </c>
    </row>
    <row r="26" spans="1:3" x14ac:dyDescent="0.2">
      <c r="A26" t="s">
        <v>52</v>
      </c>
      <c r="B26">
        <v>173</v>
      </c>
      <c r="C26" s="5">
        <f t="shared" si="0"/>
        <v>3.5934686111555389E-4</v>
      </c>
    </row>
    <row r="27" spans="1:3" x14ac:dyDescent="0.2">
      <c r="A27" t="s">
        <v>53</v>
      </c>
      <c r="B27">
        <v>12</v>
      </c>
      <c r="C27" s="5">
        <f t="shared" si="0"/>
        <v>2.4925793834604896E-5</v>
      </c>
    </row>
    <row r="28" spans="1:3" x14ac:dyDescent="0.2">
      <c r="A28" t="s">
        <v>54</v>
      </c>
      <c r="B28">
        <v>13295</v>
      </c>
      <c r="C28" s="5">
        <f t="shared" si="0"/>
        <v>2.7615702419256007E-2</v>
      </c>
    </row>
    <row r="29" spans="1:3" x14ac:dyDescent="0.2">
      <c r="A29" t="s">
        <v>55</v>
      </c>
      <c r="B29">
        <v>502</v>
      </c>
      <c r="C29" s="5">
        <f t="shared" si="0"/>
        <v>1.0427290420809714E-3</v>
      </c>
    </row>
    <row r="30" spans="1:3" x14ac:dyDescent="0.2">
      <c r="A30" t="s">
        <v>56</v>
      </c>
      <c r="B30">
        <v>30</v>
      </c>
      <c r="C30" s="5">
        <f t="shared" si="0"/>
        <v>6.2314484586512234E-5</v>
      </c>
    </row>
    <row r="31" spans="1:3" x14ac:dyDescent="0.2">
      <c r="A31" t="s">
        <v>57</v>
      </c>
      <c r="B31">
        <v>32</v>
      </c>
      <c r="C31" s="5">
        <f t="shared" si="0"/>
        <v>6.6468783558946393E-5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106276</v>
      </c>
      <c r="C33" s="5">
        <f t="shared" si="0"/>
        <v>0.22075113879720581</v>
      </c>
    </row>
    <row r="34" spans="1:3" x14ac:dyDescent="0.2">
      <c r="A34" t="s">
        <v>60</v>
      </c>
      <c r="B34">
        <v>669</v>
      </c>
      <c r="C34" s="5">
        <f t="shared" si="0"/>
        <v>1.3896130062792228E-3</v>
      </c>
    </row>
    <row r="35" spans="1:3" x14ac:dyDescent="0.2">
      <c r="A35" t="s">
        <v>61</v>
      </c>
      <c r="B35">
        <v>4</v>
      </c>
      <c r="C35" s="5">
        <f t="shared" si="0"/>
        <v>8.3085979448682991E-6</v>
      </c>
    </row>
    <row r="36" spans="1:3" x14ac:dyDescent="0.2">
      <c r="A36" t="s">
        <v>62</v>
      </c>
      <c r="B36">
        <v>119</v>
      </c>
      <c r="C36" s="5">
        <f t="shared" si="0"/>
        <v>2.471807888598319E-4</v>
      </c>
    </row>
    <row r="37" spans="1:3" x14ac:dyDescent="0.2">
      <c r="A37" t="s">
        <v>63</v>
      </c>
      <c r="B37">
        <v>4</v>
      </c>
      <c r="C37" s="5">
        <f t="shared" si="0"/>
        <v>8.3085979448682991E-6</v>
      </c>
    </row>
    <row r="38" spans="1:3" x14ac:dyDescent="0.2">
      <c r="A38" t="s">
        <v>64</v>
      </c>
      <c r="B38">
        <v>1574</v>
      </c>
      <c r="C38" s="5">
        <f t="shared" si="0"/>
        <v>3.2694332913056753E-3</v>
      </c>
    </row>
    <row r="39" spans="1:3" x14ac:dyDescent="0.2">
      <c r="A39" t="s">
        <v>65</v>
      </c>
      <c r="B39">
        <v>2344</v>
      </c>
      <c r="C39" s="5">
        <f t="shared" si="0"/>
        <v>4.8688383956928226E-3</v>
      </c>
    </row>
    <row r="40" spans="1:3" x14ac:dyDescent="0.2">
      <c r="A40" t="s">
        <v>66</v>
      </c>
      <c r="B40">
        <v>39</v>
      </c>
      <c r="C40" s="5">
        <f t="shared" si="0"/>
        <v>8.1008829962465908E-5</v>
      </c>
    </row>
    <row r="41" spans="1:3" x14ac:dyDescent="0.2">
      <c r="A41" t="s">
        <v>67</v>
      </c>
      <c r="B41">
        <v>3288</v>
      </c>
      <c r="C41" s="5">
        <f t="shared" si="0"/>
        <v>6.829667510681741E-3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1276</v>
      </c>
      <c r="C43" s="5">
        <f t="shared" si="0"/>
        <v>2.6504427444129872E-3</v>
      </c>
    </row>
    <row r="44" spans="1:3" x14ac:dyDescent="0.2">
      <c r="A44" t="s">
        <v>70</v>
      </c>
      <c r="B44">
        <v>70</v>
      </c>
      <c r="C44" s="5">
        <f t="shared" si="0"/>
        <v>1.4540046403519521E-4</v>
      </c>
    </row>
    <row r="45" spans="1:3" x14ac:dyDescent="0.2">
      <c r="A45" t="s">
        <v>71</v>
      </c>
      <c r="B45">
        <v>0</v>
      </c>
      <c r="C45" s="5">
        <f t="shared" si="0"/>
        <v>0</v>
      </c>
    </row>
    <row r="46" spans="1:3" x14ac:dyDescent="0.2">
      <c r="A46" t="s">
        <v>72</v>
      </c>
      <c r="B46">
        <v>13</v>
      </c>
      <c r="C46" s="5">
        <f t="shared" si="0"/>
        <v>2.7002943320821968E-5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1782</v>
      </c>
      <c r="C48" s="5">
        <f t="shared" si="0"/>
        <v>3.7014803844388267E-3</v>
      </c>
    </row>
    <row r="49" spans="1:3" x14ac:dyDescent="0.2">
      <c r="A49" t="s">
        <v>75</v>
      </c>
      <c r="B49">
        <v>44</v>
      </c>
      <c r="C49" s="5">
        <f t="shared" si="0"/>
        <v>9.1394577393551278E-5</v>
      </c>
    </row>
    <row r="50" spans="1:3" x14ac:dyDescent="0.2">
      <c r="A50" t="s">
        <v>76</v>
      </c>
      <c r="B50">
        <v>1</v>
      </c>
      <c r="C50" s="5">
        <f t="shared" si="0"/>
        <v>2.0771494862170748E-6</v>
      </c>
    </row>
    <row r="51" spans="1:3" x14ac:dyDescent="0.2">
      <c r="A51" t="s">
        <v>77</v>
      </c>
      <c r="B51">
        <v>6</v>
      </c>
      <c r="C51" s="5">
        <f t="shared" si="0"/>
        <v>1.2462896917302448E-5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482384</v>
      </c>
    </row>
    <row r="2" spans="1:6" x14ac:dyDescent="0.2">
      <c r="A2" t="s">
        <v>28</v>
      </c>
      <c r="B2">
        <v>364509</v>
      </c>
      <c r="C2" s="5">
        <f>B2/B$1</f>
        <v>0.75564073435271484</v>
      </c>
    </row>
    <row r="3" spans="1:6" x14ac:dyDescent="0.2">
      <c r="A3" t="s">
        <v>29</v>
      </c>
      <c r="B3">
        <v>117875</v>
      </c>
      <c r="C3" s="5">
        <f t="shared" ref="C3:C52" si="0">B3/B$1</f>
        <v>0.24435926564728516</v>
      </c>
    </row>
    <row r="4" spans="1:6" x14ac:dyDescent="0.2">
      <c r="A4" t="s">
        <v>30</v>
      </c>
      <c r="B4">
        <v>311105</v>
      </c>
      <c r="C4" s="5">
        <f t="shared" si="0"/>
        <v>0.64493225314272451</v>
      </c>
      <c r="E4" t="s">
        <v>24</v>
      </c>
      <c r="F4" s="2">
        <f>SUM(C5:C7)</f>
        <v>0.35506774685727549</v>
      </c>
    </row>
    <row r="5" spans="1:6" x14ac:dyDescent="0.2">
      <c r="A5" t="s">
        <v>31</v>
      </c>
      <c r="B5">
        <v>64609</v>
      </c>
      <c r="C5" s="5">
        <f t="shared" si="0"/>
        <v>0.13393686357756476</v>
      </c>
    </row>
    <row r="6" spans="1:6" x14ac:dyDescent="0.2">
      <c r="A6" t="s">
        <v>32</v>
      </c>
      <c r="B6">
        <v>91019</v>
      </c>
      <c r="C6" s="5">
        <f t="shared" si="0"/>
        <v>0.18868577730604663</v>
      </c>
    </row>
    <row r="7" spans="1:6" x14ac:dyDescent="0.2">
      <c r="A7" t="s">
        <v>33</v>
      </c>
      <c r="B7">
        <v>15651</v>
      </c>
      <c r="C7" s="5">
        <f t="shared" si="0"/>
        <v>3.2445105973664137E-2</v>
      </c>
    </row>
    <row r="8" spans="1:6" x14ac:dyDescent="0.2">
      <c r="A8" t="s">
        <v>34</v>
      </c>
      <c r="B8">
        <v>459089</v>
      </c>
      <c r="C8" s="5">
        <f t="shared" si="0"/>
        <v>0.95170859730007629</v>
      </c>
      <c r="E8" t="s">
        <v>25</v>
      </c>
      <c r="F8" s="2">
        <f>SUM(C9:C12)</f>
        <v>4.8287256625427044E-2</v>
      </c>
    </row>
    <row r="9" spans="1:6" x14ac:dyDescent="0.2">
      <c r="A9" t="s">
        <v>35</v>
      </c>
      <c r="B9">
        <v>19177</v>
      </c>
      <c r="C9" s="5">
        <f t="shared" si="0"/>
        <v>3.975463531128727E-2</v>
      </c>
    </row>
    <row r="10" spans="1:6" x14ac:dyDescent="0.2">
      <c r="A10" t="s">
        <v>36</v>
      </c>
      <c r="B10">
        <v>839</v>
      </c>
      <c r="C10" s="5">
        <f t="shared" si="0"/>
        <v>1.7392782513516202E-3</v>
      </c>
    </row>
    <row r="11" spans="1:6" x14ac:dyDescent="0.2">
      <c r="A11" t="s">
        <v>37</v>
      </c>
      <c r="B11">
        <v>3214</v>
      </c>
      <c r="C11" s="5">
        <f t="shared" si="0"/>
        <v>6.6627417161431559E-3</v>
      </c>
    </row>
    <row r="12" spans="1:6" x14ac:dyDescent="0.2">
      <c r="A12" t="s">
        <v>38</v>
      </c>
      <c r="B12">
        <v>63</v>
      </c>
      <c r="C12" s="5">
        <f t="shared" si="0"/>
        <v>1.3060134664499653E-4</v>
      </c>
    </row>
    <row r="13" spans="1:6" x14ac:dyDescent="0.2">
      <c r="A13" t="s">
        <v>39</v>
      </c>
      <c r="B13">
        <v>202957</v>
      </c>
      <c r="C13" s="5">
        <f t="shared" si="0"/>
        <v>0.42073742080997711</v>
      </c>
    </row>
    <row r="14" spans="1:6" x14ac:dyDescent="0.2">
      <c r="A14" t="s">
        <v>40</v>
      </c>
      <c r="B14">
        <v>398</v>
      </c>
      <c r="C14" s="5">
        <f t="shared" si="0"/>
        <v>8.2506882483664471E-4</v>
      </c>
    </row>
    <row r="15" spans="1:6" x14ac:dyDescent="0.2">
      <c r="A15" t="s">
        <v>41</v>
      </c>
      <c r="B15">
        <v>6</v>
      </c>
      <c r="C15" s="5">
        <f t="shared" si="0"/>
        <v>1.2438223489999668E-5</v>
      </c>
    </row>
    <row r="16" spans="1:6" x14ac:dyDescent="0.2">
      <c r="A16" t="s">
        <v>42</v>
      </c>
      <c r="B16">
        <v>392</v>
      </c>
      <c r="C16" s="5">
        <f t="shared" si="0"/>
        <v>8.1263060134664496E-4</v>
      </c>
    </row>
    <row r="17" spans="1:3" x14ac:dyDescent="0.2">
      <c r="A17" t="s">
        <v>43</v>
      </c>
      <c r="B17">
        <v>39</v>
      </c>
      <c r="C17" s="5">
        <f t="shared" si="0"/>
        <v>8.084845268499784E-5</v>
      </c>
    </row>
    <row r="18" spans="1:3" x14ac:dyDescent="0.2">
      <c r="A18" t="s">
        <v>44</v>
      </c>
      <c r="B18">
        <v>49287</v>
      </c>
      <c r="C18" s="5">
        <f t="shared" si="0"/>
        <v>0.10217378685860228</v>
      </c>
    </row>
    <row r="19" spans="1:3" x14ac:dyDescent="0.2">
      <c r="A19" t="s">
        <v>45</v>
      </c>
      <c r="B19">
        <v>6480</v>
      </c>
      <c r="C19" s="5">
        <f t="shared" si="0"/>
        <v>1.3433281369199641E-2</v>
      </c>
    </row>
    <row r="20" spans="1:3" x14ac:dyDescent="0.2">
      <c r="A20" t="s">
        <v>46</v>
      </c>
      <c r="B20">
        <v>390</v>
      </c>
      <c r="C20" s="5">
        <f t="shared" si="0"/>
        <v>8.084845268499784E-4</v>
      </c>
    </row>
    <row r="21" spans="1:3" x14ac:dyDescent="0.2">
      <c r="A21" t="s">
        <v>47</v>
      </c>
      <c r="B21">
        <v>1069</v>
      </c>
      <c r="C21" s="5">
        <f t="shared" si="0"/>
        <v>2.216076818468274E-3</v>
      </c>
    </row>
    <row r="22" spans="1:3" x14ac:dyDescent="0.2">
      <c r="A22" t="s">
        <v>48</v>
      </c>
      <c r="B22">
        <v>10</v>
      </c>
      <c r="C22" s="5">
        <f t="shared" si="0"/>
        <v>2.0730372483332779E-5</v>
      </c>
    </row>
    <row r="23" spans="1:3" x14ac:dyDescent="0.2">
      <c r="A23" t="s">
        <v>49</v>
      </c>
      <c r="B23">
        <v>80499</v>
      </c>
      <c r="C23" s="5">
        <f t="shared" si="0"/>
        <v>0.16687742545358056</v>
      </c>
    </row>
    <row r="24" spans="1:3" x14ac:dyDescent="0.2">
      <c r="A24" t="s">
        <v>50</v>
      </c>
      <c r="B24">
        <v>8628</v>
      </c>
      <c r="C24" s="5">
        <f t="shared" si="0"/>
        <v>1.7886165378619524E-2</v>
      </c>
    </row>
    <row r="25" spans="1:3" x14ac:dyDescent="0.2">
      <c r="A25" t="s">
        <v>51</v>
      </c>
      <c r="B25">
        <v>319</v>
      </c>
      <c r="C25" s="5">
        <f t="shared" si="0"/>
        <v>6.612988822183157E-4</v>
      </c>
    </row>
    <row r="26" spans="1:3" x14ac:dyDescent="0.2">
      <c r="A26" t="s">
        <v>52</v>
      </c>
      <c r="B26">
        <v>183</v>
      </c>
      <c r="C26" s="5">
        <f t="shared" si="0"/>
        <v>3.793658164449899E-4</v>
      </c>
    </row>
    <row r="27" spans="1:3" x14ac:dyDescent="0.2">
      <c r="A27" t="s">
        <v>53</v>
      </c>
      <c r="B27">
        <v>11</v>
      </c>
      <c r="C27" s="5">
        <f t="shared" si="0"/>
        <v>2.2803409731666057E-5</v>
      </c>
    </row>
    <row r="28" spans="1:3" x14ac:dyDescent="0.2">
      <c r="A28" t="s">
        <v>54</v>
      </c>
      <c r="B28">
        <v>13274</v>
      </c>
      <c r="C28" s="5">
        <f t="shared" si="0"/>
        <v>2.7517496434375933E-2</v>
      </c>
    </row>
    <row r="29" spans="1:3" x14ac:dyDescent="0.2">
      <c r="A29" t="s">
        <v>55</v>
      </c>
      <c r="B29">
        <v>499</v>
      </c>
      <c r="C29" s="5">
        <f t="shared" si="0"/>
        <v>1.0344455869183058E-3</v>
      </c>
    </row>
    <row r="30" spans="1:3" x14ac:dyDescent="0.2">
      <c r="A30" t="s">
        <v>56</v>
      </c>
      <c r="B30">
        <v>32</v>
      </c>
      <c r="C30" s="5">
        <f t="shared" si="0"/>
        <v>6.6337191946664901E-5</v>
      </c>
    </row>
    <row r="31" spans="1:3" x14ac:dyDescent="0.2">
      <c r="A31" t="s">
        <v>57</v>
      </c>
      <c r="B31">
        <v>36</v>
      </c>
      <c r="C31" s="5">
        <f t="shared" si="0"/>
        <v>7.4629340939998015E-5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106474</v>
      </c>
      <c r="C33" s="5">
        <f t="shared" si="0"/>
        <v>0.22072456797903744</v>
      </c>
    </row>
    <row r="34" spans="1:3" x14ac:dyDescent="0.2">
      <c r="A34" t="s">
        <v>60</v>
      </c>
      <c r="B34">
        <v>711</v>
      </c>
      <c r="C34" s="5">
        <f t="shared" si="0"/>
        <v>1.4739294835649608E-3</v>
      </c>
    </row>
    <row r="35" spans="1:3" x14ac:dyDescent="0.2">
      <c r="A35" t="s">
        <v>61</v>
      </c>
      <c r="B35">
        <v>4</v>
      </c>
      <c r="C35" s="5">
        <f t="shared" si="0"/>
        <v>8.2921489933331126E-6</v>
      </c>
    </row>
    <row r="36" spans="1:3" x14ac:dyDescent="0.2">
      <c r="A36" t="s">
        <v>62</v>
      </c>
      <c r="B36">
        <v>121</v>
      </c>
      <c r="C36" s="5">
        <f t="shared" si="0"/>
        <v>2.5083750704832662E-4</v>
      </c>
    </row>
    <row r="37" spans="1:3" x14ac:dyDescent="0.2">
      <c r="A37" t="s">
        <v>63</v>
      </c>
      <c r="B37">
        <v>3</v>
      </c>
      <c r="C37" s="5">
        <f t="shared" si="0"/>
        <v>6.219111744999834E-6</v>
      </c>
    </row>
    <row r="38" spans="1:3" x14ac:dyDescent="0.2">
      <c r="A38" t="s">
        <v>64</v>
      </c>
      <c r="B38">
        <v>3554</v>
      </c>
      <c r="C38" s="5">
        <f t="shared" si="0"/>
        <v>7.3675743805764705E-3</v>
      </c>
    </row>
    <row r="39" spans="1:3" x14ac:dyDescent="0.2">
      <c r="A39" t="s">
        <v>65</v>
      </c>
      <c r="B39">
        <v>2336</v>
      </c>
      <c r="C39" s="5">
        <f t="shared" si="0"/>
        <v>4.8426150121065378E-3</v>
      </c>
    </row>
    <row r="40" spans="1:3" x14ac:dyDescent="0.2">
      <c r="A40" t="s">
        <v>66</v>
      </c>
      <c r="B40">
        <v>87</v>
      </c>
      <c r="C40" s="5">
        <f t="shared" si="0"/>
        <v>1.8035424060499518E-4</v>
      </c>
    </row>
    <row r="41" spans="1:3" x14ac:dyDescent="0.2">
      <c r="A41" t="s">
        <v>67</v>
      </c>
      <c r="B41">
        <v>1394</v>
      </c>
      <c r="C41" s="5">
        <f t="shared" si="0"/>
        <v>2.8898139241765896E-3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1289</v>
      </c>
      <c r="C43" s="5">
        <f t="shared" si="0"/>
        <v>2.6721450131015952E-3</v>
      </c>
    </row>
    <row r="44" spans="1:3" x14ac:dyDescent="0.2">
      <c r="A44" t="s">
        <v>70</v>
      </c>
      <c r="B44">
        <v>77</v>
      </c>
      <c r="C44" s="5">
        <f t="shared" si="0"/>
        <v>1.5962386812166241E-4</v>
      </c>
    </row>
    <row r="45" spans="1:3" x14ac:dyDescent="0.2">
      <c r="A45" t="s">
        <v>71</v>
      </c>
      <c r="B45">
        <v>0</v>
      </c>
      <c r="C45" s="5">
        <f t="shared" si="0"/>
        <v>0</v>
      </c>
    </row>
    <row r="46" spans="1:3" x14ac:dyDescent="0.2">
      <c r="A46" t="s">
        <v>72</v>
      </c>
      <c r="B46">
        <v>13</v>
      </c>
      <c r="C46" s="5">
        <f t="shared" si="0"/>
        <v>2.6949484228332615E-5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1755</v>
      </c>
      <c r="C48" s="5">
        <f t="shared" si="0"/>
        <v>3.6381803708249029E-3</v>
      </c>
    </row>
    <row r="49" spans="1:3" x14ac:dyDescent="0.2">
      <c r="A49" t="s">
        <v>75</v>
      </c>
      <c r="B49">
        <v>48</v>
      </c>
      <c r="C49" s="5">
        <f t="shared" si="0"/>
        <v>9.9505787919997344E-5</v>
      </c>
    </row>
    <row r="50" spans="1:3" x14ac:dyDescent="0.2">
      <c r="A50" t="s">
        <v>76</v>
      </c>
      <c r="B50">
        <v>1</v>
      </c>
      <c r="C50" s="5">
        <f t="shared" si="0"/>
        <v>2.0730372483332781E-6</v>
      </c>
    </row>
    <row r="51" spans="1:3" x14ac:dyDescent="0.2">
      <c r="A51" t="s">
        <v>77</v>
      </c>
      <c r="B51">
        <v>6</v>
      </c>
      <c r="C51" s="5">
        <f t="shared" si="0"/>
        <v>1.2438223489999668E-5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2"/>
  <sheetViews>
    <sheetView workbookViewId="0">
      <selection activeCell="A2" sqref="A2:C12"/>
    </sheetView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483267</v>
      </c>
    </row>
    <row r="2" spans="1:6" x14ac:dyDescent="0.2">
      <c r="A2" t="s">
        <v>28</v>
      </c>
      <c r="B2">
        <v>364856</v>
      </c>
      <c r="C2" s="5">
        <f>B2/B$1</f>
        <v>0.7549780969940012</v>
      </c>
    </row>
    <row r="3" spans="1:6" x14ac:dyDescent="0.2">
      <c r="A3" t="s">
        <v>29</v>
      </c>
      <c r="B3">
        <v>118411</v>
      </c>
      <c r="C3" s="5">
        <f t="shared" ref="C3:C52" si="0">B3/B$1</f>
        <v>0.24502190300599874</v>
      </c>
    </row>
    <row r="4" spans="1:6" x14ac:dyDescent="0.2">
      <c r="A4" t="s">
        <v>30</v>
      </c>
      <c r="B4">
        <v>310745</v>
      </c>
      <c r="C4" s="5">
        <f t="shared" si="0"/>
        <v>0.64300893708860729</v>
      </c>
      <c r="E4" t="s">
        <v>24</v>
      </c>
      <c r="F4" s="2">
        <f>SUM(C5:C7)</f>
        <v>0.35699106291139265</v>
      </c>
    </row>
    <row r="5" spans="1:6" x14ac:dyDescent="0.2">
      <c r="A5" t="s">
        <v>31</v>
      </c>
      <c r="B5">
        <v>65231</v>
      </c>
      <c r="C5" s="5">
        <f t="shared" si="0"/>
        <v>0.13497921438873334</v>
      </c>
    </row>
    <row r="6" spans="1:6" x14ac:dyDescent="0.2">
      <c r="A6" t="s">
        <v>32</v>
      </c>
      <c r="B6">
        <v>91698</v>
      </c>
      <c r="C6" s="5">
        <f t="shared" si="0"/>
        <v>0.18974604100838666</v>
      </c>
    </row>
    <row r="7" spans="1:6" x14ac:dyDescent="0.2">
      <c r="A7" t="s">
        <v>33</v>
      </c>
      <c r="B7">
        <v>15593</v>
      </c>
      <c r="C7" s="5">
        <f t="shared" si="0"/>
        <v>3.2265807514272646E-2</v>
      </c>
    </row>
    <row r="8" spans="1:6" x14ac:dyDescent="0.2">
      <c r="A8" t="s">
        <v>34</v>
      </c>
      <c r="B8">
        <v>460220</v>
      </c>
      <c r="C8" s="5">
        <f t="shared" si="0"/>
        <v>0.95231000668367594</v>
      </c>
      <c r="E8" t="s">
        <v>25</v>
      </c>
      <c r="F8" s="2">
        <f>SUM(C9:C12)</f>
        <v>4.7687924066820202E-2</v>
      </c>
    </row>
    <row r="9" spans="1:6" x14ac:dyDescent="0.2">
      <c r="A9" t="s">
        <v>35</v>
      </c>
      <c r="B9">
        <v>18883</v>
      </c>
      <c r="C9" s="5">
        <f t="shared" si="0"/>
        <v>3.9073638382095197E-2</v>
      </c>
    </row>
    <row r="10" spans="1:6" x14ac:dyDescent="0.2">
      <c r="A10" t="s">
        <v>36</v>
      </c>
      <c r="B10">
        <v>853</v>
      </c>
      <c r="C10" s="5">
        <f t="shared" si="0"/>
        <v>1.765069826824509E-3</v>
      </c>
    </row>
    <row r="11" spans="1:6" x14ac:dyDescent="0.2">
      <c r="A11" t="s">
        <v>37</v>
      </c>
      <c r="B11">
        <v>3247</v>
      </c>
      <c r="C11" s="5">
        <f t="shared" si="0"/>
        <v>6.7188531391549596E-3</v>
      </c>
    </row>
    <row r="12" spans="1:6" x14ac:dyDescent="0.2">
      <c r="A12" t="s">
        <v>38</v>
      </c>
      <c r="B12">
        <v>63</v>
      </c>
      <c r="C12" s="5">
        <f t="shared" si="0"/>
        <v>1.3036271874553818E-4</v>
      </c>
    </row>
    <row r="13" spans="1:6" x14ac:dyDescent="0.2">
      <c r="A13" t="s">
        <v>39</v>
      </c>
      <c r="B13">
        <v>202467</v>
      </c>
      <c r="C13" s="5">
        <f t="shared" si="0"/>
        <v>0.41895473930560123</v>
      </c>
    </row>
    <row r="14" spans="1:6" x14ac:dyDescent="0.2">
      <c r="A14" t="s">
        <v>40</v>
      </c>
      <c r="B14">
        <v>397</v>
      </c>
      <c r="C14" s="5">
        <f t="shared" si="0"/>
        <v>8.2149205304728027E-4</v>
      </c>
    </row>
    <row r="15" spans="1:6" x14ac:dyDescent="0.2">
      <c r="A15" t="s">
        <v>41</v>
      </c>
      <c r="B15">
        <v>7</v>
      </c>
      <c r="C15" s="5">
        <f t="shared" si="0"/>
        <v>1.4484746527282021E-5</v>
      </c>
    </row>
    <row r="16" spans="1:6" x14ac:dyDescent="0.2">
      <c r="A16" t="s">
        <v>42</v>
      </c>
      <c r="B16">
        <v>393</v>
      </c>
      <c r="C16" s="5">
        <f t="shared" si="0"/>
        <v>8.1321505503169052E-4</v>
      </c>
    </row>
    <row r="17" spans="1:3" x14ac:dyDescent="0.2">
      <c r="A17" t="s">
        <v>43</v>
      </c>
      <c r="B17">
        <v>38</v>
      </c>
      <c r="C17" s="5">
        <f t="shared" si="0"/>
        <v>7.8631481148102399E-5</v>
      </c>
    </row>
    <row r="18" spans="1:3" x14ac:dyDescent="0.2">
      <c r="A18" t="s">
        <v>44</v>
      </c>
      <c r="B18">
        <v>49763</v>
      </c>
      <c r="C18" s="5">
        <f t="shared" si="0"/>
        <v>0.10297206306244788</v>
      </c>
    </row>
    <row r="19" spans="1:3" x14ac:dyDescent="0.2">
      <c r="A19" t="s">
        <v>45</v>
      </c>
      <c r="B19">
        <v>6225</v>
      </c>
      <c r="C19" s="5">
        <f t="shared" si="0"/>
        <v>1.2881078161761511E-2</v>
      </c>
    </row>
    <row r="20" spans="1:3" x14ac:dyDescent="0.2">
      <c r="A20" t="s">
        <v>46</v>
      </c>
      <c r="B20">
        <v>397</v>
      </c>
      <c r="C20" s="5">
        <f t="shared" si="0"/>
        <v>8.2149205304728027E-4</v>
      </c>
    </row>
    <row r="21" spans="1:3" x14ac:dyDescent="0.2">
      <c r="A21" t="s">
        <v>47</v>
      </c>
      <c r="B21">
        <v>1080</v>
      </c>
      <c r="C21" s="5">
        <f t="shared" si="0"/>
        <v>2.2347894642092258E-3</v>
      </c>
    </row>
    <row r="22" spans="1:3" x14ac:dyDescent="0.2">
      <c r="A22" t="s">
        <v>48</v>
      </c>
      <c r="B22">
        <v>11</v>
      </c>
      <c r="C22" s="5">
        <f t="shared" si="0"/>
        <v>2.2761744542871747E-5</v>
      </c>
    </row>
    <row r="23" spans="1:3" x14ac:dyDescent="0.2">
      <c r="A23" t="s">
        <v>49</v>
      </c>
      <c r="B23">
        <v>81071</v>
      </c>
      <c r="C23" s="5">
        <f t="shared" si="0"/>
        <v>0.16775612653046867</v>
      </c>
    </row>
    <row r="24" spans="1:3" x14ac:dyDescent="0.2">
      <c r="A24" t="s">
        <v>50</v>
      </c>
      <c r="B24">
        <v>8689</v>
      </c>
      <c r="C24" s="5">
        <f t="shared" si="0"/>
        <v>1.7979708939364781E-2</v>
      </c>
    </row>
    <row r="25" spans="1:3" x14ac:dyDescent="0.2">
      <c r="A25" t="s">
        <v>51</v>
      </c>
      <c r="B25">
        <v>321</v>
      </c>
      <c r="C25" s="5">
        <f t="shared" si="0"/>
        <v>6.642290907510755E-4</v>
      </c>
    </row>
    <row r="26" spans="1:3" x14ac:dyDescent="0.2">
      <c r="A26" t="s">
        <v>52</v>
      </c>
      <c r="B26">
        <v>187</v>
      </c>
      <c r="C26" s="5">
        <f t="shared" si="0"/>
        <v>3.8694965722881969E-4</v>
      </c>
    </row>
    <row r="27" spans="1:3" x14ac:dyDescent="0.2">
      <c r="A27" t="s">
        <v>53</v>
      </c>
      <c r="B27">
        <v>11</v>
      </c>
      <c r="C27" s="5">
        <f t="shared" si="0"/>
        <v>2.2761744542871747E-5</v>
      </c>
    </row>
    <row r="28" spans="1:3" x14ac:dyDescent="0.2">
      <c r="A28" t="s">
        <v>54</v>
      </c>
      <c r="B28">
        <v>13231</v>
      </c>
      <c r="C28" s="5">
        <f t="shared" si="0"/>
        <v>2.7378240186066917E-2</v>
      </c>
    </row>
    <row r="29" spans="1:3" x14ac:dyDescent="0.2">
      <c r="A29" t="s">
        <v>55</v>
      </c>
      <c r="B29">
        <v>501</v>
      </c>
      <c r="C29" s="5">
        <f t="shared" si="0"/>
        <v>1.0366940014526131E-3</v>
      </c>
    </row>
    <row r="30" spans="1:3" x14ac:dyDescent="0.2">
      <c r="A30" t="s">
        <v>56</v>
      </c>
      <c r="B30">
        <v>33</v>
      </c>
      <c r="C30" s="5">
        <f t="shared" si="0"/>
        <v>6.8285233628615234E-5</v>
      </c>
    </row>
    <row r="31" spans="1:3" x14ac:dyDescent="0.2">
      <c r="A31" t="s">
        <v>57</v>
      </c>
      <c r="B31">
        <v>34</v>
      </c>
      <c r="C31" s="5">
        <f t="shared" si="0"/>
        <v>7.0354483132512672E-5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106984</v>
      </c>
      <c r="C33" s="5">
        <f t="shared" si="0"/>
        <v>0.22137658892496281</v>
      </c>
    </row>
    <row r="34" spans="1:3" x14ac:dyDescent="0.2">
      <c r="A34" t="s">
        <v>60</v>
      </c>
      <c r="B34">
        <v>332</v>
      </c>
      <c r="C34" s="5">
        <f t="shared" si="0"/>
        <v>6.8699083529394724E-4</v>
      </c>
    </row>
    <row r="35" spans="1:3" x14ac:dyDescent="0.2">
      <c r="A35" t="s">
        <v>61</v>
      </c>
      <c r="B35">
        <v>4</v>
      </c>
      <c r="C35" s="5">
        <f t="shared" si="0"/>
        <v>8.2769980155897262E-6</v>
      </c>
    </row>
    <row r="36" spans="1:3" x14ac:dyDescent="0.2">
      <c r="A36" t="s">
        <v>62</v>
      </c>
      <c r="B36">
        <v>120</v>
      </c>
      <c r="C36" s="5">
        <f t="shared" si="0"/>
        <v>2.4830994046769178E-4</v>
      </c>
    </row>
    <row r="37" spans="1:3" x14ac:dyDescent="0.2">
      <c r="A37" t="s">
        <v>63</v>
      </c>
      <c r="B37">
        <v>3</v>
      </c>
      <c r="C37" s="5">
        <f t="shared" si="0"/>
        <v>6.2077485116922946E-6</v>
      </c>
    </row>
    <row r="38" spans="1:3" x14ac:dyDescent="0.2">
      <c r="A38" t="s">
        <v>64</v>
      </c>
      <c r="B38">
        <v>3637</v>
      </c>
      <c r="C38" s="5">
        <f t="shared" si="0"/>
        <v>7.5258604456749584E-3</v>
      </c>
    </row>
    <row r="39" spans="1:3" x14ac:dyDescent="0.2">
      <c r="A39" t="s">
        <v>65</v>
      </c>
      <c r="B39">
        <v>2614</v>
      </c>
      <c r="C39" s="5">
        <f t="shared" si="0"/>
        <v>5.4090182031878856E-3</v>
      </c>
    </row>
    <row r="40" spans="1:3" x14ac:dyDescent="0.2">
      <c r="A40" t="s">
        <v>66</v>
      </c>
      <c r="B40">
        <v>90</v>
      </c>
      <c r="C40" s="5">
        <f t="shared" si="0"/>
        <v>1.8623245535076883E-4</v>
      </c>
    </row>
    <row r="41" spans="1:3" x14ac:dyDescent="0.2">
      <c r="A41" t="s">
        <v>67</v>
      </c>
      <c r="B41">
        <v>1413</v>
      </c>
      <c r="C41" s="5">
        <f t="shared" si="0"/>
        <v>2.9238495490070708E-3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1328</v>
      </c>
      <c r="C43" s="5">
        <f t="shared" si="0"/>
        <v>2.747963341175789E-3</v>
      </c>
    </row>
    <row r="44" spans="1:3" x14ac:dyDescent="0.2">
      <c r="A44" t="s">
        <v>70</v>
      </c>
      <c r="B44">
        <v>77</v>
      </c>
      <c r="C44" s="5">
        <f t="shared" si="0"/>
        <v>1.5933221180010221E-4</v>
      </c>
    </row>
    <row r="45" spans="1:3" x14ac:dyDescent="0.2">
      <c r="A45" t="s">
        <v>71</v>
      </c>
      <c r="B45">
        <v>0</v>
      </c>
      <c r="C45" s="5">
        <f t="shared" si="0"/>
        <v>0</v>
      </c>
    </row>
    <row r="46" spans="1:3" x14ac:dyDescent="0.2">
      <c r="A46" t="s">
        <v>72</v>
      </c>
      <c r="B46">
        <v>14</v>
      </c>
      <c r="C46" s="5">
        <f t="shared" si="0"/>
        <v>2.8969493054564042E-5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1739</v>
      </c>
      <c r="C48" s="5">
        <f t="shared" si="0"/>
        <v>3.5984248872776331E-3</v>
      </c>
    </row>
    <row r="49" spans="1:3" x14ac:dyDescent="0.2">
      <c r="A49" t="s">
        <v>75</v>
      </c>
      <c r="B49">
        <v>48</v>
      </c>
      <c r="C49" s="5">
        <f t="shared" si="0"/>
        <v>9.9323976187076714E-5</v>
      </c>
    </row>
    <row r="50" spans="1:3" x14ac:dyDescent="0.2">
      <c r="A50" t="s">
        <v>76</v>
      </c>
      <c r="B50">
        <v>1</v>
      </c>
      <c r="C50" s="5">
        <f t="shared" si="0"/>
        <v>2.0692495038974315E-6</v>
      </c>
    </row>
    <row r="51" spans="1:3" x14ac:dyDescent="0.2">
      <c r="A51" t="s">
        <v>77</v>
      </c>
      <c r="B51">
        <v>6</v>
      </c>
      <c r="C51" s="5">
        <f t="shared" si="0"/>
        <v>1.2415497023384589E-5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484719</v>
      </c>
    </row>
    <row r="2" spans="1:6" x14ac:dyDescent="0.2">
      <c r="A2" t="s">
        <v>28</v>
      </c>
      <c r="B2">
        <v>365675</v>
      </c>
      <c r="C2" s="5">
        <f>B2/B$1</f>
        <v>0.75440616109539749</v>
      </c>
    </row>
    <row r="3" spans="1:6" x14ac:dyDescent="0.2">
      <c r="A3" t="s">
        <v>29</v>
      </c>
      <c r="B3">
        <v>119044</v>
      </c>
      <c r="C3" s="5">
        <f t="shared" ref="C3:C52" si="0">B3/B$1</f>
        <v>0.24559383890460246</v>
      </c>
    </row>
    <row r="4" spans="1:6" x14ac:dyDescent="0.2">
      <c r="A4" t="s">
        <v>30</v>
      </c>
      <c r="B4">
        <v>310528</v>
      </c>
      <c r="C4" s="5">
        <f t="shared" si="0"/>
        <v>0.64063508960861859</v>
      </c>
      <c r="E4" t="s">
        <v>24</v>
      </c>
      <c r="F4" s="2">
        <f>SUM(C5:C7)</f>
        <v>0.35936491039138141</v>
      </c>
    </row>
    <row r="5" spans="1:6" x14ac:dyDescent="0.2">
      <c r="A5" t="s">
        <v>31</v>
      </c>
      <c r="B5">
        <v>65892</v>
      </c>
      <c r="C5" s="5">
        <f t="shared" si="0"/>
        <v>0.13593855409010169</v>
      </c>
    </row>
    <row r="6" spans="1:6" x14ac:dyDescent="0.2">
      <c r="A6" t="s">
        <v>32</v>
      </c>
      <c r="B6">
        <v>92838</v>
      </c>
      <c r="C6" s="5">
        <f t="shared" si="0"/>
        <v>0.1915295253538648</v>
      </c>
    </row>
    <row r="7" spans="1:6" x14ac:dyDescent="0.2">
      <c r="A7" t="s">
        <v>33</v>
      </c>
      <c r="B7">
        <v>15461</v>
      </c>
      <c r="C7" s="5">
        <f t="shared" si="0"/>
        <v>3.1896830947414891E-2</v>
      </c>
    </row>
    <row r="8" spans="1:6" x14ac:dyDescent="0.2">
      <c r="A8" t="s">
        <v>34</v>
      </c>
      <c r="B8">
        <v>462319</v>
      </c>
      <c r="C8" s="5">
        <f t="shared" si="0"/>
        <v>0.95378765841652591</v>
      </c>
      <c r="E8" t="s">
        <v>25</v>
      </c>
      <c r="F8" s="2">
        <f>SUM(C9:C12)</f>
        <v>4.6208215481547035E-2</v>
      </c>
    </row>
    <row r="9" spans="1:6" x14ac:dyDescent="0.2">
      <c r="A9" t="s">
        <v>35</v>
      </c>
      <c r="B9">
        <v>18166</v>
      </c>
      <c r="C9" s="5">
        <f t="shared" si="0"/>
        <v>3.7477383803812103E-2</v>
      </c>
    </row>
    <row r="10" spans="1:6" x14ac:dyDescent="0.2">
      <c r="A10" t="s">
        <v>36</v>
      </c>
      <c r="B10">
        <v>872</v>
      </c>
      <c r="C10" s="5">
        <f t="shared" si="0"/>
        <v>1.7989804402138146E-3</v>
      </c>
    </row>
    <row r="11" spans="1:6" x14ac:dyDescent="0.2">
      <c r="A11" t="s">
        <v>37</v>
      </c>
      <c r="B11">
        <v>3294</v>
      </c>
      <c r="C11" s="5">
        <f t="shared" si="0"/>
        <v>6.7956898739269557E-3</v>
      </c>
    </row>
    <row r="12" spans="1:6" x14ac:dyDescent="0.2">
      <c r="A12" t="s">
        <v>38</v>
      </c>
      <c r="B12">
        <v>66</v>
      </c>
      <c r="C12" s="5">
        <f t="shared" si="0"/>
        <v>1.3616136359416485E-4</v>
      </c>
    </row>
    <row r="13" spans="1:6" x14ac:dyDescent="0.2">
      <c r="A13" t="s">
        <v>39</v>
      </c>
      <c r="B13">
        <v>201798</v>
      </c>
      <c r="C13" s="5">
        <f t="shared" si="0"/>
        <v>0.4163195583420497</v>
      </c>
    </row>
    <row r="14" spans="1:6" x14ac:dyDescent="0.2">
      <c r="A14" t="s">
        <v>40</v>
      </c>
      <c r="B14">
        <v>406</v>
      </c>
      <c r="C14" s="5">
        <f t="shared" si="0"/>
        <v>8.3759869120046877E-4</v>
      </c>
    </row>
    <row r="15" spans="1:6" x14ac:dyDescent="0.2">
      <c r="A15" t="s">
        <v>41</v>
      </c>
      <c r="B15">
        <v>8</v>
      </c>
      <c r="C15" s="5">
        <f t="shared" si="0"/>
        <v>1.6504407708383622E-5</v>
      </c>
    </row>
    <row r="16" spans="1:6" x14ac:dyDescent="0.2">
      <c r="A16" t="s">
        <v>42</v>
      </c>
      <c r="B16">
        <v>398</v>
      </c>
      <c r="C16" s="5">
        <f t="shared" si="0"/>
        <v>8.2109428349208514E-4</v>
      </c>
    </row>
    <row r="17" spans="1:3" x14ac:dyDescent="0.2">
      <c r="A17" t="s">
        <v>43</v>
      </c>
      <c r="B17">
        <v>38</v>
      </c>
      <c r="C17" s="5">
        <f t="shared" si="0"/>
        <v>7.8395936614822196E-5</v>
      </c>
    </row>
    <row r="18" spans="1:3" x14ac:dyDescent="0.2">
      <c r="A18" t="s">
        <v>44</v>
      </c>
      <c r="B18">
        <v>50911</v>
      </c>
      <c r="C18" s="5">
        <f t="shared" si="0"/>
        <v>0.10503198760518981</v>
      </c>
    </row>
    <row r="19" spans="1:3" x14ac:dyDescent="0.2">
      <c r="A19" t="s">
        <v>45</v>
      </c>
      <c r="B19">
        <v>5557</v>
      </c>
      <c r="C19" s="5">
        <f t="shared" si="0"/>
        <v>1.1464374204435973E-2</v>
      </c>
    </row>
    <row r="20" spans="1:3" x14ac:dyDescent="0.2">
      <c r="A20" t="s">
        <v>46</v>
      </c>
      <c r="B20">
        <v>412</v>
      </c>
      <c r="C20" s="5">
        <f t="shared" si="0"/>
        <v>8.4997699698175649E-4</v>
      </c>
    </row>
    <row r="21" spans="1:3" x14ac:dyDescent="0.2">
      <c r="A21" t="s">
        <v>47</v>
      </c>
      <c r="B21">
        <v>1101</v>
      </c>
      <c r="C21" s="5">
        <f t="shared" si="0"/>
        <v>2.2714191108662955E-3</v>
      </c>
    </row>
    <row r="22" spans="1:3" x14ac:dyDescent="0.2">
      <c r="A22" t="s">
        <v>48</v>
      </c>
      <c r="B22">
        <v>11</v>
      </c>
      <c r="C22" s="5">
        <f t="shared" si="0"/>
        <v>2.2693560599027477E-5</v>
      </c>
    </row>
    <row r="23" spans="1:3" x14ac:dyDescent="0.2">
      <c r="A23" t="s">
        <v>49</v>
      </c>
      <c r="B23">
        <v>82079</v>
      </c>
      <c r="C23" s="5">
        <f t="shared" si="0"/>
        <v>0.1693331600370524</v>
      </c>
    </row>
    <row r="24" spans="1:3" x14ac:dyDescent="0.2">
      <c r="A24" t="s">
        <v>50</v>
      </c>
      <c r="B24">
        <v>8754</v>
      </c>
      <c r="C24" s="5">
        <f t="shared" si="0"/>
        <v>1.8059948134898775E-2</v>
      </c>
    </row>
    <row r="25" spans="1:3" x14ac:dyDescent="0.2">
      <c r="A25" t="s">
        <v>51</v>
      </c>
      <c r="B25">
        <v>323</v>
      </c>
      <c r="C25" s="5">
        <f t="shared" si="0"/>
        <v>6.6636546122598864E-4</v>
      </c>
    </row>
    <row r="26" spans="1:3" x14ac:dyDescent="0.2">
      <c r="A26" t="s">
        <v>52</v>
      </c>
      <c r="B26">
        <v>191</v>
      </c>
      <c r="C26" s="5">
        <f t="shared" si="0"/>
        <v>3.9404273403765894E-4</v>
      </c>
    </row>
    <row r="27" spans="1:3" x14ac:dyDescent="0.2">
      <c r="A27" t="s">
        <v>53</v>
      </c>
      <c r="B27">
        <v>14</v>
      </c>
      <c r="C27" s="5">
        <f t="shared" si="0"/>
        <v>2.8882713489671335E-5</v>
      </c>
    </row>
    <row r="28" spans="1:3" x14ac:dyDescent="0.2">
      <c r="A28" t="s">
        <v>54</v>
      </c>
      <c r="B28">
        <v>13105</v>
      </c>
      <c r="C28" s="5">
        <f t="shared" si="0"/>
        <v>2.7036282877295918E-2</v>
      </c>
    </row>
    <row r="29" spans="1:3" x14ac:dyDescent="0.2">
      <c r="A29" t="s">
        <v>55</v>
      </c>
      <c r="B29">
        <v>504</v>
      </c>
      <c r="C29" s="5">
        <f t="shared" si="0"/>
        <v>1.0397776856281681E-3</v>
      </c>
    </row>
    <row r="30" spans="1:3" x14ac:dyDescent="0.2">
      <c r="A30" t="s">
        <v>56</v>
      </c>
      <c r="B30">
        <v>33</v>
      </c>
      <c r="C30" s="5">
        <f t="shared" si="0"/>
        <v>6.8080681797082427E-5</v>
      </c>
    </row>
    <row r="31" spans="1:3" x14ac:dyDescent="0.2">
      <c r="A31" t="s">
        <v>57</v>
      </c>
      <c r="B31">
        <v>31</v>
      </c>
      <c r="C31" s="5">
        <f t="shared" si="0"/>
        <v>6.3954579869986532E-5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107425</v>
      </c>
      <c r="C33" s="5">
        <f t="shared" si="0"/>
        <v>0.2216232497591388</v>
      </c>
    </row>
    <row r="34" spans="1:3" x14ac:dyDescent="0.2">
      <c r="A34" t="s">
        <v>60</v>
      </c>
      <c r="B34">
        <v>323</v>
      </c>
      <c r="C34" s="5">
        <f t="shared" si="0"/>
        <v>6.6636546122598864E-4</v>
      </c>
    </row>
    <row r="35" spans="1:3" x14ac:dyDescent="0.2">
      <c r="A35" t="s">
        <v>61</v>
      </c>
      <c r="B35">
        <v>5</v>
      </c>
      <c r="C35" s="5">
        <f t="shared" si="0"/>
        <v>1.0315254817739763E-5</v>
      </c>
    </row>
    <row r="36" spans="1:3" x14ac:dyDescent="0.2">
      <c r="A36" t="s">
        <v>62</v>
      </c>
      <c r="B36">
        <v>124</v>
      </c>
      <c r="C36" s="5">
        <f t="shared" si="0"/>
        <v>2.5581831947994613E-4</v>
      </c>
    </row>
    <row r="37" spans="1:3" x14ac:dyDescent="0.2">
      <c r="A37" t="s">
        <v>63</v>
      </c>
      <c r="B37">
        <v>3</v>
      </c>
      <c r="C37" s="5">
        <f t="shared" si="0"/>
        <v>6.1891528906438577E-6</v>
      </c>
    </row>
    <row r="38" spans="1:3" x14ac:dyDescent="0.2">
      <c r="A38" t="s">
        <v>64</v>
      </c>
      <c r="B38">
        <v>3898</v>
      </c>
      <c r="C38" s="5">
        <f t="shared" si="0"/>
        <v>8.0417726559099192E-3</v>
      </c>
    </row>
    <row r="39" spans="1:3" x14ac:dyDescent="0.2">
      <c r="A39" t="s">
        <v>65</v>
      </c>
      <c r="B39">
        <v>2487</v>
      </c>
      <c r="C39" s="5">
        <f t="shared" si="0"/>
        <v>5.1308077463437579E-3</v>
      </c>
    </row>
    <row r="40" spans="1:3" x14ac:dyDescent="0.2">
      <c r="A40" t="s">
        <v>66</v>
      </c>
      <c r="B40">
        <v>88</v>
      </c>
      <c r="C40" s="5">
        <f t="shared" si="0"/>
        <v>1.8154848479221981E-4</v>
      </c>
    </row>
    <row r="41" spans="1:3" x14ac:dyDescent="0.2">
      <c r="A41" t="s">
        <v>67</v>
      </c>
      <c r="B41">
        <v>1425</v>
      </c>
      <c r="C41" s="5">
        <f t="shared" si="0"/>
        <v>2.9398476230558324E-3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1380</v>
      </c>
      <c r="C43" s="5">
        <f t="shared" si="0"/>
        <v>2.8470103296961745E-3</v>
      </c>
    </row>
    <row r="44" spans="1:3" x14ac:dyDescent="0.2">
      <c r="A44" t="s">
        <v>70</v>
      </c>
      <c r="B44">
        <v>77</v>
      </c>
      <c r="C44" s="5">
        <f t="shared" si="0"/>
        <v>1.5885492419319235E-4</v>
      </c>
    </row>
    <row r="45" spans="1:3" x14ac:dyDescent="0.2">
      <c r="A45" t="s">
        <v>71</v>
      </c>
      <c r="B45">
        <v>2</v>
      </c>
      <c r="C45" s="5">
        <f t="shared" si="0"/>
        <v>4.1261019270959054E-6</v>
      </c>
    </row>
    <row r="46" spans="1:3" x14ac:dyDescent="0.2">
      <c r="A46" t="s">
        <v>72</v>
      </c>
      <c r="B46">
        <v>18</v>
      </c>
      <c r="C46" s="5">
        <f t="shared" si="0"/>
        <v>3.7134917343863144E-5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1723</v>
      </c>
      <c r="C48" s="5">
        <f t="shared" si="0"/>
        <v>3.5546368101931221E-3</v>
      </c>
    </row>
    <row r="49" spans="1:3" x14ac:dyDescent="0.2">
      <c r="A49" t="s">
        <v>75</v>
      </c>
      <c r="B49">
        <v>58</v>
      </c>
      <c r="C49" s="5">
        <f t="shared" si="0"/>
        <v>1.1965695588578125E-4</v>
      </c>
    </row>
    <row r="50" spans="1:3" x14ac:dyDescent="0.2">
      <c r="A50" t="s">
        <v>76</v>
      </c>
      <c r="B50">
        <v>1</v>
      </c>
      <c r="C50" s="5">
        <f t="shared" si="0"/>
        <v>2.0630509635479527E-6</v>
      </c>
    </row>
    <row r="51" spans="1:3" x14ac:dyDescent="0.2">
      <c r="A51" t="s">
        <v>77</v>
      </c>
      <c r="B51">
        <v>6</v>
      </c>
      <c r="C51" s="5">
        <f t="shared" si="0"/>
        <v>1.2378305781287715E-5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485385</v>
      </c>
    </row>
    <row r="2" spans="1:6" x14ac:dyDescent="0.2">
      <c r="A2" t="s">
        <v>28</v>
      </c>
      <c r="B2">
        <v>366366</v>
      </c>
      <c r="C2" s="5">
        <f>B2/B$1</f>
        <v>0.75479464754782288</v>
      </c>
    </row>
    <row r="3" spans="1:6" x14ac:dyDescent="0.2">
      <c r="A3" t="s">
        <v>29</v>
      </c>
      <c r="B3">
        <v>119019</v>
      </c>
      <c r="C3" s="5">
        <f t="shared" ref="C3:C52" si="0">B3/B$1</f>
        <v>0.24520535245217714</v>
      </c>
    </row>
    <row r="4" spans="1:6" x14ac:dyDescent="0.2">
      <c r="A4" t="s">
        <v>30</v>
      </c>
      <c r="B4">
        <v>310274</v>
      </c>
      <c r="C4" s="5">
        <f t="shared" si="0"/>
        <v>0.63923277398353884</v>
      </c>
      <c r="E4" t="s">
        <v>24</v>
      </c>
      <c r="F4" s="2">
        <f>SUM(C5:C7)</f>
        <v>0.36076722601646116</v>
      </c>
    </row>
    <row r="5" spans="1:6" x14ac:dyDescent="0.2">
      <c r="A5" t="s">
        <v>31</v>
      </c>
      <c r="B5">
        <v>66138</v>
      </c>
      <c r="C5" s="5">
        <f t="shared" si="0"/>
        <v>0.13625884607064495</v>
      </c>
    </row>
    <row r="6" spans="1:6" x14ac:dyDescent="0.2">
      <c r="A6" t="s">
        <v>32</v>
      </c>
      <c r="B6">
        <v>93554</v>
      </c>
      <c r="C6" s="5">
        <f t="shared" si="0"/>
        <v>0.19274184410313464</v>
      </c>
    </row>
    <row r="7" spans="1:6" x14ac:dyDescent="0.2">
      <c r="A7" t="s">
        <v>33</v>
      </c>
      <c r="B7">
        <v>15419</v>
      </c>
      <c r="C7" s="5">
        <f t="shared" si="0"/>
        <v>3.1766535842681583E-2</v>
      </c>
    </row>
    <row r="8" spans="1:6" x14ac:dyDescent="0.2">
      <c r="A8" t="s">
        <v>34</v>
      </c>
      <c r="B8">
        <v>463582</v>
      </c>
      <c r="C8" s="5">
        <f t="shared" si="0"/>
        <v>0.95508101816084134</v>
      </c>
      <c r="E8" t="s">
        <v>25</v>
      </c>
      <c r="F8" s="2">
        <f>SUM(C9:C12)</f>
        <v>4.4916921618921066E-2</v>
      </c>
    </row>
    <row r="9" spans="1:6" x14ac:dyDescent="0.2">
      <c r="A9" t="s">
        <v>35</v>
      </c>
      <c r="B9">
        <v>17532</v>
      </c>
      <c r="C9" s="5">
        <f t="shared" si="0"/>
        <v>3.6119781204610776E-2</v>
      </c>
    </row>
    <row r="10" spans="1:6" x14ac:dyDescent="0.2">
      <c r="A10" t="s">
        <v>36</v>
      </c>
      <c r="B10">
        <v>898</v>
      </c>
      <c r="C10" s="5">
        <f t="shared" si="0"/>
        <v>1.8500777733139672E-3</v>
      </c>
    </row>
    <row r="11" spans="1:6" x14ac:dyDescent="0.2">
      <c r="A11" t="s">
        <v>37</v>
      </c>
      <c r="B11">
        <v>3307</v>
      </c>
      <c r="C11" s="5">
        <f t="shared" si="0"/>
        <v>6.8131483255560021E-3</v>
      </c>
    </row>
    <row r="12" spans="1:6" x14ac:dyDescent="0.2">
      <c r="A12" t="s">
        <v>38</v>
      </c>
      <c r="B12">
        <v>65</v>
      </c>
      <c r="C12" s="5">
        <f t="shared" si="0"/>
        <v>1.3391431544032057E-4</v>
      </c>
    </row>
    <row r="13" spans="1:6" x14ac:dyDescent="0.2">
      <c r="A13" t="s">
        <v>39</v>
      </c>
      <c r="B13">
        <v>201574</v>
      </c>
      <c r="C13" s="5">
        <f t="shared" si="0"/>
        <v>0.41528683416257201</v>
      </c>
    </row>
    <row r="14" spans="1:6" x14ac:dyDescent="0.2">
      <c r="A14" t="s">
        <v>40</v>
      </c>
      <c r="B14">
        <v>424</v>
      </c>
      <c r="C14" s="5">
        <f t="shared" si="0"/>
        <v>8.7353338071839877E-4</v>
      </c>
    </row>
    <row r="15" spans="1:6" x14ac:dyDescent="0.2">
      <c r="A15" t="s">
        <v>41</v>
      </c>
      <c r="B15">
        <v>7</v>
      </c>
      <c r="C15" s="5">
        <f t="shared" si="0"/>
        <v>1.4421541662803753E-5</v>
      </c>
    </row>
    <row r="16" spans="1:6" x14ac:dyDescent="0.2">
      <c r="A16" t="s">
        <v>42</v>
      </c>
      <c r="B16">
        <v>397</v>
      </c>
      <c r="C16" s="5">
        <f t="shared" si="0"/>
        <v>8.1790743430472715E-4</v>
      </c>
    </row>
    <row r="17" spans="1:3" x14ac:dyDescent="0.2">
      <c r="A17" t="s">
        <v>43</v>
      </c>
      <c r="B17">
        <v>38</v>
      </c>
      <c r="C17" s="5">
        <f t="shared" si="0"/>
        <v>7.8288369026648953E-5</v>
      </c>
    </row>
    <row r="18" spans="1:3" x14ac:dyDescent="0.2">
      <c r="A18" t="s">
        <v>44</v>
      </c>
      <c r="B18">
        <v>51733</v>
      </c>
      <c r="C18" s="5">
        <f t="shared" si="0"/>
        <v>0.10658137354883238</v>
      </c>
    </row>
    <row r="19" spans="1:3" x14ac:dyDescent="0.2">
      <c r="A19" t="s">
        <v>45</v>
      </c>
      <c r="B19">
        <v>4953</v>
      </c>
      <c r="C19" s="5">
        <f t="shared" si="0"/>
        <v>1.0204270836552428E-2</v>
      </c>
    </row>
    <row r="20" spans="1:3" x14ac:dyDescent="0.2">
      <c r="A20" t="s">
        <v>46</v>
      </c>
      <c r="B20">
        <v>425</v>
      </c>
      <c r="C20" s="5">
        <f t="shared" si="0"/>
        <v>8.7559360095594216E-4</v>
      </c>
    </row>
    <row r="21" spans="1:3" x14ac:dyDescent="0.2">
      <c r="A21" t="s">
        <v>47</v>
      </c>
      <c r="B21">
        <v>1111</v>
      </c>
      <c r="C21" s="5">
        <f t="shared" si="0"/>
        <v>2.2889046839107102E-3</v>
      </c>
    </row>
    <row r="22" spans="1:3" x14ac:dyDescent="0.2">
      <c r="A22" t="s">
        <v>48</v>
      </c>
      <c r="B22">
        <v>11</v>
      </c>
      <c r="C22" s="5">
        <f t="shared" si="0"/>
        <v>2.2662422612977326E-5</v>
      </c>
    </row>
    <row r="23" spans="1:3" x14ac:dyDescent="0.2">
      <c r="A23" t="s">
        <v>49</v>
      </c>
      <c r="B23">
        <v>82679</v>
      </c>
      <c r="C23" s="5">
        <f t="shared" si="0"/>
        <v>0.17033694901985022</v>
      </c>
    </row>
    <row r="24" spans="1:3" x14ac:dyDescent="0.2">
      <c r="A24" t="s">
        <v>50</v>
      </c>
      <c r="B24">
        <v>8830</v>
      </c>
      <c r="C24" s="5">
        <f t="shared" si="0"/>
        <v>1.8191744697508165E-2</v>
      </c>
    </row>
    <row r="25" spans="1:3" x14ac:dyDescent="0.2">
      <c r="A25" t="s">
        <v>51</v>
      </c>
      <c r="B25">
        <v>334</v>
      </c>
      <c r="C25" s="5">
        <f t="shared" si="0"/>
        <v>6.8811355933949341E-4</v>
      </c>
    </row>
    <row r="26" spans="1:3" x14ac:dyDescent="0.2">
      <c r="A26" t="s">
        <v>52</v>
      </c>
      <c r="B26">
        <v>199</v>
      </c>
      <c r="C26" s="5">
        <f t="shared" si="0"/>
        <v>4.0998382727113527E-4</v>
      </c>
    </row>
    <row r="27" spans="1:3" x14ac:dyDescent="0.2">
      <c r="A27" t="s">
        <v>53</v>
      </c>
      <c r="B27">
        <v>13</v>
      </c>
      <c r="C27" s="5">
        <f t="shared" si="0"/>
        <v>2.6782863088064114E-5</v>
      </c>
    </row>
    <row r="28" spans="1:3" x14ac:dyDescent="0.2">
      <c r="A28" t="s">
        <v>54</v>
      </c>
      <c r="B28">
        <v>13070</v>
      </c>
      <c r="C28" s="5">
        <f t="shared" si="0"/>
        <v>2.6927078504692153E-2</v>
      </c>
    </row>
    <row r="29" spans="1:3" x14ac:dyDescent="0.2">
      <c r="A29" t="s">
        <v>55</v>
      </c>
      <c r="B29">
        <v>499</v>
      </c>
      <c r="C29" s="5">
        <f t="shared" si="0"/>
        <v>1.0280498985341534E-3</v>
      </c>
    </row>
    <row r="30" spans="1:3" x14ac:dyDescent="0.2">
      <c r="A30" t="s">
        <v>56</v>
      </c>
      <c r="B30">
        <v>36</v>
      </c>
      <c r="C30" s="5">
        <f t="shared" si="0"/>
        <v>7.4167928551562161E-5</v>
      </c>
    </row>
    <row r="31" spans="1:3" x14ac:dyDescent="0.2">
      <c r="A31" t="s">
        <v>57</v>
      </c>
      <c r="B31">
        <v>32</v>
      </c>
      <c r="C31" s="5">
        <f t="shared" si="0"/>
        <v>6.5927047601388591E-5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107364</v>
      </c>
      <c r="C33" s="5">
        <f t="shared" si="0"/>
        <v>0.22119348558360888</v>
      </c>
    </row>
    <row r="34" spans="1:3" x14ac:dyDescent="0.2">
      <c r="A34" t="s">
        <v>60</v>
      </c>
      <c r="B34">
        <v>338</v>
      </c>
      <c r="C34" s="5">
        <f t="shared" si="0"/>
        <v>6.9635444028966697E-4</v>
      </c>
    </row>
    <row r="35" spans="1:3" x14ac:dyDescent="0.2">
      <c r="A35" t="s">
        <v>61</v>
      </c>
      <c r="B35">
        <v>5</v>
      </c>
      <c r="C35" s="5">
        <f t="shared" si="0"/>
        <v>1.0301101187716966E-5</v>
      </c>
    </row>
    <row r="36" spans="1:3" x14ac:dyDescent="0.2">
      <c r="A36" t="s">
        <v>62</v>
      </c>
      <c r="B36">
        <v>124</v>
      </c>
      <c r="C36" s="5">
        <f t="shared" si="0"/>
        <v>2.5546730945538081E-4</v>
      </c>
    </row>
    <row r="37" spans="1:3" x14ac:dyDescent="0.2">
      <c r="A37" t="s">
        <v>63</v>
      </c>
      <c r="B37">
        <v>3</v>
      </c>
      <c r="C37" s="5">
        <f t="shared" si="0"/>
        <v>6.1806607126301804E-6</v>
      </c>
    </row>
    <row r="38" spans="1:3" x14ac:dyDescent="0.2">
      <c r="A38" t="s">
        <v>64</v>
      </c>
      <c r="B38">
        <v>4059</v>
      </c>
      <c r="C38" s="5">
        <f t="shared" si="0"/>
        <v>8.3624339441886342E-3</v>
      </c>
    </row>
    <row r="39" spans="1:3" x14ac:dyDescent="0.2">
      <c r="A39" t="s">
        <v>65</v>
      </c>
      <c r="B39">
        <v>2334</v>
      </c>
      <c r="C39" s="5">
        <f t="shared" si="0"/>
        <v>4.80855403442628E-3</v>
      </c>
    </row>
    <row r="40" spans="1:3" x14ac:dyDescent="0.2">
      <c r="A40" t="s">
        <v>66</v>
      </c>
      <c r="B40">
        <v>88</v>
      </c>
      <c r="C40" s="5">
        <f t="shared" si="0"/>
        <v>1.812993809038186E-4</v>
      </c>
    </row>
    <row r="41" spans="1:3" x14ac:dyDescent="0.2">
      <c r="A41" t="s">
        <v>67</v>
      </c>
      <c r="B41">
        <v>1423</v>
      </c>
      <c r="C41" s="5">
        <f t="shared" si="0"/>
        <v>2.9316933980242489E-3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1391</v>
      </c>
      <c r="C43" s="5">
        <f t="shared" si="0"/>
        <v>2.8657663504228601E-3</v>
      </c>
    </row>
    <row r="44" spans="1:3" x14ac:dyDescent="0.2">
      <c r="A44" t="s">
        <v>70</v>
      </c>
      <c r="B44">
        <v>91</v>
      </c>
      <c r="C44" s="5">
        <f t="shared" si="0"/>
        <v>1.874800416164488E-4</v>
      </c>
    </row>
    <row r="45" spans="1:3" x14ac:dyDescent="0.2">
      <c r="A45" t="s">
        <v>71</v>
      </c>
      <c r="B45">
        <v>2</v>
      </c>
      <c r="C45" s="5">
        <f t="shared" si="0"/>
        <v>4.1204404750867869E-6</v>
      </c>
    </row>
    <row r="46" spans="1:3" x14ac:dyDescent="0.2">
      <c r="A46" t="s">
        <v>72</v>
      </c>
      <c r="B46">
        <v>15</v>
      </c>
      <c r="C46" s="5">
        <f t="shared" si="0"/>
        <v>3.0903303563150899E-5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1712</v>
      </c>
      <c r="C48" s="5">
        <f t="shared" si="0"/>
        <v>3.5270970466742893E-3</v>
      </c>
    </row>
    <row r="49" spans="1:3" x14ac:dyDescent="0.2">
      <c r="A49" t="s">
        <v>75</v>
      </c>
      <c r="B49">
        <v>63</v>
      </c>
      <c r="C49" s="5">
        <f t="shared" si="0"/>
        <v>1.2979387496523379E-4</v>
      </c>
    </row>
    <row r="50" spans="1:3" x14ac:dyDescent="0.2">
      <c r="A50" t="s">
        <v>76</v>
      </c>
      <c r="B50">
        <v>1</v>
      </c>
      <c r="C50" s="5">
        <f t="shared" si="0"/>
        <v>2.0602202375433935E-6</v>
      </c>
    </row>
    <row r="51" spans="1:3" x14ac:dyDescent="0.2">
      <c r="A51" t="s">
        <v>77</v>
      </c>
      <c r="B51">
        <v>6</v>
      </c>
      <c r="C51" s="5">
        <f t="shared" si="0"/>
        <v>1.2361321425260361E-5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486178</v>
      </c>
    </row>
    <row r="2" spans="1:6" x14ac:dyDescent="0.2">
      <c r="A2" t="s">
        <v>28</v>
      </c>
      <c r="B2">
        <v>366562</v>
      </c>
      <c r="C2" s="5">
        <f>B2/B$1</f>
        <v>0.75396665418838371</v>
      </c>
    </row>
    <row r="3" spans="1:6" x14ac:dyDescent="0.2">
      <c r="A3" t="s">
        <v>29</v>
      </c>
      <c r="B3">
        <v>119616</v>
      </c>
      <c r="C3" s="5">
        <f t="shared" ref="C3:C52" si="0">B3/B$1</f>
        <v>0.24603334581161632</v>
      </c>
    </row>
    <row r="4" spans="1:6" x14ac:dyDescent="0.2">
      <c r="A4" t="s">
        <v>30</v>
      </c>
      <c r="B4">
        <v>309932</v>
      </c>
      <c r="C4" s="5">
        <f t="shared" si="0"/>
        <v>0.63748668183257984</v>
      </c>
      <c r="E4" t="s">
        <v>24</v>
      </c>
      <c r="F4" s="2">
        <f>SUM(C5:C7)</f>
        <v>0.36251331816742022</v>
      </c>
    </row>
    <row r="5" spans="1:6" x14ac:dyDescent="0.2">
      <c r="A5" t="s">
        <v>31</v>
      </c>
      <c r="B5">
        <v>66576</v>
      </c>
      <c r="C5" s="5">
        <f t="shared" si="0"/>
        <v>0.13693750025710749</v>
      </c>
    </row>
    <row r="6" spans="1:6" x14ac:dyDescent="0.2">
      <c r="A6" t="s">
        <v>32</v>
      </c>
      <c r="B6">
        <v>94269</v>
      </c>
      <c r="C6" s="5">
        <f t="shared" si="0"/>
        <v>0.19389811961874046</v>
      </c>
    </row>
    <row r="7" spans="1:6" x14ac:dyDescent="0.2">
      <c r="A7" t="s">
        <v>33</v>
      </c>
      <c r="B7">
        <v>15401</v>
      </c>
      <c r="C7" s="5">
        <f t="shared" si="0"/>
        <v>3.1677698291572222E-2</v>
      </c>
    </row>
    <row r="8" spans="1:6" x14ac:dyDescent="0.2">
      <c r="A8" t="s">
        <v>34</v>
      </c>
      <c r="B8">
        <v>464123</v>
      </c>
      <c r="C8" s="5">
        <f t="shared" si="0"/>
        <v>0.9546359563781166</v>
      </c>
      <c r="E8" t="s">
        <v>25</v>
      </c>
      <c r="F8" s="2">
        <f>SUM(C9:C12)</f>
        <v>4.5364043621883343E-2</v>
      </c>
    </row>
    <row r="9" spans="1:6" x14ac:dyDescent="0.2">
      <c r="A9" t="s">
        <v>35</v>
      </c>
      <c r="B9">
        <v>17658</v>
      </c>
      <c r="C9" s="5">
        <f t="shared" si="0"/>
        <v>3.6320030935171894E-2</v>
      </c>
    </row>
    <row r="10" spans="1:6" x14ac:dyDescent="0.2">
      <c r="A10" t="s">
        <v>36</v>
      </c>
      <c r="B10">
        <v>980</v>
      </c>
      <c r="C10" s="5">
        <f t="shared" si="0"/>
        <v>2.0157226365652087E-3</v>
      </c>
    </row>
    <row r="11" spans="1:6" x14ac:dyDescent="0.2">
      <c r="A11" t="s">
        <v>37</v>
      </c>
      <c r="B11">
        <v>3352</v>
      </c>
      <c r="C11" s="5">
        <f t="shared" si="0"/>
        <v>6.8945941609863054E-3</v>
      </c>
    </row>
    <row r="12" spans="1:6" x14ac:dyDescent="0.2">
      <c r="A12" t="s">
        <v>38</v>
      </c>
      <c r="B12">
        <v>65</v>
      </c>
      <c r="C12" s="5">
        <f t="shared" si="0"/>
        <v>1.336958891599373E-4</v>
      </c>
    </row>
    <row r="13" spans="1:6" x14ac:dyDescent="0.2">
      <c r="A13" t="s">
        <v>39</v>
      </c>
      <c r="B13">
        <v>200719</v>
      </c>
      <c r="C13" s="5">
        <f t="shared" si="0"/>
        <v>0.41285084886605317</v>
      </c>
    </row>
    <row r="14" spans="1:6" x14ac:dyDescent="0.2">
      <c r="A14" t="s">
        <v>40</v>
      </c>
      <c r="B14">
        <v>418</v>
      </c>
      <c r="C14" s="5">
        <f t="shared" si="0"/>
        <v>8.5976741029005833E-4</v>
      </c>
    </row>
    <row r="15" spans="1:6" x14ac:dyDescent="0.2">
      <c r="A15" t="s">
        <v>41</v>
      </c>
      <c r="B15">
        <v>12</v>
      </c>
      <c r="C15" s="5">
        <f t="shared" si="0"/>
        <v>2.4682317998757655E-5</v>
      </c>
    </row>
    <row r="16" spans="1:6" x14ac:dyDescent="0.2">
      <c r="A16" t="s">
        <v>42</v>
      </c>
      <c r="B16">
        <v>398</v>
      </c>
      <c r="C16" s="5">
        <f t="shared" si="0"/>
        <v>8.1863021362546225E-4</v>
      </c>
    </row>
    <row r="17" spans="1:3" x14ac:dyDescent="0.2">
      <c r="A17" t="s">
        <v>43</v>
      </c>
      <c r="B17">
        <v>37</v>
      </c>
      <c r="C17" s="5">
        <f t="shared" si="0"/>
        <v>7.6103813829502771E-5</v>
      </c>
    </row>
    <row r="18" spans="1:3" x14ac:dyDescent="0.2">
      <c r="A18" t="s">
        <v>44</v>
      </c>
      <c r="B18">
        <v>52006</v>
      </c>
      <c r="C18" s="5">
        <f t="shared" si="0"/>
        <v>0.10696905248694923</v>
      </c>
    </row>
    <row r="19" spans="1:3" x14ac:dyDescent="0.2">
      <c r="A19" t="s">
        <v>45</v>
      </c>
      <c r="B19">
        <v>5006</v>
      </c>
      <c r="C19" s="5">
        <f t="shared" si="0"/>
        <v>1.0296640325148402E-2</v>
      </c>
    </row>
    <row r="20" spans="1:3" x14ac:dyDescent="0.2">
      <c r="A20" t="s">
        <v>46</v>
      </c>
      <c r="B20">
        <v>464</v>
      </c>
      <c r="C20" s="5">
        <f t="shared" si="0"/>
        <v>9.5438296261862938E-4</v>
      </c>
    </row>
    <row r="21" spans="1:3" x14ac:dyDescent="0.2">
      <c r="A21" t="s">
        <v>47</v>
      </c>
      <c r="B21">
        <v>1134</v>
      </c>
      <c r="C21" s="5">
        <f t="shared" si="0"/>
        <v>2.3324790508825986E-3</v>
      </c>
    </row>
    <row r="22" spans="1:3" x14ac:dyDescent="0.2">
      <c r="A22" t="s">
        <v>48</v>
      </c>
      <c r="B22">
        <v>11</v>
      </c>
      <c r="C22" s="5">
        <f t="shared" si="0"/>
        <v>2.2625458165527853E-5</v>
      </c>
    </row>
    <row r="23" spans="1:3" x14ac:dyDescent="0.2">
      <c r="A23" t="s">
        <v>49</v>
      </c>
      <c r="B23">
        <v>83255</v>
      </c>
      <c r="C23" s="5">
        <f t="shared" si="0"/>
        <v>0.1712438654155474</v>
      </c>
    </row>
    <row r="24" spans="1:3" x14ac:dyDescent="0.2">
      <c r="A24" t="s">
        <v>50</v>
      </c>
      <c r="B24">
        <v>8889</v>
      </c>
      <c r="C24" s="5">
        <f t="shared" si="0"/>
        <v>1.8283427057579734E-2</v>
      </c>
    </row>
    <row r="25" spans="1:3" x14ac:dyDescent="0.2">
      <c r="A25" t="s">
        <v>51</v>
      </c>
      <c r="B25">
        <v>370</v>
      </c>
      <c r="C25" s="5">
        <f t="shared" si="0"/>
        <v>7.6103813829502779E-4</v>
      </c>
    </row>
    <row r="26" spans="1:3" x14ac:dyDescent="0.2">
      <c r="A26" t="s">
        <v>52</v>
      </c>
      <c r="B26">
        <v>201</v>
      </c>
      <c r="C26" s="5">
        <f t="shared" si="0"/>
        <v>4.1342882647919072E-4</v>
      </c>
    </row>
    <row r="27" spans="1:3" x14ac:dyDescent="0.2">
      <c r="A27" t="s">
        <v>53</v>
      </c>
      <c r="B27">
        <v>14</v>
      </c>
      <c r="C27" s="5">
        <f t="shared" si="0"/>
        <v>2.8796037665217265E-5</v>
      </c>
    </row>
    <row r="28" spans="1:3" x14ac:dyDescent="0.2">
      <c r="A28" t="s">
        <v>54</v>
      </c>
      <c r="B28">
        <v>13060</v>
      </c>
      <c r="C28" s="5">
        <f t="shared" si="0"/>
        <v>2.6862589421981251E-2</v>
      </c>
    </row>
    <row r="29" spans="1:3" x14ac:dyDescent="0.2">
      <c r="A29" t="s">
        <v>55</v>
      </c>
      <c r="B29">
        <v>496</v>
      </c>
      <c r="C29" s="5">
        <f t="shared" si="0"/>
        <v>1.020202477281983E-3</v>
      </c>
    </row>
    <row r="30" spans="1:3" x14ac:dyDescent="0.2">
      <c r="A30" t="s">
        <v>56</v>
      </c>
      <c r="B30">
        <v>39</v>
      </c>
      <c r="C30" s="5">
        <f t="shared" si="0"/>
        <v>8.0217533495962381E-5</v>
      </c>
    </row>
    <row r="31" spans="1:3" x14ac:dyDescent="0.2">
      <c r="A31" t="s">
        <v>57</v>
      </c>
      <c r="B31">
        <v>33</v>
      </c>
      <c r="C31" s="5">
        <f t="shared" si="0"/>
        <v>6.787637449658355E-5</v>
      </c>
    </row>
    <row r="32" spans="1:3" x14ac:dyDescent="0.2">
      <c r="A32" t="s">
        <v>58</v>
      </c>
      <c r="B32">
        <v>0</v>
      </c>
      <c r="C32" s="5">
        <f t="shared" si="0"/>
        <v>0</v>
      </c>
    </row>
    <row r="33" spans="1:3" x14ac:dyDescent="0.2">
      <c r="A33" t="s">
        <v>59</v>
      </c>
      <c r="B33">
        <v>107873</v>
      </c>
      <c r="C33" s="5">
        <f t="shared" si="0"/>
        <v>0.22187964078999872</v>
      </c>
    </row>
    <row r="34" spans="1:3" x14ac:dyDescent="0.2">
      <c r="A34" t="s">
        <v>60</v>
      </c>
      <c r="B34">
        <v>344</v>
      </c>
      <c r="C34" s="5">
        <f t="shared" si="0"/>
        <v>7.0755978263105281E-4</v>
      </c>
    </row>
    <row r="35" spans="1:3" x14ac:dyDescent="0.2">
      <c r="A35" t="s">
        <v>61</v>
      </c>
      <c r="B35">
        <v>4</v>
      </c>
      <c r="C35" s="5">
        <f t="shared" si="0"/>
        <v>8.2274393329192189E-6</v>
      </c>
    </row>
    <row r="36" spans="1:3" x14ac:dyDescent="0.2">
      <c r="A36" t="s">
        <v>62</v>
      </c>
      <c r="B36">
        <v>124</v>
      </c>
      <c r="C36" s="5">
        <f t="shared" si="0"/>
        <v>2.5505061932049576E-4</v>
      </c>
    </row>
    <row r="37" spans="1:3" x14ac:dyDescent="0.2">
      <c r="A37" t="s">
        <v>63</v>
      </c>
      <c r="B37">
        <v>3</v>
      </c>
      <c r="C37" s="5">
        <f t="shared" si="0"/>
        <v>6.1705794996894138E-6</v>
      </c>
    </row>
    <row r="38" spans="1:3" x14ac:dyDescent="0.2">
      <c r="A38" t="s">
        <v>64</v>
      </c>
      <c r="B38">
        <v>4103</v>
      </c>
      <c r="C38" s="5">
        <f t="shared" si="0"/>
        <v>8.4392958957418881E-3</v>
      </c>
    </row>
    <row r="39" spans="1:3" x14ac:dyDescent="0.2">
      <c r="A39" t="s">
        <v>65</v>
      </c>
      <c r="B39">
        <v>2323</v>
      </c>
      <c r="C39" s="5">
        <f t="shared" si="0"/>
        <v>4.7780853925928363E-3</v>
      </c>
    </row>
    <row r="40" spans="1:3" x14ac:dyDescent="0.2">
      <c r="A40" t="s">
        <v>66</v>
      </c>
      <c r="B40">
        <v>88</v>
      </c>
      <c r="C40" s="5">
        <f t="shared" si="0"/>
        <v>1.8100366532422283E-4</v>
      </c>
    </row>
    <row r="41" spans="1:3" x14ac:dyDescent="0.2">
      <c r="A41" t="s">
        <v>67</v>
      </c>
      <c r="B41">
        <v>1441</v>
      </c>
      <c r="C41" s="5">
        <f t="shared" si="0"/>
        <v>2.9639350196841484E-3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1413</v>
      </c>
      <c r="C43" s="5">
        <f t="shared" si="0"/>
        <v>2.9063429443537143E-3</v>
      </c>
    </row>
    <row r="44" spans="1:3" x14ac:dyDescent="0.2">
      <c r="A44" t="s">
        <v>70</v>
      </c>
      <c r="B44">
        <v>110</v>
      </c>
      <c r="C44" s="5">
        <f t="shared" si="0"/>
        <v>2.2625458165527853E-4</v>
      </c>
    </row>
    <row r="45" spans="1:3" x14ac:dyDescent="0.2">
      <c r="A45" t="s">
        <v>71</v>
      </c>
      <c r="B45">
        <v>2</v>
      </c>
      <c r="C45" s="5">
        <f t="shared" si="0"/>
        <v>4.1137196664596095E-6</v>
      </c>
    </row>
    <row r="46" spans="1:3" x14ac:dyDescent="0.2">
      <c r="A46" t="s">
        <v>72</v>
      </c>
      <c r="B46">
        <v>15</v>
      </c>
      <c r="C46" s="5">
        <f t="shared" si="0"/>
        <v>3.0852897498447071E-5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1694</v>
      </c>
      <c r="C48" s="5">
        <f t="shared" si="0"/>
        <v>3.4843205574912892E-3</v>
      </c>
    </row>
    <row r="49" spans="1:3" x14ac:dyDescent="0.2">
      <c r="A49" t="s">
        <v>75</v>
      </c>
      <c r="B49">
        <v>72</v>
      </c>
      <c r="C49" s="5">
        <f t="shared" si="0"/>
        <v>1.4809390799254594E-4</v>
      </c>
    </row>
    <row r="50" spans="1:3" x14ac:dyDescent="0.2">
      <c r="A50" t="s">
        <v>76</v>
      </c>
      <c r="B50">
        <v>1</v>
      </c>
      <c r="C50" s="5">
        <f t="shared" si="0"/>
        <v>2.0568598332298047E-6</v>
      </c>
    </row>
    <row r="51" spans="1:3" x14ac:dyDescent="0.2">
      <c r="A51" t="s">
        <v>77</v>
      </c>
      <c r="B51">
        <v>6</v>
      </c>
      <c r="C51" s="5">
        <f t="shared" si="0"/>
        <v>1.2341158999378828E-5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486986</v>
      </c>
    </row>
    <row r="2" spans="1:6" x14ac:dyDescent="0.2">
      <c r="A2" t="s">
        <v>28</v>
      </c>
      <c r="B2">
        <v>367037</v>
      </c>
      <c r="C2" s="5">
        <f>B2/B$1</f>
        <v>0.75369107120122547</v>
      </c>
    </row>
    <row r="3" spans="1:6" x14ac:dyDescent="0.2">
      <c r="A3" t="s">
        <v>29</v>
      </c>
      <c r="B3">
        <v>119949</v>
      </c>
      <c r="C3" s="5">
        <f t="shared" ref="C3:C52" si="0">B3/B$1</f>
        <v>0.2463089287987745</v>
      </c>
    </row>
    <row r="4" spans="1:6" x14ac:dyDescent="0.2">
      <c r="A4" t="s">
        <v>30</v>
      </c>
      <c r="B4">
        <v>309581</v>
      </c>
      <c r="C4" s="5">
        <f t="shared" si="0"/>
        <v>0.63570821337779726</v>
      </c>
      <c r="E4" t="s">
        <v>24</v>
      </c>
      <c r="F4" s="2">
        <f>SUM(C5:C7)</f>
        <v>0.36429178662220268</v>
      </c>
    </row>
    <row r="5" spans="1:6" x14ac:dyDescent="0.2">
      <c r="A5" t="s">
        <v>31</v>
      </c>
      <c r="B5">
        <v>66864</v>
      </c>
      <c r="C5" s="5">
        <f t="shared" si="0"/>
        <v>0.13730168834422346</v>
      </c>
    </row>
    <row r="6" spans="1:6" x14ac:dyDescent="0.2">
      <c r="A6" t="s">
        <v>32</v>
      </c>
      <c r="B6">
        <v>95193</v>
      </c>
      <c r="C6" s="5">
        <f t="shared" si="0"/>
        <v>0.19547379185438596</v>
      </c>
    </row>
    <row r="7" spans="1:6" x14ac:dyDescent="0.2">
      <c r="A7" t="s">
        <v>33</v>
      </c>
      <c r="B7">
        <v>15348</v>
      </c>
      <c r="C7" s="5">
        <f t="shared" si="0"/>
        <v>3.1516306423593286E-2</v>
      </c>
    </row>
    <row r="8" spans="1:6" x14ac:dyDescent="0.2">
      <c r="A8" t="s">
        <v>34</v>
      </c>
      <c r="B8">
        <v>464686</v>
      </c>
      <c r="C8" s="5">
        <f t="shared" si="0"/>
        <v>0.95420812918646536</v>
      </c>
      <c r="E8" t="s">
        <v>25</v>
      </c>
      <c r="F8" s="2">
        <f>SUM(C9:C12)</f>
        <v>4.5789817366413001E-2</v>
      </c>
    </row>
    <row r="9" spans="1:6" x14ac:dyDescent="0.2">
      <c r="A9" t="s">
        <v>35</v>
      </c>
      <c r="B9">
        <v>17837</v>
      </c>
      <c r="C9" s="5">
        <f t="shared" si="0"/>
        <v>3.6627336309462695E-2</v>
      </c>
    </row>
    <row r="10" spans="1:6" x14ac:dyDescent="0.2">
      <c r="A10" t="s">
        <v>36</v>
      </c>
      <c r="B10">
        <v>989</v>
      </c>
      <c r="C10" s="5">
        <f t="shared" si="0"/>
        <v>2.0308592033446548E-3</v>
      </c>
    </row>
    <row r="11" spans="1:6" x14ac:dyDescent="0.2">
      <c r="A11" t="s">
        <v>37</v>
      </c>
      <c r="B11">
        <v>3406</v>
      </c>
      <c r="C11" s="5">
        <f t="shared" si="0"/>
        <v>6.9940408964528755E-3</v>
      </c>
    </row>
    <row r="12" spans="1:6" x14ac:dyDescent="0.2">
      <c r="A12" t="s">
        <v>38</v>
      </c>
      <c r="B12">
        <v>67</v>
      </c>
      <c r="C12" s="5">
        <f t="shared" si="0"/>
        <v>1.3758095715277237E-4</v>
      </c>
    </row>
    <row r="13" spans="1:6" x14ac:dyDescent="0.2">
      <c r="A13" t="s">
        <v>39</v>
      </c>
      <c r="B13">
        <v>200160</v>
      </c>
      <c r="C13" s="5">
        <f t="shared" si="0"/>
        <v>0.41101797587610323</v>
      </c>
    </row>
    <row r="14" spans="1:6" x14ac:dyDescent="0.2">
      <c r="A14" t="s">
        <v>40</v>
      </c>
      <c r="B14">
        <v>415</v>
      </c>
      <c r="C14" s="5">
        <f t="shared" si="0"/>
        <v>8.5218055549851537E-4</v>
      </c>
    </row>
    <row r="15" spans="1:6" x14ac:dyDescent="0.2">
      <c r="A15" t="s">
        <v>41</v>
      </c>
      <c r="B15">
        <v>12</v>
      </c>
      <c r="C15" s="5">
        <f t="shared" si="0"/>
        <v>2.4641365460198033E-5</v>
      </c>
    </row>
    <row r="16" spans="1:6" x14ac:dyDescent="0.2">
      <c r="A16" t="s">
        <v>42</v>
      </c>
      <c r="B16">
        <v>421</v>
      </c>
      <c r="C16" s="5">
        <f t="shared" si="0"/>
        <v>8.645012382286144E-4</v>
      </c>
    </row>
    <row r="17" spans="1:3" x14ac:dyDescent="0.2">
      <c r="A17" t="s">
        <v>43</v>
      </c>
      <c r="B17">
        <v>37</v>
      </c>
      <c r="C17" s="5">
        <f t="shared" si="0"/>
        <v>7.5977543502277276E-5</v>
      </c>
    </row>
    <row r="18" spans="1:3" x14ac:dyDescent="0.2">
      <c r="A18" t="s">
        <v>44</v>
      </c>
      <c r="B18">
        <v>52146</v>
      </c>
      <c r="C18" s="5">
        <f t="shared" si="0"/>
        <v>0.10707905360729056</v>
      </c>
    </row>
    <row r="19" spans="1:3" x14ac:dyDescent="0.2">
      <c r="A19" t="s">
        <v>45</v>
      </c>
      <c r="B19">
        <v>5065</v>
      </c>
      <c r="C19" s="5">
        <f t="shared" si="0"/>
        <v>1.0400709671325253E-2</v>
      </c>
    </row>
    <row r="20" spans="1:3" x14ac:dyDescent="0.2">
      <c r="A20" t="s">
        <v>46</v>
      </c>
      <c r="B20">
        <v>466</v>
      </c>
      <c r="C20" s="5">
        <f t="shared" si="0"/>
        <v>9.5690635870435701E-4</v>
      </c>
    </row>
    <row r="21" spans="1:3" x14ac:dyDescent="0.2">
      <c r="A21" t="s">
        <v>47</v>
      </c>
      <c r="B21">
        <v>1127</v>
      </c>
      <c r="C21" s="5">
        <f t="shared" si="0"/>
        <v>2.3142349061369321E-3</v>
      </c>
    </row>
    <row r="22" spans="1:3" x14ac:dyDescent="0.2">
      <c r="A22" t="s">
        <v>48</v>
      </c>
      <c r="B22">
        <v>11</v>
      </c>
      <c r="C22" s="5">
        <f t="shared" si="0"/>
        <v>2.2587918338514864E-5</v>
      </c>
    </row>
    <row r="23" spans="1:3" x14ac:dyDescent="0.2">
      <c r="A23" t="s">
        <v>49</v>
      </c>
      <c r="B23">
        <v>84032</v>
      </c>
      <c r="C23" s="5">
        <f t="shared" si="0"/>
        <v>0.1725552685292801</v>
      </c>
    </row>
    <row r="24" spans="1:3" x14ac:dyDescent="0.2">
      <c r="A24" t="s">
        <v>50</v>
      </c>
      <c r="B24">
        <v>8981</v>
      </c>
      <c r="C24" s="5">
        <f t="shared" si="0"/>
        <v>1.8442008599836544E-2</v>
      </c>
    </row>
    <row r="25" spans="1:3" x14ac:dyDescent="0.2">
      <c r="A25" t="s">
        <v>51</v>
      </c>
      <c r="B25">
        <v>376</v>
      </c>
      <c r="C25" s="5">
        <f t="shared" si="0"/>
        <v>7.720961177528718E-4</v>
      </c>
    </row>
    <row r="26" spans="1:3" x14ac:dyDescent="0.2">
      <c r="A26" t="s">
        <v>52</v>
      </c>
      <c r="B26">
        <v>205</v>
      </c>
      <c r="C26" s="5">
        <f t="shared" si="0"/>
        <v>4.2095665994504978E-4</v>
      </c>
    </row>
    <row r="27" spans="1:3" x14ac:dyDescent="0.2">
      <c r="A27" t="s">
        <v>53</v>
      </c>
      <c r="B27">
        <v>13</v>
      </c>
      <c r="C27" s="5">
        <f t="shared" si="0"/>
        <v>2.6694812581881203E-5</v>
      </c>
    </row>
    <row r="28" spans="1:3" x14ac:dyDescent="0.2">
      <c r="A28" t="s">
        <v>54</v>
      </c>
      <c r="B28">
        <v>12992</v>
      </c>
      <c r="C28" s="5">
        <f t="shared" si="0"/>
        <v>2.667838500490774E-2</v>
      </c>
    </row>
    <row r="29" spans="1:3" x14ac:dyDescent="0.2">
      <c r="A29" t="s">
        <v>55</v>
      </c>
      <c r="B29">
        <v>502</v>
      </c>
      <c r="C29" s="5">
        <f t="shared" si="0"/>
        <v>1.030830455084951E-3</v>
      </c>
    </row>
    <row r="30" spans="1:3" x14ac:dyDescent="0.2">
      <c r="A30" t="s">
        <v>56</v>
      </c>
      <c r="B30">
        <v>40</v>
      </c>
      <c r="C30" s="5">
        <f t="shared" si="0"/>
        <v>8.2137884867326781E-5</v>
      </c>
    </row>
    <row r="31" spans="1:3" x14ac:dyDescent="0.2">
      <c r="A31" t="s">
        <v>57</v>
      </c>
      <c r="B31">
        <v>33</v>
      </c>
      <c r="C31" s="5">
        <f t="shared" si="0"/>
        <v>6.77637550155446E-5</v>
      </c>
    </row>
    <row r="32" spans="1:3" x14ac:dyDescent="0.2">
      <c r="A32" t="s">
        <v>58</v>
      </c>
      <c r="B32">
        <v>3</v>
      </c>
      <c r="C32" s="5">
        <f t="shared" si="0"/>
        <v>6.1603413650495084E-6</v>
      </c>
    </row>
    <row r="33" spans="1:3" x14ac:dyDescent="0.2">
      <c r="A33" t="s">
        <v>59</v>
      </c>
      <c r="B33">
        <v>108052</v>
      </c>
      <c r="C33" s="5">
        <f t="shared" si="0"/>
        <v>0.22187906839210983</v>
      </c>
    </row>
    <row r="34" spans="1:3" x14ac:dyDescent="0.2">
      <c r="A34" t="s">
        <v>60</v>
      </c>
      <c r="B34">
        <v>347</v>
      </c>
      <c r="C34" s="5">
        <f t="shared" si="0"/>
        <v>7.1254615122405985E-4</v>
      </c>
    </row>
    <row r="35" spans="1:3" x14ac:dyDescent="0.2">
      <c r="A35" t="s">
        <v>61</v>
      </c>
      <c r="B35">
        <v>4</v>
      </c>
      <c r="C35" s="5">
        <f t="shared" si="0"/>
        <v>8.2137884867326784E-6</v>
      </c>
    </row>
    <row r="36" spans="1:3" x14ac:dyDescent="0.2">
      <c r="A36" t="s">
        <v>62</v>
      </c>
      <c r="B36">
        <v>130</v>
      </c>
      <c r="C36" s="5">
        <f t="shared" si="0"/>
        <v>2.6694812581881205E-4</v>
      </c>
    </row>
    <row r="37" spans="1:3" x14ac:dyDescent="0.2">
      <c r="A37" t="s">
        <v>63</v>
      </c>
      <c r="B37">
        <v>3</v>
      </c>
      <c r="C37" s="5">
        <f t="shared" si="0"/>
        <v>6.1603413650495084E-6</v>
      </c>
    </row>
    <row r="38" spans="1:3" x14ac:dyDescent="0.2">
      <c r="A38" t="s">
        <v>64</v>
      </c>
      <c r="B38">
        <v>4150</v>
      </c>
      <c r="C38" s="5">
        <f t="shared" si="0"/>
        <v>8.5218055549851537E-3</v>
      </c>
    </row>
    <row r="39" spans="1:3" x14ac:dyDescent="0.2">
      <c r="A39" t="s">
        <v>65</v>
      </c>
      <c r="B39">
        <v>2340</v>
      </c>
      <c r="C39" s="5">
        <f t="shared" si="0"/>
        <v>4.8050662647386166E-3</v>
      </c>
    </row>
    <row r="40" spans="1:3" x14ac:dyDescent="0.2">
      <c r="A40" t="s">
        <v>66</v>
      </c>
      <c r="B40">
        <v>88</v>
      </c>
      <c r="C40" s="5">
        <f t="shared" si="0"/>
        <v>1.8070334670811891E-4</v>
      </c>
    </row>
    <row r="41" spans="1:3" x14ac:dyDescent="0.2">
      <c r="A41" t="s">
        <v>67</v>
      </c>
      <c r="B41">
        <v>1470</v>
      </c>
      <c r="C41" s="5">
        <f t="shared" si="0"/>
        <v>3.018567268874259E-3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1461</v>
      </c>
      <c r="C43" s="5">
        <f t="shared" si="0"/>
        <v>3.0000862447791105E-3</v>
      </c>
    </row>
    <row r="44" spans="1:3" x14ac:dyDescent="0.2">
      <c r="A44" t="s">
        <v>70</v>
      </c>
      <c r="B44">
        <v>109</v>
      </c>
      <c r="C44" s="5">
        <f t="shared" si="0"/>
        <v>2.2382573626346548E-4</v>
      </c>
    </row>
    <row r="45" spans="1:3" x14ac:dyDescent="0.2">
      <c r="A45" t="s">
        <v>71</v>
      </c>
      <c r="B45">
        <v>2</v>
      </c>
      <c r="C45" s="5">
        <f t="shared" si="0"/>
        <v>4.1068942433663392E-6</v>
      </c>
    </row>
    <row r="46" spans="1:3" x14ac:dyDescent="0.2">
      <c r="A46" t="s">
        <v>72</v>
      </c>
      <c r="B46">
        <v>14</v>
      </c>
      <c r="C46" s="5">
        <f t="shared" si="0"/>
        <v>2.8748259703564372E-5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1693</v>
      </c>
      <c r="C48" s="5">
        <f t="shared" si="0"/>
        <v>3.4764859770096061E-3</v>
      </c>
    </row>
    <row r="49" spans="1:3" x14ac:dyDescent="0.2">
      <c r="A49" t="s">
        <v>75</v>
      </c>
      <c r="B49">
        <v>78</v>
      </c>
      <c r="C49" s="5">
        <f t="shared" si="0"/>
        <v>1.6016887549128722E-4</v>
      </c>
    </row>
    <row r="50" spans="1:3" x14ac:dyDescent="0.2">
      <c r="A50" t="s">
        <v>76</v>
      </c>
      <c r="B50">
        <v>1</v>
      </c>
      <c r="C50" s="5">
        <f t="shared" si="0"/>
        <v>2.0534471216831696E-6</v>
      </c>
    </row>
    <row r="51" spans="1:3" x14ac:dyDescent="0.2">
      <c r="A51" t="s">
        <v>77</v>
      </c>
      <c r="B51">
        <v>6</v>
      </c>
      <c r="C51" s="5">
        <f t="shared" si="0"/>
        <v>1.2320682730099017E-5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033-7594-4C6D-A77C-DC682DBDC317}">
  <dimension ref="A1:N58"/>
  <sheetViews>
    <sheetView topLeftCell="V1" zoomScale="85" zoomScaleNormal="85" workbookViewId="0">
      <selection activeCell="AT139" sqref="AT139"/>
    </sheetView>
  </sheetViews>
  <sheetFormatPr defaultRowHeight="14.25" x14ac:dyDescent="0.2"/>
  <cols>
    <col min="1" max="1" width="32.5" customWidth="1"/>
  </cols>
  <sheetData>
    <row r="1" spans="1:14" x14ac:dyDescent="0.2">
      <c r="A1" s="4" t="s">
        <v>0</v>
      </c>
      <c r="B1" s="3" t="s">
        <v>1</v>
      </c>
      <c r="C1" s="3" t="s">
        <v>3</v>
      </c>
      <c r="D1" s="3" t="s">
        <v>5</v>
      </c>
      <c r="E1" s="4" t="s">
        <v>7</v>
      </c>
      <c r="F1" s="4" t="s">
        <v>9</v>
      </c>
      <c r="G1" s="4" t="s">
        <v>11</v>
      </c>
      <c r="H1" s="4" t="s">
        <v>13</v>
      </c>
      <c r="I1" s="4" t="s">
        <v>15</v>
      </c>
      <c r="J1" s="4" t="s">
        <v>17</v>
      </c>
      <c r="K1" s="4" t="s">
        <v>19</v>
      </c>
      <c r="L1" s="4" t="s">
        <v>20</v>
      </c>
      <c r="M1" s="4" t="s">
        <v>21</v>
      </c>
      <c r="N1" s="6" t="s">
        <v>23</v>
      </c>
    </row>
    <row r="2" spans="1:14" x14ac:dyDescent="0.2">
      <c r="A2" t="str">
        <f>'2019-36'!A2</f>
        <v>mx-true</v>
      </c>
      <c r="B2" s="2">
        <f>'2019-36'!$C2</f>
        <v>0.75839605765011642</v>
      </c>
      <c r="C2" s="2">
        <f>'2019-40'!$C2</f>
        <v>0.75847674381887653</v>
      </c>
      <c r="D2" s="2">
        <f>'2019-45'!$C2</f>
        <v>0.75565027258436734</v>
      </c>
      <c r="E2" s="2">
        <f>'2019-49'!$C2</f>
        <v>0.75833789298259535</v>
      </c>
      <c r="F2" s="2">
        <f>'2020-01'!$C2</f>
        <v>0.75715302817077335</v>
      </c>
      <c r="G2" s="2">
        <f>'2020-05'!$C2</f>
        <v>0.75590170097771425</v>
      </c>
      <c r="H2" s="2">
        <f>'2020-09'!$C2</f>
        <v>0.7549780969940012</v>
      </c>
      <c r="I2" s="2">
        <f>'2020-13'!$C2</f>
        <v>0.75479464754782288</v>
      </c>
      <c r="J2" s="2">
        <f>'2020-17'!$C2</f>
        <v>0.75369107120122547</v>
      </c>
      <c r="K2" s="2">
        <f>'2020-21'!$C2</f>
        <v>0.75028176375946354</v>
      </c>
      <c r="L2" s="2">
        <f>'2020-23'!$C2</f>
        <v>0.74928814939195032</v>
      </c>
      <c r="M2" s="2">
        <f>'2020-32'!$C2</f>
        <v>0.74784685415230057</v>
      </c>
      <c r="N2" s="2">
        <f>'2020-36'!$C2</f>
        <v>0.74670169270098308</v>
      </c>
    </row>
    <row r="3" spans="1:14" x14ac:dyDescent="0.2">
      <c r="A3" t="str">
        <f>'2019-36'!A3</f>
        <v>mx-false</v>
      </c>
      <c r="B3" s="2">
        <f>'2019-36'!$C3</f>
        <v>0.23581319404597159</v>
      </c>
      <c r="C3" s="2">
        <f>'2019-40'!$C3</f>
        <v>0.2415232561811235</v>
      </c>
      <c r="D3" s="2">
        <f>'2019-45'!$C3</f>
        <v>0.24434972741563263</v>
      </c>
      <c r="E3" s="2">
        <f>'2019-49'!$C3</f>
        <v>0.24166210701740462</v>
      </c>
      <c r="F3" s="2">
        <f>'2020-01'!$C3</f>
        <v>0.24284697182922665</v>
      </c>
      <c r="G3" s="2">
        <f>'2020-05'!$C3</f>
        <v>0.24409829902228575</v>
      </c>
      <c r="H3" s="2">
        <f>'2020-09'!$C3</f>
        <v>0.24502190300599874</v>
      </c>
      <c r="I3" s="2">
        <f>'2020-13'!$C3</f>
        <v>0.24520535245217714</v>
      </c>
      <c r="J3" s="2">
        <f>'2020-17'!$C3</f>
        <v>0.2463089287987745</v>
      </c>
      <c r="K3" s="2">
        <f>'2020-21'!$C3</f>
        <v>0.24971823624053641</v>
      </c>
      <c r="L3" s="2">
        <f>'2020-23'!$C3</f>
        <v>0.25071185060804968</v>
      </c>
      <c r="M3" s="2">
        <f>'2020-32'!$C3</f>
        <v>0.25215314584769943</v>
      </c>
      <c r="N3" s="2">
        <f>'2020-36'!$C3</f>
        <v>0.25329830729901698</v>
      </c>
    </row>
    <row r="4" spans="1:14" x14ac:dyDescent="0.2">
      <c r="A4" t="str">
        <f>'2019-36'!A4</f>
        <v>spf-false</v>
      </c>
      <c r="B4" s="2">
        <f>'2019-36'!$C4</f>
        <v>0.67198206028285012</v>
      </c>
      <c r="C4" s="2">
        <f>'2019-40'!$C4</f>
        <v>0.66599092698432749</v>
      </c>
      <c r="D4" s="2">
        <f>'2019-45'!$C4</f>
        <v>0.65772057593899458</v>
      </c>
      <c r="E4" s="2">
        <f>'2019-49'!$C4</f>
        <v>0.65246492550716528</v>
      </c>
      <c r="F4" s="2">
        <f>'2020-01'!$C4</f>
        <v>0.65029061779180442</v>
      </c>
      <c r="G4" s="2">
        <f>'2020-05'!$C4</f>
        <v>0.64673087828111731</v>
      </c>
      <c r="H4" s="2">
        <f>'2020-09'!$C4</f>
        <v>0.64300893708860729</v>
      </c>
      <c r="I4" s="2">
        <f>'2020-13'!$C4</f>
        <v>0.63923277398353884</v>
      </c>
      <c r="J4" s="2">
        <f>'2020-17'!$C4</f>
        <v>0.63570821337779726</v>
      </c>
      <c r="K4" s="2">
        <f>'2020-21'!$C4</f>
        <v>0.6336683191362511</v>
      </c>
      <c r="L4" s="2">
        <f>'2020-23'!$C4</f>
        <v>0.63240014247188725</v>
      </c>
      <c r="M4" s="2">
        <f>'2020-32'!$C4</f>
        <v>0.62776006098978987</v>
      </c>
      <c r="N4" s="2">
        <f>'2020-36'!$C4</f>
        <v>0.6237449900405635</v>
      </c>
    </row>
    <row r="5" spans="1:14" x14ac:dyDescent="0.2">
      <c r="A5" t="str">
        <f>'2019-36'!A5</f>
        <v>spf-hardfail</v>
      </c>
      <c r="B5" s="2">
        <f>'2019-36'!$C5</f>
        <v>0.11702796435683667</v>
      </c>
      <c r="C5" s="2">
        <f>'2019-40'!$C5</f>
        <v>0.12690643847295463</v>
      </c>
      <c r="D5" s="2">
        <f>'2019-45'!$C5</f>
        <v>0.13080286966119267</v>
      </c>
      <c r="E5" s="2">
        <f>'2019-49'!$C5</f>
        <v>0.13108399918135152</v>
      </c>
      <c r="F5" s="2">
        <f>'2020-01'!$C5</f>
        <v>0.13205206138780404</v>
      </c>
      <c r="G5" s="2">
        <f>'2020-05'!$C5</f>
        <v>0.13322421374699073</v>
      </c>
      <c r="H5" s="2">
        <f>'2020-09'!$C5</f>
        <v>0.13497921438873334</v>
      </c>
      <c r="I5" s="2">
        <f>'2020-13'!$C5</f>
        <v>0.13625884607064495</v>
      </c>
      <c r="J5" s="2">
        <f>'2020-17'!$C5</f>
        <v>0.13730168834422346</v>
      </c>
      <c r="K5" s="2">
        <f>'2020-21'!$C5</f>
        <v>0.13782535547152552</v>
      </c>
      <c r="L5" s="2">
        <f>'2020-23'!$C5</f>
        <v>0.13831374344883732</v>
      </c>
      <c r="M5" s="2">
        <f>'2020-32'!$C5</f>
        <v>0.14647862829594607</v>
      </c>
      <c r="N5" s="2">
        <f>'2020-36'!$C5</f>
        <v>0.14812141641734475</v>
      </c>
    </row>
    <row r="6" spans="1:14" x14ac:dyDescent="0.2">
      <c r="A6" t="str">
        <f>'2019-36'!A6</f>
        <v>spf-softfail</v>
      </c>
      <c r="B6" s="2">
        <f>'2019-36'!$C6</f>
        <v>0.17101799034664328</v>
      </c>
      <c r="C6" s="2">
        <f>'2019-40'!$C6</f>
        <v>0.17313250602587177</v>
      </c>
      <c r="D6" s="2">
        <f>'2019-45'!$C6</f>
        <v>0.17801180641493025</v>
      </c>
      <c r="E6" s="2">
        <f>'2019-49'!$C6</f>
        <v>0.18326239772114994</v>
      </c>
      <c r="F6" s="2">
        <f>'2020-01'!$C6</f>
        <v>0.18467136873485498</v>
      </c>
      <c r="G6" s="2">
        <f>'2020-05'!$C6</f>
        <v>0.18745027823417368</v>
      </c>
      <c r="H6" s="2">
        <f>'2020-09'!$C6</f>
        <v>0.18974604100838666</v>
      </c>
      <c r="I6" s="2">
        <f>'2020-13'!$C6</f>
        <v>0.19274184410313464</v>
      </c>
      <c r="J6" s="2">
        <f>'2020-17'!$C6</f>
        <v>0.19547379185438596</v>
      </c>
      <c r="K6" s="2">
        <f>'2020-21'!$C6</f>
        <v>0.19735713760688647</v>
      </c>
      <c r="L6" s="2">
        <f>'2020-23'!$C6</f>
        <v>0.19835546735867299</v>
      </c>
      <c r="M6" s="2">
        <f>'2020-32'!$C6</f>
        <v>0.19527450460962287</v>
      </c>
      <c r="N6" s="2">
        <f>'2020-36'!$C6</f>
        <v>0.19780368216897978</v>
      </c>
    </row>
    <row r="7" spans="1:14" x14ac:dyDescent="0.2">
      <c r="A7" t="str">
        <f>'2019-36'!A7</f>
        <v>spf-nostance</v>
      </c>
      <c r="B7" s="2">
        <f>'2019-36'!$C7</f>
        <v>3.4181236709757992E-2</v>
      </c>
      <c r="C7" s="2">
        <f>'2019-40'!$C7</f>
        <v>3.3970128516846124E-2</v>
      </c>
      <c r="D7" s="2">
        <f>'2019-45'!$C7</f>
        <v>3.3464747984882436E-2</v>
      </c>
      <c r="E7" s="2">
        <f>'2019-49'!$C7</f>
        <v>3.3188677590333268E-2</v>
      </c>
      <c r="F7" s="2">
        <f>'2020-01'!$C7</f>
        <v>3.2985952085536563E-2</v>
      </c>
      <c r="G7" s="2">
        <f>'2020-05'!$C7</f>
        <v>3.2594629737718338E-2</v>
      </c>
      <c r="H7" s="2">
        <f>'2020-09'!$C7</f>
        <v>3.2265807514272646E-2</v>
      </c>
      <c r="I7" s="2">
        <f>'2020-13'!$C7</f>
        <v>3.1766535842681583E-2</v>
      </c>
      <c r="J7" s="2">
        <f>'2020-17'!$C7</f>
        <v>3.1516306423593286E-2</v>
      </c>
      <c r="K7" s="2">
        <f>'2020-21'!$C7</f>
        <v>3.1149187785336849E-2</v>
      </c>
      <c r="L7" s="2">
        <f>'2020-23'!$C7</f>
        <v>3.0930646720602452E-2</v>
      </c>
      <c r="M7" s="2">
        <f>'2020-32'!$C7</f>
        <v>3.0486806104641169E-2</v>
      </c>
      <c r="N7" s="2">
        <f>'2020-36'!$C7</f>
        <v>3.0329911373111942E-2</v>
      </c>
    </row>
    <row r="8" spans="1:14" x14ac:dyDescent="0.2">
      <c r="A8" t="str">
        <f>'2019-36'!A8</f>
        <v>dmarc-false</v>
      </c>
      <c r="B8" s="2">
        <f>'2019-36'!$C8</f>
        <v>0.96030225807540415</v>
      </c>
      <c r="C8" s="2">
        <f>'2019-40'!$C8</f>
        <v>0.95610218194448826</v>
      </c>
      <c r="D8" s="2">
        <f>'2019-45'!$C8</f>
        <v>0.9516706244355998</v>
      </c>
      <c r="E8" s="2">
        <f>'2019-49'!$C8</f>
        <v>0.95084350030699316</v>
      </c>
      <c r="F8" s="2">
        <f>'2020-01'!$C8</f>
        <v>0.94977058681477899</v>
      </c>
      <c r="G8" s="2">
        <f>'2020-05'!$C8</f>
        <v>0.94912437763408519</v>
      </c>
      <c r="H8" s="2">
        <f>'2020-09'!$C8</f>
        <v>0.95231000668367594</v>
      </c>
      <c r="I8" s="2">
        <f>'2020-13'!$C8</f>
        <v>0.95508101816084134</v>
      </c>
      <c r="J8" s="2">
        <f>'2020-17'!$C8</f>
        <v>0.95420812918646536</v>
      </c>
      <c r="K8" s="2">
        <f>'2020-21'!$C8</f>
        <v>0.95353756441772908</v>
      </c>
      <c r="L8" s="2">
        <f>'2020-23'!$C8</f>
        <v>0.95307586627995722</v>
      </c>
      <c r="M8" s="2">
        <f>'2020-32'!$C8</f>
        <v>0.94728104038551375</v>
      </c>
      <c r="N8" s="2">
        <f>'2020-36'!$C8</f>
        <v>0.94571905518414878</v>
      </c>
    </row>
    <row r="9" spans="1:14" x14ac:dyDescent="0.2">
      <c r="A9" t="str">
        <f>'2019-36'!A9</f>
        <v>dmarc-test</v>
      </c>
      <c r="B9" s="2">
        <f>'2019-36'!$C9</f>
        <v>2.8109916630100922E-2</v>
      </c>
      <c r="C9" s="2">
        <f>'2019-40'!$C9</f>
        <v>3.3111244434620608E-2</v>
      </c>
      <c r="D9" s="2">
        <f>'2019-45'!$C9</f>
        <v>3.6422622830194991E-2</v>
      </c>
      <c r="E9" s="2">
        <f>'2019-49'!$C9</f>
        <v>3.7628592551134203E-2</v>
      </c>
      <c r="F9" s="2">
        <f>'2020-01'!$C9</f>
        <v>3.8448567312576502E-2</v>
      </c>
      <c r="G9" s="2">
        <f>'2020-05'!$C9</f>
        <v>3.8630826144665155E-2</v>
      </c>
      <c r="H9" s="2">
        <f>'2020-09'!$C9</f>
        <v>3.9073638382095197E-2</v>
      </c>
      <c r="I9" s="2">
        <f>'2020-13'!$C9</f>
        <v>3.6119781204610776E-2</v>
      </c>
      <c r="J9" s="2">
        <f>'2020-17'!$C9</f>
        <v>3.6627336309462695E-2</v>
      </c>
      <c r="K9" s="2">
        <f>'2020-21'!$C9</f>
        <v>3.6855924797660949E-2</v>
      </c>
      <c r="L9" s="2">
        <f>'2020-23'!$C9</f>
        <v>3.708746756220424E-2</v>
      </c>
      <c r="M9" s="2">
        <f>'2020-32'!$C9</f>
        <v>3.7857753852811579E-2</v>
      </c>
      <c r="N9" s="2">
        <f>'2020-36'!$C9</f>
        <v>3.8263187180955296E-2</v>
      </c>
    </row>
    <row r="10" spans="1:14" x14ac:dyDescent="0.2">
      <c r="A10" t="str">
        <f>'2019-36'!A10</f>
        <v>dmarc-quarantine</v>
      </c>
      <c r="B10" s="2">
        <f>'2019-36'!$C10</f>
        <v>1.1897930941371048E-3</v>
      </c>
      <c r="C10" s="2">
        <f>'2019-40'!$C10</f>
        <v>1.2567495026682245E-3</v>
      </c>
      <c r="D10" s="2">
        <f>'2019-45'!$C10</f>
        <v>1.3336566440349175E-3</v>
      </c>
      <c r="E10" s="2">
        <f>'2019-49'!$C10</f>
        <v>1.3971322242595616E-3</v>
      </c>
      <c r="F10" s="2">
        <f>'2020-01'!$C10</f>
        <v>1.4739068524177901E-3</v>
      </c>
      <c r="G10" s="2">
        <f>'2020-05'!$C10</f>
        <v>1.5931736559284962E-3</v>
      </c>
      <c r="H10" s="2">
        <f>'2020-09'!$C10</f>
        <v>1.765069826824509E-3</v>
      </c>
      <c r="I10" s="2">
        <f>'2020-13'!$C10</f>
        <v>1.8500777733139672E-3</v>
      </c>
      <c r="J10" s="2">
        <f>'2020-17'!$C10</f>
        <v>2.0308592033446548E-3</v>
      </c>
      <c r="K10" s="2">
        <f>'2020-21'!$C10</f>
        <v>2.2724859730650182E-3</v>
      </c>
      <c r="L10" s="2">
        <f>'2020-23'!$C10</f>
        <v>2.4545870859410779E-3</v>
      </c>
      <c r="M10" s="2">
        <f>'2020-32'!$C10</f>
        <v>2.535848690317062E-3</v>
      </c>
      <c r="N10" s="2">
        <f>'2020-36'!$C10</f>
        <v>2.5140520793851761E-3</v>
      </c>
    </row>
    <row r="11" spans="1:14" x14ac:dyDescent="0.2">
      <c r="A11" t="str">
        <f>'2019-36'!A11</f>
        <v>dmarc-reject</v>
      </c>
      <c r="B11" s="2">
        <f>'2019-36'!$C11</f>
        <v>4.6072838964458093E-3</v>
      </c>
      <c r="C11" s="2">
        <f>'2019-40'!$C11</f>
        <v>9.3908869872746225E-3</v>
      </c>
      <c r="D11" s="2">
        <f>'2019-45'!$C11</f>
        <v>1.0019147797585204E-2</v>
      </c>
      <c r="E11" s="2">
        <f>'2019-49'!$C11</f>
        <v>9.9929412452645777E-3</v>
      </c>
      <c r="F11" s="2">
        <f>'2020-01'!$C11</f>
        <v>1.0165377345135691E-2</v>
      </c>
      <c r="G11" s="2">
        <f>'2020-05'!$C11</f>
        <v>1.0495836353854877E-2</v>
      </c>
      <c r="H11" s="2">
        <f>'2020-09'!$C11</f>
        <v>6.7188531391549596E-3</v>
      </c>
      <c r="I11" s="2">
        <f>'2020-13'!$C11</f>
        <v>6.8131483255560021E-3</v>
      </c>
      <c r="J11" s="2">
        <f>'2020-17'!$C11</f>
        <v>6.9940408964528755E-3</v>
      </c>
      <c r="K11" s="2">
        <f>'2020-21'!$C11</f>
        <v>7.1849758663214717E-3</v>
      </c>
      <c r="L11" s="2">
        <f>'2020-23'!$C11</f>
        <v>7.2742075001272074E-3</v>
      </c>
      <c r="M11" s="2">
        <f>'2020-32'!$C11</f>
        <v>1.2204024598136737E-2</v>
      </c>
      <c r="N11" s="2">
        <f>'2020-36'!$C11</f>
        <v>1.3370644258606646E-2</v>
      </c>
    </row>
    <row r="12" spans="1:14" x14ac:dyDescent="0.2">
      <c r="A12" t="str">
        <f>'2019-36'!A12</f>
        <v>dmarc-unknown</v>
      </c>
      <c r="B12" s="2">
        <f>'2019-36'!$C12</f>
        <v>0</v>
      </c>
      <c r="C12" s="2">
        <f>'2019-40'!$C12</f>
        <v>1.3893713094824593E-4</v>
      </c>
      <c r="D12" s="2">
        <f>'2019-45'!$C12</f>
        <v>5.5394829258503624E-4</v>
      </c>
      <c r="E12" s="2">
        <f>'2019-49'!$C12</f>
        <v>1.3783367234847694E-4</v>
      </c>
      <c r="F12" s="2">
        <f>'2020-01'!$C12</f>
        <v>1.4156167509097421E-4</v>
      </c>
      <c r="G12" s="2">
        <f>'2020-05'!$C12</f>
        <v>1.3916901557654401E-4</v>
      </c>
      <c r="H12" s="2">
        <f>'2020-09'!$C12</f>
        <v>1.3036271874553818E-4</v>
      </c>
      <c r="I12" s="2">
        <f>'2020-13'!$C12</f>
        <v>1.3391431544032057E-4</v>
      </c>
      <c r="J12" s="2">
        <f>'2020-17'!$C12</f>
        <v>1.3758095715277237E-4</v>
      </c>
      <c r="K12" s="2">
        <f>'2020-21'!$C12</f>
        <v>1.4700717885056719E-4</v>
      </c>
      <c r="L12" s="2">
        <f>'2020-23'!$C12</f>
        <v>1.0583625909530352E-4</v>
      </c>
      <c r="M12" s="2">
        <f>'2020-32'!$C12</f>
        <v>1.2133247322091205E-4</v>
      </c>
      <c r="N12" s="2">
        <f>'2020-36'!$C12</f>
        <v>1.3306129690410717E-4</v>
      </c>
    </row>
    <row r="13" spans="1:14" x14ac:dyDescent="0.2">
      <c r="A13" t="str">
        <f>'2019-36'!A13</f>
        <v>mx-true+spf-false+dmarc-false</v>
      </c>
      <c r="B13" s="2">
        <f>'2019-36'!$C13</f>
        <v>0.44650783069497418</v>
      </c>
      <c r="C13" s="2">
        <f>'2019-40'!$C13</f>
        <v>0.44365573063037461</v>
      </c>
      <c r="D13" s="2">
        <f>'2019-45'!$C13</f>
        <v>0.43480133114819891</v>
      </c>
      <c r="E13" s="2">
        <f>'2019-49'!$C13</f>
        <v>0.43053391752534259</v>
      </c>
      <c r="F13" s="2">
        <f>'2020-01'!$C13</f>
        <v>0.42732265236616174</v>
      </c>
      <c r="G13" s="2">
        <f>'2020-05'!$C13</f>
        <v>0.42263760596058819</v>
      </c>
      <c r="H13" s="2">
        <f>'2020-09'!$C13</f>
        <v>0.41895473930560123</v>
      </c>
      <c r="I13" s="2">
        <f>'2020-13'!$C13</f>
        <v>0.41528683416257201</v>
      </c>
      <c r="J13" s="2">
        <f>'2020-17'!$C13</f>
        <v>0.41101797587610323</v>
      </c>
      <c r="K13" s="2">
        <f>'2020-21'!$C13</f>
        <v>0.40544375750349143</v>
      </c>
      <c r="L13" s="2">
        <f>'2020-23'!$C13</f>
        <v>0.40328295934462932</v>
      </c>
      <c r="M13" s="2">
        <f>'2020-32'!$C13</f>
        <v>0.39776829137589004</v>
      </c>
      <c r="N13" s="2">
        <f>'2020-36'!$C13</f>
        <v>0.39305500673370808</v>
      </c>
    </row>
    <row r="14" spans="1:14" x14ac:dyDescent="0.2">
      <c r="A14" t="str">
        <f>'2019-36'!A14</f>
        <v>mx-true+spf-false+dmarc-test</v>
      </c>
      <c r="B14" s="2">
        <f>'2019-36'!$C14</f>
        <v>5.7169136260843149E-4</v>
      </c>
      <c r="C14" s="2">
        <f>'2019-40'!$C14</f>
        <v>5.641689559716652E-4</v>
      </c>
      <c r="D14" s="2">
        <f>'2019-45'!$C14</f>
        <v>5.6021940533128203E-4</v>
      </c>
      <c r="E14" s="2">
        <f>'2019-49'!$C14</f>
        <v>8.3535558999076932E-4</v>
      </c>
      <c r="F14" s="2">
        <f>'2020-01'!$C14</f>
        <v>8.4937005054584519E-4</v>
      </c>
      <c r="G14" s="2">
        <f>'2020-05'!$C14</f>
        <v>7.5400526349679803E-4</v>
      </c>
      <c r="H14" s="2">
        <f>'2020-09'!$C14</f>
        <v>8.2149205304728027E-4</v>
      </c>
      <c r="I14" s="2">
        <f>'2020-13'!$C14</f>
        <v>8.7353338071839877E-4</v>
      </c>
      <c r="J14" s="2">
        <f>'2020-17'!$C14</f>
        <v>8.5218055549851537E-4</v>
      </c>
      <c r="K14" s="2">
        <f>'2020-21'!$C14</f>
        <v>6.7582466943802422E-4</v>
      </c>
      <c r="L14" s="2">
        <f>'2020-23'!$C14</f>
        <v>7.1235943621838908E-4</v>
      </c>
      <c r="M14" s="2">
        <f>'2020-32'!$C14</f>
        <v>6.8755068158516828E-4</v>
      </c>
      <c r="N14" s="2">
        <f>'2020-36'!$C14</f>
        <v>6.6732256477665863E-4</v>
      </c>
    </row>
    <row r="15" spans="1:14" x14ac:dyDescent="0.2">
      <c r="A15" t="str">
        <f>'2019-36'!A15</f>
        <v>mx-true+spf-false+dmarc-quarantine</v>
      </c>
      <c r="B15" s="2">
        <f>'2019-36'!$C15</f>
        <v>1.0547811118236744E-5</v>
      </c>
      <c r="C15" s="2">
        <f>'2019-40'!$C15</f>
        <v>1.0525540223351964E-5</v>
      </c>
      <c r="D15" s="2">
        <f>'2019-45'!$C15</f>
        <v>1.2542225492491388E-5</v>
      </c>
      <c r="E15" s="2">
        <f>'2019-49'!$C15</f>
        <v>1.253033384986154E-5</v>
      </c>
      <c r="F15" s="2">
        <f>'2020-01'!$C15</f>
        <v>1.66543147165852E-5</v>
      </c>
      <c r="G15" s="2">
        <f>'2020-05'!$C15</f>
        <v>3.1157242293256117E-5</v>
      </c>
      <c r="H15" s="2">
        <f>'2020-09'!$C15</f>
        <v>1.4484746527282021E-5</v>
      </c>
      <c r="I15" s="2">
        <f>'2020-13'!$C15</f>
        <v>1.4421541662803753E-5</v>
      </c>
      <c r="J15" s="2">
        <f>'2020-17'!$C15</f>
        <v>2.4641365460198033E-5</v>
      </c>
      <c r="K15" s="2">
        <f>'2020-21'!$C15</f>
        <v>1.9805133817368082E-4</v>
      </c>
      <c r="L15" s="2">
        <f>'2020-23'!$C15</f>
        <v>2.5644939703862004E-4</v>
      </c>
      <c r="M15" s="2">
        <f>'2020-32'!$C15</f>
        <v>2.4873157010286973E-4</v>
      </c>
      <c r="N15" s="2">
        <f>'2020-36'!$C15</f>
        <v>1.9959194535616075E-4</v>
      </c>
    </row>
    <row r="16" spans="1:14" x14ac:dyDescent="0.2">
      <c r="A16" t="str">
        <f>'2019-36'!A16</f>
        <v>mx-true+spf-false+dmarc-reject</v>
      </c>
      <c r="B16" s="2">
        <f>'2019-36'!$C16</f>
        <v>6.3286866709420461E-4</v>
      </c>
      <c r="C16" s="2">
        <f>'2019-40'!$C16</f>
        <v>7.5783889608134133E-4</v>
      </c>
      <c r="D16" s="2">
        <f>'2019-45'!$C16</f>
        <v>7.8179872236529648E-4</v>
      </c>
      <c r="E16" s="2">
        <f>'2019-49'!$C16</f>
        <v>7.1422902944210775E-4</v>
      </c>
      <c r="F16" s="2">
        <f>'2020-01'!$C16</f>
        <v>7.1613553281316361E-4</v>
      </c>
      <c r="G16" s="2">
        <f>'2020-05'!$C16</f>
        <v>8.1839689756952737E-4</v>
      </c>
      <c r="H16" s="2">
        <f>'2020-09'!$C16</f>
        <v>8.1321505503169052E-4</v>
      </c>
      <c r="I16" s="2">
        <f>'2020-13'!$C16</f>
        <v>8.1790743430472715E-4</v>
      </c>
      <c r="J16" s="2">
        <f>'2020-17'!$C16</f>
        <v>8.645012382286144E-4</v>
      </c>
      <c r="K16" s="2">
        <f>'2020-21'!$C16</f>
        <v>8.6570894212000687E-4</v>
      </c>
      <c r="L16" s="2">
        <f>'2020-23'!$C16</f>
        <v>8.6907851218643467E-4</v>
      </c>
      <c r="M16" s="2">
        <f>'2020-32'!$C16</f>
        <v>8.4730510465936919E-4</v>
      </c>
      <c r="N16" s="2">
        <f>'2020-36'!$C16</f>
        <v>8.3264114577873117E-4</v>
      </c>
    </row>
    <row r="17" spans="1:14" x14ac:dyDescent="0.2">
      <c r="A17" t="str">
        <f>'2019-36'!A17</f>
        <v>mx-true+spf-false+dmarc-unknown</v>
      </c>
      <c r="B17" s="2">
        <f>'2019-36'!$C17</f>
        <v>0</v>
      </c>
      <c r="C17" s="2">
        <f>'2019-40'!$C17</f>
        <v>7.7888997652804536E-5</v>
      </c>
      <c r="D17" s="2">
        <f>'2019-45'!$C17</f>
        <v>4.3479715040636808E-4</v>
      </c>
      <c r="E17" s="2">
        <f>'2019-49'!$C17</f>
        <v>8.1447170024100005E-5</v>
      </c>
      <c r="F17" s="2">
        <f>'2020-01'!$C17</f>
        <v>8.5353362922499149E-5</v>
      </c>
      <c r="G17" s="2">
        <f>'2020-05'!$C17</f>
        <v>8.5163128934900053E-5</v>
      </c>
      <c r="H17" s="2">
        <f>'2020-09'!$C17</f>
        <v>7.8631481148102399E-5</v>
      </c>
      <c r="I17" s="2">
        <f>'2020-13'!$C17</f>
        <v>7.8288369026648953E-5</v>
      </c>
      <c r="J17" s="2">
        <f>'2020-17'!$C17</f>
        <v>7.5977543502277276E-5</v>
      </c>
      <c r="K17" s="2">
        <f>'2020-21'!$C17</f>
        <v>7.5545355798208152E-5</v>
      </c>
      <c r="L17" s="2">
        <f>'2020-23'!$C17</f>
        <v>3.4600315473464613E-5</v>
      </c>
      <c r="M17" s="2">
        <f>'2020-32'!$C17</f>
        <v>3.6399741966273619E-5</v>
      </c>
      <c r="N17" s="2">
        <f>'2020-36'!$C17</f>
        <v>4.0321605122456718E-6</v>
      </c>
    </row>
    <row r="18" spans="1:14" x14ac:dyDescent="0.2">
      <c r="A18" t="str">
        <f>'2019-36'!A18</f>
        <v>mx-true+spf-hardfail+dmarc-false</v>
      </c>
      <c r="B18" s="2">
        <f>'2019-36'!$C18</f>
        <v>0.10022319168326189</v>
      </c>
      <c r="C18" s="2">
        <f>'2019-40'!$C18</f>
        <v>0.10063679518351279</v>
      </c>
      <c r="D18" s="2">
        <f>'2019-45'!$C18</f>
        <v>0.10045904545302518</v>
      </c>
      <c r="E18" s="2">
        <f>'2019-49'!$C18</f>
        <v>0.10143305251462917</v>
      </c>
      <c r="F18" s="2">
        <f>'2020-01'!$C18</f>
        <v>0.10124990631947972</v>
      </c>
      <c r="G18" s="2">
        <f>'2020-05'!$C18</f>
        <v>0.1019194938402132</v>
      </c>
      <c r="H18" s="2">
        <f>'2020-09'!$C18</f>
        <v>0.10297206306244788</v>
      </c>
      <c r="I18" s="2">
        <f>'2020-13'!$C18</f>
        <v>0.10658137354883238</v>
      </c>
      <c r="J18" s="2">
        <f>'2020-17'!$C18</f>
        <v>0.10707905360729056</v>
      </c>
      <c r="K18" s="2">
        <f>'2020-21'!$C18</f>
        <v>0.10696201497839811</v>
      </c>
      <c r="L18" s="2">
        <f>'2020-23'!$C18</f>
        <v>0.10716328295934463</v>
      </c>
      <c r="M18" s="2">
        <f>'2020-32'!$C18</f>
        <v>0.11434978938704857</v>
      </c>
      <c r="N18" s="2">
        <f>'2020-36'!$C18</f>
        <v>0.11456980879494851</v>
      </c>
    </row>
    <row r="19" spans="1:14" x14ac:dyDescent="0.2">
      <c r="A19" t="str">
        <f>'2019-36'!A19</f>
        <v>mx-true+spf-hardfail+dmarc-test</v>
      </c>
      <c r="B19" s="2">
        <f>'2019-36'!$C19</f>
        <v>9.9381476356026604E-3</v>
      </c>
      <c r="C19" s="2">
        <f>'2019-40'!$C19</f>
        <v>1.0129779910953931E-2</v>
      </c>
      <c r="D19" s="2">
        <f>'2019-45'!$C19</f>
        <v>1.1279641459580589E-2</v>
      </c>
      <c r="E19" s="2">
        <f>'2019-49'!$C19</f>
        <v>1.2317318174413894E-2</v>
      </c>
      <c r="F19" s="2">
        <f>'2020-01'!$C19</f>
        <v>1.3173562940818893E-2</v>
      </c>
      <c r="G19" s="2">
        <f>'2020-05'!$C19</f>
        <v>1.3343608299458487E-2</v>
      </c>
      <c r="H19" s="2">
        <f>'2020-09'!$C19</f>
        <v>1.2881078161761511E-2</v>
      </c>
      <c r="I19" s="2">
        <f>'2020-13'!$C19</f>
        <v>1.0204270836552428E-2</v>
      </c>
      <c r="J19" s="2">
        <f>'2020-17'!$C19</f>
        <v>1.0400709671325253E-2</v>
      </c>
      <c r="K19" s="2">
        <f>'2020-21'!$C19</f>
        <v>1.0490595624086309E-2</v>
      </c>
      <c r="L19" s="2">
        <f>'2020-23'!$C19</f>
        <v>1.0610084974304178E-2</v>
      </c>
      <c r="M19" s="2">
        <f>'2020-32'!$C19</f>
        <v>1.1083721428730316E-2</v>
      </c>
      <c r="N19" s="2">
        <f>'2020-36'!$C19</f>
        <v>1.1336419280178705E-2</v>
      </c>
    </row>
    <row r="20" spans="1:14" x14ac:dyDescent="0.2">
      <c r="A20" t="str">
        <f>'2019-36'!A20</f>
        <v>mx-true+spf-hardfail+dmarc-quarantine</v>
      </c>
      <c r="B20" s="2">
        <f>'2019-36'!$C20</f>
        <v>5.1684274479360038E-4</v>
      </c>
      <c r="C20" s="2">
        <f>'2019-40'!$C20</f>
        <v>5.5153830770364291E-4</v>
      </c>
      <c r="D20" s="2">
        <f>'2019-45'!$C20</f>
        <v>6.0620756547041712E-4</v>
      </c>
      <c r="E20" s="2">
        <f>'2019-49'!$C20</f>
        <v>6.3487024839298473E-4</v>
      </c>
      <c r="F20" s="2">
        <f>'2020-01'!$C20</f>
        <v>6.7449974602170053E-4</v>
      </c>
      <c r="G20" s="2">
        <f>'2020-05'!$C20</f>
        <v>7.394652170932786E-4</v>
      </c>
      <c r="H20" s="2">
        <f>'2020-09'!$C20</f>
        <v>8.2149205304728027E-4</v>
      </c>
      <c r="I20" s="2">
        <f>'2020-13'!$C20</f>
        <v>8.7559360095594216E-4</v>
      </c>
      <c r="J20" s="2">
        <f>'2020-17'!$C20</f>
        <v>9.5690635870435701E-4</v>
      </c>
      <c r="K20" s="2">
        <f>'2020-21'!$C20</f>
        <v>9.8617315812255489E-4</v>
      </c>
      <c r="L20" s="2">
        <f>'2020-23'!$C20</f>
        <v>1.0115503994301124E-3</v>
      </c>
      <c r="M20" s="2">
        <f>'2020-32'!$C20</f>
        <v>1.0677257643440261E-3</v>
      </c>
      <c r="N20" s="2">
        <f>'2020-36'!$C20</f>
        <v>1.0927154988185769E-3</v>
      </c>
    </row>
    <row r="21" spans="1:14" x14ac:dyDescent="0.2">
      <c r="A21" t="str">
        <f>'2019-36'!A21</f>
        <v>mx-true+spf-hardfail+dmarc-reject</v>
      </c>
      <c r="B21" s="2">
        <f>'2019-36'!$C21</f>
        <v>1.4682553076585548E-3</v>
      </c>
      <c r="C21" s="2">
        <f>'2019-40'!$C21</f>
        <v>1.6798762196469734E-3</v>
      </c>
      <c r="D21" s="2">
        <f>'2019-45'!$C21</f>
        <v>1.8562493728887255E-3</v>
      </c>
      <c r="E21" s="2">
        <f>'2019-49'!$C21</f>
        <v>1.9985882490529158E-3</v>
      </c>
      <c r="F21" s="2">
        <f>'2020-01'!$C21</f>
        <v>2.0380717634421136E-3</v>
      </c>
      <c r="G21" s="2">
        <f>'2020-05'!$C21</f>
        <v>2.1353096718311525E-3</v>
      </c>
      <c r="H21" s="2">
        <f>'2020-09'!$C21</f>
        <v>2.2347894642092258E-3</v>
      </c>
      <c r="I21" s="2">
        <f>'2020-13'!$C21</f>
        <v>2.2889046839107102E-3</v>
      </c>
      <c r="J21" s="2">
        <f>'2020-17'!$C21</f>
        <v>2.3142349061369321E-3</v>
      </c>
      <c r="K21" s="2">
        <f>'2020-21'!$C21</f>
        <v>2.980978904469835E-3</v>
      </c>
      <c r="L21" s="2">
        <f>'2020-23'!$C21</f>
        <v>3.0122627588663308E-3</v>
      </c>
      <c r="M21" s="2">
        <f>'2020-32'!$C21</f>
        <v>3.1263333933255004E-3</v>
      </c>
      <c r="N21" s="2">
        <f>'2020-36'!$C21</f>
        <v>3.9999032281477064E-3</v>
      </c>
    </row>
    <row r="22" spans="1:14" x14ac:dyDescent="0.2">
      <c r="A22" t="str">
        <f>'2019-36'!A22</f>
        <v>mx-true+spf-hardfail+dmarc-unknown</v>
      </c>
      <c r="B22" s="2">
        <f>'2019-36'!$C22</f>
        <v>0</v>
      </c>
      <c r="C22" s="2">
        <f>'2019-40'!$C22</f>
        <v>1.8945972402033534E-5</v>
      </c>
      <c r="D22" s="2">
        <f>'2019-45'!$C22</f>
        <v>2.5084450984982776E-5</v>
      </c>
      <c r="E22" s="2">
        <f>'2019-49'!$C22</f>
        <v>2.0883889749769233E-5</v>
      </c>
      <c r="F22" s="2">
        <f>'2020-01'!$C22</f>
        <v>2.0817893395731499E-5</v>
      </c>
      <c r="G22" s="2">
        <f>'2020-05'!$C22</f>
        <v>2.0771494862170747E-5</v>
      </c>
      <c r="H22" s="2">
        <f>'2020-09'!$C22</f>
        <v>2.2761744542871747E-5</v>
      </c>
      <c r="I22" s="2">
        <f>'2020-13'!$C22</f>
        <v>2.2662422612977326E-5</v>
      </c>
      <c r="J22" s="2">
        <f>'2020-17'!$C22</f>
        <v>2.2587918338514864E-5</v>
      </c>
      <c r="K22" s="2">
        <f>'2020-21'!$C22</f>
        <v>2.2459430102169991E-5</v>
      </c>
      <c r="L22" s="2">
        <f>'2020-23'!$C22</f>
        <v>3.0529690123645248E-5</v>
      </c>
      <c r="M22" s="2">
        <f>'2020-32'!$C22</f>
        <v>3.2355326192243217E-5</v>
      </c>
      <c r="N22" s="2">
        <f>'2020-36'!$C22</f>
        <v>3.2257284097965374E-5</v>
      </c>
    </row>
    <row r="23" spans="1:14" x14ac:dyDescent="0.2">
      <c r="A23" t="str">
        <f>'2019-36'!A23</f>
        <v>mx-true+spf-softfail+dmarc-false</v>
      </c>
      <c r="B23" s="2">
        <f>'2019-36'!$C23</f>
        <v>0.15297490464778749</v>
      </c>
      <c r="C23" s="2">
        <f>'2019-40'!$C23</f>
        <v>0.15470017998673782</v>
      </c>
      <c r="D23" s="2">
        <f>'2019-45'!$C23</f>
        <v>0.15927372152914812</v>
      </c>
      <c r="E23" s="2">
        <f>'2019-49'!$C23</f>
        <v>0.16253513714450399</v>
      </c>
      <c r="F23" s="2">
        <f>'2020-01'!$C23</f>
        <v>0.16399503701421445</v>
      </c>
      <c r="G23" s="2">
        <f>'2020-05'!$C23</f>
        <v>0.16657908019666451</v>
      </c>
      <c r="H23" s="2">
        <f>'2020-09'!$C23</f>
        <v>0.16775612653046867</v>
      </c>
      <c r="I23" s="2">
        <f>'2020-13'!$C23</f>
        <v>0.17033694901985022</v>
      </c>
      <c r="J23" s="2">
        <f>'2020-17'!$C23</f>
        <v>0.1725552685292801</v>
      </c>
      <c r="K23" s="2">
        <f>'2020-21'!$C23</f>
        <v>0.17406466682456326</v>
      </c>
      <c r="L23" s="2">
        <f>'2020-23'!$C23</f>
        <v>0.17487813565358978</v>
      </c>
      <c r="M23" s="2">
        <f>'2020-32'!$C23</f>
        <v>0.17128707465384857</v>
      </c>
      <c r="N23" s="2">
        <f>'2020-36'!$C23</f>
        <v>0.17345749699604041</v>
      </c>
    </row>
    <row r="24" spans="1:14" x14ac:dyDescent="0.2">
      <c r="A24" t="str">
        <f>'2019-36'!A24</f>
        <v>mx-true+spf-softfail+dmarc-test</v>
      </c>
      <c r="B24" s="2">
        <f>'2019-36'!$C24</f>
        <v>1.4762716441084147E-2</v>
      </c>
      <c r="C24" s="2">
        <f>'2019-40'!$C24</f>
        <v>1.4992579494142537E-2</v>
      </c>
      <c r="D24" s="2">
        <f>'2019-45'!$C24</f>
        <v>1.5213719522392054E-2</v>
      </c>
      <c r="E24" s="2">
        <f>'2019-49'!$C24</f>
        <v>1.705796114761151E-2</v>
      </c>
      <c r="F24" s="2">
        <f>'2020-01'!$C24</f>
        <v>1.6893720490636113E-2</v>
      </c>
      <c r="G24" s="2">
        <f>'2020-05'!$C24</f>
        <v>1.6995237096228105E-2</v>
      </c>
      <c r="H24" s="2">
        <f>'2020-09'!$C24</f>
        <v>1.7979708939364781E-2</v>
      </c>
      <c r="I24" s="2">
        <f>'2020-13'!$C24</f>
        <v>1.8191744697508165E-2</v>
      </c>
      <c r="J24" s="2">
        <f>'2020-17'!$C24</f>
        <v>1.8442008599836544E-2</v>
      </c>
      <c r="K24" s="2">
        <f>'2020-21'!$C24</f>
        <v>1.8757707668057792E-2</v>
      </c>
      <c r="L24" s="2">
        <f>'2020-23'!$C24</f>
        <v>1.8832748180939298E-2</v>
      </c>
      <c r="M24" s="2">
        <f>'2020-32'!$C24</f>
        <v>1.9124019987502756E-2</v>
      </c>
      <c r="N24" s="2">
        <f>'2020-36'!$C24</f>
        <v>1.9225341322387363E-2</v>
      </c>
    </row>
    <row r="25" spans="1:14" x14ac:dyDescent="0.2">
      <c r="A25" t="str">
        <f>'2019-36'!A25</f>
        <v>mx-true+spf-softfail+dmarc-quarantine</v>
      </c>
      <c r="B25" s="2">
        <f>'2019-36'!$C25</f>
        <v>5.1895230701724782E-4</v>
      </c>
      <c r="C25" s="2">
        <f>'2019-40'!$C25</f>
        <v>5.5785363183765411E-4</v>
      </c>
      <c r="D25" s="2">
        <f>'2019-45'!$C25</f>
        <v>5.8530385631626477E-4</v>
      </c>
      <c r="E25" s="2">
        <f>'2019-49'!$C25</f>
        <v>6.0563280274330774E-4</v>
      </c>
      <c r="F25" s="2">
        <f>'2020-01'!$C25</f>
        <v>6.3494574856981067E-4</v>
      </c>
      <c r="G25" s="2">
        <f>'2020-05'!$C25</f>
        <v>6.6884213456189798E-4</v>
      </c>
      <c r="H25" s="2">
        <f>'2020-09'!$C25</f>
        <v>6.642290907510755E-4</v>
      </c>
      <c r="I25" s="2">
        <f>'2020-13'!$C25</f>
        <v>6.8811355933949341E-4</v>
      </c>
      <c r="J25" s="2">
        <f>'2020-17'!$C25</f>
        <v>7.720961177528718E-4</v>
      </c>
      <c r="K25" s="2">
        <f>'2020-21'!$C25</f>
        <v>7.8608005357594965E-4</v>
      </c>
      <c r="L25" s="2">
        <f>'2020-23'!$C25</f>
        <v>8.6093726148679596E-4</v>
      </c>
      <c r="M25" s="2">
        <f>'2020-32'!$C25</f>
        <v>9.0594913338280997E-4</v>
      </c>
      <c r="N25" s="2">
        <f>'2020-36'!$C25</f>
        <v>9.8384716498794381E-4</v>
      </c>
    </row>
    <row r="26" spans="1:14" x14ac:dyDescent="0.2">
      <c r="A26" t="str">
        <f>'2019-36'!A26</f>
        <v>mx-true+spf-softfail+dmarc-reject</v>
      </c>
      <c r="B26" s="2">
        <f>'2019-36'!$C26</f>
        <v>3.1854389577074964E-4</v>
      </c>
      <c r="C26" s="2">
        <f>'2019-40'!$C26</f>
        <v>3.3681728714726283E-4</v>
      </c>
      <c r="D26" s="2">
        <f>'2019-45'!$C26</f>
        <v>3.3027860463560654E-4</v>
      </c>
      <c r="E26" s="2">
        <f>'2019-49'!$C26</f>
        <v>3.4249579189621544E-4</v>
      </c>
      <c r="F26" s="2">
        <f>'2020-01'!$C26</f>
        <v>3.5598597706700864E-4</v>
      </c>
      <c r="G26" s="2">
        <f>'2020-05'!$C26</f>
        <v>3.5934686111555389E-4</v>
      </c>
      <c r="H26" s="2">
        <f>'2020-09'!$C26</f>
        <v>3.8694965722881969E-4</v>
      </c>
      <c r="I26" s="2">
        <f>'2020-13'!$C26</f>
        <v>4.0998382727113527E-4</v>
      </c>
      <c r="J26" s="2">
        <f>'2020-17'!$C26</f>
        <v>4.2095665994504978E-4</v>
      </c>
      <c r="K26" s="2">
        <f>'2020-21'!$C26</f>
        <v>4.0426974183905981E-4</v>
      </c>
      <c r="L26" s="2">
        <f>'2020-23'!$C26</f>
        <v>4.2130972370630438E-4</v>
      </c>
      <c r="M26" s="2">
        <f>'2020-32'!$C26</f>
        <v>4.4286352725632903E-4</v>
      </c>
      <c r="N26" s="2">
        <f>'2020-36'!$C26</f>
        <v>5.0402006403070889E-4</v>
      </c>
    </row>
    <row r="27" spans="1:14" x14ac:dyDescent="0.2">
      <c r="A27" t="str">
        <f>'2019-36'!A27</f>
        <v>mx-true+spf-softfail+dmarc-unknown</v>
      </c>
      <c r="B27" s="2">
        <f>'2019-36'!$C27</f>
        <v>0</v>
      </c>
      <c r="C27" s="2">
        <f>'2019-40'!$C27</f>
        <v>2.9471512625385499E-5</v>
      </c>
      <c r="D27" s="2">
        <f>'2019-45'!$C27</f>
        <v>4.5988160139135087E-5</v>
      </c>
      <c r="E27" s="2">
        <f>'2019-49'!$C27</f>
        <v>2.5060667699723081E-5</v>
      </c>
      <c r="F27" s="2">
        <f>'2020-01'!$C27</f>
        <v>2.4981472074877799E-5</v>
      </c>
      <c r="G27" s="2">
        <f>'2020-05'!$C27</f>
        <v>2.4925793834604896E-5</v>
      </c>
      <c r="H27" s="2">
        <f>'2020-09'!$C27</f>
        <v>2.2761744542871747E-5</v>
      </c>
      <c r="I27" s="2">
        <f>'2020-13'!$C27</f>
        <v>2.6782863088064114E-5</v>
      </c>
      <c r="J27" s="2">
        <f>'2020-17'!$C27</f>
        <v>2.6694812581881203E-5</v>
      </c>
      <c r="K27" s="2">
        <f>'2020-21'!$C27</f>
        <v>2.4501196475094533E-5</v>
      </c>
      <c r="L27" s="2">
        <f>'2020-23'!$C27</f>
        <v>1.6282501399277465E-5</v>
      </c>
      <c r="M27" s="2">
        <f>'2020-32'!$C27</f>
        <v>2.0222078870152011E-5</v>
      </c>
      <c r="N27" s="2">
        <f>'2020-36'!$C27</f>
        <v>5.64502471714394E-5</v>
      </c>
    </row>
    <row r="28" spans="1:14" x14ac:dyDescent="0.2">
      <c r="A28" t="str">
        <f>'2019-36'!A28</f>
        <v>mx-true+spf-nostance+dmarc-false</v>
      </c>
      <c r="B28" s="2">
        <f>'2019-36'!$C28</f>
        <v>2.8875687717284909E-2</v>
      </c>
      <c r="C28" s="2">
        <f>'2019-40'!$C28</f>
        <v>2.8661046028187396E-2</v>
      </c>
      <c r="D28" s="2">
        <f>'2019-45'!$C28</f>
        <v>2.8261814776413926E-2</v>
      </c>
      <c r="E28" s="2">
        <f>'2019-49'!$C28</f>
        <v>2.8059594267789943E-2</v>
      </c>
      <c r="F28" s="2">
        <f>'2020-01'!$C28</f>
        <v>2.7941776515750819E-2</v>
      </c>
      <c r="G28" s="2">
        <f>'2020-05'!$C28</f>
        <v>2.7615702419256007E-2</v>
      </c>
      <c r="H28" s="2">
        <f>'2020-09'!$C28</f>
        <v>2.7378240186066917E-2</v>
      </c>
      <c r="I28" s="2">
        <f>'2020-13'!$C28</f>
        <v>2.6927078504692153E-2</v>
      </c>
      <c r="J28" s="2">
        <f>'2020-17'!$C28</f>
        <v>2.667838500490774E-2</v>
      </c>
      <c r="K28" s="2">
        <f>'2020-21'!$C28</f>
        <v>2.6322452079743229E-2</v>
      </c>
      <c r="L28" s="2">
        <f>'2020-23'!$C28</f>
        <v>2.6062178802218491E-2</v>
      </c>
      <c r="M28" s="2">
        <f>'2020-32'!$C28</f>
        <v>2.5558685483985124E-2</v>
      </c>
      <c r="N28" s="2">
        <f>'2020-36'!$C28</f>
        <v>2.5376402183818134E-2</v>
      </c>
    </row>
    <row r="29" spans="1:14" x14ac:dyDescent="0.2">
      <c r="A29" t="str">
        <f>'2019-36'!A29</f>
        <v>mx-true+spf-nostance+dmarc-test</v>
      </c>
      <c r="B29" s="2">
        <f>'2019-36'!$C29</f>
        <v>9.8094643399601719E-4</v>
      </c>
      <c r="C29" s="2">
        <f>'2019-40'!$C29</f>
        <v>1.0041365373077774E-3</v>
      </c>
      <c r="D29" s="2">
        <f>'2019-45'!$C29</f>
        <v>1.0012876684838959E-3</v>
      </c>
      <c r="E29" s="2">
        <f>'2019-49'!$C29</f>
        <v>1.0170454308137617E-3</v>
      </c>
      <c r="F29" s="2">
        <f>'2020-01'!$C29</f>
        <v>1.0388128804470018E-3</v>
      </c>
      <c r="G29" s="2">
        <f>'2020-05'!$C29</f>
        <v>1.0427290420809714E-3</v>
      </c>
      <c r="H29" s="2">
        <f>'2020-09'!$C29</f>
        <v>1.0366940014526131E-3</v>
      </c>
      <c r="I29" s="2">
        <f>'2020-13'!$C29</f>
        <v>1.0280498985341534E-3</v>
      </c>
      <c r="J29" s="2">
        <f>'2020-17'!$C29</f>
        <v>1.030830455084951E-3</v>
      </c>
      <c r="K29" s="2">
        <f>'2020-21'!$C29</f>
        <v>1.0474261493102913E-3</v>
      </c>
      <c r="L29" s="2">
        <f>'2020-23'!$C29</f>
        <v>1.0603979036279449E-3</v>
      </c>
      <c r="M29" s="2">
        <f>'2020-32'!$C29</f>
        <v>1.075814595892087E-3</v>
      </c>
      <c r="N29" s="2">
        <f>'2020-36'!$C29</f>
        <v>1.1229567026604195E-3</v>
      </c>
    </row>
    <row r="30" spans="1:14" x14ac:dyDescent="0.2">
      <c r="A30" t="str">
        <f>'2019-36'!A30</f>
        <v>mx-true+spf-nostance+dmarc-quarantine</v>
      </c>
      <c r="B30" s="2">
        <f>'2019-36'!$C30</f>
        <v>4.2191244472946976E-5</v>
      </c>
      <c r="C30" s="2">
        <f>'2019-40'!$C30</f>
        <v>5.2627701116759819E-5</v>
      </c>
      <c r="D30" s="2">
        <f>'2019-45'!$C30</f>
        <v>5.2259272885380785E-5</v>
      </c>
      <c r="E30" s="2">
        <f>'2019-49'!$C30</f>
        <v>5.4298113349400003E-5</v>
      </c>
      <c r="F30" s="2">
        <f>'2020-01'!$C30</f>
        <v>6.0371890847621347E-5</v>
      </c>
      <c r="G30" s="2">
        <f>'2020-05'!$C30</f>
        <v>6.2314484586512234E-5</v>
      </c>
      <c r="H30" s="2">
        <f>'2020-09'!$C30</f>
        <v>6.8285233628615234E-5</v>
      </c>
      <c r="I30" s="2">
        <f>'2020-13'!$C30</f>
        <v>7.4167928551562161E-5</v>
      </c>
      <c r="J30" s="2">
        <f>'2020-17'!$C30</f>
        <v>8.2137884867326781E-5</v>
      </c>
      <c r="K30" s="2">
        <f>'2020-21'!$C30</f>
        <v>8.5754187662830865E-5</v>
      </c>
      <c r="L30" s="2">
        <f>'2020-23'!$C30</f>
        <v>8.3447819671296998E-5</v>
      </c>
      <c r="M30" s="2">
        <f>'2020-32'!$C30</f>
        <v>9.302156280269925E-5</v>
      </c>
      <c r="N30" s="2">
        <f>'2020-36'!$C30</f>
        <v>9.0723611525527609E-5</v>
      </c>
    </row>
    <row r="31" spans="1:14" x14ac:dyDescent="0.2">
      <c r="A31" t="str">
        <f>'2019-36'!A31</f>
        <v>mx-true+spf-nostance+dmarc-reject</v>
      </c>
      <c r="B31" s="2">
        <f>'2019-36'!$C31</f>
        <v>5.273905559118372E-5</v>
      </c>
      <c r="C31" s="2">
        <f>'2019-40'!$C31</f>
        <v>5.8943025250770999E-5</v>
      </c>
      <c r="D31" s="2">
        <f>'2019-45'!$C31</f>
        <v>6.2711127462456934E-5</v>
      </c>
      <c r="E31" s="2">
        <f>'2019-49'!$C31</f>
        <v>5.8474891299353851E-5</v>
      </c>
      <c r="F31" s="2">
        <f>'2020-01'!$C31</f>
        <v>6.0371890847621347E-5</v>
      </c>
      <c r="G31" s="2">
        <f>'2020-05'!$C31</f>
        <v>6.6468783558946393E-5</v>
      </c>
      <c r="H31" s="2">
        <f>'2020-09'!$C31</f>
        <v>7.0354483132512672E-5</v>
      </c>
      <c r="I31" s="2">
        <f>'2020-13'!$C31</f>
        <v>6.5927047601388591E-5</v>
      </c>
      <c r="J31" s="2">
        <f>'2020-17'!$C31</f>
        <v>6.77637550155446E-5</v>
      </c>
      <c r="K31" s="2">
        <f>'2020-21'!$C31</f>
        <v>6.9420056679434512E-5</v>
      </c>
      <c r="L31" s="2">
        <f>'2020-23'!$C31</f>
        <v>6.9200630946929226E-5</v>
      </c>
      <c r="M31" s="2">
        <f>'2020-32'!$C31</f>
        <v>7.2799483932547239E-5</v>
      </c>
      <c r="N31" s="2">
        <f>'2020-36'!$C31</f>
        <v>7.6611049732667761E-5</v>
      </c>
    </row>
    <row r="32" spans="1:14" x14ac:dyDescent="0.2">
      <c r="A32" t="str">
        <f>'2019-36'!A32</f>
        <v>mx-true+spf-nostance+dmarc-unknown</v>
      </c>
      <c r="B32" s="2">
        <f>'2019-36'!$C32</f>
        <v>0</v>
      </c>
      <c r="C32" s="2">
        <f>'2019-40'!$C32</f>
        <v>0</v>
      </c>
      <c r="D32" s="2">
        <f>'2019-45'!$C32</f>
        <v>6.271112746245694E-6</v>
      </c>
      <c r="E32" s="2">
        <f>'2019-49'!$C32</f>
        <v>0</v>
      </c>
      <c r="F32" s="2">
        <f>'2020-01'!$C32</f>
        <v>0</v>
      </c>
      <c r="G32" s="2">
        <f>'2020-05'!$C32</f>
        <v>0</v>
      </c>
      <c r="H32" s="2">
        <f>'2020-09'!$C32</f>
        <v>0</v>
      </c>
      <c r="I32" s="2">
        <f>'2020-13'!$C32</f>
        <v>0</v>
      </c>
      <c r="J32" s="2">
        <f>'2020-17'!$C32</f>
        <v>6.1603413650495084E-6</v>
      </c>
      <c r="K32" s="2">
        <f>'2020-21'!$C32</f>
        <v>1.8375897356320899E-5</v>
      </c>
      <c r="L32" s="2">
        <f>'2020-23'!$C32</f>
        <v>1.8317814074187148E-5</v>
      </c>
      <c r="M32" s="2">
        <f>'2020-32'!$C32</f>
        <v>1.819987098313681E-5</v>
      </c>
      <c r="N32" s="2">
        <f>'2020-36'!$C32</f>
        <v>1.8144722305105523E-5</v>
      </c>
    </row>
    <row r="33" spans="1:14" x14ac:dyDescent="0.2">
      <c r="A33" t="str">
        <f>'2019-36'!A33</f>
        <v>mx-false+spf-false+dmarc-false</v>
      </c>
      <c r="B33" s="2">
        <f>'2019-36'!$C33</f>
        <v>0.22252084247476964</v>
      </c>
      <c r="C33" s="2">
        <f>'2019-40'!$C33</f>
        <v>0.21920700579957267</v>
      </c>
      <c r="D33" s="2">
        <f>'2019-45'!$C33</f>
        <v>0.21937397571825146</v>
      </c>
      <c r="E33" s="2">
        <f>'2019-49'!$C33</f>
        <v>0.21865641406905884</v>
      </c>
      <c r="F33" s="2">
        <f>'2020-01'!$C33</f>
        <v>0.21959130311685499</v>
      </c>
      <c r="G33" s="2">
        <f>'2020-05'!$C33</f>
        <v>0.22075113879720581</v>
      </c>
      <c r="H33" s="2">
        <f>'2020-09'!$C33</f>
        <v>0.22137658892496281</v>
      </c>
      <c r="I33" s="2">
        <f>'2020-13'!$C33</f>
        <v>0.22119348558360888</v>
      </c>
      <c r="J33" s="2">
        <f>'2020-17'!$C33</f>
        <v>0.22187906839210983</v>
      </c>
      <c r="K33" s="2">
        <f>'2020-21'!$C33</f>
        <v>0.22534771281330904</v>
      </c>
      <c r="L33" s="2">
        <f>'2020-23'!$C33</f>
        <v>0.22617819162468833</v>
      </c>
      <c r="M33" s="2">
        <f>'2020-32'!$C33</f>
        <v>0.22711821220645126</v>
      </c>
      <c r="N33" s="2">
        <f>'2020-36'!$C33</f>
        <v>0.22794811415852842</v>
      </c>
    </row>
    <row r="34" spans="1:14" x14ac:dyDescent="0.2">
      <c r="A34" t="str">
        <f>'2019-36'!A34</f>
        <v>mx-false+spf-false+dmarc-test</v>
      </c>
      <c r="B34" s="2">
        <f>'2019-36'!$C34</f>
        <v>1.4555979343166706E-3</v>
      </c>
      <c r="C34" s="2">
        <f>'2019-40'!$C34</f>
        <v>1.3977917416611407E-3</v>
      </c>
      <c r="D34" s="2">
        <f>'2019-45'!$C34</f>
        <v>1.454898157129001E-3</v>
      </c>
      <c r="E34" s="2">
        <f>'2019-49'!$C34</f>
        <v>1.3595412227099771E-3</v>
      </c>
      <c r="F34" s="2">
        <f>'2020-01'!$C34</f>
        <v>1.4447618016637661E-3</v>
      </c>
      <c r="G34" s="2">
        <f>'2020-05'!$C34</f>
        <v>1.3896130062792228E-3</v>
      </c>
      <c r="H34" s="2">
        <f>'2020-09'!$C34</f>
        <v>6.8699083529394724E-4</v>
      </c>
      <c r="I34" s="2">
        <f>'2020-13'!$C34</f>
        <v>6.9635444028966697E-4</v>
      </c>
      <c r="J34" s="2">
        <f>'2020-17'!$C34</f>
        <v>7.1254615122405985E-4</v>
      </c>
      <c r="K34" s="2">
        <f>'2020-21'!$C34</f>
        <v>7.4320295974453416E-4</v>
      </c>
      <c r="L34" s="2">
        <f>'2020-23'!$C34</f>
        <v>7.4899506436676335E-4</v>
      </c>
      <c r="M34" s="2">
        <f>'2020-32'!$C34</f>
        <v>7.199060077774115E-4</v>
      </c>
      <c r="N34" s="2">
        <f>'2020-36'!$C34</f>
        <v>6.7337080554502713E-4</v>
      </c>
    </row>
    <row r="35" spans="1:14" x14ac:dyDescent="0.2">
      <c r="A35" t="str">
        <f>'2019-36'!A35</f>
        <v>mx-false+spf-false+dmarc-quarantine</v>
      </c>
      <c r="B35" s="2">
        <f>'2019-36'!$C35</f>
        <v>2.1095622236473487E-6</v>
      </c>
      <c r="C35" s="2">
        <f>'2019-40'!$C35</f>
        <v>2.1051080446703926E-6</v>
      </c>
      <c r="D35" s="2">
        <f>'2019-45'!$C35</f>
        <v>2.0903709154152312E-6</v>
      </c>
      <c r="E35" s="2">
        <f>'2019-49'!$C35</f>
        <v>4.1767779499538463E-6</v>
      </c>
      <c r="F35" s="2">
        <f>'2020-01'!$C35</f>
        <v>6.2453680187194497E-6</v>
      </c>
      <c r="G35" s="2">
        <f>'2020-05'!$C35</f>
        <v>8.3085979448682991E-6</v>
      </c>
      <c r="H35" s="2">
        <f>'2020-09'!$C35</f>
        <v>8.2769980155897262E-6</v>
      </c>
      <c r="I35" s="2">
        <f>'2020-13'!$C35</f>
        <v>1.0301101187716966E-5</v>
      </c>
      <c r="J35" s="2">
        <f>'2020-17'!$C35</f>
        <v>8.2137884867326784E-6</v>
      </c>
      <c r="K35" s="2">
        <f>'2020-21'!$C35</f>
        <v>2.0417663729245445E-5</v>
      </c>
      <c r="L35" s="2">
        <f>'2020-23'!$C35</f>
        <v>2.0353126749096831E-5</v>
      </c>
      <c r="M35" s="2">
        <f>'2020-32'!$C35</f>
        <v>2.2244286757167212E-5</v>
      </c>
      <c r="N35" s="2">
        <f>'2020-36'!$C35</f>
        <v>2.2176882817351193E-5</v>
      </c>
    </row>
    <row r="36" spans="1:14" x14ac:dyDescent="0.2">
      <c r="A36" t="str">
        <f>'2019-36'!A36</f>
        <v>mx-false+spf-false+dmarc-reject</v>
      </c>
      <c r="B36" s="2">
        <f>'2019-36'!$C36</f>
        <v>2.8057177574509736E-4</v>
      </c>
      <c r="C36" s="2">
        <f>'2019-40'!$C36</f>
        <v>3.0734577452187734E-4</v>
      </c>
      <c r="D36" s="2">
        <f>'2019-45'!$C36</f>
        <v>2.5920599351148866E-4</v>
      </c>
      <c r="E36" s="2">
        <f>'2019-49'!$C36</f>
        <v>2.5687184392216158E-4</v>
      </c>
      <c r="F36" s="2">
        <f>'2020-01'!$C36</f>
        <v>2.4773293140920483E-4</v>
      </c>
      <c r="G36" s="2">
        <f>'2020-05'!$C36</f>
        <v>2.471807888598319E-4</v>
      </c>
      <c r="H36" s="2">
        <f>'2020-09'!$C36</f>
        <v>2.4830994046769178E-4</v>
      </c>
      <c r="I36" s="2">
        <f>'2020-13'!$C36</f>
        <v>2.5546730945538081E-4</v>
      </c>
      <c r="J36" s="2">
        <f>'2020-17'!$C36</f>
        <v>2.6694812581881205E-4</v>
      </c>
      <c r="K36" s="2">
        <f>'2020-21'!$C36</f>
        <v>2.9197259132820986E-4</v>
      </c>
      <c r="L36" s="2">
        <f>'2020-23'!$C36</f>
        <v>2.9104971251208469E-4</v>
      </c>
      <c r="M36" s="2">
        <f>'2020-32'!$C36</f>
        <v>2.9928676727824973E-4</v>
      </c>
      <c r="N36" s="2">
        <f>'2020-36'!$C36</f>
        <v>3.2055676072353088E-4</v>
      </c>
    </row>
    <row r="37" spans="1:14" x14ac:dyDescent="0.2">
      <c r="A37" t="str">
        <f>'2019-36'!A37</f>
        <v>mx-false+spf-false+dmarc-unknown</v>
      </c>
      <c r="B37" s="2">
        <f>'2019-36'!$C37</f>
        <v>0</v>
      </c>
      <c r="C37" s="2">
        <f>'2019-40'!$C37</f>
        <v>1.0525540223351964E-5</v>
      </c>
      <c r="D37" s="2">
        <f>'2019-45'!$C37</f>
        <v>3.9717047392889397E-5</v>
      </c>
      <c r="E37" s="2">
        <f>'2019-49'!$C37</f>
        <v>1.0441944874884617E-5</v>
      </c>
      <c r="F37" s="2">
        <f>'2020-01'!$C37</f>
        <v>1.040894669786575E-5</v>
      </c>
      <c r="G37" s="2">
        <f>'2020-05'!$C37</f>
        <v>8.3085979448682991E-6</v>
      </c>
      <c r="H37" s="2">
        <f>'2020-09'!$C37</f>
        <v>6.2077485116922946E-6</v>
      </c>
      <c r="I37" s="2">
        <f>'2020-13'!$C37</f>
        <v>6.1806607126301804E-6</v>
      </c>
      <c r="J37" s="2">
        <f>'2020-17'!$C37</f>
        <v>6.1603413650495084E-6</v>
      </c>
      <c r="K37" s="2">
        <f>'2020-21'!$C37</f>
        <v>6.1252991187736333E-6</v>
      </c>
      <c r="L37" s="2">
        <f>'2020-23'!$C37</f>
        <v>6.105938024729049E-6</v>
      </c>
      <c r="M37" s="2">
        <f>'2020-32'!$C37</f>
        <v>1.2133247322091206E-5</v>
      </c>
      <c r="N37" s="2">
        <f>'2020-36'!$C37</f>
        <v>2.2176882817351193E-5</v>
      </c>
    </row>
    <row r="38" spans="1:14" x14ac:dyDescent="0.2">
      <c r="A38" t="str">
        <f>'2019-36'!A38</f>
        <v>mx-false+spf-hardfail+dmarc-false</v>
      </c>
      <c r="B38" s="2">
        <f>'2019-36'!$C38</f>
        <v>2.8647854997130994E-3</v>
      </c>
      <c r="C38" s="2">
        <f>'2019-40'!$C38</f>
        <v>2.8776826970644269E-3</v>
      </c>
      <c r="D38" s="2">
        <f>'2019-45'!$C38</f>
        <v>3.1669119368540753E-3</v>
      </c>
      <c r="E38" s="2">
        <f>'2019-49'!$C38</f>
        <v>3.2098538545395311E-3</v>
      </c>
      <c r="F38" s="2">
        <f>'2020-01'!$C38</f>
        <v>3.2871453671860038E-3</v>
      </c>
      <c r="G38" s="2">
        <f>'2020-05'!$C38</f>
        <v>3.2694332913056753E-3</v>
      </c>
      <c r="H38" s="2">
        <f>'2020-09'!$C38</f>
        <v>7.5258604456749584E-3</v>
      </c>
      <c r="I38" s="2">
        <f>'2020-13'!$C38</f>
        <v>8.3624339441886342E-3</v>
      </c>
      <c r="J38" s="2">
        <f>'2020-17'!$C38</f>
        <v>8.5218055549851537E-3</v>
      </c>
      <c r="K38" s="2">
        <f>'2020-21'!$C38</f>
        <v>8.9021013859510133E-3</v>
      </c>
      <c r="L38" s="2">
        <f>'2020-23'!$C38</f>
        <v>8.9777642090266112E-3</v>
      </c>
      <c r="M38" s="2">
        <f>'2020-32'!$C38</f>
        <v>4.5075013801568831E-3</v>
      </c>
      <c r="N38" s="2">
        <f>'2020-36'!$C38</f>
        <v>4.5704539406304688E-3</v>
      </c>
    </row>
    <row r="39" spans="1:14" x14ac:dyDescent="0.2">
      <c r="A39" t="str">
        <f>'2019-36'!A39</f>
        <v>mx-false+spf-hardfail+dmarc-test</v>
      </c>
      <c r="B39" s="2">
        <f>'2019-36'!$C39</f>
        <v>1.2235460897154623E-4</v>
      </c>
      <c r="C39" s="2">
        <f>'2019-40'!$C39</f>
        <v>4.7407033165977244E-3</v>
      </c>
      <c r="D39" s="2">
        <f>'2019-45'!$C39</f>
        <v>6.6661928492591721E-3</v>
      </c>
      <c r="E39" s="2">
        <f>'2019-49'!$C39</f>
        <v>4.7970294755219928E-3</v>
      </c>
      <c r="F39" s="2">
        <f>'2020-01'!$C39</f>
        <v>4.8151787424326959E-3</v>
      </c>
      <c r="G39" s="2">
        <f>'2020-05'!$C39</f>
        <v>4.8688383956928226E-3</v>
      </c>
      <c r="H39" s="2">
        <f>'2020-09'!$C39</f>
        <v>5.4090182031878856E-3</v>
      </c>
      <c r="I39" s="2">
        <f>'2020-13'!$C39</f>
        <v>4.80855403442628E-3</v>
      </c>
      <c r="J39" s="2">
        <f>'2020-17'!$C39</f>
        <v>4.8050662647386166E-3</v>
      </c>
      <c r="K39" s="2">
        <f>'2020-21'!$C39</f>
        <v>4.7675244807788113E-3</v>
      </c>
      <c r="L39" s="2">
        <f>'2020-23'!$C39</f>
        <v>4.7605963466137487E-3</v>
      </c>
      <c r="M39" s="2">
        <f>'2020-32'!$C39</f>
        <v>4.7845438606779651E-3</v>
      </c>
      <c r="N39" s="2">
        <f>'2020-36'!$C39</f>
        <v>4.8486730159754202E-3</v>
      </c>
    </row>
    <row r="40" spans="1:14" x14ac:dyDescent="0.2">
      <c r="A40" t="str">
        <f>'2019-36'!A40</f>
        <v>mx-false+spf-hardfail+dmarc-quarantine</v>
      </c>
      <c r="B40" s="2">
        <f>'2019-36'!$C40</f>
        <v>7.1725115604009853E-5</v>
      </c>
      <c r="C40" s="2">
        <f>'2019-40'!$C40</f>
        <v>6.7363457429452564E-5</v>
      </c>
      <c r="D40" s="2">
        <f>'2019-45'!$C40</f>
        <v>7.3162982039533096E-5</v>
      </c>
      <c r="E40" s="2">
        <f>'2019-49'!$C40</f>
        <v>8.3535558999076932E-5</v>
      </c>
      <c r="F40" s="2">
        <f>'2020-01'!$C40</f>
        <v>7.9107994903779695E-5</v>
      </c>
      <c r="G40" s="2">
        <f>'2020-05'!$C40</f>
        <v>8.1008829962465908E-5</v>
      </c>
      <c r="H40" s="2">
        <f>'2020-09'!$C40</f>
        <v>1.8623245535076883E-4</v>
      </c>
      <c r="I40" s="2">
        <f>'2020-13'!$C40</f>
        <v>1.812993809038186E-4</v>
      </c>
      <c r="J40" s="2">
        <f>'2020-17'!$C40</f>
        <v>1.8070334670811891E-4</v>
      </c>
      <c r="K40" s="2">
        <f>'2020-21'!$C40</f>
        <v>1.8988427268198263E-4</v>
      </c>
      <c r="L40" s="2">
        <f>'2020-23'!$C40</f>
        <v>1.9335470411641989E-4</v>
      </c>
      <c r="M40" s="2">
        <f>'2020-32'!$C40</f>
        <v>1.860431256053985E-4</v>
      </c>
      <c r="N40" s="2">
        <f>'2020-36'!$C40</f>
        <v>1.1088441408675596E-4</v>
      </c>
    </row>
    <row r="41" spans="1:14" x14ac:dyDescent="0.2">
      <c r="A41" t="str">
        <f>'2019-36'!A41</f>
        <v>mx-false+spf-hardfail+dmarc-reject</v>
      </c>
      <c r="B41" s="2">
        <f>'2019-36'!$C41</f>
        <v>1.8226617612313093E-3</v>
      </c>
      <c r="C41" s="2">
        <f>'2019-40'!$C41</f>
        <v>6.2037534076436474E-3</v>
      </c>
      <c r="D41" s="2">
        <f>'2019-45'!$C41</f>
        <v>6.6703735910900027E-3</v>
      </c>
      <c r="E41" s="2">
        <f>'2019-49'!$C41</f>
        <v>6.5888672160521926E-3</v>
      </c>
      <c r="F41" s="2">
        <f>'2020-01'!$C41</f>
        <v>6.7137706201234083E-3</v>
      </c>
      <c r="G41" s="2">
        <f>'2020-05'!$C41</f>
        <v>6.829667510681741E-3</v>
      </c>
      <c r="H41" s="2">
        <f>'2020-09'!$C41</f>
        <v>2.9238495490070708E-3</v>
      </c>
      <c r="I41" s="2">
        <f>'2020-13'!$C41</f>
        <v>2.9316933980242489E-3</v>
      </c>
      <c r="J41" s="2">
        <f>'2020-17'!$C41</f>
        <v>3.018567268874259E-3</v>
      </c>
      <c r="K41" s="2">
        <f>'2020-21'!$C41</f>
        <v>2.5215814705618123E-3</v>
      </c>
      <c r="L41" s="2">
        <f>'2020-23'!$C41</f>
        <v>2.5543174070116522E-3</v>
      </c>
      <c r="M41" s="2">
        <f>'2020-32'!$C41</f>
        <v>7.3385924219781639E-3</v>
      </c>
      <c r="N41" s="2">
        <f>'2020-36'!$C41</f>
        <v>7.5603009604606336E-3</v>
      </c>
    </row>
    <row r="42" spans="1:14" x14ac:dyDescent="0.2">
      <c r="A42" t="str">
        <f>'2019-36'!A42</f>
        <v>mx-false+spf-hardfail+dmarc-unknown</v>
      </c>
      <c r="B42" s="2">
        <f>'2019-36'!$C42</f>
        <v>0</v>
      </c>
      <c r="C42" s="2">
        <f>'2019-40'!$C42</f>
        <v>0</v>
      </c>
      <c r="D42" s="2">
        <f>'2019-45'!$C42</f>
        <v>0</v>
      </c>
      <c r="E42" s="2">
        <f>'2019-49'!$C42</f>
        <v>0</v>
      </c>
      <c r="F42" s="2">
        <f>'2020-01'!$C42</f>
        <v>0</v>
      </c>
      <c r="G42" s="2">
        <f>'2020-05'!$C42</f>
        <v>0</v>
      </c>
      <c r="H42" s="2">
        <f>'2020-09'!$C42</f>
        <v>0</v>
      </c>
      <c r="I42" s="2">
        <f>'2020-13'!$C42</f>
        <v>0</v>
      </c>
      <c r="J42" s="2">
        <f>'2020-17'!$C42</f>
        <v>0</v>
      </c>
      <c r="K42" s="2">
        <f>'2020-21'!$C42</f>
        <v>0</v>
      </c>
      <c r="L42" s="2">
        <f>'2020-23'!$C42</f>
        <v>0</v>
      </c>
      <c r="M42" s="2">
        <f>'2020-32'!$C42</f>
        <v>2.0222078870152011E-6</v>
      </c>
      <c r="N42" s="2">
        <f>'2020-36'!$C42</f>
        <v>0</v>
      </c>
    </row>
    <row r="43" spans="1:14" x14ac:dyDescent="0.2">
      <c r="A43" t="str">
        <f>'2019-36'!A43</f>
        <v>mx-false+spf-softfail+dmarc-false</v>
      </c>
      <c r="B43" s="2">
        <f>'2019-36'!$C43</f>
        <v>2.2150403348297162E-3</v>
      </c>
      <c r="C43" s="2">
        <f>'2019-40'!$C43</f>
        <v>2.2798320123780351E-3</v>
      </c>
      <c r="D43" s="2">
        <f>'2019-45'!$C43</f>
        <v>2.3600287635037959E-3</v>
      </c>
      <c r="E43" s="2">
        <f>'2019-49'!$C43</f>
        <v>2.5227738817721235E-3</v>
      </c>
      <c r="F43" s="2">
        <f>'2020-01'!$C43</f>
        <v>2.6043184638060105E-3</v>
      </c>
      <c r="G43" s="2">
        <f>'2020-05'!$C43</f>
        <v>2.6504427444129872E-3</v>
      </c>
      <c r="H43" s="2">
        <f>'2020-09'!$C43</f>
        <v>2.747963341175789E-3</v>
      </c>
      <c r="I43" s="2">
        <f>'2020-13'!$C43</f>
        <v>2.8657663504228601E-3</v>
      </c>
      <c r="J43" s="2">
        <f>'2020-17'!$C43</f>
        <v>3.0000862447791105E-3</v>
      </c>
      <c r="K43" s="2">
        <f>'2020-21'!$C43</f>
        <v>3.0626495593868166E-3</v>
      </c>
      <c r="L43" s="2">
        <f>'2020-23'!$C43</f>
        <v>3.075357451788531E-3</v>
      </c>
      <c r="M43" s="2">
        <f>'2020-32'!$C43</f>
        <v>3.2233993719022304E-3</v>
      </c>
      <c r="N43" s="2">
        <f>'2020-36'!$C43</f>
        <v>3.2983072990169591E-3</v>
      </c>
    </row>
    <row r="44" spans="1:14" x14ac:dyDescent="0.2">
      <c r="A44" t="str">
        <f>'2019-36'!A44</f>
        <v>mx-false+spf-softfail+dmarc-test</v>
      </c>
      <c r="B44" s="2">
        <f>'2019-36'!$C44</f>
        <v>1.8353191345731935E-4</v>
      </c>
      <c r="C44" s="2">
        <f>'2019-40'!$C44</f>
        <v>1.8735461597566496E-4</v>
      </c>
      <c r="D44" s="2">
        <f>'2019-45'!$C44</f>
        <v>1.5468744774072712E-4</v>
      </c>
      <c r="E44" s="2">
        <f>'2019-49'!$C44</f>
        <v>1.524523951733154E-4</v>
      </c>
      <c r="F44" s="2">
        <f>'2020-01'!$C44</f>
        <v>1.4156167509097421E-4</v>
      </c>
      <c r="G44" s="2">
        <f>'2020-05'!$C44</f>
        <v>1.4540046403519521E-4</v>
      </c>
      <c r="H44" s="2">
        <f>'2020-09'!$C44</f>
        <v>1.5933221180010221E-4</v>
      </c>
      <c r="I44" s="2">
        <f>'2020-13'!$C44</f>
        <v>1.874800416164488E-4</v>
      </c>
      <c r="J44" s="2">
        <f>'2020-17'!$C44</f>
        <v>2.2382573626346548E-4</v>
      </c>
      <c r="K44" s="2">
        <f>'2020-21'!$C44</f>
        <v>2.1438546915707716E-4</v>
      </c>
      <c r="L44" s="2">
        <f>'2020-23'!$C44</f>
        <v>2.1574314354042641E-4</v>
      </c>
      <c r="M44" s="2">
        <f>'2020-32'!$C44</f>
        <v>2.143540360236113E-4</v>
      </c>
      <c r="N44" s="2">
        <f>'2020-36'!$C44</f>
        <v>2.2176882817351193E-4</v>
      </c>
    </row>
    <row r="45" spans="1:14" x14ac:dyDescent="0.2">
      <c r="A45" t="str">
        <f>'2019-36'!A45</f>
        <v>mx-false+spf-softfail+dmarc-quarantine</v>
      </c>
      <c r="B45" s="2">
        <f>'2019-36'!$C45</f>
        <v>2.5314746683768183E-5</v>
      </c>
      <c r="C45" s="2">
        <f>'2019-40'!$C45</f>
        <v>1.2630648268022357E-5</v>
      </c>
      <c r="D45" s="2">
        <f>'2019-45'!$C45</f>
        <v>0</v>
      </c>
      <c r="E45" s="2">
        <f>'2019-49'!$C45</f>
        <v>0</v>
      </c>
      <c r="F45" s="2">
        <f>'2020-01'!$C45</f>
        <v>0</v>
      </c>
      <c r="G45" s="2">
        <f>'2020-05'!$C45</f>
        <v>0</v>
      </c>
      <c r="H45" s="2">
        <f>'2020-09'!$C45</f>
        <v>0</v>
      </c>
      <c r="I45" s="2">
        <f>'2020-13'!$C45</f>
        <v>4.1204404750867869E-6</v>
      </c>
      <c r="J45" s="2">
        <f>'2020-17'!$C45</f>
        <v>4.1068942433663392E-6</v>
      </c>
      <c r="K45" s="2">
        <f>'2020-21'!$C45</f>
        <v>4.0835327458490892E-6</v>
      </c>
      <c r="L45" s="2">
        <f>'2020-23'!$C45</f>
        <v>8.1412506996387326E-6</v>
      </c>
      <c r="M45" s="2">
        <f>'2020-32'!$C45</f>
        <v>8.0888315480608043E-6</v>
      </c>
      <c r="N45" s="2">
        <f>'2020-36'!$C45</f>
        <v>8.0643210244913435E-6</v>
      </c>
    </row>
    <row r="46" spans="1:14" x14ac:dyDescent="0.2">
      <c r="A46" t="str">
        <f>'2019-36'!A46</f>
        <v>mx-false+spf-softfail+dmarc-reject</v>
      </c>
      <c r="B46" s="2">
        <f>'2019-36'!$C46</f>
        <v>1.8986060012826137E-5</v>
      </c>
      <c r="C46" s="2">
        <f>'2019-40'!$C46</f>
        <v>3.3681728714726282E-5</v>
      </c>
      <c r="D46" s="2">
        <f>'2019-45'!$C46</f>
        <v>4.5988160139135087E-5</v>
      </c>
      <c r="E46" s="2">
        <f>'2019-49'!$C46</f>
        <v>2.0883889749769233E-5</v>
      </c>
      <c r="F46" s="2">
        <f>'2020-01'!$C46</f>
        <v>2.0817893395731499E-5</v>
      </c>
      <c r="G46" s="2">
        <f>'2020-05'!$C46</f>
        <v>2.7002943320821968E-5</v>
      </c>
      <c r="H46" s="2">
        <f>'2020-09'!$C46</f>
        <v>2.8969493054564042E-5</v>
      </c>
      <c r="I46" s="2">
        <f>'2020-13'!$C46</f>
        <v>3.0903303563150899E-5</v>
      </c>
      <c r="J46" s="2">
        <f>'2020-17'!$C46</f>
        <v>2.8748259703564372E-5</v>
      </c>
      <c r="K46" s="2">
        <f>'2020-21'!$C46</f>
        <v>3.8793561085566347E-5</v>
      </c>
      <c r="L46" s="2">
        <f>'2020-23'!$C46</f>
        <v>4.4776878848013027E-5</v>
      </c>
      <c r="M46" s="2">
        <f>'2020-32'!$C46</f>
        <v>4.8532989288364826E-5</v>
      </c>
      <c r="N46" s="2">
        <f>'2020-36'!$C46</f>
        <v>4.8385926146948058E-5</v>
      </c>
    </row>
    <row r="47" spans="1:14" x14ac:dyDescent="0.2">
      <c r="A47" t="str">
        <f>'2019-36'!A47</f>
        <v>mx-false+spf-softfail+dmarc-unknown</v>
      </c>
      <c r="B47" s="2">
        <f>'2019-36'!$C47</f>
        <v>0</v>
      </c>
      <c r="C47" s="2">
        <f>'2019-40'!$C47</f>
        <v>2.1051080446703926E-6</v>
      </c>
      <c r="D47" s="2">
        <f>'2019-45'!$C47</f>
        <v>2.0903709154152312E-6</v>
      </c>
      <c r="E47" s="2">
        <f>'2019-49'!$C47</f>
        <v>0</v>
      </c>
      <c r="F47" s="2">
        <f>'2020-01'!$C47</f>
        <v>0</v>
      </c>
      <c r="G47" s="2">
        <f>'2020-05'!$C47</f>
        <v>0</v>
      </c>
      <c r="H47" s="2">
        <f>'2020-09'!$C47</f>
        <v>0</v>
      </c>
      <c r="I47" s="2">
        <f>'2020-13'!$C47</f>
        <v>0</v>
      </c>
      <c r="J47" s="2">
        <f>'2020-17'!$C47</f>
        <v>0</v>
      </c>
      <c r="K47" s="2">
        <f>'2020-21'!$C47</f>
        <v>0</v>
      </c>
      <c r="L47" s="2">
        <f>'2020-23'!$C47</f>
        <v>0</v>
      </c>
      <c r="M47" s="2">
        <f>'2020-32'!$C47</f>
        <v>0</v>
      </c>
      <c r="N47" s="2">
        <f>'2020-36'!$C47</f>
        <v>0</v>
      </c>
    </row>
    <row r="48" spans="1:14" x14ac:dyDescent="0.2">
      <c r="A48" t="str">
        <f>'2019-36'!A48</f>
        <v>mx-false+spf-nostance+dmarc-false</v>
      </c>
      <c r="B48" s="2">
        <f>'2019-36'!$C48</f>
        <v>4.1199750227832723E-3</v>
      </c>
      <c r="C48" s="2">
        <f>'2019-40'!$C48</f>
        <v>4.0839096066605622E-3</v>
      </c>
      <c r="D48" s="2">
        <f>'2019-45'!$C48</f>
        <v>3.9737951102043548E-3</v>
      </c>
      <c r="E48" s="2">
        <f>'2019-49'!$C48</f>
        <v>3.8927570493569852E-3</v>
      </c>
      <c r="F48" s="2">
        <f>'2020-01'!$C48</f>
        <v>3.778447651325267E-3</v>
      </c>
      <c r="G48" s="2">
        <f>'2020-05'!$C48</f>
        <v>3.7014803844388267E-3</v>
      </c>
      <c r="H48" s="2">
        <f>'2020-09'!$C48</f>
        <v>3.5984248872776331E-3</v>
      </c>
      <c r="I48" s="2">
        <f>'2020-13'!$C48</f>
        <v>3.5270970466742893E-3</v>
      </c>
      <c r="J48" s="2">
        <f>'2020-17'!$C48</f>
        <v>3.4764859770096061E-3</v>
      </c>
      <c r="K48" s="2">
        <f>'2020-21'!$C48</f>
        <v>3.4322092728861593E-3</v>
      </c>
      <c r="L48" s="2">
        <f>'2020-23'!$C48</f>
        <v>3.4579962346715514E-3</v>
      </c>
      <c r="M48" s="2">
        <f>'2020-32'!$C48</f>
        <v>3.4680865262310696E-3</v>
      </c>
      <c r="N48" s="2">
        <f>'2020-36'!$C48</f>
        <v>3.4434650774578033E-3</v>
      </c>
    </row>
    <row r="49" spans="1:14" x14ac:dyDescent="0.2">
      <c r="A49" t="str">
        <f>'2019-36'!A49</f>
        <v>mx-false+spf-nostance+dmarc-test</v>
      </c>
      <c r="B49" s="2">
        <f>'2019-36'!$C49</f>
        <v>9.4930300064130689E-5</v>
      </c>
      <c r="C49" s="2">
        <f>'2019-40'!$C49</f>
        <v>9.4729862010167667E-5</v>
      </c>
      <c r="D49" s="2">
        <f>'2019-45'!$C49</f>
        <v>9.1976320278270175E-5</v>
      </c>
      <c r="E49" s="2">
        <f>'2019-49'!$C49</f>
        <v>9.1889114898984628E-5</v>
      </c>
      <c r="F49" s="2">
        <f>'2020-01'!$C49</f>
        <v>9.1598730941218603E-5</v>
      </c>
      <c r="G49" s="2">
        <f>'2020-05'!$C49</f>
        <v>9.1394577393551278E-5</v>
      </c>
      <c r="H49" s="2">
        <f>'2020-09'!$C49</f>
        <v>9.9323976187076714E-5</v>
      </c>
      <c r="I49" s="2">
        <f>'2020-13'!$C49</f>
        <v>1.2979387496523379E-4</v>
      </c>
      <c r="J49" s="2">
        <f>'2020-17'!$C49</f>
        <v>1.6016887549128722E-4</v>
      </c>
      <c r="K49" s="2">
        <f>'2020-21'!$C49</f>
        <v>1.5925777708811447E-4</v>
      </c>
      <c r="L49" s="2">
        <f>'2020-23'!$C49</f>
        <v>1.4654251259349718E-4</v>
      </c>
      <c r="M49" s="2">
        <f>'2020-32'!$C49</f>
        <v>1.6784325462226168E-4</v>
      </c>
      <c r="N49" s="2">
        <f>'2020-36'!$C49</f>
        <v>1.6733466125819536E-4</v>
      </c>
    </row>
    <row r="50" spans="1:14" x14ac:dyDescent="0.2">
      <c r="A50" t="str">
        <f>'2019-36'!A50</f>
        <v>mx-false+spf-nostance+dmarc-quarantine</v>
      </c>
      <c r="B50" s="2">
        <f>'2019-36'!$C50</f>
        <v>2.1095622236473487E-6</v>
      </c>
      <c r="C50" s="2">
        <f>'2019-40'!$C50</f>
        <v>2.1051080446703926E-6</v>
      </c>
      <c r="D50" s="2">
        <f>'2019-45'!$C50</f>
        <v>2.0903709154152312E-6</v>
      </c>
      <c r="E50" s="2">
        <f>'2019-49'!$C50</f>
        <v>2.0883889749769231E-6</v>
      </c>
      <c r="F50" s="2">
        <f>'2020-01'!$C50</f>
        <v>2.08178933957315E-6</v>
      </c>
      <c r="G50" s="2">
        <f>'2020-05'!$C50</f>
        <v>2.0771494862170748E-6</v>
      </c>
      <c r="H50" s="2">
        <f>'2020-09'!$C50</f>
        <v>2.0692495038974315E-6</v>
      </c>
      <c r="I50" s="2">
        <f>'2020-13'!$C50</f>
        <v>2.0602202375433935E-6</v>
      </c>
      <c r="J50" s="2">
        <f>'2020-17'!$C50</f>
        <v>2.0534471216831696E-6</v>
      </c>
      <c r="K50" s="2">
        <f>'2020-21'!$C50</f>
        <v>2.0417663729245446E-6</v>
      </c>
      <c r="L50" s="2">
        <f>'2020-23'!$C50</f>
        <v>2.0353126749096831E-5</v>
      </c>
      <c r="M50" s="2">
        <f>'2020-32'!$C50</f>
        <v>4.0444157740304022E-6</v>
      </c>
      <c r="N50" s="2">
        <f>'2020-36'!$C50</f>
        <v>6.0482407683685072E-6</v>
      </c>
    </row>
    <row r="51" spans="1:14" x14ac:dyDescent="0.2">
      <c r="A51" t="str">
        <f>'2019-36'!A51</f>
        <v>mx-false+spf-nostance+dmarc-reject</v>
      </c>
      <c r="B51" s="2">
        <f>'2019-36'!$C51</f>
        <v>1.2657373341884091E-5</v>
      </c>
      <c r="C51" s="2">
        <f>'2019-40'!$C51</f>
        <v>1.2630648268022357E-5</v>
      </c>
      <c r="D51" s="2">
        <f>'2019-45'!$C51</f>
        <v>1.2542225492491388E-5</v>
      </c>
      <c r="E51" s="2">
        <f>'2019-49'!$C51</f>
        <v>1.253033384986154E-5</v>
      </c>
      <c r="F51" s="2">
        <f>'2020-01'!$C51</f>
        <v>1.2490736037438899E-5</v>
      </c>
      <c r="G51" s="2">
        <f>'2020-05'!$C51</f>
        <v>1.2462896917302448E-5</v>
      </c>
      <c r="H51" s="2">
        <f>'2020-09'!$C51</f>
        <v>1.2415497023384589E-5</v>
      </c>
      <c r="I51" s="2">
        <f>'2020-13'!$C51</f>
        <v>1.2361321425260361E-5</v>
      </c>
      <c r="J51" s="2">
        <f>'2020-17'!$C51</f>
        <v>1.2320682730099017E-5</v>
      </c>
      <c r="K51" s="2">
        <f>'2020-21'!$C51</f>
        <v>1.2250598237547267E-5</v>
      </c>
      <c r="L51" s="2">
        <f>'2020-23'!$C51</f>
        <v>1.2211876049458098E-5</v>
      </c>
      <c r="M51" s="2">
        <f>'2020-32'!$C51</f>
        <v>2.8310910418212812E-5</v>
      </c>
      <c r="N51" s="2">
        <f>'2020-36'!$C51</f>
        <v>2.82251235857197E-5</v>
      </c>
    </row>
    <row r="52" spans="1:14" x14ac:dyDescent="0.2">
      <c r="A52" t="str">
        <f>'2019-36'!A52</f>
        <v>mx-false+spf-nostance+dmarc-unknown</v>
      </c>
      <c r="B52" s="2">
        <f>'2019-36'!$C52</f>
        <v>0</v>
      </c>
      <c r="C52" s="2">
        <f>'2019-40'!$C52</f>
        <v>0</v>
      </c>
      <c r="D52" s="2">
        <f>'2019-45'!$C52</f>
        <v>0</v>
      </c>
      <c r="E52" s="2">
        <f>'2019-49'!$C52</f>
        <v>0</v>
      </c>
      <c r="F52" s="2">
        <f>'2020-01'!$C52</f>
        <v>0</v>
      </c>
      <c r="G52" s="2">
        <f>'2020-05'!$C52</f>
        <v>0</v>
      </c>
      <c r="H52" s="2">
        <f>'2020-09'!$C52</f>
        <v>0</v>
      </c>
      <c r="I52" s="2">
        <f>'2020-13'!$C52</f>
        <v>0</v>
      </c>
      <c r="J52" s="2">
        <f>'2020-17'!$C52</f>
        <v>0</v>
      </c>
      <c r="K52" s="2">
        <f>'2020-21'!$C52</f>
        <v>0</v>
      </c>
      <c r="L52" s="2">
        <f>'2020-23'!$C52</f>
        <v>0</v>
      </c>
      <c r="M52" s="2">
        <f>'2020-32'!$C52</f>
        <v>0</v>
      </c>
      <c r="N52" s="2">
        <f>'2020-36'!$C52</f>
        <v>0</v>
      </c>
    </row>
    <row r="55" spans="1:14" x14ac:dyDescent="0.2">
      <c r="A55" t="s">
        <v>24</v>
      </c>
      <c r="B55" s="2">
        <f>SUM(B5:B6)</f>
        <v>0.28804595470347993</v>
      </c>
      <c r="C55" s="2">
        <f t="shared" ref="C55:N55" si="0">SUM(C5:C6)</f>
        <v>0.3000389444988264</v>
      </c>
      <c r="D55" s="2">
        <f t="shared" si="0"/>
        <v>0.3088146760761229</v>
      </c>
      <c r="E55" s="2">
        <f t="shared" si="0"/>
        <v>0.31434639690250143</v>
      </c>
      <c r="F55" s="2">
        <f t="shared" si="0"/>
        <v>0.31672343012265902</v>
      </c>
      <c r="G55" s="2">
        <f t="shared" si="0"/>
        <v>0.32067449198116438</v>
      </c>
      <c r="H55" s="2">
        <f t="shared" si="0"/>
        <v>0.32472525539711999</v>
      </c>
      <c r="I55" s="2">
        <f t="shared" si="0"/>
        <v>0.32900069017377959</v>
      </c>
      <c r="J55" s="2">
        <f t="shared" si="0"/>
        <v>0.33277548019860942</v>
      </c>
      <c r="K55" s="2">
        <f t="shared" si="0"/>
        <v>0.33518249307841197</v>
      </c>
      <c r="L55" s="2">
        <f t="shared" si="0"/>
        <v>0.33666921080751033</v>
      </c>
      <c r="M55" s="2">
        <f t="shared" si="0"/>
        <v>0.34175313290556897</v>
      </c>
      <c r="N55" s="2">
        <f t="shared" si="0"/>
        <v>0.34592509858632453</v>
      </c>
    </row>
    <row r="56" spans="1:14" x14ac:dyDescent="0.2">
      <c r="A56" t="s">
        <v>25</v>
      </c>
      <c r="B56" s="2">
        <f>SUM(B10:B11)</f>
        <v>5.7970769905829143E-3</v>
      </c>
      <c r="C56" s="2">
        <f t="shared" ref="C56:L56" si="1">SUM(C10:C11)</f>
        <v>1.0647636489942847E-2</v>
      </c>
      <c r="D56" s="2">
        <f t="shared" si="1"/>
        <v>1.1352804441620122E-2</v>
      </c>
      <c r="E56" s="2">
        <f t="shared" si="1"/>
        <v>1.1390073469524139E-2</v>
      </c>
      <c r="F56" s="2">
        <f t="shared" si="1"/>
        <v>1.163928419755348E-2</v>
      </c>
      <c r="G56" s="2">
        <f t="shared" si="1"/>
        <v>1.2089010009783373E-2</v>
      </c>
      <c r="H56" s="2">
        <f t="shared" si="1"/>
        <v>8.4839229659794679E-3</v>
      </c>
      <c r="I56" s="2">
        <f t="shared" si="1"/>
        <v>8.6632260988699691E-3</v>
      </c>
      <c r="J56" s="2">
        <f t="shared" si="1"/>
        <v>9.0249000997975302E-3</v>
      </c>
      <c r="K56" s="2">
        <f t="shared" si="1"/>
        <v>9.4574618393864895E-3</v>
      </c>
      <c r="L56" s="2">
        <f t="shared" si="1"/>
        <v>9.7287945860682849E-3</v>
      </c>
      <c r="M56" s="2">
        <f>SUM(M10:M11)</f>
        <v>1.47398732884538E-2</v>
      </c>
      <c r="N56" s="2">
        <f>SUM(N10:N11)</f>
        <v>1.5884696337991822E-2</v>
      </c>
    </row>
    <row r="58" spans="1:14" x14ac:dyDescent="0.2">
      <c r="A58" t="s">
        <v>26</v>
      </c>
      <c r="B58" s="2">
        <f>SUM(B9+B10+B11)</f>
        <v>3.3906993620683834E-2</v>
      </c>
      <c r="C58" s="2">
        <f t="shared" ref="C58:N58" si="2">SUM(C9+C10+C11)</f>
        <v>4.3758880924563454E-2</v>
      </c>
      <c r="D58" s="2">
        <f t="shared" si="2"/>
        <v>4.7775427271815114E-2</v>
      </c>
      <c r="E58" s="2">
        <f t="shared" si="2"/>
        <v>4.9018666020658345E-2</v>
      </c>
      <c r="F58" s="2">
        <f t="shared" si="2"/>
        <v>5.0087851510129983E-2</v>
      </c>
      <c r="G58" s="2">
        <f t="shared" si="2"/>
        <v>5.0719836154448528E-2</v>
      </c>
      <c r="H58" s="2">
        <f t="shared" si="2"/>
        <v>4.7557561348074665E-2</v>
      </c>
      <c r="I58" s="2">
        <f t="shared" si="2"/>
        <v>4.4783007303480747E-2</v>
      </c>
      <c r="J58" s="2">
        <f t="shared" si="2"/>
        <v>4.5652236409260229E-2</v>
      </c>
      <c r="K58" s="2">
        <f t="shared" si="2"/>
        <v>4.6313386637047434E-2</v>
      </c>
      <c r="L58" s="2">
        <f t="shared" si="2"/>
        <v>4.6816262148272524E-2</v>
      </c>
      <c r="M58" s="2">
        <f t="shared" si="2"/>
        <v>5.2597627141265375E-2</v>
      </c>
      <c r="N58" s="2">
        <f t="shared" si="2"/>
        <v>5.4147883518947115E-2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488368</v>
      </c>
    </row>
    <row r="2" spans="1:6" x14ac:dyDescent="0.2">
      <c r="A2" t="s">
        <v>28</v>
      </c>
      <c r="B2">
        <v>367663</v>
      </c>
      <c r="C2" s="5">
        <f>B2/B$1</f>
        <v>0.75284007142155096</v>
      </c>
    </row>
    <row r="3" spans="1:6" x14ac:dyDescent="0.2">
      <c r="A3" t="s">
        <v>29</v>
      </c>
      <c r="B3">
        <v>120705</v>
      </c>
      <c r="C3" s="5">
        <f t="shared" ref="C3:C52" si="0">B3/B$1</f>
        <v>0.24715992857844904</v>
      </c>
    </row>
    <row r="4" spans="1:6" x14ac:dyDescent="0.2">
      <c r="A4" t="s">
        <v>30</v>
      </c>
      <c r="B4">
        <v>309940</v>
      </c>
      <c r="C4" s="5">
        <f t="shared" si="0"/>
        <v>0.63464436654326251</v>
      </c>
      <c r="E4" t="s">
        <v>24</v>
      </c>
      <c r="F4" s="2">
        <f>SUM(C5:C7)</f>
        <v>0.36535563345673755</v>
      </c>
    </row>
    <row r="5" spans="1:6" x14ac:dyDescent="0.2">
      <c r="A5" t="s">
        <v>31</v>
      </c>
      <c r="B5">
        <v>67303</v>
      </c>
      <c r="C5" s="5">
        <f t="shared" si="0"/>
        <v>0.13781205975821512</v>
      </c>
    </row>
    <row r="6" spans="1:6" x14ac:dyDescent="0.2">
      <c r="A6" t="s">
        <v>32</v>
      </c>
      <c r="B6">
        <v>95828</v>
      </c>
      <c r="C6" s="5">
        <f t="shared" si="0"/>
        <v>0.19622088261311144</v>
      </c>
    </row>
    <row r="7" spans="1:6" x14ac:dyDescent="0.2">
      <c r="A7" t="s">
        <v>33</v>
      </c>
      <c r="B7">
        <v>15297</v>
      </c>
      <c r="C7" s="5">
        <f t="shared" si="0"/>
        <v>3.1322691085411004E-2</v>
      </c>
    </row>
    <row r="8" spans="1:6" x14ac:dyDescent="0.2">
      <c r="A8" t="s">
        <v>34</v>
      </c>
      <c r="B8">
        <v>465826</v>
      </c>
      <c r="C8" s="5">
        <f t="shared" si="0"/>
        <v>0.95384218458211845</v>
      </c>
      <c r="E8" t="s">
        <v>25</v>
      </c>
      <c r="F8" s="2">
        <f>SUM(C9:C12)</f>
        <v>4.6155767781672838E-2</v>
      </c>
    </row>
    <row r="9" spans="1:6" x14ac:dyDescent="0.2">
      <c r="A9" t="s">
        <v>35</v>
      </c>
      <c r="B9">
        <v>17920</v>
      </c>
      <c r="C9" s="5">
        <f t="shared" si="0"/>
        <v>3.669364086099007E-2</v>
      </c>
    </row>
    <row r="10" spans="1:6" x14ac:dyDescent="0.2">
      <c r="A10" t="s">
        <v>36</v>
      </c>
      <c r="B10">
        <v>1089</v>
      </c>
      <c r="C10" s="5">
        <f t="shared" si="0"/>
        <v>2.2298758313403009E-3</v>
      </c>
    </row>
    <row r="11" spans="1:6" x14ac:dyDescent="0.2">
      <c r="A11" t="s">
        <v>37</v>
      </c>
      <c r="B11">
        <v>3460</v>
      </c>
      <c r="C11" s="5">
        <f t="shared" si="0"/>
        <v>7.084821282311699E-3</v>
      </c>
    </row>
    <row r="12" spans="1:6" x14ac:dyDescent="0.2">
      <c r="A12" t="s">
        <v>38</v>
      </c>
      <c r="B12">
        <v>72</v>
      </c>
      <c r="C12" s="5">
        <f t="shared" si="0"/>
        <v>1.474298070307637E-4</v>
      </c>
    </row>
    <row r="13" spans="1:6" x14ac:dyDescent="0.2">
      <c r="A13" t="s">
        <v>39</v>
      </c>
      <c r="B13">
        <v>199701</v>
      </c>
      <c r="C13" s="5">
        <f t="shared" si="0"/>
        <v>0.40891499852570196</v>
      </c>
    </row>
    <row r="14" spans="1:6" x14ac:dyDescent="0.2">
      <c r="A14" t="s">
        <v>40</v>
      </c>
      <c r="B14">
        <v>334</v>
      </c>
      <c r="C14" s="5">
        <f t="shared" si="0"/>
        <v>6.8391049372604261E-4</v>
      </c>
    </row>
    <row r="15" spans="1:6" x14ac:dyDescent="0.2">
      <c r="A15" t="s">
        <v>41</v>
      </c>
      <c r="B15">
        <v>98</v>
      </c>
      <c r="C15" s="5">
        <f t="shared" si="0"/>
        <v>2.0066834845853946E-4</v>
      </c>
    </row>
    <row r="16" spans="1:6" x14ac:dyDescent="0.2">
      <c r="A16" t="s">
        <v>42</v>
      </c>
      <c r="B16">
        <v>423</v>
      </c>
      <c r="C16" s="5">
        <f t="shared" si="0"/>
        <v>8.6615011630573663E-4</v>
      </c>
    </row>
    <row r="17" spans="1:3" x14ac:dyDescent="0.2">
      <c r="A17" t="s">
        <v>43</v>
      </c>
      <c r="B17">
        <v>37</v>
      </c>
      <c r="C17" s="5">
        <f t="shared" si="0"/>
        <v>7.5762539724142451E-5</v>
      </c>
    </row>
    <row r="18" spans="1:3" x14ac:dyDescent="0.2">
      <c r="A18" t="s">
        <v>44</v>
      </c>
      <c r="B18">
        <v>52277</v>
      </c>
      <c r="C18" s="5">
        <f t="shared" si="0"/>
        <v>0.10704427808537824</v>
      </c>
    </row>
    <row r="19" spans="1:3" x14ac:dyDescent="0.2">
      <c r="A19" t="s">
        <v>45</v>
      </c>
      <c r="B19">
        <v>5134</v>
      </c>
      <c r="C19" s="5">
        <f t="shared" si="0"/>
        <v>1.0512564295776955E-2</v>
      </c>
    </row>
    <row r="20" spans="1:3" x14ac:dyDescent="0.2">
      <c r="A20" t="s">
        <v>46</v>
      </c>
      <c r="B20">
        <v>473</v>
      </c>
      <c r="C20" s="5">
        <f t="shared" si="0"/>
        <v>9.6853192674376703E-4</v>
      </c>
    </row>
    <row r="21" spans="1:3" x14ac:dyDescent="0.2">
      <c r="A21" t="s">
        <v>47</v>
      </c>
      <c r="B21">
        <v>1420</v>
      </c>
      <c r="C21" s="5">
        <f t="shared" si="0"/>
        <v>2.9076434164400618E-3</v>
      </c>
    </row>
    <row r="22" spans="1:3" x14ac:dyDescent="0.2">
      <c r="A22" t="s">
        <v>48</v>
      </c>
      <c r="B22">
        <v>11</v>
      </c>
      <c r="C22" s="5">
        <f t="shared" si="0"/>
        <v>2.2523998296366675E-5</v>
      </c>
    </row>
    <row r="23" spans="1:3" x14ac:dyDescent="0.2">
      <c r="A23" t="s">
        <v>49</v>
      </c>
      <c r="B23">
        <v>84584</v>
      </c>
      <c r="C23" s="5">
        <f t="shared" si="0"/>
        <v>0.17319726108180716</v>
      </c>
    </row>
    <row r="24" spans="1:3" x14ac:dyDescent="0.2">
      <c r="A24" t="s">
        <v>50</v>
      </c>
      <c r="B24">
        <v>9055</v>
      </c>
      <c r="C24" s="5">
        <f t="shared" si="0"/>
        <v>1.8541345870327294E-2</v>
      </c>
    </row>
    <row r="25" spans="1:3" x14ac:dyDescent="0.2">
      <c r="A25" t="s">
        <v>51</v>
      </c>
      <c r="B25">
        <v>378</v>
      </c>
      <c r="C25" s="5">
        <f t="shared" si="0"/>
        <v>7.7400648691150931E-4</v>
      </c>
    </row>
    <row r="26" spans="1:3" x14ac:dyDescent="0.2">
      <c r="A26" t="s">
        <v>52</v>
      </c>
      <c r="B26">
        <v>200</v>
      </c>
      <c r="C26" s="5">
        <f t="shared" si="0"/>
        <v>4.0952724175212133E-4</v>
      </c>
    </row>
    <row r="27" spans="1:3" x14ac:dyDescent="0.2">
      <c r="A27" t="s">
        <v>53</v>
      </c>
      <c r="B27">
        <v>13</v>
      </c>
      <c r="C27" s="5">
        <f t="shared" si="0"/>
        <v>2.6619270713887888E-5</v>
      </c>
    </row>
    <row r="28" spans="1:3" x14ac:dyDescent="0.2">
      <c r="A28" t="s">
        <v>54</v>
      </c>
      <c r="B28">
        <v>12942</v>
      </c>
      <c r="C28" s="5">
        <f t="shared" si="0"/>
        <v>2.6500507813779772E-2</v>
      </c>
    </row>
    <row r="29" spans="1:3" x14ac:dyDescent="0.2">
      <c r="A29" t="s">
        <v>55</v>
      </c>
      <c r="B29">
        <v>504</v>
      </c>
      <c r="C29" s="5">
        <f t="shared" si="0"/>
        <v>1.0320086492153458E-3</v>
      </c>
    </row>
    <row r="30" spans="1:3" x14ac:dyDescent="0.2">
      <c r="A30" t="s">
        <v>56</v>
      </c>
      <c r="B30">
        <v>38</v>
      </c>
      <c r="C30" s="5">
        <f t="shared" si="0"/>
        <v>7.7810175932903054E-5</v>
      </c>
    </row>
    <row r="31" spans="1:3" x14ac:dyDescent="0.2">
      <c r="A31" t="s">
        <v>57</v>
      </c>
      <c r="B31">
        <v>33</v>
      </c>
      <c r="C31" s="5">
        <f t="shared" si="0"/>
        <v>6.7571994889100025E-5</v>
      </c>
    </row>
    <row r="32" spans="1:3" x14ac:dyDescent="0.2">
      <c r="A32" t="s">
        <v>58</v>
      </c>
      <c r="B32">
        <v>8</v>
      </c>
      <c r="C32" s="5">
        <f t="shared" si="0"/>
        <v>1.6381089670084856E-5</v>
      </c>
    </row>
    <row r="33" spans="1:3" x14ac:dyDescent="0.2">
      <c r="A33" t="s">
        <v>59</v>
      </c>
      <c r="B33">
        <v>108827</v>
      </c>
      <c r="C33" s="5">
        <f t="shared" si="0"/>
        <v>0.22283810569079054</v>
      </c>
    </row>
    <row r="34" spans="1:3" x14ac:dyDescent="0.2">
      <c r="A34" t="s">
        <v>60</v>
      </c>
      <c r="B34">
        <v>366</v>
      </c>
      <c r="C34" s="5">
        <f t="shared" si="0"/>
        <v>7.4943485240638202E-4</v>
      </c>
    </row>
    <row r="35" spans="1:3" x14ac:dyDescent="0.2">
      <c r="A35" t="s">
        <v>61</v>
      </c>
      <c r="B35">
        <v>10</v>
      </c>
      <c r="C35" s="5">
        <f t="shared" si="0"/>
        <v>2.0476362087606069E-5</v>
      </c>
    </row>
    <row r="36" spans="1:3" x14ac:dyDescent="0.2">
      <c r="A36" t="s">
        <v>62</v>
      </c>
      <c r="B36">
        <v>141</v>
      </c>
      <c r="C36" s="5">
        <f t="shared" si="0"/>
        <v>2.8871670543524554E-4</v>
      </c>
    </row>
    <row r="37" spans="1:3" x14ac:dyDescent="0.2">
      <c r="A37" t="s">
        <v>63</v>
      </c>
      <c r="B37">
        <v>3</v>
      </c>
      <c r="C37" s="5">
        <f t="shared" si="0"/>
        <v>6.1429086262818204E-6</v>
      </c>
    </row>
    <row r="38" spans="1:3" x14ac:dyDescent="0.2">
      <c r="A38" t="s">
        <v>64</v>
      </c>
      <c r="B38">
        <v>4337</v>
      </c>
      <c r="C38" s="5">
        <f t="shared" si="0"/>
        <v>8.8805982373947514E-3</v>
      </c>
    </row>
    <row r="39" spans="1:3" x14ac:dyDescent="0.2">
      <c r="A39" t="s">
        <v>65</v>
      </c>
      <c r="B39">
        <v>2338</v>
      </c>
      <c r="C39" s="5">
        <f t="shared" si="0"/>
        <v>4.7873734560822988E-3</v>
      </c>
    </row>
    <row r="40" spans="1:3" x14ac:dyDescent="0.2">
      <c r="A40" t="s">
        <v>66</v>
      </c>
      <c r="B40">
        <v>89</v>
      </c>
      <c r="C40" s="5">
        <f t="shared" si="0"/>
        <v>1.8223962257969399E-4</v>
      </c>
    </row>
    <row r="41" spans="1:3" x14ac:dyDescent="0.2">
      <c r="A41" t="s">
        <v>67</v>
      </c>
      <c r="B41">
        <v>1223</v>
      </c>
      <c r="C41" s="5">
        <f t="shared" si="0"/>
        <v>2.5042590833142223E-3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1471</v>
      </c>
      <c r="C43" s="5">
        <f t="shared" si="0"/>
        <v>3.0120728630868526E-3</v>
      </c>
    </row>
    <row r="44" spans="1:3" x14ac:dyDescent="0.2">
      <c r="A44" t="s">
        <v>70</v>
      </c>
      <c r="B44">
        <v>111</v>
      </c>
      <c r="C44" s="5">
        <f t="shared" si="0"/>
        <v>2.2728761917242734E-4</v>
      </c>
    </row>
    <row r="45" spans="1:3" x14ac:dyDescent="0.2">
      <c r="A45" t="s">
        <v>71</v>
      </c>
      <c r="B45">
        <v>2</v>
      </c>
      <c r="C45" s="5">
        <f t="shared" si="0"/>
        <v>4.0952724175212139E-6</v>
      </c>
    </row>
    <row r="46" spans="1:3" x14ac:dyDescent="0.2">
      <c r="A46" t="s">
        <v>72</v>
      </c>
      <c r="B46">
        <v>14</v>
      </c>
      <c r="C46" s="5">
        <f t="shared" si="0"/>
        <v>2.8666906922648495E-5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1687</v>
      </c>
      <c r="C48" s="5">
        <f t="shared" si="0"/>
        <v>3.4543622841791436E-3</v>
      </c>
    </row>
    <row r="49" spans="1:3" x14ac:dyDescent="0.2">
      <c r="A49" t="s">
        <v>75</v>
      </c>
      <c r="B49">
        <v>78</v>
      </c>
      <c r="C49" s="5">
        <f t="shared" si="0"/>
        <v>1.5971562428332731E-4</v>
      </c>
    </row>
    <row r="50" spans="1:3" x14ac:dyDescent="0.2">
      <c r="A50" t="s">
        <v>76</v>
      </c>
      <c r="B50">
        <v>1</v>
      </c>
      <c r="C50" s="5">
        <f t="shared" si="0"/>
        <v>2.0476362087606069E-6</v>
      </c>
    </row>
    <row r="51" spans="1:3" x14ac:dyDescent="0.2">
      <c r="A51" t="s">
        <v>77</v>
      </c>
      <c r="B51">
        <v>6</v>
      </c>
      <c r="C51" s="5">
        <f t="shared" si="0"/>
        <v>1.2285817252563641E-5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489772</v>
      </c>
    </row>
    <row r="2" spans="1:6" x14ac:dyDescent="0.2">
      <c r="A2" t="s">
        <v>28</v>
      </c>
      <c r="B2">
        <v>367467</v>
      </c>
      <c r="C2" s="5">
        <f>B2/B$1</f>
        <v>0.75028176375946354</v>
      </c>
    </row>
    <row r="3" spans="1:6" x14ac:dyDescent="0.2">
      <c r="A3" t="s">
        <v>29</v>
      </c>
      <c r="B3">
        <v>122305</v>
      </c>
      <c r="C3" s="5">
        <f t="shared" ref="C3:C52" si="0">B3/B$1</f>
        <v>0.24971823624053641</v>
      </c>
    </row>
    <row r="4" spans="1:6" x14ac:dyDescent="0.2">
      <c r="A4" t="s">
        <v>30</v>
      </c>
      <c r="B4">
        <v>310353</v>
      </c>
      <c r="C4" s="5">
        <f t="shared" si="0"/>
        <v>0.6336683191362511</v>
      </c>
      <c r="E4" t="s">
        <v>24</v>
      </c>
      <c r="F4" s="2">
        <f>SUM(C5:C7)</f>
        <v>0.36633168086374884</v>
      </c>
    </row>
    <row r="5" spans="1:6" x14ac:dyDescent="0.2">
      <c r="A5" t="s">
        <v>31</v>
      </c>
      <c r="B5">
        <v>67503</v>
      </c>
      <c r="C5" s="5">
        <f t="shared" si="0"/>
        <v>0.13782535547152552</v>
      </c>
    </row>
    <row r="6" spans="1:6" x14ac:dyDescent="0.2">
      <c r="A6" t="s">
        <v>32</v>
      </c>
      <c r="B6">
        <v>96660</v>
      </c>
      <c r="C6" s="5">
        <f t="shared" si="0"/>
        <v>0.19735713760688647</v>
      </c>
    </row>
    <row r="7" spans="1:6" x14ac:dyDescent="0.2">
      <c r="A7" t="s">
        <v>33</v>
      </c>
      <c r="B7">
        <v>15256</v>
      </c>
      <c r="C7" s="5">
        <f t="shared" si="0"/>
        <v>3.1149187785336849E-2</v>
      </c>
    </row>
    <row r="8" spans="1:6" x14ac:dyDescent="0.2">
      <c r="A8" t="s">
        <v>34</v>
      </c>
      <c r="B8">
        <v>467016</v>
      </c>
      <c r="C8" s="5">
        <f t="shared" si="0"/>
        <v>0.95353756441772908</v>
      </c>
      <c r="E8" t="s">
        <v>25</v>
      </c>
      <c r="F8" s="2">
        <f>SUM(C9:C12)</f>
        <v>4.6460393815897998E-2</v>
      </c>
    </row>
    <row r="9" spans="1:6" x14ac:dyDescent="0.2">
      <c r="A9" t="s">
        <v>35</v>
      </c>
      <c r="B9">
        <v>18051</v>
      </c>
      <c r="C9" s="5">
        <f t="shared" si="0"/>
        <v>3.6855924797660949E-2</v>
      </c>
    </row>
    <row r="10" spans="1:6" x14ac:dyDescent="0.2">
      <c r="A10" t="s">
        <v>36</v>
      </c>
      <c r="B10">
        <v>1113</v>
      </c>
      <c r="C10" s="5">
        <f t="shared" si="0"/>
        <v>2.2724859730650182E-3</v>
      </c>
    </row>
    <row r="11" spans="1:6" x14ac:dyDescent="0.2">
      <c r="A11" t="s">
        <v>37</v>
      </c>
      <c r="B11">
        <v>3519</v>
      </c>
      <c r="C11" s="5">
        <f t="shared" si="0"/>
        <v>7.1849758663214717E-3</v>
      </c>
    </row>
    <row r="12" spans="1:6" x14ac:dyDescent="0.2">
      <c r="A12" t="s">
        <v>38</v>
      </c>
      <c r="B12">
        <v>72</v>
      </c>
      <c r="C12" s="5">
        <f t="shared" si="0"/>
        <v>1.4700717885056719E-4</v>
      </c>
    </row>
    <row r="13" spans="1:6" x14ac:dyDescent="0.2">
      <c r="A13" t="s">
        <v>39</v>
      </c>
      <c r="B13">
        <v>198575</v>
      </c>
      <c r="C13" s="5">
        <f t="shared" si="0"/>
        <v>0.40544375750349143</v>
      </c>
    </row>
    <row r="14" spans="1:6" x14ac:dyDescent="0.2">
      <c r="A14" t="s">
        <v>40</v>
      </c>
      <c r="B14">
        <v>331</v>
      </c>
      <c r="C14" s="5">
        <f t="shared" si="0"/>
        <v>6.7582466943802422E-4</v>
      </c>
    </row>
    <row r="15" spans="1:6" x14ac:dyDescent="0.2">
      <c r="A15" t="s">
        <v>41</v>
      </c>
      <c r="B15">
        <v>97</v>
      </c>
      <c r="C15" s="5">
        <f t="shared" si="0"/>
        <v>1.9805133817368082E-4</v>
      </c>
    </row>
    <row r="16" spans="1:6" x14ac:dyDescent="0.2">
      <c r="A16" t="s">
        <v>42</v>
      </c>
      <c r="B16">
        <v>424</v>
      </c>
      <c r="C16" s="5">
        <f t="shared" si="0"/>
        <v>8.6570894212000687E-4</v>
      </c>
    </row>
    <row r="17" spans="1:3" x14ac:dyDescent="0.2">
      <c r="A17" t="s">
        <v>43</v>
      </c>
      <c r="B17">
        <v>37</v>
      </c>
      <c r="C17" s="5">
        <f t="shared" si="0"/>
        <v>7.5545355798208152E-5</v>
      </c>
    </row>
    <row r="18" spans="1:3" x14ac:dyDescent="0.2">
      <c r="A18" t="s">
        <v>44</v>
      </c>
      <c r="B18">
        <v>52387</v>
      </c>
      <c r="C18" s="5">
        <f t="shared" si="0"/>
        <v>0.10696201497839811</v>
      </c>
    </row>
    <row r="19" spans="1:3" x14ac:dyDescent="0.2">
      <c r="A19" t="s">
        <v>45</v>
      </c>
      <c r="B19">
        <v>5138</v>
      </c>
      <c r="C19" s="5">
        <f t="shared" si="0"/>
        <v>1.0490595624086309E-2</v>
      </c>
    </row>
    <row r="20" spans="1:3" x14ac:dyDescent="0.2">
      <c r="A20" t="s">
        <v>46</v>
      </c>
      <c r="B20">
        <v>483</v>
      </c>
      <c r="C20" s="5">
        <f t="shared" si="0"/>
        <v>9.8617315812255489E-4</v>
      </c>
    </row>
    <row r="21" spans="1:3" x14ac:dyDescent="0.2">
      <c r="A21" t="s">
        <v>47</v>
      </c>
      <c r="B21">
        <v>1460</v>
      </c>
      <c r="C21" s="5">
        <f t="shared" si="0"/>
        <v>2.980978904469835E-3</v>
      </c>
    </row>
    <row r="22" spans="1:3" x14ac:dyDescent="0.2">
      <c r="A22" t="s">
        <v>48</v>
      </c>
      <c r="B22">
        <v>11</v>
      </c>
      <c r="C22" s="5">
        <f t="shared" si="0"/>
        <v>2.2459430102169991E-5</v>
      </c>
    </row>
    <row r="23" spans="1:3" x14ac:dyDescent="0.2">
      <c r="A23" t="s">
        <v>49</v>
      </c>
      <c r="B23">
        <v>85252</v>
      </c>
      <c r="C23" s="5">
        <f t="shared" si="0"/>
        <v>0.17406466682456326</v>
      </c>
    </row>
    <row r="24" spans="1:3" x14ac:dyDescent="0.2">
      <c r="A24" t="s">
        <v>50</v>
      </c>
      <c r="B24">
        <v>9187</v>
      </c>
      <c r="C24" s="5">
        <f t="shared" si="0"/>
        <v>1.8757707668057792E-2</v>
      </c>
    </row>
    <row r="25" spans="1:3" x14ac:dyDescent="0.2">
      <c r="A25" t="s">
        <v>51</v>
      </c>
      <c r="B25">
        <v>385</v>
      </c>
      <c r="C25" s="5">
        <f t="shared" si="0"/>
        <v>7.8608005357594965E-4</v>
      </c>
    </row>
    <row r="26" spans="1:3" x14ac:dyDescent="0.2">
      <c r="A26" t="s">
        <v>52</v>
      </c>
      <c r="B26">
        <v>198</v>
      </c>
      <c r="C26" s="5">
        <f t="shared" si="0"/>
        <v>4.0426974183905981E-4</v>
      </c>
    </row>
    <row r="27" spans="1:3" x14ac:dyDescent="0.2">
      <c r="A27" t="s">
        <v>53</v>
      </c>
      <c r="B27">
        <v>12</v>
      </c>
      <c r="C27" s="5">
        <f t="shared" si="0"/>
        <v>2.4501196475094533E-5</v>
      </c>
    </row>
    <row r="28" spans="1:3" x14ac:dyDescent="0.2">
      <c r="A28" t="s">
        <v>54</v>
      </c>
      <c r="B28">
        <v>12892</v>
      </c>
      <c r="C28" s="5">
        <f t="shared" si="0"/>
        <v>2.6322452079743229E-2</v>
      </c>
    </row>
    <row r="29" spans="1:3" x14ac:dyDescent="0.2">
      <c r="A29" t="s">
        <v>55</v>
      </c>
      <c r="B29">
        <v>513</v>
      </c>
      <c r="C29" s="5">
        <f t="shared" si="0"/>
        <v>1.0474261493102913E-3</v>
      </c>
    </row>
    <row r="30" spans="1:3" x14ac:dyDescent="0.2">
      <c r="A30" t="s">
        <v>56</v>
      </c>
      <c r="B30">
        <v>42</v>
      </c>
      <c r="C30" s="5">
        <f t="shared" si="0"/>
        <v>8.5754187662830865E-5</v>
      </c>
    </row>
    <row r="31" spans="1:3" x14ac:dyDescent="0.2">
      <c r="A31" t="s">
        <v>57</v>
      </c>
      <c r="B31">
        <v>34</v>
      </c>
      <c r="C31" s="5">
        <f t="shared" si="0"/>
        <v>6.9420056679434512E-5</v>
      </c>
    </row>
    <row r="32" spans="1:3" x14ac:dyDescent="0.2">
      <c r="A32" t="s">
        <v>58</v>
      </c>
      <c r="B32">
        <v>9</v>
      </c>
      <c r="C32" s="5">
        <f t="shared" si="0"/>
        <v>1.8375897356320899E-5</v>
      </c>
    </row>
    <row r="33" spans="1:3" x14ac:dyDescent="0.2">
      <c r="A33" t="s">
        <v>59</v>
      </c>
      <c r="B33">
        <v>110369</v>
      </c>
      <c r="C33" s="5">
        <f t="shared" si="0"/>
        <v>0.22534771281330904</v>
      </c>
    </row>
    <row r="34" spans="1:3" x14ac:dyDescent="0.2">
      <c r="A34" t="s">
        <v>60</v>
      </c>
      <c r="B34">
        <v>364</v>
      </c>
      <c r="C34" s="5">
        <f t="shared" si="0"/>
        <v>7.4320295974453416E-4</v>
      </c>
    </row>
    <row r="35" spans="1:3" x14ac:dyDescent="0.2">
      <c r="A35" t="s">
        <v>61</v>
      </c>
      <c r="B35">
        <v>10</v>
      </c>
      <c r="C35" s="5">
        <f t="shared" si="0"/>
        <v>2.0417663729245445E-5</v>
      </c>
    </row>
    <row r="36" spans="1:3" x14ac:dyDescent="0.2">
      <c r="A36" t="s">
        <v>62</v>
      </c>
      <c r="B36">
        <v>143</v>
      </c>
      <c r="C36" s="5">
        <f t="shared" si="0"/>
        <v>2.9197259132820986E-4</v>
      </c>
    </row>
    <row r="37" spans="1:3" x14ac:dyDescent="0.2">
      <c r="A37" t="s">
        <v>63</v>
      </c>
      <c r="B37">
        <v>3</v>
      </c>
      <c r="C37" s="5">
        <f t="shared" si="0"/>
        <v>6.1252991187736333E-6</v>
      </c>
    </row>
    <row r="38" spans="1:3" x14ac:dyDescent="0.2">
      <c r="A38" t="s">
        <v>64</v>
      </c>
      <c r="B38">
        <v>4360</v>
      </c>
      <c r="C38" s="5">
        <f t="shared" si="0"/>
        <v>8.9021013859510133E-3</v>
      </c>
    </row>
    <row r="39" spans="1:3" x14ac:dyDescent="0.2">
      <c r="A39" t="s">
        <v>65</v>
      </c>
      <c r="B39">
        <v>2335</v>
      </c>
      <c r="C39" s="5">
        <f t="shared" si="0"/>
        <v>4.7675244807788113E-3</v>
      </c>
    </row>
    <row r="40" spans="1:3" x14ac:dyDescent="0.2">
      <c r="A40" t="s">
        <v>66</v>
      </c>
      <c r="B40">
        <v>93</v>
      </c>
      <c r="C40" s="5">
        <f t="shared" si="0"/>
        <v>1.8988427268198263E-4</v>
      </c>
    </row>
    <row r="41" spans="1:3" x14ac:dyDescent="0.2">
      <c r="A41" t="s">
        <v>67</v>
      </c>
      <c r="B41">
        <v>1235</v>
      </c>
      <c r="C41" s="5">
        <f t="shared" si="0"/>
        <v>2.5215814705618123E-3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1500</v>
      </c>
      <c r="C43" s="5">
        <f t="shared" si="0"/>
        <v>3.0626495593868166E-3</v>
      </c>
    </row>
    <row r="44" spans="1:3" x14ac:dyDescent="0.2">
      <c r="A44" t="s">
        <v>70</v>
      </c>
      <c r="B44">
        <v>105</v>
      </c>
      <c r="C44" s="5">
        <f t="shared" si="0"/>
        <v>2.1438546915707716E-4</v>
      </c>
    </row>
    <row r="45" spans="1:3" x14ac:dyDescent="0.2">
      <c r="A45" t="s">
        <v>71</v>
      </c>
      <c r="B45">
        <v>2</v>
      </c>
      <c r="C45" s="5">
        <f t="shared" si="0"/>
        <v>4.0835327458490892E-6</v>
      </c>
    </row>
    <row r="46" spans="1:3" x14ac:dyDescent="0.2">
      <c r="A46" t="s">
        <v>72</v>
      </c>
      <c r="B46">
        <v>19</v>
      </c>
      <c r="C46" s="5">
        <f t="shared" si="0"/>
        <v>3.8793561085566347E-5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1681</v>
      </c>
      <c r="C48" s="5">
        <f t="shared" si="0"/>
        <v>3.4322092728861593E-3</v>
      </c>
    </row>
    <row r="49" spans="1:3" x14ac:dyDescent="0.2">
      <c r="A49" t="s">
        <v>75</v>
      </c>
      <c r="B49">
        <v>78</v>
      </c>
      <c r="C49" s="5">
        <f t="shared" si="0"/>
        <v>1.5925777708811447E-4</v>
      </c>
    </row>
    <row r="50" spans="1:3" x14ac:dyDescent="0.2">
      <c r="A50" t="s">
        <v>76</v>
      </c>
      <c r="B50">
        <v>1</v>
      </c>
      <c r="C50" s="5">
        <f t="shared" si="0"/>
        <v>2.0417663729245446E-6</v>
      </c>
    </row>
    <row r="51" spans="1:3" x14ac:dyDescent="0.2">
      <c r="A51" t="s">
        <v>77</v>
      </c>
      <c r="B51">
        <v>6</v>
      </c>
      <c r="C51" s="5">
        <f t="shared" si="0"/>
        <v>1.2250598237547267E-5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491325</v>
      </c>
    </row>
    <row r="2" spans="1:6" x14ac:dyDescent="0.2">
      <c r="A2" t="s">
        <v>28</v>
      </c>
      <c r="B2">
        <v>368144</v>
      </c>
      <c r="C2" s="5">
        <f>B2/B$1</f>
        <v>0.74928814939195032</v>
      </c>
    </row>
    <row r="3" spans="1:6" x14ac:dyDescent="0.2">
      <c r="A3" t="s">
        <v>29</v>
      </c>
      <c r="B3">
        <v>123181</v>
      </c>
      <c r="C3" s="5">
        <f t="shared" ref="C3:C52" si="0">B3/B$1</f>
        <v>0.25071185060804968</v>
      </c>
    </row>
    <row r="4" spans="1:6" x14ac:dyDescent="0.2">
      <c r="A4" t="s">
        <v>30</v>
      </c>
      <c r="B4">
        <v>310714</v>
      </c>
      <c r="C4" s="5">
        <f t="shared" si="0"/>
        <v>0.63240014247188725</v>
      </c>
      <c r="E4" t="s">
        <v>24</v>
      </c>
      <c r="F4" s="2">
        <f>SUM(C5:C7)</f>
        <v>0.36759985752811281</v>
      </c>
    </row>
    <row r="5" spans="1:6" x14ac:dyDescent="0.2">
      <c r="A5" t="s">
        <v>31</v>
      </c>
      <c r="B5">
        <v>67957</v>
      </c>
      <c r="C5" s="5">
        <f t="shared" si="0"/>
        <v>0.13831374344883732</v>
      </c>
    </row>
    <row r="6" spans="1:6" x14ac:dyDescent="0.2">
      <c r="A6" t="s">
        <v>32</v>
      </c>
      <c r="B6">
        <v>97457</v>
      </c>
      <c r="C6" s="5">
        <f t="shared" si="0"/>
        <v>0.19835546735867299</v>
      </c>
    </row>
    <row r="7" spans="1:6" x14ac:dyDescent="0.2">
      <c r="A7" t="s">
        <v>33</v>
      </c>
      <c r="B7">
        <v>15197</v>
      </c>
      <c r="C7" s="5">
        <f t="shared" si="0"/>
        <v>3.0930646720602452E-2</v>
      </c>
    </row>
    <row r="8" spans="1:6" x14ac:dyDescent="0.2">
      <c r="A8" t="s">
        <v>34</v>
      </c>
      <c r="B8">
        <v>468270</v>
      </c>
      <c r="C8" s="5">
        <f t="shared" si="0"/>
        <v>0.95307586627995722</v>
      </c>
      <c r="E8" t="s">
        <v>25</v>
      </c>
      <c r="F8" s="2">
        <f>SUM(C9:C12)</f>
        <v>4.6922098407367829E-2</v>
      </c>
    </row>
    <row r="9" spans="1:6" x14ac:dyDescent="0.2">
      <c r="A9" t="s">
        <v>35</v>
      </c>
      <c r="B9">
        <v>18222</v>
      </c>
      <c r="C9" s="5">
        <f t="shared" si="0"/>
        <v>3.708746756220424E-2</v>
      </c>
    </row>
    <row r="10" spans="1:6" x14ac:dyDescent="0.2">
      <c r="A10" t="s">
        <v>36</v>
      </c>
      <c r="B10">
        <v>1206</v>
      </c>
      <c r="C10" s="5">
        <f t="shared" si="0"/>
        <v>2.4545870859410779E-3</v>
      </c>
    </row>
    <row r="11" spans="1:6" x14ac:dyDescent="0.2">
      <c r="A11" t="s">
        <v>37</v>
      </c>
      <c r="B11">
        <v>3574</v>
      </c>
      <c r="C11" s="5">
        <f t="shared" si="0"/>
        <v>7.2742075001272074E-3</v>
      </c>
    </row>
    <row r="12" spans="1:6" x14ac:dyDescent="0.2">
      <c r="A12" t="s">
        <v>38</v>
      </c>
      <c r="B12">
        <v>52</v>
      </c>
      <c r="C12" s="5">
        <f t="shared" si="0"/>
        <v>1.0583625909530352E-4</v>
      </c>
    </row>
    <row r="13" spans="1:6" x14ac:dyDescent="0.2">
      <c r="A13" t="s">
        <v>39</v>
      </c>
      <c r="B13">
        <v>198143</v>
      </c>
      <c r="C13" s="5">
        <f t="shared" si="0"/>
        <v>0.40328295934462932</v>
      </c>
    </row>
    <row r="14" spans="1:6" x14ac:dyDescent="0.2">
      <c r="A14" t="s">
        <v>40</v>
      </c>
      <c r="B14">
        <v>350</v>
      </c>
      <c r="C14" s="5">
        <f t="shared" si="0"/>
        <v>7.1235943621838908E-4</v>
      </c>
    </row>
    <row r="15" spans="1:6" x14ac:dyDescent="0.2">
      <c r="A15" t="s">
        <v>41</v>
      </c>
      <c r="B15">
        <v>126</v>
      </c>
      <c r="C15" s="5">
        <f t="shared" si="0"/>
        <v>2.5644939703862004E-4</v>
      </c>
    </row>
    <row r="16" spans="1:6" x14ac:dyDescent="0.2">
      <c r="A16" t="s">
        <v>42</v>
      </c>
      <c r="B16">
        <v>427</v>
      </c>
      <c r="C16" s="5">
        <f t="shared" si="0"/>
        <v>8.6907851218643467E-4</v>
      </c>
    </row>
    <row r="17" spans="1:3" x14ac:dyDescent="0.2">
      <c r="A17" t="s">
        <v>43</v>
      </c>
      <c r="B17">
        <v>17</v>
      </c>
      <c r="C17" s="5">
        <f t="shared" si="0"/>
        <v>3.4600315473464613E-5</v>
      </c>
    </row>
    <row r="18" spans="1:3" x14ac:dyDescent="0.2">
      <c r="A18" t="s">
        <v>44</v>
      </c>
      <c r="B18">
        <v>52652</v>
      </c>
      <c r="C18" s="5">
        <f t="shared" si="0"/>
        <v>0.10716328295934463</v>
      </c>
    </row>
    <row r="19" spans="1:3" x14ac:dyDescent="0.2">
      <c r="A19" t="s">
        <v>45</v>
      </c>
      <c r="B19">
        <v>5213</v>
      </c>
      <c r="C19" s="5">
        <f t="shared" si="0"/>
        <v>1.0610084974304178E-2</v>
      </c>
    </row>
    <row r="20" spans="1:3" x14ac:dyDescent="0.2">
      <c r="A20" t="s">
        <v>46</v>
      </c>
      <c r="B20">
        <v>497</v>
      </c>
      <c r="C20" s="5">
        <f t="shared" si="0"/>
        <v>1.0115503994301124E-3</v>
      </c>
    </row>
    <row r="21" spans="1:3" x14ac:dyDescent="0.2">
      <c r="A21" t="s">
        <v>47</v>
      </c>
      <c r="B21">
        <v>1480</v>
      </c>
      <c r="C21" s="5">
        <f t="shared" si="0"/>
        <v>3.0122627588663308E-3</v>
      </c>
    </row>
    <row r="22" spans="1:3" x14ac:dyDescent="0.2">
      <c r="A22" t="s">
        <v>48</v>
      </c>
      <c r="B22">
        <v>15</v>
      </c>
      <c r="C22" s="5">
        <f t="shared" si="0"/>
        <v>3.0529690123645248E-5</v>
      </c>
    </row>
    <row r="23" spans="1:3" x14ac:dyDescent="0.2">
      <c r="A23" t="s">
        <v>49</v>
      </c>
      <c r="B23">
        <v>85922</v>
      </c>
      <c r="C23" s="5">
        <f t="shared" si="0"/>
        <v>0.17487813565358978</v>
      </c>
    </row>
    <row r="24" spans="1:3" x14ac:dyDescent="0.2">
      <c r="A24" t="s">
        <v>50</v>
      </c>
      <c r="B24">
        <v>9253</v>
      </c>
      <c r="C24" s="5">
        <f t="shared" si="0"/>
        <v>1.8832748180939298E-2</v>
      </c>
    </row>
    <row r="25" spans="1:3" x14ac:dyDescent="0.2">
      <c r="A25" t="s">
        <v>51</v>
      </c>
      <c r="B25">
        <v>423</v>
      </c>
      <c r="C25" s="5">
        <f t="shared" si="0"/>
        <v>8.6093726148679596E-4</v>
      </c>
    </row>
    <row r="26" spans="1:3" x14ac:dyDescent="0.2">
      <c r="A26" t="s">
        <v>52</v>
      </c>
      <c r="B26">
        <v>207</v>
      </c>
      <c r="C26" s="5">
        <f t="shared" si="0"/>
        <v>4.2130972370630438E-4</v>
      </c>
    </row>
    <row r="27" spans="1:3" x14ac:dyDescent="0.2">
      <c r="A27" t="s">
        <v>53</v>
      </c>
      <c r="B27">
        <v>8</v>
      </c>
      <c r="C27" s="5">
        <f t="shared" si="0"/>
        <v>1.6282501399277465E-5</v>
      </c>
    </row>
    <row r="28" spans="1:3" x14ac:dyDescent="0.2">
      <c r="A28" t="s">
        <v>54</v>
      </c>
      <c r="B28">
        <v>12805</v>
      </c>
      <c r="C28" s="5">
        <f t="shared" si="0"/>
        <v>2.6062178802218491E-2</v>
      </c>
    </row>
    <row r="29" spans="1:3" x14ac:dyDescent="0.2">
      <c r="A29" t="s">
        <v>55</v>
      </c>
      <c r="B29">
        <v>521</v>
      </c>
      <c r="C29" s="5">
        <f t="shared" si="0"/>
        <v>1.0603979036279449E-3</v>
      </c>
    </row>
    <row r="30" spans="1:3" x14ac:dyDescent="0.2">
      <c r="A30" t="s">
        <v>56</v>
      </c>
      <c r="B30">
        <v>41</v>
      </c>
      <c r="C30" s="5">
        <f t="shared" si="0"/>
        <v>8.3447819671296998E-5</v>
      </c>
    </row>
    <row r="31" spans="1:3" x14ac:dyDescent="0.2">
      <c r="A31" t="s">
        <v>57</v>
      </c>
      <c r="B31">
        <v>34</v>
      </c>
      <c r="C31" s="5">
        <f t="shared" si="0"/>
        <v>6.9200630946929226E-5</v>
      </c>
    </row>
    <row r="32" spans="1:3" x14ac:dyDescent="0.2">
      <c r="A32" t="s">
        <v>58</v>
      </c>
      <c r="B32">
        <v>9</v>
      </c>
      <c r="C32" s="5">
        <f t="shared" si="0"/>
        <v>1.8317814074187148E-5</v>
      </c>
    </row>
    <row r="33" spans="1:3" x14ac:dyDescent="0.2">
      <c r="A33" t="s">
        <v>59</v>
      </c>
      <c r="B33">
        <v>111127</v>
      </c>
      <c r="C33" s="5">
        <f t="shared" si="0"/>
        <v>0.22617819162468833</v>
      </c>
    </row>
    <row r="34" spans="1:3" x14ac:dyDescent="0.2">
      <c r="A34" t="s">
        <v>60</v>
      </c>
      <c r="B34">
        <v>368</v>
      </c>
      <c r="C34" s="5">
        <f t="shared" si="0"/>
        <v>7.4899506436676335E-4</v>
      </c>
    </row>
    <row r="35" spans="1:3" x14ac:dyDescent="0.2">
      <c r="A35" t="s">
        <v>61</v>
      </c>
      <c r="B35">
        <v>10</v>
      </c>
      <c r="C35" s="5">
        <f t="shared" si="0"/>
        <v>2.0353126749096831E-5</v>
      </c>
    </row>
    <row r="36" spans="1:3" x14ac:dyDescent="0.2">
      <c r="A36" t="s">
        <v>62</v>
      </c>
      <c r="B36">
        <v>143</v>
      </c>
      <c r="C36" s="5">
        <f t="shared" si="0"/>
        <v>2.9104971251208469E-4</v>
      </c>
    </row>
    <row r="37" spans="1:3" x14ac:dyDescent="0.2">
      <c r="A37" t="s">
        <v>63</v>
      </c>
      <c r="B37">
        <v>3</v>
      </c>
      <c r="C37" s="5">
        <f t="shared" si="0"/>
        <v>6.105938024729049E-6</v>
      </c>
    </row>
    <row r="38" spans="1:3" x14ac:dyDescent="0.2">
      <c r="A38" t="s">
        <v>64</v>
      </c>
      <c r="B38">
        <v>4411</v>
      </c>
      <c r="C38" s="5">
        <f t="shared" si="0"/>
        <v>8.9777642090266112E-3</v>
      </c>
    </row>
    <row r="39" spans="1:3" x14ac:dyDescent="0.2">
      <c r="A39" t="s">
        <v>65</v>
      </c>
      <c r="B39">
        <v>2339</v>
      </c>
      <c r="C39" s="5">
        <f t="shared" si="0"/>
        <v>4.7605963466137487E-3</v>
      </c>
    </row>
    <row r="40" spans="1:3" x14ac:dyDescent="0.2">
      <c r="A40" t="s">
        <v>66</v>
      </c>
      <c r="B40">
        <v>95</v>
      </c>
      <c r="C40" s="5">
        <f t="shared" si="0"/>
        <v>1.9335470411641989E-4</v>
      </c>
    </row>
    <row r="41" spans="1:3" x14ac:dyDescent="0.2">
      <c r="A41" t="s">
        <v>67</v>
      </c>
      <c r="B41">
        <v>1255</v>
      </c>
      <c r="C41" s="5">
        <f t="shared" si="0"/>
        <v>2.5543174070116522E-3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1511</v>
      </c>
      <c r="C43" s="5">
        <f t="shared" si="0"/>
        <v>3.075357451788531E-3</v>
      </c>
    </row>
    <row r="44" spans="1:3" x14ac:dyDescent="0.2">
      <c r="A44" t="s">
        <v>70</v>
      </c>
      <c r="B44">
        <v>106</v>
      </c>
      <c r="C44" s="5">
        <f t="shared" si="0"/>
        <v>2.1574314354042641E-4</v>
      </c>
    </row>
    <row r="45" spans="1:3" x14ac:dyDescent="0.2">
      <c r="A45" t="s">
        <v>71</v>
      </c>
      <c r="B45">
        <v>4</v>
      </c>
      <c r="C45" s="5">
        <f t="shared" si="0"/>
        <v>8.1412506996387326E-6</v>
      </c>
    </row>
    <row r="46" spans="1:3" x14ac:dyDescent="0.2">
      <c r="A46" t="s">
        <v>72</v>
      </c>
      <c r="B46">
        <v>22</v>
      </c>
      <c r="C46" s="5">
        <f t="shared" si="0"/>
        <v>4.4776878848013027E-5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1699</v>
      </c>
      <c r="C48" s="5">
        <f t="shared" si="0"/>
        <v>3.4579962346715514E-3</v>
      </c>
    </row>
    <row r="49" spans="1:3" x14ac:dyDescent="0.2">
      <c r="A49" t="s">
        <v>75</v>
      </c>
      <c r="B49">
        <v>72</v>
      </c>
      <c r="C49" s="5">
        <f t="shared" si="0"/>
        <v>1.4654251259349718E-4</v>
      </c>
    </row>
    <row r="50" spans="1:3" x14ac:dyDescent="0.2">
      <c r="A50" t="s">
        <v>76</v>
      </c>
      <c r="B50">
        <v>10</v>
      </c>
      <c r="C50" s="5">
        <f t="shared" si="0"/>
        <v>2.0353126749096831E-5</v>
      </c>
    </row>
    <row r="51" spans="1:3" x14ac:dyDescent="0.2">
      <c r="A51" t="s">
        <v>77</v>
      </c>
      <c r="B51">
        <v>6</v>
      </c>
      <c r="C51" s="5">
        <f t="shared" si="0"/>
        <v>1.2211876049458098E-5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494509</v>
      </c>
    </row>
    <row r="2" spans="1:6" x14ac:dyDescent="0.2">
      <c r="A2" t="s">
        <v>28</v>
      </c>
      <c r="B2">
        <v>369817</v>
      </c>
      <c r="C2" s="5">
        <f>B2/B$1</f>
        <v>0.74784685415230057</v>
      </c>
    </row>
    <row r="3" spans="1:6" x14ac:dyDescent="0.2">
      <c r="A3" t="s">
        <v>29</v>
      </c>
      <c r="B3">
        <v>124692</v>
      </c>
      <c r="C3" s="5">
        <f t="shared" ref="C3:C52" si="0">B3/B$1</f>
        <v>0.25215314584769943</v>
      </c>
    </row>
    <row r="4" spans="1:6" x14ac:dyDescent="0.2">
      <c r="A4" t="s">
        <v>30</v>
      </c>
      <c r="B4">
        <v>310433</v>
      </c>
      <c r="C4" s="5">
        <f t="shared" si="0"/>
        <v>0.62776006098978987</v>
      </c>
      <c r="E4" t="s">
        <v>24</v>
      </c>
      <c r="F4" s="2">
        <f>SUM(C5:C7)</f>
        <v>0.37223993901021013</v>
      </c>
    </row>
    <row r="5" spans="1:6" x14ac:dyDescent="0.2">
      <c r="A5" t="s">
        <v>31</v>
      </c>
      <c r="B5">
        <v>72435</v>
      </c>
      <c r="C5" s="5">
        <f t="shared" si="0"/>
        <v>0.14647862829594607</v>
      </c>
    </row>
    <row r="6" spans="1:6" x14ac:dyDescent="0.2">
      <c r="A6" t="s">
        <v>32</v>
      </c>
      <c r="B6">
        <v>96565</v>
      </c>
      <c r="C6" s="5">
        <f t="shared" si="0"/>
        <v>0.19527450460962287</v>
      </c>
    </row>
    <row r="7" spans="1:6" x14ac:dyDescent="0.2">
      <c r="A7" t="s">
        <v>33</v>
      </c>
      <c r="B7">
        <v>15076</v>
      </c>
      <c r="C7" s="5">
        <f t="shared" si="0"/>
        <v>3.0486806104641169E-2</v>
      </c>
    </row>
    <row r="8" spans="1:6" x14ac:dyDescent="0.2">
      <c r="A8" t="s">
        <v>34</v>
      </c>
      <c r="B8">
        <v>468439</v>
      </c>
      <c r="C8" s="5">
        <f t="shared" si="0"/>
        <v>0.94728104038551375</v>
      </c>
      <c r="E8" t="s">
        <v>25</v>
      </c>
      <c r="F8" s="2">
        <f>SUM(C9:C12)</f>
        <v>5.2718959614486284E-2</v>
      </c>
    </row>
    <row r="9" spans="1:6" x14ac:dyDescent="0.2">
      <c r="A9" t="s">
        <v>35</v>
      </c>
      <c r="B9">
        <v>18721</v>
      </c>
      <c r="C9" s="5">
        <f t="shared" si="0"/>
        <v>3.7857753852811579E-2</v>
      </c>
    </row>
    <row r="10" spans="1:6" x14ac:dyDescent="0.2">
      <c r="A10" t="s">
        <v>36</v>
      </c>
      <c r="B10">
        <v>1254</v>
      </c>
      <c r="C10" s="5">
        <f t="shared" si="0"/>
        <v>2.535848690317062E-3</v>
      </c>
    </row>
    <row r="11" spans="1:6" x14ac:dyDescent="0.2">
      <c r="A11" t="s">
        <v>37</v>
      </c>
      <c r="B11">
        <v>6035</v>
      </c>
      <c r="C11" s="5">
        <f t="shared" si="0"/>
        <v>1.2204024598136737E-2</v>
      </c>
    </row>
    <row r="12" spans="1:6" x14ac:dyDescent="0.2">
      <c r="A12" t="s">
        <v>38</v>
      </c>
      <c r="B12">
        <v>60</v>
      </c>
      <c r="C12" s="5">
        <f t="shared" si="0"/>
        <v>1.2133247322091205E-4</v>
      </c>
    </row>
    <row r="13" spans="1:6" x14ac:dyDescent="0.2">
      <c r="A13" t="s">
        <v>39</v>
      </c>
      <c r="B13">
        <v>196700</v>
      </c>
      <c r="C13" s="5">
        <f t="shared" si="0"/>
        <v>0.39776829137589004</v>
      </c>
    </row>
    <row r="14" spans="1:6" x14ac:dyDescent="0.2">
      <c r="A14" t="s">
        <v>40</v>
      </c>
      <c r="B14">
        <v>340</v>
      </c>
      <c r="C14" s="5">
        <f t="shared" si="0"/>
        <v>6.8755068158516828E-4</v>
      </c>
    </row>
    <row r="15" spans="1:6" x14ac:dyDescent="0.2">
      <c r="A15" t="s">
        <v>41</v>
      </c>
      <c r="B15">
        <v>123</v>
      </c>
      <c r="C15" s="5">
        <f t="shared" si="0"/>
        <v>2.4873157010286973E-4</v>
      </c>
    </row>
    <row r="16" spans="1:6" x14ac:dyDescent="0.2">
      <c r="A16" t="s">
        <v>42</v>
      </c>
      <c r="B16">
        <v>419</v>
      </c>
      <c r="C16" s="5">
        <f t="shared" si="0"/>
        <v>8.4730510465936919E-4</v>
      </c>
    </row>
    <row r="17" spans="1:3" x14ac:dyDescent="0.2">
      <c r="A17" t="s">
        <v>43</v>
      </c>
      <c r="B17">
        <v>18</v>
      </c>
      <c r="C17" s="5">
        <f t="shared" si="0"/>
        <v>3.6399741966273619E-5</v>
      </c>
    </row>
    <row r="18" spans="1:3" x14ac:dyDescent="0.2">
      <c r="A18" t="s">
        <v>44</v>
      </c>
      <c r="B18">
        <v>56547</v>
      </c>
      <c r="C18" s="5">
        <f t="shared" si="0"/>
        <v>0.11434978938704857</v>
      </c>
    </row>
    <row r="19" spans="1:3" x14ac:dyDescent="0.2">
      <c r="A19" t="s">
        <v>45</v>
      </c>
      <c r="B19">
        <v>5481</v>
      </c>
      <c r="C19" s="5">
        <f t="shared" si="0"/>
        <v>1.1083721428730316E-2</v>
      </c>
    </row>
    <row r="20" spans="1:3" x14ac:dyDescent="0.2">
      <c r="A20" t="s">
        <v>46</v>
      </c>
      <c r="B20">
        <v>528</v>
      </c>
      <c r="C20" s="5">
        <f t="shared" si="0"/>
        <v>1.0677257643440261E-3</v>
      </c>
    </row>
    <row r="21" spans="1:3" x14ac:dyDescent="0.2">
      <c r="A21" t="s">
        <v>47</v>
      </c>
      <c r="B21">
        <v>1546</v>
      </c>
      <c r="C21" s="5">
        <f t="shared" si="0"/>
        <v>3.1263333933255004E-3</v>
      </c>
    </row>
    <row r="22" spans="1:3" x14ac:dyDescent="0.2">
      <c r="A22" t="s">
        <v>48</v>
      </c>
      <c r="B22">
        <v>16</v>
      </c>
      <c r="C22" s="5">
        <f t="shared" si="0"/>
        <v>3.2355326192243217E-5</v>
      </c>
    </row>
    <row r="23" spans="1:3" x14ac:dyDescent="0.2">
      <c r="A23" t="s">
        <v>49</v>
      </c>
      <c r="B23">
        <v>84703</v>
      </c>
      <c r="C23" s="5">
        <f t="shared" si="0"/>
        <v>0.17128707465384857</v>
      </c>
    </row>
    <row r="24" spans="1:3" x14ac:dyDescent="0.2">
      <c r="A24" t="s">
        <v>50</v>
      </c>
      <c r="B24">
        <v>9457</v>
      </c>
      <c r="C24" s="5">
        <f t="shared" si="0"/>
        <v>1.9124019987502756E-2</v>
      </c>
    </row>
    <row r="25" spans="1:3" x14ac:dyDescent="0.2">
      <c r="A25" t="s">
        <v>51</v>
      </c>
      <c r="B25">
        <v>448</v>
      </c>
      <c r="C25" s="5">
        <f t="shared" si="0"/>
        <v>9.0594913338280997E-4</v>
      </c>
    </row>
    <row r="26" spans="1:3" x14ac:dyDescent="0.2">
      <c r="A26" t="s">
        <v>52</v>
      </c>
      <c r="B26">
        <v>219</v>
      </c>
      <c r="C26" s="5">
        <f t="shared" si="0"/>
        <v>4.4286352725632903E-4</v>
      </c>
    </row>
    <row r="27" spans="1:3" x14ac:dyDescent="0.2">
      <c r="A27" t="s">
        <v>53</v>
      </c>
      <c r="B27">
        <v>10</v>
      </c>
      <c r="C27" s="5">
        <f t="shared" si="0"/>
        <v>2.0222078870152011E-5</v>
      </c>
    </row>
    <row r="28" spans="1:3" x14ac:dyDescent="0.2">
      <c r="A28" t="s">
        <v>54</v>
      </c>
      <c r="B28">
        <v>12639</v>
      </c>
      <c r="C28" s="5">
        <f t="shared" si="0"/>
        <v>2.5558685483985124E-2</v>
      </c>
    </row>
    <row r="29" spans="1:3" x14ac:dyDescent="0.2">
      <c r="A29" t="s">
        <v>55</v>
      </c>
      <c r="B29">
        <v>532</v>
      </c>
      <c r="C29" s="5">
        <f t="shared" si="0"/>
        <v>1.075814595892087E-3</v>
      </c>
    </row>
    <row r="30" spans="1:3" x14ac:dyDescent="0.2">
      <c r="A30" t="s">
        <v>56</v>
      </c>
      <c r="B30">
        <v>46</v>
      </c>
      <c r="C30" s="5">
        <f t="shared" si="0"/>
        <v>9.302156280269925E-5</v>
      </c>
    </row>
    <row r="31" spans="1:3" x14ac:dyDescent="0.2">
      <c r="A31" t="s">
        <v>57</v>
      </c>
      <c r="B31">
        <v>36</v>
      </c>
      <c r="C31" s="5">
        <f t="shared" si="0"/>
        <v>7.2799483932547239E-5</v>
      </c>
    </row>
    <row r="32" spans="1:3" x14ac:dyDescent="0.2">
      <c r="A32" t="s">
        <v>58</v>
      </c>
      <c r="B32">
        <v>9</v>
      </c>
      <c r="C32" s="5">
        <f t="shared" si="0"/>
        <v>1.819987098313681E-5</v>
      </c>
    </row>
    <row r="33" spans="1:3" x14ac:dyDescent="0.2">
      <c r="A33" t="s">
        <v>59</v>
      </c>
      <c r="B33">
        <v>112312</v>
      </c>
      <c r="C33" s="5">
        <f t="shared" si="0"/>
        <v>0.22711821220645126</v>
      </c>
    </row>
    <row r="34" spans="1:3" x14ac:dyDescent="0.2">
      <c r="A34" t="s">
        <v>60</v>
      </c>
      <c r="B34">
        <v>356</v>
      </c>
      <c r="C34" s="5">
        <f t="shared" si="0"/>
        <v>7.199060077774115E-4</v>
      </c>
    </row>
    <row r="35" spans="1:3" x14ac:dyDescent="0.2">
      <c r="A35" t="s">
        <v>61</v>
      </c>
      <c r="B35">
        <v>11</v>
      </c>
      <c r="C35" s="5">
        <f t="shared" si="0"/>
        <v>2.2244286757167212E-5</v>
      </c>
    </row>
    <row r="36" spans="1:3" x14ac:dyDescent="0.2">
      <c r="A36" t="s">
        <v>62</v>
      </c>
      <c r="B36">
        <v>148</v>
      </c>
      <c r="C36" s="5">
        <f t="shared" si="0"/>
        <v>2.9928676727824973E-4</v>
      </c>
    </row>
    <row r="37" spans="1:3" x14ac:dyDescent="0.2">
      <c r="A37" t="s">
        <v>63</v>
      </c>
      <c r="B37">
        <v>6</v>
      </c>
      <c r="C37" s="5">
        <f t="shared" si="0"/>
        <v>1.2133247322091206E-5</v>
      </c>
    </row>
    <row r="38" spans="1:3" x14ac:dyDescent="0.2">
      <c r="A38" t="s">
        <v>64</v>
      </c>
      <c r="B38">
        <v>2229</v>
      </c>
      <c r="C38" s="5">
        <f t="shared" si="0"/>
        <v>4.5075013801568831E-3</v>
      </c>
    </row>
    <row r="39" spans="1:3" x14ac:dyDescent="0.2">
      <c r="A39" t="s">
        <v>65</v>
      </c>
      <c r="B39">
        <v>2366</v>
      </c>
      <c r="C39" s="5">
        <f t="shared" si="0"/>
        <v>4.7845438606779651E-3</v>
      </c>
    </row>
    <row r="40" spans="1:3" x14ac:dyDescent="0.2">
      <c r="A40" t="s">
        <v>66</v>
      </c>
      <c r="B40">
        <v>92</v>
      </c>
      <c r="C40" s="5">
        <f t="shared" si="0"/>
        <v>1.860431256053985E-4</v>
      </c>
    </row>
    <row r="41" spans="1:3" x14ac:dyDescent="0.2">
      <c r="A41" t="s">
        <v>67</v>
      </c>
      <c r="B41">
        <v>3629</v>
      </c>
      <c r="C41" s="5">
        <f t="shared" si="0"/>
        <v>7.3385924219781639E-3</v>
      </c>
    </row>
    <row r="42" spans="1:3" x14ac:dyDescent="0.2">
      <c r="A42" t="s">
        <v>68</v>
      </c>
      <c r="B42">
        <v>1</v>
      </c>
      <c r="C42" s="5">
        <f t="shared" si="0"/>
        <v>2.0222078870152011E-6</v>
      </c>
    </row>
    <row r="43" spans="1:3" x14ac:dyDescent="0.2">
      <c r="A43" t="s">
        <v>69</v>
      </c>
      <c r="B43">
        <v>1594</v>
      </c>
      <c r="C43" s="5">
        <f t="shared" si="0"/>
        <v>3.2233993719022304E-3</v>
      </c>
    </row>
    <row r="44" spans="1:3" x14ac:dyDescent="0.2">
      <c r="A44" t="s">
        <v>70</v>
      </c>
      <c r="B44">
        <v>106</v>
      </c>
      <c r="C44" s="5">
        <f t="shared" si="0"/>
        <v>2.143540360236113E-4</v>
      </c>
    </row>
    <row r="45" spans="1:3" x14ac:dyDescent="0.2">
      <c r="A45" t="s">
        <v>71</v>
      </c>
      <c r="B45">
        <v>4</v>
      </c>
      <c r="C45" s="5">
        <f t="shared" si="0"/>
        <v>8.0888315480608043E-6</v>
      </c>
    </row>
    <row r="46" spans="1:3" x14ac:dyDescent="0.2">
      <c r="A46" t="s">
        <v>72</v>
      </c>
      <c r="B46">
        <v>24</v>
      </c>
      <c r="C46" s="5">
        <f t="shared" si="0"/>
        <v>4.8532989288364826E-5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1715</v>
      </c>
      <c r="C48" s="5">
        <f t="shared" si="0"/>
        <v>3.4680865262310696E-3</v>
      </c>
    </row>
    <row r="49" spans="1:3" x14ac:dyDescent="0.2">
      <c r="A49" t="s">
        <v>75</v>
      </c>
      <c r="B49">
        <v>83</v>
      </c>
      <c r="C49" s="5">
        <f t="shared" si="0"/>
        <v>1.6784325462226168E-4</v>
      </c>
    </row>
    <row r="50" spans="1:3" x14ac:dyDescent="0.2">
      <c r="A50" t="s">
        <v>76</v>
      </c>
      <c r="B50">
        <v>2</v>
      </c>
      <c r="C50" s="5">
        <f t="shared" si="0"/>
        <v>4.0444157740304022E-6</v>
      </c>
    </row>
    <row r="51" spans="1:3" x14ac:dyDescent="0.2">
      <c r="A51" t="s">
        <v>77</v>
      </c>
      <c r="B51">
        <v>14</v>
      </c>
      <c r="C51" s="5">
        <f t="shared" si="0"/>
        <v>2.8310910418212812E-5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2"/>
  <sheetViews>
    <sheetView workbookViewId="0"/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6" x14ac:dyDescent="0.2">
      <c r="A1" t="s">
        <v>27</v>
      </c>
      <c r="B1">
        <v>495929</v>
      </c>
    </row>
    <row r="2" spans="1:6" x14ac:dyDescent="0.2">
      <c r="A2" t="s">
        <v>28</v>
      </c>
      <c r="B2">
        <v>370458</v>
      </c>
      <c r="C2" s="5">
        <f>B2/B$1</f>
        <v>0.74699805818978116</v>
      </c>
    </row>
    <row r="3" spans="1:6" x14ac:dyDescent="0.2">
      <c r="A3" t="s">
        <v>29</v>
      </c>
      <c r="B3">
        <v>125471</v>
      </c>
      <c r="C3" s="5">
        <f t="shared" ref="C3:C52" si="0">B3/B$1</f>
        <v>0.25300194181021879</v>
      </c>
    </row>
    <row r="4" spans="1:6" x14ac:dyDescent="0.2">
      <c r="A4" t="s">
        <v>30</v>
      </c>
      <c r="B4">
        <v>310384</v>
      </c>
      <c r="C4" s="5">
        <f t="shared" si="0"/>
        <v>0.62586378292053901</v>
      </c>
      <c r="E4" t="s">
        <v>24</v>
      </c>
      <c r="F4" s="2">
        <f>SUM(C5:C7)</f>
        <v>0.37413621707946099</v>
      </c>
    </row>
    <row r="5" spans="1:6" x14ac:dyDescent="0.2">
      <c r="A5" t="s">
        <v>31</v>
      </c>
      <c r="B5">
        <v>72908</v>
      </c>
      <c r="C5" s="5">
        <f t="shared" si="0"/>
        <v>0.14701297968055912</v>
      </c>
    </row>
    <row r="6" spans="1:6" x14ac:dyDescent="0.2">
      <c r="A6" t="s">
        <v>32</v>
      </c>
      <c r="B6">
        <v>97593</v>
      </c>
      <c r="C6" s="5">
        <f t="shared" si="0"/>
        <v>0.19678824993093769</v>
      </c>
    </row>
    <row r="7" spans="1:6" x14ac:dyDescent="0.2">
      <c r="A7" t="s">
        <v>33</v>
      </c>
      <c r="B7">
        <v>15044</v>
      </c>
      <c r="C7" s="5">
        <f t="shared" si="0"/>
        <v>3.0334987467964165E-2</v>
      </c>
    </row>
    <row r="8" spans="1:6" x14ac:dyDescent="0.2">
      <c r="A8" t="s">
        <v>34</v>
      </c>
      <c r="B8">
        <v>469603</v>
      </c>
      <c r="C8" s="5">
        <f t="shared" si="0"/>
        <v>0.94691578834873535</v>
      </c>
      <c r="E8" t="s">
        <v>25</v>
      </c>
      <c r="F8" s="2">
        <f>SUM(C9:C12)</f>
        <v>5.3084211651264604E-2</v>
      </c>
    </row>
    <row r="9" spans="1:6" x14ac:dyDescent="0.2">
      <c r="A9" t="s">
        <v>35</v>
      </c>
      <c r="B9">
        <v>18887</v>
      </c>
      <c r="C9" s="5">
        <f t="shared" si="0"/>
        <v>3.8084080584115873E-2</v>
      </c>
    </row>
    <row r="10" spans="1:6" x14ac:dyDescent="0.2">
      <c r="A10" t="s">
        <v>36</v>
      </c>
      <c r="B10">
        <v>1226</v>
      </c>
      <c r="C10" s="5">
        <f t="shared" si="0"/>
        <v>2.4721280667192279E-3</v>
      </c>
    </row>
    <row r="11" spans="1:6" x14ac:dyDescent="0.2">
      <c r="A11" t="s">
        <v>37</v>
      </c>
      <c r="B11">
        <v>6151</v>
      </c>
      <c r="C11" s="5">
        <f t="shared" si="0"/>
        <v>1.2402985104722652E-2</v>
      </c>
    </row>
    <row r="12" spans="1:6" x14ac:dyDescent="0.2">
      <c r="A12" t="s">
        <v>38</v>
      </c>
      <c r="B12">
        <v>62</v>
      </c>
      <c r="C12" s="5">
        <f t="shared" si="0"/>
        <v>1.2501789570684515E-4</v>
      </c>
    </row>
    <row r="13" spans="1:6" x14ac:dyDescent="0.2">
      <c r="A13" t="s">
        <v>39</v>
      </c>
      <c r="B13">
        <v>195988</v>
      </c>
      <c r="C13" s="5">
        <f t="shared" si="0"/>
        <v>0.3951936668353736</v>
      </c>
    </row>
    <row r="14" spans="1:6" x14ac:dyDescent="0.2">
      <c r="A14" t="s">
        <v>40</v>
      </c>
      <c r="B14">
        <v>333</v>
      </c>
      <c r="C14" s="5">
        <f t="shared" si="0"/>
        <v>6.7146708500611979E-4</v>
      </c>
    </row>
    <row r="15" spans="1:6" x14ac:dyDescent="0.2">
      <c r="A15" t="s">
        <v>41</v>
      </c>
      <c r="B15">
        <v>98</v>
      </c>
      <c r="C15" s="5">
        <f t="shared" si="0"/>
        <v>1.9760893192372295E-4</v>
      </c>
    </row>
    <row r="16" spans="1:6" x14ac:dyDescent="0.2">
      <c r="A16" t="s">
        <v>42</v>
      </c>
      <c r="B16">
        <v>437</v>
      </c>
      <c r="C16" s="5">
        <f t="shared" si="0"/>
        <v>8.8117452296598907E-4</v>
      </c>
    </row>
    <row r="17" spans="1:3" x14ac:dyDescent="0.2">
      <c r="A17" t="s">
        <v>43</v>
      </c>
      <c r="B17">
        <v>2</v>
      </c>
      <c r="C17" s="5">
        <f t="shared" si="0"/>
        <v>4.0328353453821012E-6</v>
      </c>
    </row>
    <row r="18" spans="1:3" x14ac:dyDescent="0.2">
      <c r="A18" t="s">
        <v>44</v>
      </c>
      <c r="B18">
        <v>56848</v>
      </c>
      <c r="C18" s="5">
        <f t="shared" si="0"/>
        <v>0.11462931185714084</v>
      </c>
    </row>
    <row r="19" spans="1:3" x14ac:dyDescent="0.2">
      <c r="A19" t="s">
        <v>45</v>
      </c>
      <c r="B19">
        <v>5571</v>
      </c>
      <c r="C19" s="5">
        <f t="shared" si="0"/>
        <v>1.1233462854561843E-2</v>
      </c>
    </row>
    <row r="20" spans="1:3" x14ac:dyDescent="0.2">
      <c r="A20" t="s">
        <v>46</v>
      </c>
      <c r="B20">
        <v>521</v>
      </c>
      <c r="C20" s="5">
        <f t="shared" si="0"/>
        <v>1.0505536074720374E-3</v>
      </c>
    </row>
    <row r="21" spans="1:3" x14ac:dyDescent="0.2">
      <c r="A21" t="s">
        <v>47</v>
      </c>
      <c r="B21">
        <v>1573</v>
      </c>
      <c r="C21" s="5">
        <f t="shared" si="0"/>
        <v>3.1718249991430224E-3</v>
      </c>
    </row>
    <row r="22" spans="1:3" x14ac:dyDescent="0.2">
      <c r="A22" t="s">
        <v>48</v>
      </c>
      <c r="B22">
        <v>17</v>
      </c>
      <c r="C22" s="5">
        <f t="shared" si="0"/>
        <v>3.4279100435747862E-5</v>
      </c>
    </row>
    <row r="23" spans="1:3" x14ac:dyDescent="0.2">
      <c r="A23" t="s">
        <v>49</v>
      </c>
      <c r="B23">
        <v>85585</v>
      </c>
      <c r="C23" s="5">
        <f t="shared" si="0"/>
        <v>0.17257510651726357</v>
      </c>
    </row>
    <row r="24" spans="1:3" x14ac:dyDescent="0.2">
      <c r="A24" t="s">
        <v>50</v>
      </c>
      <c r="B24">
        <v>9503</v>
      </c>
      <c r="C24" s="5">
        <f t="shared" si="0"/>
        <v>1.9162017143583052E-2</v>
      </c>
    </row>
    <row r="25" spans="1:3" x14ac:dyDescent="0.2">
      <c r="A25" t="s">
        <v>51</v>
      </c>
      <c r="B25">
        <v>487</v>
      </c>
      <c r="C25" s="5">
        <f t="shared" si="0"/>
        <v>9.8199540660054169E-4</v>
      </c>
    </row>
    <row r="26" spans="1:3" x14ac:dyDescent="0.2">
      <c r="A26" t="s">
        <v>52</v>
      </c>
      <c r="B26">
        <v>225</v>
      </c>
      <c r="C26" s="5">
        <f t="shared" si="0"/>
        <v>4.5369397635548639E-4</v>
      </c>
    </row>
    <row r="27" spans="1:3" x14ac:dyDescent="0.2">
      <c r="A27" t="s">
        <v>53</v>
      </c>
      <c r="B27">
        <v>28</v>
      </c>
      <c r="C27" s="5">
        <f t="shared" si="0"/>
        <v>5.6459694835349416E-5</v>
      </c>
    </row>
    <row r="28" spans="1:3" x14ac:dyDescent="0.2">
      <c r="A28" t="s">
        <v>54</v>
      </c>
      <c r="B28">
        <v>12593</v>
      </c>
      <c r="C28" s="5">
        <f t="shared" si="0"/>
        <v>2.5392747752198401E-2</v>
      </c>
    </row>
    <row r="29" spans="1:3" x14ac:dyDescent="0.2">
      <c r="A29" t="s">
        <v>55</v>
      </c>
      <c r="B29">
        <v>558</v>
      </c>
      <c r="C29" s="5">
        <f t="shared" si="0"/>
        <v>1.1251610613616063E-3</v>
      </c>
    </row>
    <row r="30" spans="1:3" x14ac:dyDescent="0.2">
      <c r="A30" t="s">
        <v>56</v>
      </c>
      <c r="B30">
        <v>45</v>
      </c>
      <c r="C30" s="5">
        <f t="shared" si="0"/>
        <v>9.0738795271097278E-5</v>
      </c>
    </row>
    <row r="31" spans="1:3" x14ac:dyDescent="0.2">
      <c r="A31" t="s">
        <v>57</v>
      </c>
      <c r="B31">
        <v>37</v>
      </c>
      <c r="C31" s="5">
        <f t="shared" si="0"/>
        <v>7.4607453889568873E-5</v>
      </c>
    </row>
    <row r="32" spans="1:3" x14ac:dyDescent="0.2">
      <c r="A32" t="s">
        <v>58</v>
      </c>
      <c r="B32">
        <v>9</v>
      </c>
      <c r="C32" s="5">
        <f t="shared" si="0"/>
        <v>1.8147759054219454E-5</v>
      </c>
    </row>
    <row r="33" spans="1:3" x14ac:dyDescent="0.2">
      <c r="A33" t="s">
        <v>59</v>
      </c>
      <c r="B33">
        <v>113002</v>
      </c>
      <c r="C33" s="5">
        <f t="shared" si="0"/>
        <v>0.2278592298494341</v>
      </c>
    </row>
    <row r="34" spans="1:3" x14ac:dyDescent="0.2">
      <c r="A34" t="s">
        <v>60</v>
      </c>
      <c r="B34">
        <v>350</v>
      </c>
      <c r="C34" s="5">
        <f t="shared" si="0"/>
        <v>7.0574618544186763E-4</v>
      </c>
    </row>
    <row r="35" spans="1:3" x14ac:dyDescent="0.2">
      <c r="A35" t="s">
        <v>61</v>
      </c>
      <c r="B35">
        <v>11</v>
      </c>
      <c r="C35" s="5">
        <f t="shared" si="0"/>
        <v>2.2180594399601555E-5</v>
      </c>
    </row>
    <row r="36" spans="1:3" x14ac:dyDescent="0.2">
      <c r="A36" t="s">
        <v>62</v>
      </c>
      <c r="B36">
        <v>157</v>
      </c>
      <c r="C36" s="5">
        <f t="shared" si="0"/>
        <v>3.1657757461249492E-4</v>
      </c>
    </row>
    <row r="37" spans="1:3" x14ac:dyDescent="0.2">
      <c r="A37" t="s">
        <v>63</v>
      </c>
      <c r="B37">
        <v>6</v>
      </c>
      <c r="C37" s="5">
        <f t="shared" si="0"/>
        <v>1.2098506036146304E-5</v>
      </c>
    </row>
    <row r="38" spans="1:3" x14ac:dyDescent="0.2">
      <c r="A38" t="s">
        <v>64</v>
      </c>
      <c r="B38">
        <v>2257</v>
      </c>
      <c r="C38" s="5">
        <f t="shared" si="0"/>
        <v>4.5510546872637014E-3</v>
      </c>
    </row>
    <row r="39" spans="1:3" x14ac:dyDescent="0.2">
      <c r="A39" t="s">
        <v>65</v>
      </c>
      <c r="B39">
        <v>2379</v>
      </c>
      <c r="C39" s="5">
        <f t="shared" si="0"/>
        <v>4.7970576433320096E-3</v>
      </c>
    </row>
    <row r="40" spans="1:3" x14ac:dyDescent="0.2">
      <c r="A40" t="s">
        <v>66</v>
      </c>
      <c r="B40">
        <v>58</v>
      </c>
      <c r="C40" s="5">
        <f t="shared" si="0"/>
        <v>1.1695222501608094E-4</v>
      </c>
    </row>
    <row r="41" spans="1:3" x14ac:dyDescent="0.2">
      <c r="A41" t="s">
        <v>67</v>
      </c>
      <c r="B41">
        <v>3684</v>
      </c>
      <c r="C41" s="5">
        <f t="shared" si="0"/>
        <v>7.4284827061938301E-3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1628</v>
      </c>
      <c r="C43" s="5">
        <f t="shared" si="0"/>
        <v>3.2827279711410305E-3</v>
      </c>
    </row>
    <row r="44" spans="1:3" x14ac:dyDescent="0.2">
      <c r="A44" t="s">
        <v>70</v>
      </c>
      <c r="B44">
        <v>109</v>
      </c>
      <c r="C44" s="5">
        <f t="shared" si="0"/>
        <v>2.1978952632332452E-4</v>
      </c>
    </row>
    <row r="45" spans="1:3" x14ac:dyDescent="0.2">
      <c r="A45" t="s">
        <v>71</v>
      </c>
      <c r="B45">
        <v>4</v>
      </c>
      <c r="C45" s="5">
        <f t="shared" si="0"/>
        <v>8.0656706907642023E-6</v>
      </c>
    </row>
    <row r="46" spans="1:3" x14ac:dyDescent="0.2">
      <c r="A46" t="s">
        <v>72</v>
      </c>
      <c r="B46">
        <v>24</v>
      </c>
      <c r="C46" s="5">
        <f t="shared" si="0"/>
        <v>4.8394024144585214E-5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1702</v>
      </c>
      <c r="C48" s="5">
        <f t="shared" si="0"/>
        <v>3.4319428789201679E-3</v>
      </c>
    </row>
    <row r="49" spans="1:3" x14ac:dyDescent="0.2">
      <c r="A49" t="s">
        <v>75</v>
      </c>
      <c r="B49">
        <v>84</v>
      </c>
      <c r="C49" s="5">
        <f t="shared" si="0"/>
        <v>1.6937908450604826E-4</v>
      </c>
    </row>
    <row r="50" spans="1:3" x14ac:dyDescent="0.2">
      <c r="A50" t="s">
        <v>76</v>
      </c>
      <c r="B50">
        <v>2</v>
      </c>
      <c r="C50" s="5">
        <f t="shared" si="0"/>
        <v>4.0328353453821012E-6</v>
      </c>
    </row>
    <row r="51" spans="1:3" x14ac:dyDescent="0.2">
      <c r="A51" t="s">
        <v>77</v>
      </c>
      <c r="B51">
        <v>14</v>
      </c>
      <c r="C51" s="5">
        <f t="shared" si="0"/>
        <v>2.8229847417674708E-5</v>
      </c>
    </row>
    <row r="52" spans="1:3" x14ac:dyDescent="0.2">
      <c r="A52" t="s">
        <v>78</v>
      </c>
      <c r="B52">
        <v>0</v>
      </c>
      <c r="C52" s="5">
        <f t="shared" si="0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3"/>
  <sheetViews>
    <sheetView workbookViewId="0">
      <selection activeCell="E14" sqref="E14"/>
    </sheetView>
  </sheetViews>
  <sheetFormatPr defaultRowHeight="14.25" x14ac:dyDescent="0.2"/>
  <cols>
    <col min="1" max="1" width="33.19921875" bestFit="1" customWidth="1"/>
    <col min="5" max="5" width="9.69921875" bestFit="1" customWidth="1"/>
  </cols>
  <sheetData>
    <row r="1" spans="1:15" x14ac:dyDescent="0.2">
      <c r="A1" t="s">
        <v>27</v>
      </c>
      <c r="B1">
        <v>496012</v>
      </c>
    </row>
    <row r="2" spans="1:15" x14ac:dyDescent="0.2">
      <c r="A2" t="s">
        <v>28</v>
      </c>
      <c r="B2">
        <v>370373</v>
      </c>
      <c r="C2" s="5">
        <f>B2/B$1</f>
        <v>0.74670169270098308</v>
      </c>
    </row>
    <row r="3" spans="1:15" x14ac:dyDescent="0.2">
      <c r="A3" t="s">
        <v>29</v>
      </c>
      <c r="B3">
        <v>125639</v>
      </c>
      <c r="C3" s="5">
        <f t="shared" ref="C3:C52" si="0">B3/B$1</f>
        <v>0.25329830729901698</v>
      </c>
    </row>
    <row r="4" spans="1:15" x14ac:dyDescent="0.2">
      <c r="A4" t="s">
        <v>30</v>
      </c>
      <c r="B4">
        <v>309385</v>
      </c>
      <c r="C4" s="5">
        <f t="shared" si="0"/>
        <v>0.6237449900405635</v>
      </c>
      <c r="E4" t="s">
        <v>24</v>
      </c>
      <c r="F4" s="2">
        <f>SUM(C5:C7)</f>
        <v>0.37625500995943645</v>
      </c>
    </row>
    <row r="5" spans="1:15" x14ac:dyDescent="0.2">
      <c r="A5" t="s">
        <v>31</v>
      </c>
      <c r="B5">
        <v>73470</v>
      </c>
      <c r="C5" s="5">
        <f t="shared" si="0"/>
        <v>0.14812141641734475</v>
      </c>
    </row>
    <row r="6" spans="1:15" x14ac:dyDescent="0.2">
      <c r="A6" t="s">
        <v>32</v>
      </c>
      <c r="B6">
        <v>98113</v>
      </c>
      <c r="C6" s="5">
        <f t="shared" si="0"/>
        <v>0.19780368216897978</v>
      </c>
    </row>
    <row r="7" spans="1:15" x14ac:dyDescent="0.2">
      <c r="A7" t="s">
        <v>33</v>
      </c>
      <c r="B7">
        <v>15044</v>
      </c>
      <c r="C7" s="5">
        <f t="shared" si="0"/>
        <v>3.0329911373111942E-2</v>
      </c>
    </row>
    <row r="8" spans="1:15" x14ac:dyDescent="0.2">
      <c r="A8" t="s">
        <v>34</v>
      </c>
      <c r="B8">
        <v>469088</v>
      </c>
      <c r="C8" s="5">
        <f t="shared" si="0"/>
        <v>0.94571905518414878</v>
      </c>
      <c r="E8" t="s">
        <v>25</v>
      </c>
      <c r="F8" s="2">
        <f>SUM(C9:C12)</f>
        <v>5.4280944815851224E-2</v>
      </c>
    </row>
    <row r="9" spans="1:15" x14ac:dyDescent="0.2">
      <c r="A9" t="s">
        <v>35</v>
      </c>
      <c r="B9">
        <v>18979</v>
      </c>
      <c r="C9" s="5">
        <f t="shared" si="0"/>
        <v>3.8263187180955296E-2</v>
      </c>
    </row>
    <row r="10" spans="1:15" x14ac:dyDescent="0.2">
      <c r="A10" t="s">
        <v>36</v>
      </c>
      <c r="B10">
        <v>1247</v>
      </c>
      <c r="C10" s="5">
        <f t="shared" si="0"/>
        <v>2.5140520793851761E-3</v>
      </c>
    </row>
    <row r="11" spans="1:15" x14ac:dyDescent="0.2">
      <c r="A11" t="s">
        <v>37</v>
      </c>
      <c r="B11">
        <v>6632</v>
      </c>
      <c r="C11" s="5">
        <f t="shared" si="0"/>
        <v>1.3370644258606646E-2</v>
      </c>
    </row>
    <row r="12" spans="1:15" x14ac:dyDescent="0.2">
      <c r="A12" t="s">
        <v>38</v>
      </c>
      <c r="B12">
        <v>66</v>
      </c>
      <c r="C12" s="5">
        <f t="shared" si="0"/>
        <v>1.3306129690410717E-4</v>
      </c>
      <c r="I12" s="7"/>
      <c r="J12" s="7"/>
      <c r="K12" s="7"/>
      <c r="L12" s="7"/>
      <c r="M12" s="7"/>
      <c r="N12" s="7"/>
      <c r="O12" s="7"/>
    </row>
    <row r="13" spans="1:15" x14ac:dyDescent="0.2">
      <c r="A13" t="s">
        <v>39</v>
      </c>
      <c r="B13">
        <v>194960</v>
      </c>
      <c r="C13" s="5">
        <f t="shared" si="0"/>
        <v>0.39305500673370808</v>
      </c>
      <c r="I13" s="7"/>
      <c r="J13" s="7"/>
      <c r="K13" s="7"/>
      <c r="L13" s="7"/>
      <c r="M13" s="7"/>
      <c r="N13" s="7"/>
      <c r="O13" s="7"/>
    </row>
    <row r="14" spans="1:15" x14ac:dyDescent="0.2">
      <c r="A14" t="s">
        <v>40</v>
      </c>
      <c r="B14">
        <v>331</v>
      </c>
      <c r="C14" s="5">
        <f t="shared" si="0"/>
        <v>6.6732256477665863E-4</v>
      </c>
      <c r="I14" s="7"/>
      <c r="J14" s="7"/>
      <c r="K14" s="7"/>
      <c r="L14" s="7"/>
      <c r="M14" s="7"/>
      <c r="N14" s="7"/>
      <c r="O14" s="7"/>
    </row>
    <row r="15" spans="1:15" ht="15.75" x14ac:dyDescent="0.2">
      <c r="A15" t="s">
        <v>41</v>
      </c>
      <c r="B15">
        <v>99</v>
      </c>
      <c r="C15" s="5">
        <f t="shared" si="0"/>
        <v>1.9959194535616075E-4</v>
      </c>
      <c r="I15" s="7"/>
      <c r="J15" s="8"/>
      <c r="K15" s="9"/>
      <c r="L15" s="8"/>
      <c r="M15" s="9"/>
      <c r="N15" s="7"/>
      <c r="O15" s="7"/>
    </row>
    <row r="16" spans="1:15" ht="15.75" x14ac:dyDescent="0.2">
      <c r="A16" t="s">
        <v>42</v>
      </c>
      <c r="B16">
        <v>413</v>
      </c>
      <c r="C16" s="5">
        <f t="shared" si="0"/>
        <v>8.3264114577873117E-4</v>
      </c>
      <c r="I16" s="7"/>
      <c r="J16" s="8"/>
      <c r="K16" s="10"/>
      <c r="L16" s="11"/>
      <c r="M16" s="10"/>
      <c r="N16" s="7"/>
      <c r="O16" s="7"/>
    </row>
    <row r="17" spans="1:15" ht="15.75" x14ac:dyDescent="0.2">
      <c r="A17" t="s">
        <v>43</v>
      </c>
      <c r="B17">
        <v>2</v>
      </c>
      <c r="C17" s="5">
        <f t="shared" si="0"/>
        <v>4.0321605122456718E-6</v>
      </c>
      <c r="I17" s="7"/>
      <c r="J17" s="8"/>
      <c r="K17" s="10"/>
      <c r="L17" s="11"/>
      <c r="M17" s="10"/>
      <c r="N17" s="7"/>
      <c r="O17" s="7"/>
    </row>
    <row r="18" spans="1:15" ht="15.75" x14ac:dyDescent="0.2">
      <c r="A18" t="s">
        <v>44</v>
      </c>
      <c r="B18">
        <v>56828</v>
      </c>
      <c r="C18" s="5">
        <f t="shared" si="0"/>
        <v>0.11456980879494851</v>
      </c>
      <c r="I18" s="7"/>
      <c r="J18" s="8"/>
      <c r="K18" s="10"/>
      <c r="L18" s="11"/>
      <c r="M18" s="10"/>
      <c r="N18" s="7"/>
      <c r="O18" s="7"/>
    </row>
    <row r="19" spans="1:15" ht="15.75" x14ac:dyDescent="0.2">
      <c r="A19" t="s">
        <v>45</v>
      </c>
      <c r="B19">
        <v>5623</v>
      </c>
      <c r="C19" s="5">
        <f t="shared" si="0"/>
        <v>1.1336419280178705E-2</v>
      </c>
      <c r="I19" s="7"/>
      <c r="J19" s="8"/>
      <c r="K19" s="10"/>
      <c r="L19" s="11"/>
      <c r="M19" s="10"/>
      <c r="N19" s="7"/>
      <c r="O19" s="7"/>
    </row>
    <row r="20" spans="1:15" ht="15.75" x14ac:dyDescent="0.2">
      <c r="A20" t="s">
        <v>46</v>
      </c>
      <c r="B20">
        <v>542</v>
      </c>
      <c r="C20" s="5">
        <f t="shared" si="0"/>
        <v>1.0927154988185769E-3</v>
      </c>
      <c r="I20" s="7"/>
      <c r="J20" s="8"/>
      <c r="K20" s="10"/>
      <c r="L20" s="11"/>
      <c r="M20" s="10"/>
      <c r="N20" s="7"/>
      <c r="O20" s="7"/>
    </row>
    <row r="21" spans="1:15" ht="15.75" x14ac:dyDescent="0.2">
      <c r="A21" t="s">
        <v>47</v>
      </c>
      <c r="B21">
        <v>1984</v>
      </c>
      <c r="C21" s="5">
        <f t="shared" si="0"/>
        <v>3.9999032281477064E-3</v>
      </c>
      <c r="I21" s="7"/>
      <c r="J21" s="8"/>
      <c r="K21" s="10"/>
      <c r="L21" s="11"/>
      <c r="M21" s="10"/>
      <c r="N21" s="7"/>
      <c r="O21" s="7"/>
    </row>
    <row r="22" spans="1:15" ht="15.75" x14ac:dyDescent="0.2">
      <c r="A22" t="s">
        <v>48</v>
      </c>
      <c r="B22">
        <v>16</v>
      </c>
      <c r="C22" s="5">
        <f t="shared" si="0"/>
        <v>3.2257284097965374E-5</v>
      </c>
      <c r="I22" s="7"/>
      <c r="J22" s="8"/>
      <c r="K22" s="10"/>
      <c r="L22" s="11"/>
      <c r="M22" s="10"/>
      <c r="N22" s="7"/>
      <c r="O22" s="7"/>
    </row>
    <row r="23" spans="1:15" ht="15.75" x14ac:dyDescent="0.2">
      <c r="A23" t="s">
        <v>49</v>
      </c>
      <c r="B23">
        <v>86037</v>
      </c>
      <c r="C23" s="5">
        <f t="shared" si="0"/>
        <v>0.17345749699604041</v>
      </c>
      <c r="I23" s="7"/>
      <c r="J23" s="8"/>
      <c r="K23" s="10"/>
      <c r="L23" s="11"/>
      <c r="M23" s="10"/>
      <c r="N23" s="7"/>
      <c r="O23" s="7"/>
    </row>
    <row r="24" spans="1:15" ht="15.75" x14ac:dyDescent="0.2">
      <c r="A24" t="s">
        <v>50</v>
      </c>
      <c r="B24">
        <v>9536</v>
      </c>
      <c r="C24" s="5">
        <f t="shared" si="0"/>
        <v>1.9225341322387363E-2</v>
      </c>
      <c r="I24" s="7"/>
      <c r="J24" s="8"/>
      <c r="K24" s="10"/>
      <c r="L24" s="11"/>
      <c r="M24" s="10"/>
      <c r="N24" s="7"/>
      <c r="O24" s="7"/>
    </row>
    <row r="25" spans="1:15" ht="15.75" x14ac:dyDescent="0.2">
      <c r="A25" t="s">
        <v>51</v>
      </c>
      <c r="B25">
        <v>488</v>
      </c>
      <c r="C25" s="5">
        <f t="shared" si="0"/>
        <v>9.8384716498794381E-4</v>
      </c>
      <c r="I25" s="7"/>
      <c r="J25" s="8"/>
      <c r="K25" s="10"/>
      <c r="L25" s="11"/>
      <c r="M25" s="10"/>
      <c r="N25" s="7"/>
      <c r="O25" s="7"/>
    </row>
    <row r="26" spans="1:15" ht="15.75" x14ac:dyDescent="0.2">
      <c r="A26" t="s">
        <v>52</v>
      </c>
      <c r="B26">
        <v>250</v>
      </c>
      <c r="C26" s="5">
        <f t="shared" si="0"/>
        <v>5.0402006403070889E-4</v>
      </c>
      <c r="I26" s="7"/>
      <c r="J26" s="8"/>
      <c r="K26" s="10"/>
      <c r="L26" s="11"/>
      <c r="M26" s="10"/>
      <c r="N26" s="7"/>
      <c r="O26" s="7"/>
    </row>
    <row r="27" spans="1:15" x14ac:dyDescent="0.2">
      <c r="A27" t="s">
        <v>53</v>
      </c>
      <c r="B27">
        <v>28</v>
      </c>
      <c r="C27" s="5">
        <f t="shared" si="0"/>
        <v>5.64502471714394E-5</v>
      </c>
      <c r="I27" s="7"/>
      <c r="J27" s="7"/>
      <c r="K27" s="7"/>
      <c r="L27" s="7"/>
      <c r="M27" s="7"/>
      <c r="N27" s="7"/>
      <c r="O27" s="7"/>
    </row>
    <row r="28" spans="1:15" x14ac:dyDescent="0.2">
      <c r="A28" t="s">
        <v>54</v>
      </c>
      <c r="B28">
        <v>12587</v>
      </c>
      <c r="C28" s="5">
        <f t="shared" si="0"/>
        <v>2.5376402183818134E-2</v>
      </c>
      <c r="I28" s="7"/>
      <c r="J28" s="7"/>
      <c r="K28" s="7"/>
      <c r="L28" s="7"/>
      <c r="M28" s="7"/>
      <c r="N28" s="7"/>
      <c r="O28" s="7"/>
    </row>
    <row r="29" spans="1:15" x14ac:dyDescent="0.2">
      <c r="A29" t="s">
        <v>55</v>
      </c>
      <c r="B29">
        <v>557</v>
      </c>
      <c r="C29" s="5">
        <f t="shared" si="0"/>
        <v>1.1229567026604195E-3</v>
      </c>
      <c r="I29" s="7"/>
      <c r="J29" s="7"/>
      <c r="K29" s="7"/>
      <c r="L29" s="7"/>
      <c r="M29" s="7"/>
      <c r="N29" s="7"/>
      <c r="O29" s="7"/>
    </row>
    <row r="30" spans="1:15" x14ac:dyDescent="0.2">
      <c r="A30" t="s">
        <v>56</v>
      </c>
      <c r="B30">
        <v>45</v>
      </c>
      <c r="C30" s="5">
        <f t="shared" si="0"/>
        <v>9.0723611525527609E-5</v>
      </c>
      <c r="I30" s="7"/>
      <c r="J30" s="7"/>
      <c r="K30" s="7"/>
      <c r="L30" s="7"/>
      <c r="M30" s="7"/>
      <c r="N30" s="7"/>
      <c r="O30" s="7"/>
    </row>
    <row r="31" spans="1:15" x14ac:dyDescent="0.2">
      <c r="A31" t="s">
        <v>57</v>
      </c>
      <c r="B31">
        <v>38</v>
      </c>
      <c r="C31" s="5">
        <f t="shared" si="0"/>
        <v>7.6611049732667761E-5</v>
      </c>
    </row>
    <row r="32" spans="1:15" x14ac:dyDescent="0.2">
      <c r="A32" t="s">
        <v>58</v>
      </c>
      <c r="B32">
        <v>9</v>
      </c>
      <c r="C32" s="5">
        <f t="shared" si="0"/>
        <v>1.8144722305105523E-5</v>
      </c>
    </row>
    <row r="33" spans="1:3" x14ac:dyDescent="0.2">
      <c r="A33" t="s">
        <v>59</v>
      </c>
      <c r="B33">
        <v>113065</v>
      </c>
      <c r="C33" s="5">
        <f t="shared" si="0"/>
        <v>0.22794811415852842</v>
      </c>
    </row>
    <row r="34" spans="1:3" x14ac:dyDescent="0.2">
      <c r="A34" t="s">
        <v>60</v>
      </c>
      <c r="B34">
        <v>334</v>
      </c>
      <c r="C34" s="5">
        <f t="shared" si="0"/>
        <v>6.7337080554502713E-4</v>
      </c>
    </row>
    <row r="35" spans="1:3" x14ac:dyDescent="0.2">
      <c r="A35" t="s">
        <v>61</v>
      </c>
      <c r="B35">
        <v>11</v>
      </c>
      <c r="C35" s="5">
        <f t="shared" si="0"/>
        <v>2.2176882817351193E-5</v>
      </c>
    </row>
    <row r="36" spans="1:3" x14ac:dyDescent="0.2">
      <c r="A36" t="s">
        <v>62</v>
      </c>
      <c r="B36">
        <v>159</v>
      </c>
      <c r="C36" s="5">
        <f t="shared" si="0"/>
        <v>3.2055676072353088E-4</v>
      </c>
    </row>
    <row r="37" spans="1:3" x14ac:dyDescent="0.2">
      <c r="A37" t="s">
        <v>63</v>
      </c>
      <c r="B37">
        <v>11</v>
      </c>
      <c r="C37" s="5">
        <f t="shared" si="0"/>
        <v>2.2176882817351193E-5</v>
      </c>
    </row>
    <row r="38" spans="1:3" x14ac:dyDescent="0.2">
      <c r="A38" t="s">
        <v>64</v>
      </c>
      <c r="B38">
        <v>2267</v>
      </c>
      <c r="C38" s="5">
        <f t="shared" si="0"/>
        <v>4.5704539406304688E-3</v>
      </c>
    </row>
    <row r="39" spans="1:3" x14ac:dyDescent="0.2">
      <c r="A39" t="s">
        <v>65</v>
      </c>
      <c r="B39">
        <v>2405</v>
      </c>
      <c r="C39" s="5">
        <f t="shared" si="0"/>
        <v>4.8486730159754202E-3</v>
      </c>
    </row>
    <row r="40" spans="1:3" x14ac:dyDescent="0.2">
      <c r="A40" t="s">
        <v>66</v>
      </c>
      <c r="B40">
        <v>55</v>
      </c>
      <c r="C40" s="5">
        <f t="shared" si="0"/>
        <v>1.1088441408675596E-4</v>
      </c>
    </row>
    <row r="41" spans="1:3" x14ac:dyDescent="0.2">
      <c r="A41" t="s">
        <v>67</v>
      </c>
      <c r="B41">
        <v>3750</v>
      </c>
      <c r="C41" s="5">
        <f t="shared" si="0"/>
        <v>7.5603009604606336E-3</v>
      </c>
    </row>
    <row r="42" spans="1:3" x14ac:dyDescent="0.2">
      <c r="A42" t="s">
        <v>68</v>
      </c>
      <c r="B42">
        <v>0</v>
      </c>
      <c r="C42" s="5">
        <f t="shared" si="0"/>
        <v>0</v>
      </c>
    </row>
    <row r="43" spans="1:3" x14ac:dyDescent="0.2">
      <c r="A43" t="s">
        <v>69</v>
      </c>
      <c r="B43">
        <v>1636</v>
      </c>
      <c r="C43" s="5">
        <f t="shared" si="0"/>
        <v>3.2983072990169591E-3</v>
      </c>
    </row>
    <row r="44" spans="1:3" x14ac:dyDescent="0.2">
      <c r="A44" t="s">
        <v>70</v>
      </c>
      <c r="B44">
        <v>110</v>
      </c>
      <c r="C44" s="5">
        <f t="shared" si="0"/>
        <v>2.2176882817351193E-4</v>
      </c>
    </row>
    <row r="45" spans="1:3" x14ac:dyDescent="0.2">
      <c r="A45" t="s">
        <v>71</v>
      </c>
      <c r="B45">
        <v>4</v>
      </c>
      <c r="C45" s="5">
        <f t="shared" si="0"/>
        <v>8.0643210244913435E-6</v>
      </c>
    </row>
    <row r="46" spans="1:3" x14ac:dyDescent="0.2">
      <c r="A46" t="s">
        <v>72</v>
      </c>
      <c r="B46">
        <v>24</v>
      </c>
      <c r="C46" s="5">
        <f t="shared" si="0"/>
        <v>4.8385926146948058E-5</v>
      </c>
    </row>
    <row r="47" spans="1:3" x14ac:dyDescent="0.2">
      <c r="A47" t="s">
        <v>73</v>
      </c>
      <c r="B47">
        <v>0</v>
      </c>
      <c r="C47" s="5">
        <f t="shared" si="0"/>
        <v>0</v>
      </c>
    </row>
    <row r="48" spans="1:3" x14ac:dyDescent="0.2">
      <c r="A48" t="s">
        <v>74</v>
      </c>
      <c r="B48">
        <v>1708</v>
      </c>
      <c r="C48" s="5">
        <f t="shared" si="0"/>
        <v>3.4434650774578033E-3</v>
      </c>
    </row>
    <row r="49" spans="1:3" x14ac:dyDescent="0.2">
      <c r="A49" t="s">
        <v>75</v>
      </c>
      <c r="B49">
        <v>83</v>
      </c>
      <c r="C49" s="5">
        <f t="shared" si="0"/>
        <v>1.6733466125819536E-4</v>
      </c>
    </row>
    <row r="50" spans="1:3" x14ac:dyDescent="0.2">
      <c r="A50" t="s">
        <v>76</v>
      </c>
      <c r="B50">
        <v>3</v>
      </c>
      <c r="C50" s="5">
        <f t="shared" si="0"/>
        <v>6.0482407683685072E-6</v>
      </c>
    </row>
    <row r="51" spans="1:3" x14ac:dyDescent="0.2">
      <c r="A51" t="s">
        <v>77</v>
      </c>
      <c r="B51">
        <v>14</v>
      </c>
      <c r="C51" s="5">
        <f t="shared" si="0"/>
        <v>2.82251235857197E-5</v>
      </c>
    </row>
    <row r="52" spans="1:3" x14ac:dyDescent="0.2">
      <c r="A52" t="s">
        <v>78</v>
      </c>
      <c r="B52">
        <v>0</v>
      </c>
      <c r="C52" s="5">
        <f t="shared" si="0"/>
        <v>0</v>
      </c>
    </row>
    <row r="53" spans="1:3" x14ac:dyDescent="0.2">
      <c r="C53" s="2">
        <f>SUM(C33:C52)</f>
        <v>0.25329830729901698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Normal="100" workbookViewId="0">
      <selection activeCell="B3" sqref="B3"/>
    </sheetView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  <col min="6" max="6" width="12.5" bestFit="1" customWidth="1"/>
  </cols>
  <sheetData>
    <row r="1" spans="1:6" x14ac:dyDescent="0.2">
      <c r="A1" t="s">
        <v>27</v>
      </c>
      <c r="B1">
        <v>474032</v>
      </c>
    </row>
    <row r="2" spans="1:6" x14ac:dyDescent="0.2">
      <c r="A2" t="s">
        <v>28</v>
      </c>
      <c r="B2">
        <v>359504</v>
      </c>
      <c r="C2" s="2">
        <f>B2/$B$1</f>
        <v>0.75839605765011642</v>
      </c>
    </row>
    <row r="3" spans="1:6" x14ac:dyDescent="0.2">
      <c r="A3" t="s">
        <v>29</v>
      </c>
      <c r="B3">
        <v>111783</v>
      </c>
      <c r="C3" s="2">
        <f t="shared" ref="C3:C52" si="0">B3/$B$1</f>
        <v>0.23581319404597159</v>
      </c>
    </row>
    <row r="4" spans="1:6" x14ac:dyDescent="0.2">
      <c r="A4" t="s">
        <v>30</v>
      </c>
      <c r="B4">
        <v>318541</v>
      </c>
      <c r="C4" s="2">
        <f t="shared" si="0"/>
        <v>0.67198206028285012</v>
      </c>
      <c r="E4" t="s">
        <v>24</v>
      </c>
      <c r="F4" s="2">
        <f>SUM(C5:C7)</f>
        <v>0.32222719141323791</v>
      </c>
    </row>
    <row r="5" spans="1:6" x14ac:dyDescent="0.2">
      <c r="A5" t="s">
        <v>31</v>
      </c>
      <c r="B5">
        <v>55475</v>
      </c>
      <c r="C5" s="2">
        <f t="shared" si="0"/>
        <v>0.11702796435683667</v>
      </c>
    </row>
    <row r="6" spans="1:6" x14ac:dyDescent="0.2">
      <c r="A6" t="s">
        <v>32</v>
      </c>
      <c r="B6">
        <v>81068</v>
      </c>
      <c r="C6" s="2">
        <f t="shared" si="0"/>
        <v>0.17101799034664328</v>
      </c>
    </row>
    <row r="7" spans="1:6" x14ac:dyDescent="0.2">
      <c r="A7" t="s">
        <v>33</v>
      </c>
      <c r="B7">
        <v>16203</v>
      </c>
      <c r="C7" s="2">
        <f t="shared" si="0"/>
        <v>3.4181236709757992E-2</v>
      </c>
    </row>
    <row r="8" spans="1:6" x14ac:dyDescent="0.2">
      <c r="A8" t="s">
        <v>34</v>
      </c>
      <c r="B8">
        <v>455214</v>
      </c>
      <c r="C8" s="2">
        <f t="shared" si="0"/>
        <v>0.96030225807540415</v>
      </c>
      <c r="E8" t="s">
        <v>25</v>
      </c>
      <c r="F8" s="2">
        <f>SUM(C9:C12)</f>
        <v>3.3906993620683834E-2</v>
      </c>
    </row>
    <row r="9" spans="1:6" x14ac:dyDescent="0.2">
      <c r="A9" t="s">
        <v>35</v>
      </c>
      <c r="B9">
        <v>13325</v>
      </c>
      <c r="C9" s="2">
        <f t="shared" si="0"/>
        <v>2.8109916630100922E-2</v>
      </c>
      <c r="F9" s="3"/>
    </row>
    <row r="10" spans="1:6" x14ac:dyDescent="0.2">
      <c r="A10" t="s">
        <v>36</v>
      </c>
      <c r="B10">
        <v>564</v>
      </c>
      <c r="C10" s="2">
        <f t="shared" si="0"/>
        <v>1.1897930941371048E-3</v>
      </c>
    </row>
    <row r="11" spans="1:6" x14ac:dyDescent="0.2">
      <c r="A11" t="s">
        <v>37</v>
      </c>
      <c r="B11">
        <v>2184</v>
      </c>
      <c r="C11" s="2">
        <f t="shared" si="0"/>
        <v>4.6072838964458093E-3</v>
      </c>
    </row>
    <row r="12" spans="1:6" x14ac:dyDescent="0.2">
      <c r="A12" t="s">
        <v>38</v>
      </c>
      <c r="B12">
        <v>0</v>
      </c>
      <c r="C12" s="2">
        <f t="shared" si="0"/>
        <v>0</v>
      </c>
    </row>
    <row r="13" spans="1:6" x14ac:dyDescent="0.2">
      <c r="A13" t="s">
        <v>39</v>
      </c>
      <c r="B13">
        <v>211659</v>
      </c>
      <c r="C13" s="2">
        <f t="shared" si="0"/>
        <v>0.44650783069497418</v>
      </c>
    </row>
    <row r="14" spans="1:6" x14ac:dyDescent="0.2">
      <c r="A14" t="s">
        <v>40</v>
      </c>
      <c r="B14">
        <v>271</v>
      </c>
      <c r="C14" s="2">
        <f t="shared" si="0"/>
        <v>5.7169136260843149E-4</v>
      </c>
    </row>
    <row r="15" spans="1:6" x14ac:dyDescent="0.2">
      <c r="A15" t="s">
        <v>41</v>
      </c>
      <c r="B15">
        <v>5</v>
      </c>
      <c r="C15" s="2">
        <f t="shared" si="0"/>
        <v>1.0547811118236744E-5</v>
      </c>
    </row>
    <row r="16" spans="1:6" x14ac:dyDescent="0.2">
      <c r="A16" t="s">
        <v>42</v>
      </c>
      <c r="B16">
        <v>300</v>
      </c>
      <c r="C16" s="2">
        <f t="shared" si="0"/>
        <v>6.3286866709420461E-4</v>
      </c>
    </row>
    <row r="17" spans="1:3" x14ac:dyDescent="0.2">
      <c r="A17" t="s">
        <v>43</v>
      </c>
      <c r="B17">
        <v>0</v>
      </c>
      <c r="C17" s="2">
        <f t="shared" si="0"/>
        <v>0</v>
      </c>
    </row>
    <row r="18" spans="1:3" x14ac:dyDescent="0.2">
      <c r="A18" t="s">
        <v>44</v>
      </c>
      <c r="B18">
        <v>47509</v>
      </c>
      <c r="C18" s="2">
        <f t="shared" si="0"/>
        <v>0.10022319168326189</v>
      </c>
    </row>
    <row r="19" spans="1:3" x14ac:dyDescent="0.2">
      <c r="A19" t="s">
        <v>45</v>
      </c>
      <c r="B19">
        <v>4711</v>
      </c>
      <c r="C19" s="2">
        <f t="shared" si="0"/>
        <v>9.9381476356026604E-3</v>
      </c>
    </row>
    <row r="20" spans="1:3" x14ac:dyDescent="0.2">
      <c r="A20" t="s">
        <v>46</v>
      </c>
      <c r="B20">
        <v>245</v>
      </c>
      <c r="C20" s="2">
        <f t="shared" si="0"/>
        <v>5.1684274479360038E-4</v>
      </c>
    </row>
    <row r="21" spans="1:3" x14ac:dyDescent="0.2">
      <c r="A21" t="s">
        <v>47</v>
      </c>
      <c r="B21">
        <v>696</v>
      </c>
      <c r="C21" s="2">
        <f t="shared" si="0"/>
        <v>1.4682553076585548E-3</v>
      </c>
    </row>
    <row r="22" spans="1:3" x14ac:dyDescent="0.2">
      <c r="A22" t="s">
        <v>48</v>
      </c>
      <c r="B22">
        <v>0</v>
      </c>
      <c r="C22" s="2">
        <f t="shared" si="0"/>
        <v>0</v>
      </c>
    </row>
    <row r="23" spans="1:3" x14ac:dyDescent="0.2">
      <c r="A23" t="s">
        <v>49</v>
      </c>
      <c r="B23">
        <v>72515</v>
      </c>
      <c r="C23" s="2">
        <f t="shared" si="0"/>
        <v>0.15297490464778749</v>
      </c>
    </row>
    <row r="24" spans="1:3" x14ac:dyDescent="0.2">
      <c r="A24" t="s">
        <v>50</v>
      </c>
      <c r="B24">
        <v>6998</v>
      </c>
      <c r="C24" s="2">
        <f t="shared" si="0"/>
        <v>1.4762716441084147E-2</v>
      </c>
    </row>
    <row r="25" spans="1:3" x14ac:dyDescent="0.2">
      <c r="A25" t="s">
        <v>51</v>
      </c>
      <c r="B25">
        <v>246</v>
      </c>
      <c r="C25" s="2">
        <f t="shared" si="0"/>
        <v>5.1895230701724782E-4</v>
      </c>
    </row>
    <row r="26" spans="1:3" x14ac:dyDescent="0.2">
      <c r="A26" t="s">
        <v>52</v>
      </c>
      <c r="B26">
        <v>151</v>
      </c>
      <c r="C26" s="2">
        <f t="shared" si="0"/>
        <v>3.1854389577074964E-4</v>
      </c>
    </row>
    <row r="27" spans="1:3" x14ac:dyDescent="0.2">
      <c r="A27" t="s">
        <v>53</v>
      </c>
      <c r="B27">
        <v>0</v>
      </c>
      <c r="C27" s="2">
        <f t="shared" si="0"/>
        <v>0</v>
      </c>
    </row>
    <row r="28" spans="1:3" x14ac:dyDescent="0.2">
      <c r="A28" t="s">
        <v>54</v>
      </c>
      <c r="B28">
        <v>13688</v>
      </c>
      <c r="C28" s="2">
        <f t="shared" si="0"/>
        <v>2.8875687717284909E-2</v>
      </c>
    </row>
    <row r="29" spans="1:3" x14ac:dyDescent="0.2">
      <c r="A29" t="s">
        <v>55</v>
      </c>
      <c r="B29">
        <v>465</v>
      </c>
      <c r="C29" s="2">
        <f t="shared" si="0"/>
        <v>9.8094643399601719E-4</v>
      </c>
    </row>
    <row r="30" spans="1:3" x14ac:dyDescent="0.2">
      <c r="A30" t="s">
        <v>56</v>
      </c>
      <c r="B30">
        <v>20</v>
      </c>
      <c r="C30" s="2">
        <f t="shared" si="0"/>
        <v>4.2191244472946976E-5</v>
      </c>
    </row>
    <row r="31" spans="1:3" x14ac:dyDescent="0.2">
      <c r="A31" t="s">
        <v>57</v>
      </c>
      <c r="B31">
        <v>25</v>
      </c>
      <c r="C31" s="2">
        <f t="shared" si="0"/>
        <v>5.273905559118372E-5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105482</v>
      </c>
      <c r="C33" s="2">
        <f t="shared" si="0"/>
        <v>0.22252084247476964</v>
      </c>
    </row>
    <row r="34" spans="1:3" x14ac:dyDescent="0.2">
      <c r="A34" t="s">
        <v>60</v>
      </c>
      <c r="B34">
        <v>690</v>
      </c>
      <c r="C34" s="2">
        <f t="shared" si="0"/>
        <v>1.4555979343166706E-3</v>
      </c>
    </row>
    <row r="35" spans="1:3" x14ac:dyDescent="0.2">
      <c r="A35" t="s">
        <v>61</v>
      </c>
      <c r="B35">
        <v>1</v>
      </c>
      <c r="C35" s="2">
        <f t="shared" si="0"/>
        <v>2.1095622236473487E-6</v>
      </c>
    </row>
    <row r="36" spans="1:3" x14ac:dyDescent="0.2">
      <c r="A36" t="s">
        <v>62</v>
      </c>
      <c r="B36">
        <v>133</v>
      </c>
      <c r="C36" s="2">
        <f t="shared" si="0"/>
        <v>2.8057177574509736E-4</v>
      </c>
    </row>
    <row r="37" spans="1:3" x14ac:dyDescent="0.2">
      <c r="A37" t="s">
        <v>63</v>
      </c>
      <c r="B37">
        <v>0</v>
      </c>
      <c r="C37" s="2">
        <f t="shared" si="0"/>
        <v>0</v>
      </c>
    </row>
    <row r="38" spans="1:3" x14ac:dyDescent="0.2">
      <c r="A38" t="s">
        <v>64</v>
      </c>
      <c r="B38">
        <v>1358</v>
      </c>
      <c r="C38" s="2">
        <f t="shared" si="0"/>
        <v>2.8647854997130994E-3</v>
      </c>
    </row>
    <row r="39" spans="1:3" x14ac:dyDescent="0.2">
      <c r="A39" t="s">
        <v>65</v>
      </c>
      <c r="B39">
        <v>58</v>
      </c>
      <c r="C39" s="2">
        <f t="shared" si="0"/>
        <v>1.2235460897154623E-4</v>
      </c>
    </row>
    <row r="40" spans="1:3" x14ac:dyDescent="0.2">
      <c r="A40" t="s">
        <v>66</v>
      </c>
      <c r="B40">
        <v>34</v>
      </c>
      <c r="C40" s="2">
        <f t="shared" si="0"/>
        <v>7.1725115604009853E-5</v>
      </c>
    </row>
    <row r="41" spans="1:3" x14ac:dyDescent="0.2">
      <c r="A41" t="s">
        <v>67</v>
      </c>
      <c r="B41">
        <v>864</v>
      </c>
      <c r="C41" s="2">
        <f t="shared" si="0"/>
        <v>1.8226617612313093E-3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1050</v>
      </c>
      <c r="C43" s="2">
        <f t="shared" si="0"/>
        <v>2.2150403348297162E-3</v>
      </c>
    </row>
    <row r="44" spans="1:3" x14ac:dyDescent="0.2">
      <c r="A44" t="s">
        <v>70</v>
      </c>
      <c r="B44">
        <v>87</v>
      </c>
      <c r="C44" s="2">
        <f t="shared" si="0"/>
        <v>1.8353191345731935E-4</v>
      </c>
    </row>
    <row r="45" spans="1:3" x14ac:dyDescent="0.2">
      <c r="A45" t="s">
        <v>71</v>
      </c>
      <c r="B45">
        <v>12</v>
      </c>
      <c r="C45" s="2">
        <f t="shared" si="0"/>
        <v>2.5314746683768183E-5</v>
      </c>
    </row>
    <row r="46" spans="1:3" x14ac:dyDescent="0.2">
      <c r="A46" t="s">
        <v>72</v>
      </c>
      <c r="B46">
        <v>9</v>
      </c>
      <c r="C46" s="2">
        <f t="shared" si="0"/>
        <v>1.8986060012826137E-5</v>
      </c>
    </row>
    <row r="47" spans="1:3" x14ac:dyDescent="0.2">
      <c r="A47" t="s">
        <v>73</v>
      </c>
      <c r="B47">
        <v>0</v>
      </c>
      <c r="C47" s="2">
        <f t="shared" si="0"/>
        <v>0</v>
      </c>
    </row>
    <row r="48" spans="1:3" x14ac:dyDescent="0.2">
      <c r="A48" t="s">
        <v>74</v>
      </c>
      <c r="B48">
        <v>1953</v>
      </c>
      <c r="C48" s="2">
        <f t="shared" si="0"/>
        <v>4.1199750227832723E-3</v>
      </c>
    </row>
    <row r="49" spans="1:3" x14ac:dyDescent="0.2">
      <c r="A49" t="s">
        <v>75</v>
      </c>
      <c r="B49">
        <v>45</v>
      </c>
      <c r="C49" s="2">
        <f t="shared" si="0"/>
        <v>9.4930300064130689E-5</v>
      </c>
    </row>
    <row r="50" spans="1:3" x14ac:dyDescent="0.2">
      <c r="A50" t="s">
        <v>76</v>
      </c>
      <c r="B50">
        <v>1</v>
      </c>
      <c r="C50" s="2">
        <f t="shared" si="0"/>
        <v>2.1095622236473487E-6</v>
      </c>
    </row>
    <row r="51" spans="1:3" x14ac:dyDescent="0.2">
      <c r="A51" t="s">
        <v>77</v>
      </c>
      <c r="B51">
        <v>6</v>
      </c>
      <c r="C51" s="2">
        <f t="shared" si="0"/>
        <v>1.2657373341884091E-5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zoomScaleNormal="100"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474624</v>
      </c>
    </row>
    <row r="2" spans="1:6" x14ac:dyDescent="0.2">
      <c r="A2" t="s">
        <v>28</v>
      </c>
      <c r="B2">
        <v>360297</v>
      </c>
      <c r="C2" s="2">
        <f>B2/$B$1</f>
        <v>0.75912090412621358</v>
      </c>
    </row>
    <row r="3" spans="1:6" x14ac:dyDescent="0.2">
      <c r="A3" t="s">
        <v>29</v>
      </c>
      <c r="B3">
        <v>114327</v>
      </c>
      <c r="C3" s="2">
        <f t="shared" ref="C3:C52" si="0">B3/$B$1</f>
        <v>0.24087909587378642</v>
      </c>
    </row>
    <row r="4" spans="1:6" x14ac:dyDescent="0.2">
      <c r="A4" t="s">
        <v>30</v>
      </c>
      <c r="B4">
        <v>316752</v>
      </c>
      <c r="C4" s="2">
        <f t="shared" si="0"/>
        <v>0.6673745954692557</v>
      </c>
      <c r="E4" t="s">
        <v>24</v>
      </c>
      <c r="F4" s="2">
        <f>SUM(C5:C7)</f>
        <v>0.33262540453074435</v>
      </c>
    </row>
    <row r="5" spans="1:6" x14ac:dyDescent="0.2">
      <c r="A5" t="s">
        <v>31</v>
      </c>
      <c r="B5">
        <v>59980</v>
      </c>
      <c r="C5" s="2">
        <f t="shared" si="0"/>
        <v>0.12637371898597627</v>
      </c>
    </row>
    <row r="6" spans="1:6" x14ac:dyDescent="0.2">
      <c r="A6" t="s">
        <v>32</v>
      </c>
      <c r="B6">
        <v>81705</v>
      </c>
      <c r="C6" s="2">
        <f t="shared" si="0"/>
        <v>0.17214679409385114</v>
      </c>
    </row>
    <row r="7" spans="1:6" x14ac:dyDescent="0.2">
      <c r="A7" t="s">
        <v>33</v>
      </c>
      <c r="B7">
        <v>16187</v>
      </c>
      <c r="C7" s="2">
        <f t="shared" si="0"/>
        <v>3.4104891450916934E-2</v>
      </c>
    </row>
    <row r="8" spans="1:6" x14ac:dyDescent="0.2">
      <c r="A8" t="s">
        <v>34</v>
      </c>
      <c r="B8">
        <v>454042</v>
      </c>
      <c r="C8" s="2">
        <f t="shared" si="0"/>
        <v>0.9566351469795038</v>
      </c>
      <c r="E8" t="s">
        <v>25</v>
      </c>
      <c r="F8" s="2">
        <f>SUM(C9:C12)</f>
        <v>4.3364853020496218E-2</v>
      </c>
    </row>
    <row r="9" spans="1:6" x14ac:dyDescent="0.2">
      <c r="A9" t="s">
        <v>35</v>
      </c>
      <c r="B9">
        <v>15618</v>
      </c>
      <c r="C9" s="2">
        <f t="shared" si="0"/>
        <v>3.2906047734627832E-2</v>
      </c>
    </row>
    <row r="10" spans="1:6" x14ac:dyDescent="0.2">
      <c r="A10" t="s">
        <v>36</v>
      </c>
      <c r="B10">
        <v>597</v>
      </c>
      <c r="C10" s="2">
        <f t="shared" si="0"/>
        <v>1.2578377831715211E-3</v>
      </c>
    </row>
    <row r="11" spans="1:6" x14ac:dyDescent="0.2">
      <c r="A11" t="s">
        <v>37</v>
      </c>
      <c r="B11">
        <v>4305</v>
      </c>
      <c r="C11" s="2">
        <f t="shared" si="0"/>
        <v>9.0703377831715202E-3</v>
      </c>
    </row>
    <row r="12" spans="1:6" x14ac:dyDescent="0.2">
      <c r="A12" t="s">
        <v>38</v>
      </c>
      <c r="B12">
        <v>62</v>
      </c>
      <c r="C12" s="2">
        <f t="shared" si="0"/>
        <v>1.306297195253506E-4</v>
      </c>
    </row>
    <row r="13" spans="1:6" x14ac:dyDescent="0.2">
      <c r="A13" t="s">
        <v>39</v>
      </c>
      <c r="B13">
        <v>211421</v>
      </c>
      <c r="C13" s="2">
        <f t="shared" si="0"/>
        <v>0.44544945051240559</v>
      </c>
    </row>
    <row r="14" spans="1:6" x14ac:dyDescent="0.2">
      <c r="A14" t="s">
        <v>40</v>
      </c>
      <c r="B14">
        <v>282</v>
      </c>
      <c r="C14" s="2">
        <f t="shared" si="0"/>
        <v>5.9415453074433656E-4</v>
      </c>
    </row>
    <row r="15" spans="1:6" x14ac:dyDescent="0.2">
      <c r="A15" t="s">
        <v>41</v>
      </c>
      <c r="B15">
        <v>6</v>
      </c>
      <c r="C15" s="2">
        <f t="shared" si="0"/>
        <v>1.26415857605178E-5</v>
      </c>
    </row>
    <row r="16" spans="1:6" x14ac:dyDescent="0.2">
      <c r="A16" t="s">
        <v>42</v>
      </c>
      <c r="B16">
        <v>357</v>
      </c>
      <c r="C16" s="2">
        <f t="shared" si="0"/>
        <v>7.5217435275080902E-4</v>
      </c>
    </row>
    <row r="17" spans="1:3" x14ac:dyDescent="0.2">
      <c r="A17" t="s">
        <v>43</v>
      </c>
      <c r="B17">
        <v>36</v>
      </c>
      <c r="C17" s="2">
        <f t="shared" si="0"/>
        <v>7.584951456310679E-5</v>
      </c>
    </row>
    <row r="18" spans="1:3" x14ac:dyDescent="0.2">
      <c r="A18" t="s">
        <v>44</v>
      </c>
      <c r="B18">
        <v>47698</v>
      </c>
      <c r="C18" s="2">
        <f t="shared" si="0"/>
        <v>0.10049639293419634</v>
      </c>
    </row>
    <row r="19" spans="1:3" x14ac:dyDescent="0.2">
      <c r="A19" t="s">
        <v>45</v>
      </c>
      <c r="B19">
        <v>4750</v>
      </c>
      <c r="C19" s="2">
        <f t="shared" si="0"/>
        <v>1.0007922060409924E-2</v>
      </c>
    </row>
    <row r="20" spans="1:3" x14ac:dyDescent="0.2">
      <c r="A20" t="s">
        <v>46</v>
      </c>
      <c r="B20">
        <v>262</v>
      </c>
      <c r="C20" s="2">
        <f t="shared" si="0"/>
        <v>5.5201591154261059E-4</v>
      </c>
    </row>
    <row r="21" spans="1:3" x14ac:dyDescent="0.2">
      <c r="A21" t="s">
        <v>47</v>
      </c>
      <c r="B21">
        <v>770</v>
      </c>
      <c r="C21" s="2">
        <f t="shared" si="0"/>
        <v>1.6223368392664509E-3</v>
      </c>
    </row>
    <row r="22" spans="1:3" x14ac:dyDescent="0.2">
      <c r="A22" t="s">
        <v>48</v>
      </c>
      <c r="B22">
        <v>9</v>
      </c>
      <c r="C22" s="2">
        <f t="shared" si="0"/>
        <v>1.8962378640776697E-5</v>
      </c>
    </row>
    <row r="23" spans="1:3" x14ac:dyDescent="0.2">
      <c r="A23" t="s">
        <v>49</v>
      </c>
      <c r="B23">
        <v>73043</v>
      </c>
      <c r="C23" s="2">
        <f t="shared" si="0"/>
        <v>0.1538965581175836</v>
      </c>
    </row>
    <row r="24" spans="1:3" x14ac:dyDescent="0.2">
      <c r="A24" t="s">
        <v>50</v>
      </c>
      <c r="B24">
        <v>7053</v>
      </c>
      <c r="C24" s="2">
        <f t="shared" si="0"/>
        <v>1.4860184061488674E-2</v>
      </c>
    </row>
    <row r="25" spans="1:3" x14ac:dyDescent="0.2">
      <c r="A25" t="s">
        <v>51</v>
      </c>
      <c r="B25">
        <v>259</v>
      </c>
      <c r="C25" s="2">
        <f t="shared" si="0"/>
        <v>5.4569511866235166E-4</v>
      </c>
    </row>
    <row r="26" spans="1:3" x14ac:dyDescent="0.2">
      <c r="A26" t="s">
        <v>52</v>
      </c>
      <c r="B26">
        <v>152</v>
      </c>
      <c r="C26" s="2">
        <f t="shared" si="0"/>
        <v>3.2025350593311761E-4</v>
      </c>
    </row>
    <row r="27" spans="1:3" x14ac:dyDescent="0.2">
      <c r="A27" t="s">
        <v>53</v>
      </c>
      <c r="B27">
        <v>12</v>
      </c>
      <c r="C27" s="2">
        <f t="shared" si="0"/>
        <v>2.52831715210356E-5</v>
      </c>
    </row>
    <row r="28" spans="1:3" x14ac:dyDescent="0.2">
      <c r="A28" t="s">
        <v>54</v>
      </c>
      <c r="B28">
        <v>13666</v>
      </c>
      <c r="C28" s="2">
        <f t="shared" si="0"/>
        <v>2.8793318500539376E-2</v>
      </c>
    </row>
    <row r="29" spans="1:3" x14ac:dyDescent="0.2">
      <c r="A29" t="s">
        <v>55</v>
      </c>
      <c r="B29">
        <v>475</v>
      </c>
      <c r="C29" s="2">
        <f t="shared" si="0"/>
        <v>1.0007922060409923E-3</v>
      </c>
    </row>
    <row r="30" spans="1:3" x14ac:dyDescent="0.2">
      <c r="A30" t="s">
        <v>56</v>
      </c>
      <c r="B30">
        <v>19</v>
      </c>
      <c r="C30" s="2">
        <f t="shared" si="0"/>
        <v>4.0031688241639701E-5</v>
      </c>
    </row>
    <row r="31" spans="1:3" x14ac:dyDescent="0.2">
      <c r="A31" t="s">
        <v>57</v>
      </c>
      <c r="B31">
        <v>27</v>
      </c>
      <c r="C31" s="2">
        <f t="shared" si="0"/>
        <v>5.6887135922330099E-5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103817</v>
      </c>
      <c r="C33" s="2">
        <f t="shared" si="0"/>
        <v>0.21873525148327941</v>
      </c>
    </row>
    <row r="34" spans="1:3" x14ac:dyDescent="0.2">
      <c r="A34" t="s">
        <v>60</v>
      </c>
      <c r="B34">
        <v>681</v>
      </c>
      <c r="C34" s="2">
        <f t="shared" si="0"/>
        <v>1.4348199838187703E-3</v>
      </c>
    </row>
    <row r="35" spans="1:3" x14ac:dyDescent="0.2">
      <c r="A35" t="s">
        <v>61</v>
      </c>
      <c r="B35">
        <v>1</v>
      </c>
      <c r="C35" s="2">
        <f t="shared" si="0"/>
        <v>2.1069309600862997E-6</v>
      </c>
    </row>
    <row r="36" spans="1:3" x14ac:dyDescent="0.2">
      <c r="A36" t="s">
        <v>62</v>
      </c>
      <c r="B36">
        <v>146</v>
      </c>
      <c r="C36" s="2">
        <f t="shared" si="0"/>
        <v>3.076119201725998E-4</v>
      </c>
    </row>
    <row r="37" spans="1:3" x14ac:dyDescent="0.2">
      <c r="A37" t="s">
        <v>63</v>
      </c>
      <c r="B37">
        <v>5</v>
      </c>
      <c r="C37" s="2">
        <f t="shared" si="0"/>
        <v>1.05346548004315E-5</v>
      </c>
    </row>
    <row r="38" spans="1:3" x14ac:dyDescent="0.2">
      <c r="A38" t="s">
        <v>64</v>
      </c>
      <c r="B38">
        <v>1372</v>
      </c>
      <c r="C38" s="2">
        <f t="shared" si="0"/>
        <v>2.8907092772384037E-3</v>
      </c>
    </row>
    <row r="39" spans="1:3" x14ac:dyDescent="0.2">
      <c r="A39" t="s">
        <v>65</v>
      </c>
      <c r="B39">
        <v>2247</v>
      </c>
      <c r="C39" s="2">
        <f t="shared" si="0"/>
        <v>4.7342738673139158E-3</v>
      </c>
    </row>
    <row r="40" spans="1:3" x14ac:dyDescent="0.2">
      <c r="A40" t="s">
        <v>66</v>
      </c>
      <c r="B40">
        <v>37</v>
      </c>
      <c r="C40" s="2">
        <f t="shared" si="0"/>
        <v>7.7956445523193096E-5</v>
      </c>
    </row>
    <row r="41" spans="1:3" x14ac:dyDescent="0.2">
      <c r="A41" t="s">
        <v>67</v>
      </c>
      <c r="B41">
        <v>2835</v>
      </c>
      <c r="C41" s="2">
        <f t="shared" si="0"/>
        <v>5.9731492718446601E-3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1074</v>
      </c>
      <c r="C43" s="2">
        <f t="shared" si="0"/>
        <v>2.2628438511326861E-3</v>
      </c>
    </row>
    <row r="44" spans="1:3" x14ac:dyDescent="0.2">
      <c r="A44" t="s">
        <v>70</v>
      </c>
      <c r="B44">
        <v>88</v>
      </c>
      <c r="C44" s="2">
        <f t="shared" si="0"/>
        <v>1.854099244875944E-4</v>
      </c>
    </row>
    <row r="45" spans="1:3" x14ac:dyDescent="0.2">
      <c r="A45" t="s">
        <v>71</v>
      </c>
      <c r="B45">
        <v>12</v>
      </c>
      <c r="C45" s="2">
        <f t="shared" si="0"/>
        <v>2.52831715210356E-5</v>
      </c>
    </row>
    <row r="46" spans="1:3" x14ac:dyDescent="0.2">
      <c r="A46" t="s">
        <v>72</v>
      </c>
      <c r="B46">
        <v>12</v>
      </c>
      <c r="C46" s="2">
        <f t="shared" si="0"/>
        <v>2.52831715210356E-5</v>
      </c>
    </row>
    <row r="47" spans="1:3" x14ac:dyDescent="0.2">
      <c r="A47" t="s">
        <v>73</v>
      </c>
      <c r="B47">
        <v>0</v>
      </c>
      <c r="C47" s="2">
        <f t="shared" si="0"/>
        <v>0</v>
      </c>
    </row>
    <row r="48" spans="1:3" x14ac:dyDescent="0.2">
      <c r="A48" t="s">
        <v>74</v>
      </c>
      <c r="B48">
        <v>1951</v>
      </c>
      <c r="C48" s="2">
        <f t="shared" si="0"/>
        <v>4.1106223031283709E-3</v>
      </c>
    </row>
    <row r="49" spans="1:3" x14ac:dyDescent="0.2">
      <c r="A49" t="s">
        <v>75</v>
      </c>
      <c r="B49">
        <v>42</v>
      </c>
      <c r="C49" s="2">
        <f t="shared" si="0"/>
        <v>8.8491100323624601E-5</v>
      </c>
    </row>
    <row r="50" spans="1:3" x14ac:dyDescent="0.2">
      <c r="A50" t="s">
        <v>76</v>
      </c>
      <c r="B50">
        <v>1</v>
      </c>
      <c r="C50" s="2">
        <f t="shared" si="0"/>
        <v>2.1069309600862997E-6</v>
      </c>
    </row>
    <row r="51" spans="1:3" x14ac:dyDescent="0.2">
      <c r="A51" t="s">
        <v>77</v>
      </c>
      <c r="B51">
        <v>6</v>
      </c>
      <c r="C51" s="2">
        <f t="shared" si="0"/>
        <v>1.26415857605178E-5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475035</v>
      </c>
    </row>
    <row r="2" spans="1:6" x14ac:dyDescent="0.2">
      <c r="A2" t="s">
        <v>28</v>
      </c>
      <c r="B2">
        <v>360303</v>
      </c>
      <c r="C2" s="2">
        <f>B2/$B$1</f>
        <v>0.75847674381887653</v>
      </c>
    </row>
    <row r="3" spans="1:6" x14ac:dyDescent="0.2">
      <c r="A3" t="s">
        <v>29</v>
      </c>
      <c r="B3">
        <v>114732</v>
      </c>
      <c r="C3" s="2">
        <f t="shared" ref="C3:C52" si="0">B3/$B$1</f>
        <v>0.2415232561811235</v>
      </c>
    </row>
    <row r="4" spans="1:6" x14ac:dyDescent="0.2">
      <c r="A4" t="s">
        <v>30</v>
      </c>
      <c r="B4">
        <v>316369</v>
      </c>
      <c r="C4" s="2">
        <f t="shared" si="0"/>
        <v>0.66599092698432749</v>
      </c>
      <c r="E4" t="s">
        <v>24</v>
      </c>
      <c r="F4" s="2">
        <f>SUM(C5:C7)</f>
        <v>0.33400907301567251</v>
      </c>
    </row>
    <row r="5" spans="1:6" x14ac:dyDescent="0.2">
      <c r="A5" t="s">
        <v>31</v>
      </c>
      <c r="B5">
        <v>60285</v>
      </c>
      <c r="C5" s="2">
        <f t="shared" si="0"/>
        <v>0.12690643847295463</v>
      </c>
    </row>
    <row r="6" spans="1:6" x14ac:dyDescent="0.2">
      <c r="A6" t="s">
        <v>32</v>
      </c>
      <c r="B6">
        <v>82244</v>
      </c>
      <c r="C6" s="2">
        <f t="shared" si="0"/>
        <v>0.17313250602587177</v>
      </c>
    </row>
    <row r="7" spans="1:6" x14ac:dyDescent="0.2">
      <c r="A7" t="s">
        <v>33</v>
      </c>
      <c r="B7">
        <v>16137</v>
      </c>
      <c r="C7" s="2">
        <f t="shared" si="0"/>
        <v>3.3970128516846124E-2</v>
      </c>
    </row>
    <row r="8" spans="1:6" x14ac:dyDescent="0.2">
      <c r="A8" t="s">
        <v>34</v>
      </c>
      <c r="B8">
        <v>454182</v>
      </c>
      <c r="C8" s="2">
        <f t="shared" si="0"/>
        <v>0.95610218194448826</v>
      </c>
      <c r="E8" t="s">
        <v>25</v>
      </c>
      <c r="F8" s="2">
        <f>SUM(C9:C12)</f>
        <v>4.3897818055511698E-2</v>
      </c>
    </row>
    <row r="9" spans="1:6" x14ac:dyDescent="0.2">
      <c r="A9" t="s">
        <v>35</v>
      </c>
      <c r="B9">
        <v>15729</v>
      </c>
      <c r="C9" s="2">
        <f t="shared" si="0"/>
        <v>3.3111244434620608E-2</v>
      </c>
    </row>
    <row r="10" spans="1:6" x14ac:dyDescent="0.2">
      <c r="A10" t="s">
        <v>36</v>
      </c>
      <c r="B10">
        <v>597</v>
      </c>
      <c r="C10" s="2">
        <f t="shared" si="0"/>
        <v>1.2567495026682245E-3</v>
      </c>
    </row>
    <row r="11" spans="1:6" x14ac:dyDescent="0.2">
      <c r="A11" t="s">
        <v>37</v>
      </c>
      <c r="B11">
        <v>4461</v>
      </c>
      <c r="C11" s="2">
        <f t="shared" si="0"/>
        <v>9.3908869872746225E-3</v>
      </c>
    </row>
    <row r="12" spans="1:6" x14ac:dyDescent="0.2">
      <c r="A12" t="s">
        <v>38</v>
      </c>
      <c r="B12">
        <v>66</v>
      </c>
      <c r="C12" s="2">
        <f t="shared" si="0"/>
        <v>1.3893713094824593E-4</v>
      </c>
    </row>
    <row r="13" spans="1:6" x14ac:dyDescent="0.2">
      <c r="A13" t="s">
        <v>39</v>
      </c>
      <c r="B13">
        <v>210752</v>
      </c>
      <c r="C13" s="2">
        <f t="shared" si="0"/>
        <v>0.44365573063037461</v>
      </c>
    </row>
    <row r="14" spans="1:6" x14ac:dyDescent="0.2">
      <c r="A14" t="s">
        <v>40</v>
      </c>
      <c r="B14">
        <v>268</v>
      </c>
      <c r="C14" s="2">
        <f t="shared" si="0"/>
        <v>5.641689559716652E-4</v>
      </c>
    </row>
    <row r="15" spans="1:6" x14ac:dyDescent="0.2">
      <c r="A15" t="s">
        <v>41</v>
      </c>
      <c r="B15">
        <v>5</v>
      </c>
      <c r="C15" s="2">
        <f t="shared" si="0"/>
        <v>1.0525540223351964E-5</v>
      </c>
    </row>
    <row r="16" spans="1:6" x14ac:dyDescent="0.2">
      <c r="A16" t="s">
        <v>42</v>
      </c>
      <c r="B16">
        <v>360</v>
      </c>
      <c r="C16" s="2">
        <f t="shared" si="0"/>
        <v>7.5783889608134133E-4</v>
      </c>
    </row>
    <row r="17" spans="1:3" x14ac:dyDescent="0.2">
      <c r="A17" t="s">
        <v>43</v>
      </c>
      <c r="B17">
        <v>37</v>
      </c>
      <c r="C17" s="2">
        <f t="shared" si="0"/>
        <v>7.7888997652804536E-5</v>
      </c>
    </row>
    <row r="18" spans="1:3" x14ac:dyDescent="0.2">
      <c r="A18" t="s">
        <v>44</v>
      </c>
      <c r="B18">
        <v>47806</v>
      </c>
      <c r="C18" s="2">
        <f t="shared" si="0"/>
        <v>0.10063679518351279</v>
      </c>
    </row>
    <row r="19" spans="1:3" x14ac:dyDescent="0.2">
      <c r="A19" t="s">
        <v>45</v>
      </c>
      <c r="B19">
        <v>4812</v>
      </c>
      <c r="C19" s="2">
        <f t="shared" si="0"/>
        <v>1.0129779910953931E-2</v>
      </c>
    </row>
    <row r="20" spans="1:3" x14ac:dyDescent="0.2">
      <c r="A20" t="s">
        <v>46</v>
      </c>
      <c r="B20">
        <v>262</v>
      </c>
      <c r="C20" s="2">
        <f t="shared" si="0"/>
        <v>5.5153830770364291E-4</v>
      </c>
    </row>
    <row r="21" spans="1:3" x14ac:dyDescent="0.2">
      <c r="A21" t="s">
        <v>47</v>
      </c>
      <c r="B21">
        <v>798</v>
      </c>
      <c r="C21" s="2">
        <f t="shared" si="0"/>
        <v>1.6798762196469734E-3</v>
      </c>
    </row>
    <row r="22" spans="1:3" x14ac:dyDescent="0.2">
      <c r="A22" t="s">
        <v>48</v>
      </c>
      <c r="B22">
        <v>9</v>
      </c>
      <c r="C22" s="2">
        <f t="shared" si="0"/>
        <v>1.8945972402033534E-5</v>
      </c>
    </row>
    <row r="23" spans="1:3" x14ac:dyDescent="0.2">
      <c r="A23" t="s">
        <v>49</v>
      </c>
      <c r="B23">
        <v>73488</v>
      </c>
      <c r="C23" s="2">
        <f t="shared" si="0"/>
        <v>0.15470017998673782</v>
      </c>
    </row>
    <row r="24" spans="1:3" x14ac:dyDescent="0.2">
      <c r="A24" t="s">
        <v>50</v>
      </c>
      <c r="B24">
        <v>7122</v>
      </c>
      <c r="C24" s="2">
        <f t="shared" si="0"/>
        <v>1.4992579494142537E-2</v>
      </c>
    </row>
    <row r="25" spans="1:3" x14ac:dyDescent="0.2">
      <c r="A25" t="s">
        <v>51</v>
      </c>
      <c r="B25">
        <v>265</v>
      </c>
      <c r="C25" s="2">
        <f t="shared" si="0"/>
        <v>5.5785363183765411E-4</v>
      </c>
    </row>
    <row r="26" spans="1:3" x14ac:dyDescent="0.2">
      <c r="A26" t="s">
        <v>52</v>
      </c>
      <c r="B26">
        <v>160</v>
      </c>
      <c r="C26" s="2">
        <f t="shared" si="0"/>
        <v>3.3681728714726283E-4</v>
      </c>
    </row>
    <row r="27" spans="1:3" x14ac:dyDescent="0.2">
      <c r="A27" t="s">
        <v>53</v>
      </c>
      <c r="B27">
        <v>14</v>
      </c>
      <c r="C27" s="2">
        <f t="shared" si="0"/>
        <v>2.9471512625385499E-5</v>
      </c>
    </row>
    <row r="28" spans="1:3" x14ac:dyDescent="0.2">
      <c r="A28" t="s">
        <v>54</v>
      </c>
      <c r="B28">
        <v>13615</v>
      </c>
      <c r="C28" s="2">
        <f t="shared" si="0"/>
        <v>2.8661046028187396E-2</v>
      </c>
    </row>
    <row r="29" spans="1:3" x14ac:dyDescent="0.2">
      <c r="A29" t="s">
        <v>55</v>
      </c>
      <c r="B29">
        <v>477</v>
      </c>
      <c r="C29" s="2">
        <f t="shared" si="0"/>
        <v>1.0041365373077774E-3</v>
      </c>
    </row>
    <row r="30" spans="1:3" x14ac:dyDescent="0.2">
      <c r="A30" t="s">
        <v>56</v>
      </c>
      <c r="B30">
        <v>25</v>
      </c>
      <c r="C30" s="2">
        <f t="shared" si="0"/>
        <v>5.2627701116759819E-5</v>
      </c>
    </row>
    <row r="31" spans="1:3" x14ac:dyDescent="0.2">
      <c r="A31" t="s">
        <v>57</v>
      </c>
      <c r="B31">
        <v>28</v>
      </c>
      <c r="C31" s="2">
        <f t="shared" si="0"/>
        <v>5.8943025250770999E-5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104131</v>
      </c>
      <c r="C33" s="2">
        <f t="shared" si="0"/>
        <v>0.21920700579957267</v>
      </c>
    </row>
    <row r="34" spans="1:3" x14ac:dyDescent="0.2">
      <c r="A34" t="s">
        <v>60</v>
      </c>
      <c r="B34">
        <v>664</v>
      </c>
      <c r="C34" s="2">
        <f t="shared" si="0"/>
        <v>1.3977917416611407E-3</v>
      </c>
    </row>
    <row r="35" spans="1:3" x14ac:dyDescent="0.2">
      <c r="A35" t="s">
        <v>61</v>
      </c>
      <c r="B35">
        <v>1</v>
      </c>
      <c r="C35" s="2">
        <f t="shared" si="0"/>
        <v>2.1051080446703926E-6</v>
      </c>
    </row>
    <row r="36" spans="1:3" x14ac:dyDescent="0.2">
      <c r="A36" t="s">
        <v>62</v>
      </c>
      <c r="B36">
        <v>146</v>
      </c>
      <c r="C36" s="2">
        <f t="shared" si="0"/>
        <v>3.0734577452187734E-4</v>
      </c>
    </row>
    <row r="37" spans="1:3" x14ac:dyDescent="0.2">
      <c r="A37" t="s">
        <v>63</v>
      </c>
      <c r="B37">
        <v>5</v>
      </c>
      <c r="C37" s="2">
        <f t="shared" si="0"/>
        <v>1.0525540223351964E-5</v>
      </c>
    </row>
    <row r="38" spans="1:3" x14ac:dyDescent="0.2">
      <c r="A38" t="s">
        <v>64</v>
      </c>
      <c r="B38">
        <v>1367</v>
      </c>
      <c r="C38" s="2">
        <f t="shared" si="0"/>
        <v>2.8776826970644269E-3</v>
      </c>
    </row>
    <row r="39" spans="1:3" x14ac:dyDescent="0.2">
      <c r="A39" t="s">
        <v>65</v>
      </c>
      <c r="B39">
        <v>2252</v>
      </c>
      <c r="C39" s="2">
        <f t="shared" si="0"/>
        <v>4.7407033165977244E-3</v>
      </c>
    </row>
    <row r="40" spans="1:3" x14ac:dyDescent="0.2">
      <c r="A40" t="s">
        <v>66</v>
      </c>
      <c r="B40">
        <v>32</v>
      </c>
      <c r="C40" s="2">
        <f t="shared" si="0"/>
        <v>6.7363457429452564E-5</v>
      </c>
    </row>
    <row r="41" spans="1:3" x14ac:dyDescent="0.2">
      <c r="A41" t="s">
        <v>67</v>
      </c>
      <c r="B41">
        <v>2947</v>
      </c>
      <c r="C41" s="2">
        <f t="shared" si="0"/>
        <v>6.2037534076436474E-3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1083</v>
      </c>
      <c r="C43" s="2">
        <f t="shared" si="0"/>
        <v>2.2798320123780351E-3</v>
      </c>
    </row>
    <row r="44" spans="1:3" x14ac:dyDescent="0.2">
      <c r="A44" t="s">
        <v>70</v>
      </c>
      <c r="B44">
        <v>89</v>
      </c>
      <c r="C44" s="2">
        <f t="shared" si="0"/>
        <v>1.8735461597566496E-4</v>
      </c>
    </row>
    <row r="45" spans="1:3" x14ac:dyDescent="0.2">
      <c r="A45" t="s">
        <v>71</v>
      </c>
      <c r="B45">
        <v>6</v>
      </c>
      <c r="C45" s="2">
        <f t="shared" si="0"/>
        <v>1.2630648268022357E-5</v>
      </c>
    </row>
    <row r="46" spans="1:3" x14ac:dyDescent="0.2">
      <c r="A46" t="s">
        <v>72</v>
      </c>
      <c r="B46">
        <v>16</v>
      </c>
      <c r="C46" s="2">
        <f t="shared" si="0"/>
        <v>3.3681728714726282E-5</v>
      </c>
    </row>
    <row r="47" spans="1:3" x14ac:dyDescent="0.2">
      <c r="A47" t="s">
        <v>73</v>
      </c>
      <c r="B47">
        <v>1</v>
      </c>
      <c r="C47" s="2">
        <f t="shared" si="0"/>
        <v>2.1051080446703926E-6</v>
      </c>
    </row>
    <row r="48" spans="1:3" x14ac:dyDescent="0.2">
      <c r="A48" t="s">
        <v>74</v>
      </c>
      <c r="B48">
        <v>1940</v>
      </c>
      <c r="C48" s="2">
        <f t="shared" si="0"/>
        <v>4.0839096066605622E-3</v>
      </c>
    </row>
    <row r="49" spans="1:3" x14ac:dyDescent="0.2">
      <c r="A49" t="s">
        <v>75</v>
      </c>
      <c r="B49">
        <v>45</v>
      </c>
      <c r="C49" s="2">
        <f t="shared" si="0"/>
        <v>9.4729862010167667E-5</v>
      </c>
    </row>
    <row r="50" spans="1:3" x14ac:dyDescent="0.2">
      <c r="A50" t="s">
        <v>76</v>
      </c>
      <c r="B50">
        <v>1</v>
      </c>
      <c r="C50" s="2">
        <f t="shared" si="0"/>
        <v>2.1051080446703926E-6</v>
      </c>
    </row>
    <row r="51" spans="1:3" x14ac:dyDescent="0.2">
      <c r="A51" t="s">
        <v>77</v>
      </c>
      <c r="B51">
        <v>6</v>
      </c>
      <c r="C51" s="2">
        <f t="shared" si="0"/>
        <v>1.2630648268022357E-5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475588</v>
      </c>
    </row>
    <row r="2" spans="1:6" x14ac:dyDescent="0.2">
      <c r="A2" t="s">
        <v>28</v>
      </c>
      <c r="B2">
        <v>360867</v>
      </c>
      <c r="C2" s="2">
        <f>B2/$B$1</f>
        <v>0.75878070935347397</v>
      </c>
    </row>
    <row r="3" spans="1:6" x14ac:dyDescent="0.2">
      <c r="A3" t="s">
        <v>29</v>
      </c>
      <c r="B3">
        <v>114721</v>
      </c>
      <c r="C3" s="2">
        <f t="shared" ref="C3:C52" si="0">B3/$B$1</f>
        <v>0.24121929064652597</v>
      </c>
    </row>
    <row r="4" spans="1:6" x14ac:dyDescent="0.2">
      <c r="A4" t="s">
        <v>30</v>
      </c>
      <c r="B4">
        <v>314420</v>
      </c>
      <c r="C4" s="2">
        <f t="shared" si="0"/>
        <v>0.66111844705921929</v>
      </c>
      <c r="E4" t="s">
        <v>24</v>
      </c>
      <c r="F4" s="2">
        <f>SUM(C5:C7)</f>
        <v>0.33888155294078071</v>
      </c>
    </row>
    <row r="5" spans="1:6" x14ac:dyDescent="0.2">
      <c r="A5" t="s">
        <v>31</v>
      </c>
      <c r="B5">
        <v>60865</v>
      </c>
      <c r="C5" s="2">
        <f t="shared" si="0"/>
        <v>0.12797841829482662</v>
      </c>
    </row>
    <row r="6" spans="1:6" x14ac:dyDescent="0.2">
      <c r="A6" t="s">
        <v>32</v>
      </c>
      <c r="B6">
        <v>84221</v>
      </c>
      <c r="C6" s="2">
        <f t="shared" si="0"/>
        <v>0.17708815192982161</v>
      </c>
    </row>
    <row r="7" spans="1:6" x14ac:dyDescent="0.2">
      <c r="A7" t="s">
        <v>33</v>
      </c>
      <c r="B7">
        <v>16082</v>
      </c>
      <c r="C7" s="2">
        <f t="shared" si="0"/>
        <v>3.3814982716132452E-2</v>
      </c>
    </row>
    <row r="8" spans="1:6" x14ac:dyDescent="0.2">
      <c r="A8" t="s">
        <v>34</v>
      </c>
      <c r="B8">
        <v>454236</v>
      </c>
      <c r="C8" s="2">
        <f t="shared" si="0"/>
        <v>0.95510399757773534</v>
      </c>
      <c r="E8" t="s">
        <v>25</v>
      </c>
      <c r="F8" s="2">
        <f>SUM(C9:C12)</f>
        <v>4.4896002422264644E-2</v>
      </c>
    </row>
    <row r="9" spans="1:6" x14ac:dyDescent="0.2">
      <c r="A9" t="s">
        <v>35</v>
      </c>
      <c r="B9">
        <v>16107</v>
      </c>
      <c r="C9" s="2">
        <f t="shared" si="0"/>
        <v>3.3867549223277289E-2</v>
      </c>
    </row>
    <row r="10" spans="1:6" x14ac:dyDescent="0.2">
      <c r="A10" t="s">
        <v>36</v>
      </c>
      <c r="B10">
        <v>614</v>
      </c>
      <c r="C10" s="2">
        <f t="shared" si="0"/>
        <v>1.2910334154772618E-3</v>
      </c>
    </row>
    <row r="11" spans="1:6" x14ac:dyDescent="0.2">
      <c r="A11" t="s">
        <v>37</v>
      </c>
      <c r="B11">
        <v>4564</v>
      </c>
      <c r="C11" s="2">
        <f t="shared" si="0"/>
        <v>9.5965415443619272E-3</v>
      </c>
    </row>
    <row r="12" spans="1:6" x14ac:dyDescent="0.2">
      <c r="A12" t="s">
        <v>38</v>
      </c>
      <c r="B12">
        <v>67</v>
      </c>
      <c r="C12" s="2">
        <f t="shared" si="0"/>
        <v>1.4087823914817028E-4</v>
      </c>
    </row>
    <row r="13" spans="1:6" x14ac:dyDescent="0.2">
      <c r="A13" t="s">
        <v>39</v>
      </c>
      <c r="B13">
        <v>209056</v>
      </c>
      <c r="C13" s="2">
        <f t="shared" si="0"/>
        <v>0.43957374870686394</v>
      </c>
    </row>
    <row r="14" spans="1:6" x14ac:dyDescent="0.2">
      <c r="A14" t="s">
        <v>40</v>
      </c>
      <c r="B14">
        <v>269</v>
      </c>
      <c r="C14" s="2">
        <f t="shared" si="0"/>
        <v>5.6561561687847462E-4</v>
      </c>
    </row>
    <row r="15" spans="1:6" x14ac:dyDescent="0.2">
      <c r="A15" t="s">
        <v>41</v>
      </c>
      <c r="B15">
        <v>5</v>
      </c>
      <c r="C15" s="2">
        <f t="shared" si="0"/>
        <v>1.0513301428967929E-5</v>
      </c>
    </row>
    <row r="16" spans="1:6" x14ac:dyDescent="0.2">
      <c r="A16" t="s">
        <v>42</v>
      </c>
      <c r="B16">
        <v>344</v>
      </c>
      <c r="C16" s="2">
        <f t="shared" si="0"/>
        <v>7.2331513831299364E-4</v>
      </c>
    </row>
    <row r="17" spans="1:3" x14ac:dyDescent="0.2">
      <c r="A17" t="s">
        <v>43</v>
      </c>
      <c r="B17">
        <v>39</v>
      </c>
      <c r="C17" s="2">
        <f t="shared" si="0"/>
        <v>8.200375114594985E-5</v>
      </c>
    </row>
    <row r="18" spans="1:3" x14ac:dyDescent="0.2">
      <c r="A18" t="s">
        <v>44</v>
      </c>
      <c r="B18">
        <v>48044</v>
      </c>
      <c r="C18" s="2">
        <f t="shared" si="0"/>
        <v>0.10102021077066704</v>
      </c>
    </row>
    <row r="19" spans="1:3" x14ac:dyDescent="0.2">
      <c r="A19" t="s">
        <v>45</v>
      </c>
      <c r="B19">
        <v>4862</v>
      </c>
      <c r="C19" s="2">
        <f t="shared" si="0"/>
        <v>1.0223134309528415E-2</v>
      </c>
    </row>
    <row r="20" spans="1:3" x14ac:dyDescent="0.2">
      <c r="A20" t="s">
        <v>46</v>
      </c>
      <c r="B20">
        <v>275</v>
      </c>
      <c r="C20" s="2">
        <f t="shared" si="0"/>
        <v>5.7823157859323616E-4</v>
      </c>
    </row>
    <row r="21" spans="1:3" x14ac:dyDescent="0.2">
      <c r="A21" t="s">
        <v>47</v>
      </c>
      <c r="B21">
        <v>847</v>
      </c>
      <c r="C21" s="2">
        <f t="shared" si="0"/>
        <v>1.7809532620671673E-3</v>
      </c>
    </row>
    <row r="22" spans="1:3" x14ac:dyDescent="0.2">
      <c r="A22" t="s">
        <v>48</v>
      </c>
      <c r="B22">
        <v>8</v>
      </c>
      <c r="C22" s="2">
        <f t="shared" si="0"/>
        <v>1.6821282286348688E-5</v>
      </c>
    </row>
    <row r="23" spans="1:3" x14ac:dyDescent="0.2">
      <c r="A23" t="s">
        <v>49</v>
      </c>
      <c r="B23">
        <v>75157</v>
      </c>
      <c r="C23" s="2">
        <f t="shared" si="0"/>
        <v>0.15802963909938855</v>
      </c>
    </row>
    <row r="24" spans="1:3" x14ac:dyDescent="0.2">
      <c r="A24" t="s">
        <v>50</v>
      </c>
      <c r="B24">
        <v>7408</v>
      </c>
      <c r="C24" s="2">
        <f t="shared" si="0"/>
        <v>1.5576507397158885E-2</v>
      </c>
    </row>
    <row r="25" spans="1:3" x14ac:dyDescent="0.2">
      <c r="A25" t="s">
        <v>51</v>
      </c>
      <c r="B25">
        <v>270</v>
      </c>
      <c r="C25" s="2">
        <f t="shared" si="0"/>
        <v>5.6771827716426825E-4</v>
      </c>
    </row>
    <row r="26" spans="1:3" x14ac:dyDescent="0.2">
      <c r="A26" t="s">
        <v>52</v>
      </c>
      <c r="B26">
        <v>164</v>
      </c>
      <c r="C26" s="2">
        <f t="shared" si="0"/>
        <v>3.4483628687014814E-4</v>
      </c>
    </row>
    <row r="27" spans="1:3" x14ac:dyDescent="0.2">
      <c r="A27" t="s">
        <v>53</v>
      </c>
      <c r="B27">
        <v>14</v>
      </c>
      <c r="C27" s="2">
        <f t="shared" si="0"/>
        <v>2.9437244001110203E-5</v>
      </c>
    </row>
    <row r="28" spans="1:3" x14ac:dyDescent="0.2">
      <c r="A28" t="s">
        <v>54</v>
      </c>
      <c r="B28">
        <v>13569</v>
      </c>
      <c r="C28" s="2">
        <f t="shared" si="0"/>
        <v>2.853099741793317E-2</v>
      </c>
    </row>
    <row r="29" spans="1:3" x14ac:dyDescent="0.2">
      <c r="A29" t="s">
        <v>55</v>
      </c>
      <c r="B29">
        <v>482</v>
      </c>
      <c r="C29" s="2">
        <f t="shared" si="0"/>
        <v>1.0134822577525084E-3</v>
      </c>
    </row>
    <row r="30" spans="1:3" x14ac:dyDescent="0.2">
      <c r="A30" t="s">
        <v>56</v>
      </c>
      <c r="B30">
        <v>25</v>
      </c>
      <c r="C30" s="2">
        <f t="shared" si="0"/>
        <v>5.256650714483965E-5</v>
      </c>
    </row>
    <row r="31" spans="1:3" x14ac:dyDescent="0.2">
      <c r="A31" t="s">
        <v>57</v>
      </c>
      <c r="B31">
        <v>29</v>
      </c>
      <c r="C31" s="2">
        <f t="shared" si="0"/>
        <v>6.0977148288013998E-5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103872</v>
      </c>
      <c r="C33" s="2">
        <f t="shared" si="0"/>
        <v>0.21840752920595136</v>
      </c>
    </row>
    <row r="34" spans="1:3" x14ac:dyDescent="0.2">
      <c r="A34" t="s">
        <v>60</v>
      </c>
      <c r="B34">
        <v>707</v>
      </c>
      <c r="C34" s="2">
        <f t="shared" si="0"/>
        <v>1.4865808220560653E-3</v>
      </c>
    </row>
    <row r="35" spans="1:3" x14ac:dyDescent="0.2">
      <c r="A35" t="s">
        <v>61</v>
      </c>
      <c r="B35">
        <v>1</v>
      </c>
      <c r="C35" s="2">
        <f t="shared" si="0"/>
        <v>2.1026602857935861E-6</v>
      </c>
    </row>
    <row r="36" spans="1:3" x14ac:dyDescent="0.2">
      <c r="A36" t="s">
        <v>62</v>
      </c>
      <c r="B36">
        <v>122</v>
      </c>
      <c r="C36" s="2">
        <f t="shared" si="0"/>
        <v>2.5652455486681748E-4</v>
      </c>
    </row>
    <row r="37" spans="1:3" x14ac:dyDescent="0.2">
      <c r="A37" t="s">
        <v>63</v>
      </c>
      <c r="B37">
        <v>5</v>
      </c>
      <c r="C37" s="2">
        <f t="shared" si="0"/>
        <v>1.0513301428967929E-5</v>
      </c>
    </row>
    <row r="38" spans="1:3" x14ac:dyDescent="0.2">
      <c r="A38" t="s">
        <v>64</v>
      </c>
      <c r="B38">
        <v>1508</v>
      </c>
      <c r="C38" s="2">
        <f t="shared" si="0"/>
        <v>3.170811710976728E-3</v>
      </c>
    </row>
    <row r="39" spans="1:3" x14ac:dyDescent="0.2">
      <c r="A39" t="s">
        <v>65</v>
      </c>
      <c r="B39">
        <v>2259</v>
      </c>
      <c r="C39" s="2">
        <f t="shared" si="0"/>
        <v>4.7499095856077108E-3</v>
      </c>
    </row>
    <row r="40" spans="1:3" x14ac:dyDescent="0.2">
      <c r="A40" t="s">
        <v>66</v>
      </c>
      <c r="B40">
        <v>32</v>
      </c>
      <c r="C40" s="2">
        <f t="shared" si="0"/>
        <v>6.7285129145394754E-5</v>
      </c>
    </row>
    <row r="41" spans="1:3" x14ac:dyDescent="0.2">
      <c r="A41" t="s">
        <v>67</v>
      </c>
      <c r="B41">
        <v>3030</v>
      </c>
      <c r="C41" s="2">
        <f t="shared" si="0"/>
        <v>6.3710606659545654E-3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1104</v>
      </c>
      <c r="C43" s="2">
        <f t="shared" si="0"/>
        <v>2.3213369555161192E-3</v>
      </c>
    </row>
    <row r="44" spans="1:3" x14ac:dyDescent="0.2">
      <c r="A44" t="s">
        <v>70</v>
      </c>
      <c r="B44">
        <v>76</v>
      </c>
      <c r="C44" s="2">
        <f t="shared" si="0"/>
        <v>1.5980218172031253E-4</v>
      </c>
    </row>
    <row r="45" spans="1:3" x14ac:dyDescent="0.2">
      <c r="A45" t="s">
        <v>71</v>
      </c>
      <c r="B45">
        <v>5</v>
      </c>
      <c r="C45" s="2">
        <f t="shared" si="0"/>
        <v>1.0513301428967929E-5</v>
      </c>
    </row>
    <row r="46" spans="1:3" x14ac:dyDescent="0.2">
      <c r="A46" t="s">
        <v>72</v>
      </c>
      <c r="B46">
        <v>22</v>
      </c>
      <c r="C46" s="2">
        <f t="shared" si="0"/>
        <v>4.6258526287458895E-5</v>
      </c>
    </row>
    <row r="47" spans="1:3" x14ac:dyDescent="0.2">
      <c r="A47" t="s">
        <v>73</v>
      </c>
      <c r="B47">
        <v>1</v>
      </c>
      <c r="C47" s="2">
        <f t="shared" si="0"/>
        <v>2.1026602857935861E-6</v>
      </c>
    </row>
    <row r="48" spans="1:3" x14ac:dyDescent="0.2">
      <c r="A48" t="s">
        <v>74</v>
      </c>
      <c r="B48">
        <v>1926</v>
      </c>
      <c r="C48" s="2">
        <f t="shared" si="0"/>
        <v>4.0497237104384467E-3</v>
      </c>
    </row>
    <row r="49" spans="1:3" x14ac:dyDescent="0.2">
      <c r="A49" t="s">
        <v>75</v>
      </c>
      <c r="B49">
        <v>44</v>
      </c>
      <c r="C49" s="2">
        <f t="shared" si="0"/>
        <v>9.251705257491779E-5</v>
      </c>
    </row>
    <row r="50" spans="1:3" x14ac:dyDescent="0.2">
      <c r="A50" t="s">
        <v>76</v>
      </c>
      <c r="B50">
        <v>1</v>
      </c>
      <c r="C50" s="2">
        <f t="shared" si="0"/>
        <v>2.1026602857935861E-6</v>
      </c>
    </row>
    <row r="51" spans="1:3" x14ac:dyDescent="0.2">
      <c r="A51" t="s">
        <v>77</v>
      </c>
      <c r="B51">
        <v>6</v>
      </c>
      <c r="C51" s="2">
        <f t="shared" si="0"/>
        <v>1.2615961714761516E-5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478384</v>
      </c>
    </row>
    <row r="2" spans="1:6" x14ac:dyDescent="0.2">
      <c r="A2" t="s">
        <v>28</v>
      </c>
      <c r="B2">
        <v>361491</v>
      </c>
      <c r="C2" s="2">
        <f>B2/$B$1</f>
        <v>0.75565027258436734</v>
      </c>
    </row>
    <row r="3" spans="1:6" x14ac:dyDescent="0.2">
      <c r="A3" t="s">
        <v>29</v>
      </c>
      <c r="B3">
        <v>116893</v>
      </c>
      <c r="C3" s="2">
        <f t="shared" ref="C3:C52" si="0">B3/$B$1</f>
        <v>0.24434972741563263</v>
      </c>
    </row>
    <row r="4" spans="1:6" x14ac:dyDescent="0.2">
      <c r="A4" t="s">
        <v>30</v>
      </c>
      <c r="B4">
        <v>314643</v>
      </c>
      <c r="C4" s="2">
        <f t="shared" si="0"/>
        <v>0.65772057593899458</v>
      </c>
      <c r="E4" t="s">
        <v>24</v>
      </c>
      <c r="F4" s="2">
        <f>SUM(C5:C7)</f>
        <v>0.34227942406100531</v>
      </c>
    </row>
    <row r="5" spans="1:6" x14ac:dyDescent="0.2">
      <c r="A5" t="s">
        <v>31</v>
      </c>
      <c r="B5">
        <v>62574</v>
      </c>
      <c r="C5" s="2">
        <f t="shared" si="0"/>
        <v>0.13080286966119267</v>
      </c>
    </row>
    <row r="6" spans="1:6" x14ac:dyDescent="0.2">
      <c r="A6" t="s">
        <v>32</v>
      </c>
      <c r="B6">
        <v>85158</v>
      </c>
      <c r="C6" s="2">
        <f t="shared" si="0"/>
        <v>0.17801180641493025</v>
      </c>
    </row>
    <row r="7" spans="1:6" x14ac:dyDescent="0.2">
      <c r="A7" t="s">
        <v>33</v>
      </c>
      <c r="B7">
        <v>16009</v>
      </c>
      <c r="C7" s="2">
        <f t="shared" si="0"/>
        <v>3.3464747984882436E-2</v>
      </c>
    </row>
    <row r="8" spans="1:6" x14ac:dyDescent="0.2">
      <c r="A8" t="s">
        <v>34</v>
      </c>
      <c r="B8">
        <v>455264</v>
      </c>
      <c r="C8" s="2">
        <f t="shared" si="0"/>
        <v>0.9516706244355998</v>
      </c>
      <c r="E8" t="s">
        <v>25</v>
      </c>
      <c r="F8" s="2">
        <f>SUM(C9:C12)</f>
        <v>4.8329375564400152E-2</v>
      </c>
    </row>
    <row r="9" spans="1:6" x14ac:dyDescent="0.2">
      <c r="A9" t="s">
        <v>35</v>
      </c>
      <c r="B9">
        <v>17424</v>
      </c>
      <c r="C9" s="2">
        <f t="shared" si="0"/>
        <v>3.6422622830194991E-2</v>
      </c>
    </row>
    <row r="10" spans="1:6" x14ac:dyDescent="0.2">
      <c r="A10" t="s">
        <v>36</v>
      </c>
      <c r="B10">
        <v>638</v>
      </c>
      <c r="C10" s="2">
        <f t="shared" si="0"/>
        <v>1.3336566440349175E-3</v>
      </c>
    </row>
    <row r="11" spans="1:6" x14ac:dyDescent="0.2">
      <c r="A11" t="s">
        <v>37</v>
      </c>
      <c r="B11">
        <v>4793</v>
      </c>
      <c r="C11" s="2">
        <f t="shared" si="0"/>
        <v>1.0019147797585204E-2</v>
      </c>
    </row>
    <row r="12" spans="1:6" x14ac:dyDescent="0.2">
      <c r="A12" t="s">
        <v>38</v>
      </c>
      <c r="B12">
        <v>265</v>
      </c>
      <c r="C12" s="2">
        <f t="shared" si="0"/>
        <v>5.5394829258503624E-4</v>
      </c>
    </row>
    <row r="13" spans="1:6" x14ac:dyDescent="0.2">
      <c r="A13" t="s">
        <v>39</v>
      </c>
      <c r="B13">
        <v>208002</v>
      </c>
      <c r="C13" s="2">
        <f t="shared" si="0"/>
        <v>0.43480133114819891</v>
      </c>
    </row>
    <row r="14" spans="1:6" x14ac:dyDescent="0.2">
      <c r="A14" t="s">
        <v>40</v>
      </c>
      <c r="B14">
        <v>268</v>
      </c>
      <c r="C14" s="2">
        <f t="shared" si="0"/>
        <v>5.6021940533128203E-4</v>
      </c>
    </row>
    <row r="15" spans="1:6" x14ac:dyDescent="0.2">
      <c r="A15" t="s">
        <v>41</v>
      </c>
      <c r="B15">
        <v>6</v>
      </c>
      <c r="C15" s="2">
        <f t="shared" si="0"/>
        <v>1.2542225492491388E-5</v>
      </c>
    </row>
    <row r="16" spans="1:6" x14ac:dyDescent="0.2">
      <c r="A16" t="s">
        <v>42</v>
      </c>
      <c r="B16">
        <v>374</v>
      </c>
      <c r="C16" s="2">
        <f t="shared" si="0"/>
        <v>7.8179872236529648E-4</v>
      </c>
    </row>
    <row r="17" spans="1:3" x14ac:dyDescent="0.2">
      <c r="A17" t="s">
        <v>43</v>
      </c>
      <c r="B17">
        <v>208</v>
      </c>
      <c r="C17" s="2">
        <f t="shared" si="0"/>
        <v>4.3479715040636808E-4</v>
      </c>
    </row>
    <row r="18" spans="1:3" x14ac:dyDescent="0.2">
      <c r="A18" t="s">
        <v>44</v>
      </c>
      <c r="B18">
        <v>48058</v>
      </c>
      <c r="C18" s="2">
        <f t="shared" si="0"/>
        <v>0.10045904545302518</v>
      </c>
    </row>
    <row r="19" spans="1:3" x14ac:dyDescent="0.2">
      <c r="A19" t="s">
        <v>45</v>
      </c>
      <c r="B19">
        <v>5396</v>
      </c>
      <c r="C19" s="2">
        <f t="shared" si="0"/>
        <v>1.1279641459580589E-2</v>
      </c>
    </row>
    <row r="20" spans="1:3" x14ac:dyDescent="0.2">
      <c r="A20" t="s">
        <v>46</v>
      </c>
      <c r="B20">
        <v>290</v>
      </c>
      <c r="C20" s="2">
        <f t="shared" si="0"/>
        <v>6.0620756547041712E-4</v>
      </c>
    </row>
    <row r="21" spans="1:3" x14ac:dyDescent="0.2">
      <c r="A21" t="s">
        <v>47</v>
      </c>
      <c r="B21">
        <v>888</v>
      </c>
      <c r="C21" s="2">
        <f t="shared" si="0"/>
        <v>1.8562493728887255E-3</v>
      </c>
    </row>
    <row r="22" spans="1:3" x14ac:dyDescent="0.2">
      <c r="A22" t="s">
        <v>48</v>
      </c>
      <c r="B22">
        <v>12</v>
      </c>
      <c r="C22" s="2">
        <f t="shared" si="0"/>
        <v>2.5084450984982776E-5</v>
      </c>
    </row>
    <row r="23" spans="1:3" x14ac:dyDescent="0.2">
      <c r="A23" t="s">
        <v>49</v>
      </c>
      <c r="B23">
        <v>76194</v>
      </c>
      <c r="C23" s="2">
        <f t="shared" si="0"/>
        <v>0.15927372152914812</v>
      </c>
    </row>
    <row r="24" spans="1:3" x14ac:dyDescent="0.2">
      <c r="A24" t="s">
        <v>50</v>
      </c>
      <c r="B24">
        <v>7278</v>
      </c>
      <c r="C24" s="2">
        <f t="shared" si="0"/>
        <v>1.5213719522392054E-2</v>
      </c>
    </row>
    <row r="25" spans="1:3" x14ac:dyDescent="0.2">
      <c r="A25" t="s">
        <v>51</v>
      </c>
      <c r="B25">
        <v>280</v>
      </c>
      <c r="C25" s="2">
        <f t="shared" si="0"/>
        <v>5.8530385631626477E-4</v>
      </c>
    </row>
    <row r="26" spans="1:3" x14ac:dyDescent="0.2">
      <c r="A26" t="s">
        <v>52</v>
      </c>
      <c r="B26">
        <v>158</v>
      </c>
      <c r="C26" s="2">
        <f t="shared" si="0"/>
        <v>3.3027860463560654E-4</v>
      </c>
    </row>
    <row r="27" spans="1:3" x14ac:dyDescent="0.2">
      <c r="A27" t="s">
        <v>53</v>
      </c>
      <c r="B27">
        <v>22</v>
      </c>
      <c r="C27" s="2">
        <f t="shared" si="0"/>
        <v>4.5988160139135087E-5</v>
      </c>
    </row>
    <row r="28" spans="1:3" x14ac:dyDescent="0.2">
      <c r="A28" t="s">
        <v>54</v>
      </c>
      <c r="B28">
        <v>13520</v>
      </c>
      <c r="C28" s="2">
        <f t="shared" si="0"/>
        <v>2.8261814776413926E-2</v>
      </c>
    </row>
    <row r="29" spans="1:3" x14ac:dyDescent="0.2">
      <c r="A29" t="s">
        <v>55</v>
      </c>
      <c r="B29">
        <v>479</v>
      </c>
      <c r="C29" s="2">
        <f t="shared" si="0"/>
        <v>1.0012876684838959E-3</v>
      </c>
    </row>
    <row r="30" spans="1:3" x14ac:dyDescent="0.2">
      <c r="A30" t="s">
        <v>56</v>
      </c>
      <c r="B30">
        <v>25</v>
      </c>
      <c r="C30" s="2">
        <f t="shared" si="0"/>
        <v>5.2259272885380785E-5</v>
      </c>
    </row>
    <row r="31" spans="1:3" x14ac:dyDescent="0.2">
      <c r="A31" t="s">
        <v>57</v>
      </c>
      <c r="B31">
        <v>30</v>
      </c>
      <c r="C31" s="2">
        <f t="shared" si="0"/>
        <v>6.2711127462456934E-5</v>
      </c>
    </row>
    <row r="32" spans="1:3" x14ac:dyDescent="0.2">
      <c r="A32" t="s">
        <v>58</v>
      </c>
      <c r="B32">
        <v>3</v>
      </c>
      <c r="C32" s="2">
        <f t="shared" si="0"/>
        <v>6.271112746245694E-6</v>
      </c>
    </row>
    <row r="33" spans="1:3" x14ac:dyDescent="0.2">
      <c r="A33" t="s">
        <v>59</v>
      </c>
      <c r="B33">
        <v>104945</v>
      </c>
      <c r="C33" s="2">
        <f t="shared" si="0"/>
        <v>0.21937397571825146</v>
      </c>
    </row>
    <row r="34" spans="1:3" x14ac:dyDescent="0.2">
      <c r="A34" t="s">
        <v>60</v>
      </c>
      <c r="B34">
        <v>696</v>
      </c>
      <c r="C34" s="2">
        <f t="shared" si="0"/>
        <v>1.454898157129001E-3</v>
      </c>
    </row>
    <row r="35" spans="1:3" x14ac:dyDescent="0.2">
      <c r="A35" t="s">
        <v>61</v>
      </c>
      <c r="B35">
        <v>1</v>
      </c>
      <c r="C35" s="2">
        <f t="shared" si="0"/>
        <v>2.0903709154152312E-6</v>
      </c>
    </row>
    <row r="36" spans="1:3" x14ac:dyDescent="0.2">
      <c r="A36" t="s">
        <v>62</v>
      </c>
      <c r="B36">
        <v>124</v>
      </c>
      <c r="C36" s="2">
        <f t="shared" si="0"/>
        <v>2.5920599351148866E-4</v>
      </c>
    </row>
    <row r="37" spans="1:3" x14ac:dyDescent="0.2">
      <c r="A37" t="s">
        <v>63</v>
      </c>
      <c r="B37">
        <v>19</v>
      </c>
      <c r="C37" s="2">
        <f t="shared" si="0"/>
        <v>3.9717047392889397E-5</v>
      </c>
    </row>
    <row r="38" spans="1:3" x14ac:dyDescent="0.2">
      <c r="A38" t="s">
        <v>64</v>
      </c>
      <c r="B38">
        <v>1515</v>
      </c>
      <c r="C38" s="2">
        <f t="shared" si="0"/>
        <v>3.1669119368540753E-3</v>
      </c>
    </row>
    <row r="39" spans="1:3" x14ac:dyDescent="0.2">
      <c r="A39" t="s">
        <v>65</v>
      </c>
      <c r="B39">
        <v>3189</v>
      </c>
      <c r="C39" s="2">
        <f t="shared" si="0"/>
        <v>6.6661928492591721E-3</v>
      </c>
    </row>
    <row r="40" spans="1:3" x14ac:dyDescent="0.2">
      <c r="A40" t="s">
        <v>66</v>
      </c>
      <c r="B40">
        <v>35</v>
      </c>
      <c r="C40" s="2">
        <f t="shared" si="0"/>
        <v>7.3162982039533096E-5</v>
      </c>
    </row>
    <row r="41" spans="1:3" x14ac:dyDescent="0.2">
      <c r="A41" t="s">
        <v>67</v>
      </c>
      <c r="B41">
        <v>3191</v>
      </c>
      <c r="C41" s="2">
        <f t="shared" si="0"/>
        <v>6.6703735910900027E-3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1129</v>
      </c>
      <c r="C43" s="2">
        <f t="shared" si="0"/>
        <v>2.3600287635037959E-3</v>
      </c>
    </row>
    <row r="44" spans="1:3" x14ac:dyDescent="0.2">
      <c r="A44" t="s">
        <v>70</v>
      </c>
      <c r="B44">
        <v>74</v>
      </c>
      <c r="C44" s="2">
        <f t="shared" si="0"/>
        <v>1.5468744774072712E-4</v>
      </c>
    </row>
    <row r="45" spans="1:3" x14ac:dyDescent="0.2">
      <c r="A45" t="s">
        <v>71</v>
      </c>
      <c r="B45">
        <v>0</v>
      </c>
      <c r="C45" s="2">
        <f t="shared" si="0"/>
        <v>0</v>
      </c>
    </row>
    <row r="46" spans="1:3" x14ac:dyDescent="0.2">
      <c r="A46" t="s">
        <v>72</v>
      </c>
      <c r="B46">
        <v>22</v>
      </c>
      <c r="C46" s="2">
        <f t="shared" si="0"/>
        <v>4.5988160139135087E-5</v>
      </c>
    </row>
    <row r="47" spans="1:3" x14ac:dyDescent="0.2">
      <c r="A47" t="s">
        <v>73</v>
      </c>
      <c r="B47">
        <v>1</v>
      </c>
      <c r="C47" s="2">
        <f t="shared" si="0"/>
        <v>2.0903709154152312E-6</v>
      </c>
    </row>
    <row r="48" spans="1:3" x14ac:dyDescent="0.2">
      <c r="A48" t="s">
        <v>74</v>
      </c>
      <c r="B48">
        <v>1901</v>
      </c>
      <c r="C48" s="2">
        <f t="shared" si="0"/>
        <v>3.9737951102043548E-3</v>
      </c>
    </row>
    <row r="49" spans="1:3" x14ac:dyDescent="0.2">
      <c r="A49" t="s">
        <v>75</v>
      </c>
      <c r="B49">
        <v>44</v>
      </c>
      <c r="C49" s="2">
        <f t="shared" si="0"/>
        <v>9.1976320278270175E-5</v>
      </c>
    </row>
    <row r="50" spans="1:3" x14ac:dyDescent="0.2">
      <c r="A50" t="s">
        <v>76</v>
      </c>
      <c r="B50">
        <v>1</v>
      </c>
      <c r="C50" s="2">
        <f t="shared" si="0"/>
        <v>2.0903709154152312E-6</v>
      </c>
    </row>
    <row r="51" spans="1:3" x14ac:dyDescent="0.2">
      <c r="A51" t="s">
        <v>77</v>
      </c>
      <c r="B51">
        <v>6</v>
      </c>
      <c r="C51" s="2">
        <f t="shared" si="0"/>
        <v>1.2542225492491388E-5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478200</v>
      </c>
    </row>
    <row r="2" spans="1:6" x14ac:dyDescent="0.2">
      <c r="A2" t="s">
        <v>28</v>
      </c>
      <c r="B2">
        <v>361982</v>
      </c>
      <c r="C2" s="2">
        <f>B2/$B$1</f>
        <v>0.75696779590129648</v>
      </c>
    </row>
    <row r="3" spans="1:6" x14ac:dyDescent="0.2">
      <c r="A3" t="s">
        <v>29</v>
      </c>
      <c r="B3">
        <v>116218</v>
      </c>
      <c r="C3" s="2">
        <f t="shared" ref="C3:C52" si="0">B3/$B$1</f>
        <v>0.24303220409870346</v>
      </c>
    </row>
    <row r="4" spans="1:6" x14ac:dyDescent="0.2">
      <c r="A4" t="s">
        <v>30</v>
      </c>
      <c r="B4">
        <v>313525</v>
      </c>
      <c r="C4" s="2">
        <f t="shared" si="0"/>
        <v>0.65563571727310743</v>
      </c>
      <c r="E4" t="s">
        <v>24</v>
      </c>
      <c r="F4" s="2">
        <f>SUM(C5:C7)</f>
        <v>0.34436428272689251</v>
      </c>
    </row>
    <row r="5" spans="1:6" x14ac:dyDescent="0.2">
      <c r="A5" t="s">
        <v>31</v>
      </c>
      <c r="B5">
        <v>62323</v>
      </c>
      <c r="C5" s="2">
        <f t="shared" si="0"/>
        <v>0.13032831451275617</v>
      </c>
    </row>
    <row r="6" spans="1:6" x14ac:dyDescent="0.2">
      <c r="A6" t="s">
        <v>32</v>
      </c>
      <c r="B6">
        <v>86411</v>
      </c>
      <c r="C6" s="2">
        <f t="shared" si="0"/>
        <v>0.18070054370556252</v>
      </c>
    </row>
    <row r="7" spans="1:6" x14ac:dyDescent="0.2">
      <c r="A7" t="s">
        <v>33</v>
      </c>
      <c r="B7">
        <v>15941</v>
      </c>
      <c r="C7" s="2">
        <f t="shared" si="0"/>
        <v>3.3335424508573817E-2</v>
      </c>
    </row>
    <row r="8" spans="1:6" x14ac:dyDescent="0.2">
      <c r="A8" t="s">
        <v>34</v>
      </c>
      <c r="B8">
        <v>455585</v>
      </c>
      <c r="C8" s="2">
        <f t="shared" si="0"/>
        <v>0.95270807193642826</v>
      </c>
      <c r="E8" t="s">
        <v>25</v>
      </c>
      <c r="F8" s="2">
        <f>SUM(C9:C12)</f>
        <v>4.7291928063571728E-2</v>
      </c>
    </row>
    <row r="9" spans="1:6" x14ac:dyDescent="0.2">
      <c r="A9" t="s">
        <v>35</v>
      </c>
      <c r="B9">
        <v>17158</v>
      </c>
      <c r="C9" s="2">
        <f t="shared" si="0"/>
        <v>3.5880384776244251E-2</v>
      </c>
    </row>
    <row r="10" spans="1:6" x14ac:dyDescent="0.2">
      <c r="A10" t="s">
        <v>36</v>
      </c>
      <c r="B10">
        <v>654</v>
      </c>
      <c r="C10" s="2">
        <f t="shared" si="0"/>
        <v>1.3676286072772899E-3</v>
      </c>
    </row>
    <row r="11" spans="1:6" x14ac:dyDescent="0.2">
      <c r="A11" t="s">
        <v>37</v>
      </c>
      <c r="B11">
        <v>4738</v>
      </c>
      <c r="C11" s="2">
        <f t="shared" si="0"/>
        <v>9.9079882894186535E-3</v>
      </c>
    </row>
    <row r="12" spans="1:6" x14ac:dyDescent="0.2">
      <c r="A12" t="s">
        <v>38</v>
      </c>
      <c r="B12">
        <v>65</v>
      </c>
      <c r="C12" s="2">
        <f t="shared" si="0"/>
        <v>1.3592639063153493E-4</v>
      </c>
    </row>
    <row r="13" spans="1:6" x14ac:dyDescent="0.2">
      <c r="A13" t="s">
        <v>39</v>
      </c>
      <c r="B13">
        <v>206707</v>
      </c>
      <c r="C13" s="2">
        <f t="shared" si="0"/>
        <v>0.43226056043496447</v>
      </c>
    </row>
    <row r="14" spans="1:6" x14ac:dyDescent="0.2">
      <c r="A14" t="s">
        <v>40</v>
      </c>
      <c r="B14">
        <v>397</v>
      </c>
      <c r="C14" s="2">
        <f t="shared" si="0"/>
        <v>8.3019657047260563E-4</v>
      </c>
    </row>
    <row r="15" spans="1:6" x14ac:dyDescent="0.2">
      <c r="A15" t="s">
        <v>41</v>
      </c>
      <c r="B15">
        <v>7</v>
      </c>
      <c r="C15" s="2">
        <f t="shared" si="0"/>
        <v>1.4638226683396069E-5</v>
      </c>
    </row>
    <row r="16" spans="1:6" x14ac:dyDescent="0.2">
      <c r="A16" t="s">
        <v>42</v>
      </c>
      <c r="B16">
        <v>344</v>
      </c>
      <c r="C16" s="2">
        <f t="shared" si="0"/>
        <v>7.1936428272689247E-4</v>
      </c>
    </row>
    <row r="17" spans="1:3" x14ac:dyDescent="0.2">
      <c r="A17" t="s">
        <v>43</v>
      </c>
      <c r="B17">
        <v>39</v>
      </c>
      <c r="C17" s="2">
        <f t="shared" si="0"/>
        <v>8.155583437892095E-5</v>
      </c>
    </row>
    <row r="18" spans="1:3" x14ac:dyDescent="0.2">
      <c r="A18" t="s">
        <v>44</v>
      </c>
      <c r="B18">
        <v>48334</v>
      </c>
      <c r="C18" s="2">
        <f t="shared" si="0"/>
        <v>0.10107486407360937</v>
      </c>
    </row>
    <row r="19" spans="1:3" x14ac:dyDescent="0.2">
      <c r="A19" t="s">
        <v>45</v>
      </c>
      <c r="B19">
        <v>5767</v>
      </c>
      <c r="C19" s="2">
        <f t="shared" si="0"/>
        <v>1.2059807611877875E-2</v>
      </c>
    </row>
    <row r="20" spans="1:3" x14ac:dyDescent="0.2">
      <c r="A20" t="s">
        <v>46</v>
      </c>
      <c r="B20">
        <v>297</v>
      </c>
      <c r="C20" s="2">
        <f t="shared" si="0"/>
        <v>6.2107904642409034E-4</v>
      </c>
    </row>
    <row r="21" spans="1:3" x14ac:dyDescent="0.2">
      <c r="A21" t="s">
        <v>47</v>
      </c>
      <c r="B21">
        <v>919</v>
      </c>
      <c r="C21" s="2">
        <f t="shared" si="0"/>
        <v>1.9217900460058552E-3</v>
      </c>
    </row>
    <row r="22" spans="1:3" x14ac:dyDescent="0.2">
      <c r="A22" t="s">
        <v>48</v>
      </c>
      <c r="B22">
        <v>9</v>
      </c>
      <c r="C22" s="2">
        <f t="shared" si="0"/>
        <v>1.8820577164366375E-5</v>
      </c>
    </row>
    <row r="23" spans="1:3" x14ac:dyDescent="0.2">
      <c r="A23" t="s">
        <v>49</v>
      </c>
      <c r="B23">
        <v>77295</v>
      </c>
      <c r="C23" s="2">
        <f t="shared" si="0"/>
        <v>0.16163739021329987</v>
      </c>
    </row>
    <row r="24" spans="1:3" x14ac:dyDescent="0.2">
      <c r="A24" t="s">
        <v>50</v>
      </c>
      <c r="B24">
        <v>7400</v>
      </c>
      <c r="C24" s="2">
        <f t="shared" si="0"/>
        <v>1.547469677959013E-2</v>
      </c>
    </row>
    <row r="25" spans="1:3" x14ac:dyDescent="0.2">
      <c r="A25" t="s">
        <v>51</v>
      </c>
      <c r="B25">
        <v>286</v>
      </c>
      <c r="C25" s="2">
        <f t="shared" si="0"/>
        <v>5.9807611877875366E-4</v>
      </c>
    </row>
    <row r="26" spans="1:3" x14ac:dyDescent="0.2">
      <c r="A26" t="s">
        <v>52</v>
      </c>
      <c r="B26">
        <v>162</v>
      </c>
      <c r="C26" s="2">
        <f t="shared" si="0"/>
        <v>3.3877038895859473E-4</v>
      </c>
    </row>
    <row r="27" spans="1:3" x14ac:dyDescent="0.2">
      <c r="A27" t="s">
        <v>53</v>
      </c>
      <c r="B27">
        <v>12</v>
      </c>
      <c r="C27" s="2">
        <f t="shared" si="0"/>
        <v>2.5094102885821831E-5</v>
      </c>
    </row>
    <row r="28" spans="1:3" x14ac:dyDescent="0.2">
      <c r="A28" t="s">
        <v>54</v>
      </c>
      <c r="B28">
        <v>13467</v>
      </c>
      <c r="C28" s="2">
        <f t="shared" si="0"/>
        <v>2.8161856963613553E-2</v>
      </c>
    </row>
    <row r="29" spans="1:3" x14ac:dyDescent="0.2">
      <c r="A29" t="s">
        <v>55</v>
      </c>
      <c r="B29">
        <v>487</v>
      </c>
      <c r="C29" s="2">
        <f t="shared" si="0"/>
        <v>1.0184023421162694E-3</v>
      </c>
    </row>
    <row r="30" spans="1:3" x14ac:dyDescent="0.2">
      <c r="A30" t="s">
        <v>56</v>
      </c>
      <c r="B30">
        <v>24</v>
      </c>
      <c r="C30" s="2">
        <f t="shared" si="0"/>
        <v>5.0188205771643663E-5</v>
      </c>
    </row>
    <row r="31" spans="1:3" x14ac:dyDescent="0.2">
      <c r="A31" t="s">
        <v>57</v>
      </c>
      <c r="B31">
        <v>29</v>
      </c>
      <c r="C31" s="2">
        <f t="shared" si="0"/>
        <v>6.064408197406943E-5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105193</v>
      </c>
      <c r="C33" s="2">
        <f t="shared" si="0"/>
        <v>0.21997699707235466</v>
      </c>
    </row>
    <row r="34" spans="1:3" x14ac:dyDescent="0.2">
      <c r="A34" t="s">
        <v>60</v>
      </c>
      <c r="B34">
        <v>707</v>
      </c>
      <c r="C34" s="2">
        <f t="shared" si="0"/>
        <v>1.478460895023003E-3</v>
      </c>
    </row>
    <row r="35" spans="1:3" x14ac:dyDescent="0.2">
      <c r="A35" t="s">
        <v>61</v>
      </c>
      <c r="B35">
        <v>1</v>
      </c>
      <c r="C35" s="2">
        <f t="shared" si="0"/>
        <v>2.0911752404851525E-6</v>
      </c>
    </row>
    <row r="36" spans="1:3" x14ac:dyDescent="0.2">
      <c r="A36" t="s">
        <v>62</v>
      </c>
      <c r="B36">
        <v>125</v>
      </c>
      <c r="C36" s="2">
        <f t="shared" si="0"/>
        <v>2.6139690506064411E-4</v>
      </c>
    </row>
    <row r="37" spans="1:3" x14ac:dyDescent="0.2">
      <c r="A37" t="s">
        <v>63</v>
      </c>
      <c r="B37">
        <v>5</v>
      </c>
      <c r="C37" s="2">
        <f t="shared" si="0"/>
        <v>1.0455876202425764E-5</v>
      </c>
    </row>
    <row r="38" spans="1:3" x14ac:dyDescent="0.2">
      <c r="A38" t="s">
        <v>64</v>
      </c>
      <c r="B38">
        <v>1533</v>
      </c>
      <c r="C38" s="2">
        <f t="shared" si="0"/>
        <v>3.2057716436637391E-3</v>
      </c>
    </row>
    <row r="39" spans="1:3" x14ac:dyDescent="0.2">
      <c r="A39" t="s">
        <v>65</v>
      </c>
      <c r="B39">
        <v>2283</v>
      </c>
      <c r="C39" s="2">
        <f t="shared" si="0"/>
        <v>4.7741530740276032E-3</v>
      </c>
    </row>
    <row r="40" spans="1:3" x14ac:dyDescent="0.2">
      <c r="A40" t="s">
        <v>66</v>
      </c>
      <c r="B40">
        <v>38</v>
      </c>
      <c r="C40" s="2">
        <f t="shared" si="0"/>
        <v>7.9464659138435805E-5</v>
      </c>
    </row>
    <row r="41" spans="1:3" x14ac:dyDescent="0.2">
      <c r="A41" t="s">
        <v>67</v>
      </c>
      <c r="B41">
        <v>3143</v>
      </c>
      <c r="C41" s="2">
        <f t="shared" si="0"/>
        <v>6.572563780844835E-3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1173</v>
      </c>
      <c r="C43" s="2">
        <f t="shared" si="0"/>
        <v>2.452948557089084E-3</v>
      </c>
    </row>
    <row r="44" spans="1:3" x14ac:dyDescent="0.2">
      <c r="A44" t="s">
        <v>70</v>
      </c>
      <c r="B44">
        <v>73</v>
      </c>
      <c r="C44" s="2">
        <f t="shared" si="0"/>
        <v>1.5265579255541615E-4</v>
      </c>
    </row>
    <row r="45" spans="1:3" x14ac:dyDescent="0.2">
      <c r="A45" t="s">
        <v>71</v>
      </c>
      <c r="B45">
        <v>0</v>
      </c>
      <c r="C45" s="2">
        <f t="shared" si="0"/>
        <v>0</v>
      </c>
    </row>
    <row r="46" spans="1:3" x14ac:dyDescent="0.2">
      <c r="A46" t="s">
        <v>72</v>
      </c>
      <c r="B46">
        <v>10</v>
      </c>
      <c r="C46" s="2">
        <f t="shared" si="0"/>
        <v>2.0911752404851527E-5</v>
      </c>
    </row>
    <row r="47" spans="1:3" x14ac:dyDescent="0.2">
      <c r="A47" t="s">
        <v>73</v>
      </c>
      <c r="B47">
        <v>0</v>
      </c>
      <c r="C47" s="2">
        <f t="shared" si="0"/>
        <v>0</v>
      </c>
    </row>
    <row r="48" spans="1:3" x14ac:dyDescent="0.2">
      <c r="A48" t="s">
        <v>74</v>
      </c>
      <c r="B48">
        <v>1883</v>
      </c>
      <c r="C48" s="2">
        <f t="shared" si="0"/>
        <v>3.9376829778335421E-3</v>
      </c>
    </row>
    <row r="49" spans="1:3" x14ac:dyDescent="0.2">
      <c r="A49" t="s">
        <v>75</v>
      </c>
      <c r="B49">
        <v>44</v>
      </c>
      <c r="C49" s="2">
        <f t="shared" si="0"/>
        <v>9.2011710581346717E-5</v>
      </c>
    </row>
    <row r="50" spans="1:3" x14ac:dyDescent="0.2">
      <c r="A50" t="s">
        <v>76</v>
      </c>
      <c r="B50">
        <v>1</v>
      </c>
      <c r="C50" s="2">
        <f t="shared" si="0"/>
        <v>2.0911752404851525E-6</v>
      </c>
    </row>
    <row r="51" spans="1:3" x14ac:dyDescent="0.2">
      <c r="A51" t="s">
        <v>77</v>
      </c>
      <c r="B51">
        <v>6</v>
      </c>
      <c r="C51" s="2">
        <f t="shared" si="0"/>
        <v>1.2547051442910916E-5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"/>
  <sheetViews>
    <sheetView workbookViewId="0"/>
  </sheetViews>
  <sheetFormatPr defaultRowHeight="14.25" x14ac:dyDescent="0.2"/>
  <cols>
    <col min="1" max="1" width="33.19921875" bestFit="1" customWidth="1"/>
    <col min="3" max="3" width="8.796875" style="1"/>
    <col min="5" max="5" width="9.69921875" bestFit="1" customWidth="1"/>
  </cols>
  <sheetData>
    <row r="1" spans="1:6" x14ac:dyDescent="0.2">
      <c r="A1" t="s">
        <v>27</v>
      </c>
      <c r="B1">
        <v>478838</v>
      </c>
    </row>
    <row r="2" spans="1:6" x14ac:dyDescent="0.2">
      <c r="A2" t="s">
        <v>28</v>
      </c>
      <c r="B2">
        <v>363121</v>
      </c>
      <c r="C2" s="2">
        <f>B2/$B$1</f>
        <v>0.75833789298259535</v>
      </c>
    </row>
    <row r="3" spans="1:6" x14ac:dyDescent="0.2">
      <c r="A3" t="s">
        <v>29</v>
      </c>
      <c r="B3">
        <v>115717</v>
      </c>
      <c r="C3" s="2">
        <f t="shared" ref="C3:C52" si="0">B3/$B$1</f>
        <v>0.24166210701740462</v>
      </c>
    </row>
    <row r="4" spans="1:6" x14ac:dyDescent="0.2">
      <c r="A4" t="s">
        <v>30</v>
      </c>
      <c r="B4">
        <v>312425</v>
      </c>
      <c r="C4" s="2">
        <f t="shared" si="0"/>
        <v>0.65246492550716528</v>
      </c>
      <c r="E4" t="s">
        <v>24</v>
      </c>
      <c r="F4" s="2">
        <f>SUM(C5:C7)</f>
        <v>0.34753507449283472</v>
      </c>
    </row>
    <row r="5" spans="1:6" x14ac:dyDescent="0.2">
      <c r="A5" t="s">
        <v>31</v>
      </c>
      <c r="B5">
        <v>62768</v>
      </c>
      <c r="C5" s="2">
        <f t="shared" si="0"/>
        <v>0.13108399918135152</v>
      </c>
    </row>
    <row r="6" spans="1:6" x14ac:dyDescent="0.2">
      <c r="A6" t="s">
        <v>32</v>
      </c>
      <c r="B6">
        <v>87753</v>
      </c>
      <c r="C6" s="2">
        <f t="shared" si="0"/>
        <v>0.18326239772114994</v>
      </c>
    </row>
    <row r="7" spans="1:6" x14ac:dyDescent="0.2">
      <c r="A7" t="s">
        <v>33</v>
      </c>
      <c r="B7">
        <v>15892</v>
      </c>
      <c r="C7" s="2">
        <f t="shared" si="0"/>
        <v>3.3188677590333268E-2</v>
      </c>
    </row>
    <row r="8" spans="1:6" x14ac:dyDescent="0.2">
      <c r="A8" t="s">
        <v>34</v>
      </c>
      <c r="B8">
        <v>455300</v>
      </c>
      <c r="C8" s="2">
        <f t="shared" si="0"/>
        <v>0.95084350030699316</v>
      </c>
      <c r="E8" t="s">
        <v>25</v>
      </c>
      <c r="F8" s="2">
        <f>SUM(C9:C12)</f>
        <v>4.9156499693006825E-2</v>
      </c>
    </row>
    <row r="9" spans="1:6" x14ac:dyDescent="0.2">
      <c r="A9" t="s">
        <v>35</v>
      </c>
      <c r="B9">
        <v>18018</v>
      </c>
      <c r="C9" s="2">
        <f t="shared" si="0"/>
        <v>3.7628592551134203E-2</v>
      </c>
    </row>
    <row r="10" spans="1:6" x14ac:dyDescent="0.2">
      <c r="A10" t="s">
        <v>36</v>
      </c>
      <c r="B10">
        <v>669</v>
      </c>
      <c r="C10" s="2">
        <f t="shared" si="0"/>
        <v>1.3971322242595616E-3</v>
      </c>
    </row>
    <row r="11" spans="1:6" x14ac:dyDescent="0.2">
      <c r="A11" t="s">
        <v>37</v>
      </c>
      <c r="B11">
        <v>4785</v>
      </c>
      <c r="C11" s="2">
        <f t="shared" si="0"/>
        <v>9.9929412452645777E-3</v>
      </c>
    </row>
    <row r="12" spans="1:6" x14ac:dyDescent="0.2">
      <c r="A12" t="s">
        <v>38</v>
      </c>
      <c r="B12">
        <v>66</v>
      </c>
      <c r="C12" s="2">
        <f t="shared" si="0"/>
        <v>1.3783367234847694E-4</v>
      </c>
    </row>
    <row r="13" spans="1:6" x14ac:dyDescent="0.2">
      <c r="A13" t="s">
        <v>39</v>
      </c>
      <c r="B13">
        <v>206156</v>
      </c>
      <c r="C13" s="2">
        <f t="shared" si="0"/>
        <v>0.43053391752534259</v>
      </c>
    </row>
    <row r="14" spans="1:6" x14ac:dyDescent="0.2">
      <c r="A14" t="s">
        <v>40</v>
      </c>
      <c r="B14">
        <v>400</v>
      </c>
      <c r="C14" s="2">
        <f t="shared" si="0"/>
        <v>8.3535558999076932E-4</v>
      </c>
    </row>
    <row r="15" spans="1:6" x14ac:dyDescent="0.2">
      <c r="A15" t="s">
        <v>41</v>
      </c>
      <c r="B15">
        <v>6</v>
      </c>
      <c r="C15" s="2">
        <f t="shared" si="0"/>
        <v>1.253033384986154E-5</v>
      </c>
    </row>
    <row r="16" spans="1:6" x14ac:dyDescent="0.2">
      <c r="A16" t="s">
        <v>42</v>
      </c>
      <c r="B16">
        <v>342</v>
      </c>
      <c r="C16" s="2">
        <f t="shared" si="0"/>
        <v>7.1422902944210775E-4</v>
      </c>
    </row>
    <row r="17" spans="1:3" x14ac:dyDescent="0.2">
      <c r="A17" t="s">
        <v>43</v>
      </c>
      <c r="B17">
        <v>39</v>
      </c>
      <c r="C17" s="2">
        <f t="shared" si="0"/>
        <v>8.1447170024100005E-5</v>
      </c>
    </row>
    <row r="18" spans="1:3" x14ac:dyDescent="0.2">
      <c r="A18" t="s">
        <v>44</v>
      </c>
      <c r="B18">
        <v>48570</v>
      </c>
      <c r="C18" s="2">
        <f t="shared" si="0"/>
        <v>0.10143305251462917</v>
      </c>
    </row>
    <row r="19" spans="1:3" x14ac:dyDescent="0.2">
      <c r="A19" t="s">
        <v>45</v>
      </c>
      <c r="B19">
        <v>5898</v>
      </c>
      <c r="C19" s="2">
        <f t="shared" si="0"/>
        <v>1.2317318174413894E-2</v>
      </c>
    </row>
    <row r="20" spans="1:3" x14ac:dyDescent="0.2">
      <c r="A20" t="s">
        <v>46</v>
      </c>
      <c r="B20">
        <v>304</v>
      </c>
      <c r="C20" s="2">
        <f t="shared" si="0"/>
        <v>6.3487024839298473E-4</v>
      </c>
    </row>
    <row r="21" spans="1:3" x14ac:dyDescent="0.2">
      <c r="A21" t="s">
        <v>47</v>
      </c>
      <c r="B21">
        <v>957</v>
      </c>
      <c r="C21" s="2">
        <f t="shared" si="0"/>
        <v>1.9985882490529158E-3</v>
      </c>
    </row>
    <row r="22" spans="1:3" x14ac:dyDescent="0.2">
      <c r="A22" t="s">
        <v>48</v>
      </c>
      <c r="B22">
        <v>10</v>
      </c>
      <c r="C22" s="2">
        <f t="shared" si="0"/>
        <v>2.0883889749769233E-5</v>
      </c>
    </row>
    <row r="23" spans="1:3" x14ac:dyDescent="0.2">
      <c r="A23" t="s">
        <v>49</v>
      </c>
      <c r="B23">
        <v>77828</v>
      </c>
      <c r="C23" s="2">
        <f t="shared" si="0"/>
        <v>0.16253513714450399</v>
      </c>
    </row>
    <row r="24" spans="1:3" x14ac:dyDescent="0.2">
      <c r="A24" t="s">
        <v>50</v>
      </c>
      <c r="B24">
        <v>8168</v>
      </c>
      <c r="C24" s="2">
        <f t="shared" si="0"/>
        <v>1.705796114761151E-2</v>
      </c>
    </row>
    <row r="25" spans="1:3" x14ac:dyDescent="0.2">
      <c r="A25" t="s">
        <v>51</v>
      </c>
      <c r="B25">
        <v>290</v>
      </c>
      <c r="C25" s="2">
        <f t="shared" si="0"/>
        <v>6.0563280274330774E-4</v>
      </c>
    </row>
    <row r="26" spans="1:3" x14ac:dyDescent="0.2">
      <c r="A26" t="s">
        <v>52</v>
      </c>
      <c r="B26">
        <v>164</v>
      </c>
      <c r="C26" s="2">
        <f t="shared" si="0"/>
        <v>3.4249579189621544E-4</v>
      </c>
    </row>
    <row r="27" spans="1:3" x14ac:dyDescent="0.2">
      <c r="A27" t="s">
        <v>53</v>
      </c>
      <c r="B27">
        <v>12</v>
      </c>
      <c r="C27" s="2">
        <f t="shared" si="0"/>
        <v>2.5060667699723081E-5</v>
      </c>
    </row>
    <row r="28" spans="1:3" x14ac:dyDescent="0.2">
      <c r="A28" t="s">
        <v>54</v>
      </c>
      <c r="B28">
        <v>13436</v>
      </c>
      <c r="C28" s="2">
        <f t="shared" si="0"/>
        <v>2.8059594267789943E-2</v>
      </c>
    </row>
    <row r="29" spans="1:3" x14ac:dyDescent="0.2">
      <c r="A29" t="s">
        <v>55</v>
      </c>
      <c r="B29">
        <v>487</v>
      </c>
      <c r="C29" s="2">
        <f t="shared" si="0"/>
        <v>1.0170454308137617E-3</v>
      </c>
    </row>
    <row r="30" spans="1:3" x14ac:dyDescent="0.2">
      <c r="A30" t="s">
        <v>56</v>
      </c>
      <c r="B30">
        <v>26</v>
      </c>
      <c r="C30" s="2">
        <f t="shared" si="0"/>
        <v>5.4298113349400003E-5</v>
      </c>
    </row>
    <row r="31" spans="1:3" x14ac:dyDescent="0.2">
      <c r="A31" t="s">
        <v>57</v>
      </c>
      <c r="B31">
        <v>28</v>
      </c>
      <c r="C31" s="2">
        <f t="shared" si="0"/>
        <v>5.8474891299353851E-5</v>
      </c>
    </row>
    <row r="32" spans="1:3" x14ac:dyDescent="0.2">
      <c r="A32" t="s">
        <v>58</v>
      </c>
      <c r="B32">
        <v>0</v>
      </c>
      <c r="C32" s="2">
        <f t="shared" si="0"/>
        <v>0</v>
      </c>
    </row>
    <row r="33" spans="1:3" x14ac:dyDescent="0.2">
      <c r="A33" t="s">
        <v>59</v>
      </c>
      <c r="B33">
        <v>104701</v>
      </c>
      <c r="C33" s="2">
        <f t="shared" si="0"/>
        <v>0.21865641406905884</v>
      </c>
    </row>
    <row r="34" spans="1:3" x14ac:dyDescent="0.2">
      <c r="A34" t="s">
        <v>60</v>
      </c>
      <c r="B34">
        <v>651</v>
      </c>
      <c r="C34" s="2">
        <f t="shared" si="0"/>
        <v>1.3595412227099771E-3</v>
      </c>
    </row>
    <row r="35" spans="1:3" x14ac:dyDescent="0.2">
      <c r="A35" t="s">
        <v>61</v>
      </c>
      <c r="B35">
        <v>2</v>
      </c>
      <c r="C35" s="2">
        <f t="shared" si="0"/>
        <v>4.1767779499538463E-6</v>
      </c>
    </row>
    <row r="36" spans="1:3" x14ac:dyDescent="0.2">
      <c r="A36" t="s">
        <v>62</v>
      </c>
      <c r="B36">
        <v>123</v>
      </c>
      <c r="C36" s="2">
        <f t="shared" si="0"/>
        <v>2.5687184392216158E-4</v>
      </c>
    </row>
    <row r="37" spans="1:3" x14ac:dyDescent="0.2">
      <c r="A37" t="s">
        <v>63</v>
      </c>
      <c r="B37">
        <v>5</v>
      </c>
      <c r="C37" s="2">
        <f t="shared" si="0"/>
        <v>1.0441944874884617E-5</v>
      </c>
    </row>
    <row r="38" spans="1:3" x14ac:dyDescent="0.2">
      <c r="A38" t="s">
        <v>64</v>
      </c>
      <c r="B38">
        <v>1537</v>
      </c>
      <c r="C38" s="2">
        <f t="shared" si="0"/>
        <v>3.2098538545395311E-3</v>
      </c>
    </row>
    <row r="39" spans="1:3" x14ac:dyDescent="0.2">
      <c r="A39" t="s">
        <v>65</v>
      </c>
      <c r="B39">
        <v>2297</v>
      </c>
      <c r="C39" s="2">
        <f t="shared" si="0"/>
        <v>4.7970294755219928E-3</v>
      </c>
    </row>
    <row r="40" spans="1:3" x14ac:dyDescent="0.2">
      <c r="A40" t="s">
        <v>66</v>
      </c>
      <c r="B40">
        <v>40</v>
      </c>
      <c r="C40" s="2">
        <f t="shared" si="0"/>
        <v>8.3535558999076932E-5</v>
      </c>
    </row>
    <row r="41" spans="1:3" x14ac:dyDescent="0.2">
      <c r="A41" t="s">
        <v>67</v>
      </c>
      <c r="B41">
        <v>3155</v>
      </c>
      <c r="C41" s="2">
        <f t="shared" si="0"/>
        <v>6.5888672160521926E-3</v>
      </c>
    </row>
    <row r="42" spans="1:3" x14ac:dyDescent="0.2">
      <c r="A42" t="s">
        <v>68</v>
      </c>
      <c r="B42">
        <v>0</v>
      </c>
      <c r="C42" s="2">
        <f t="shared" si="0"/>
        <v>0</v>
      </c>
    </row>
    <row r="43" spans="1:3" x14ac:dyDescent="0.2">
      <c r="A43" t="s">
        <v>69</v>
      </c>
      <c r="B43">
        <v>1208</v>
      </c>
      <c r="C43" s="2">
        <f t="shared" si="0"/>
        <v>2.5227738817721235E-3</v>
      </c>
    </row>
    <row r="44" spans="1:3" x14ac:dyDescent="0.2">
      <c r="A44" t="s">
        <v>70</v>
      </c>
      <c r="B44">
        <v>73</v>
      </c>
      <c r="C44" s="2">
        <f t="shared" si="0"/>
        <v>1.524523951733154E-4</v>
      </c>
    </row>
    <row r="45" spans="1:3" x14ac:dyDescent="0.2">
      <c r="A45" t="s">
        <v>71</v>
      </c>
      <c r="B45">
        <v>0</v>
      </c>
      <c r="C45" s="2">
        <f t="shared" si="0"/>
        <v>0</v>
      </c>
    </row>
    <row r="46" spans="1:3" x14ac:dyDescent="0.2">
      <c r="A46" t="s">
        <v>72</v>
      </c>
      <c r="B46">
        <v>10</v>
      </c>
      <c r="C46" s="2">
        <f t="shared" si="0"/>
        <v>2.0883889749769233E-5</v>
      </c>
    </row>
    <row r="47" spans="1:3" x14ac:dyDescent="0.2">
      <c r="A47" t="s">
        <v>73</v>
      </c>
      <c r="B47">
        <v>0</v>
      </c>
      <c r="C47" s="2">
        <f t="shared" si="0"/>
        <v>0</v>
      </c>
    </row>
    <row r="48" spans="1:3" x14ac:dyDescent="0.2">
      <c r="A48" t="s">
        <v>74</v>
      </c>
      <c r="B48">
        <v>1864</v>
      </c>
      <c r="C48" s="2">
        <f t="shared" si="0"/>
        <v>3.8927570493569852E-3</v>
      </c>
    </row>
    <row r="49" spans="1:3" x14ac:dyDescent="0.2">
      <c r="A49" t="s">
        <v>75</v>
      </c>
      <c r="B49">
        <v>44</v>
      </c>
      <c r="C49" s="2">
        <f t="shared" si="0"/>
        <v>9.1889114898984628E-5</v>
      </c>
    </row>
    <row r="50" spans="1:3" x14ac:dyDescent="0.2">
      <c r="A50" t="s">
        <v>76</v>
      </c>
      <c r="B50">
        <v>1</v>
      </c>
      <c r="C50" s="2">
        <f t="shared" si="0"/>
        <v>2.0883889749769231E-6</v>
      </c>
    </row>
    <row r="51" spans="1:3" x14ac:dyDescent="0.2">
      <c r="A51" t="s">
        <v>77</v>
      </c>
      <c r="B51">
        <v>6</v>
      </c>
      <c r="C51" s="2">
        <f t="shared" si="0"/>
        <v>1.253033384986154E-5</v>
      </c>
    </row>
    <row r="52" spans="1:3" x14ac:dyDescent="0.2">
      <c r="A52" t="s">
        <v>78</v>
      </c>
      <c r="B52">
        <v>0</v>
      </c>
      <c r="C52" s="2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D763CEF024D4D99281A3C079AB9A3" ma:contentTypeVersion="7" ma:contentTypeDescription="Create a new document." ma:contentTypeScope="" ma:versionID="80a80cbd3f7ac68259e264319dc63f90">
  <xsd:schema xmlns:xsd="http://www.w3.org/2001/XMLSchema" xmlns:xs="http://www.w3.org/2001/XMLSchema" xmlns:p="http://schemas.microsoft.com/office/2006/metadata/properties" xmlns:ns3="286533ff-d565-431c-ac1c-dd10f09421e7" xmlns:ns4="02ce79a9-aa64-4692-b4aa-529b10107f3c" targetNamespace="http://schemas.microsoft.com/office/2006/metadata/properties" ma:root="true" ma:fieldsID="9317d2fcf6e6d30836be6733d5a93b99" ns3:_="" ns4:_="">
    <xsd:import namespace="286533ff-d565-431c-ac1c-dd10f09421e7"/>
    <xsd:import namespace="02ce79a9-aa64-4692-b4aa-529b10107f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533ff-d565-431c-ac1c-dd10f0942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e79a9-aa64-4692-b4aa-529b10107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90FEB-2413-4C7E-A8EA-B019A867F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6533ff-d565-431c-ac1c-dd10f09421e7"/>
    <ds:schemaRef ds:uri="02ce79a9-aa64-4692-b4aa-529b10107f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2EA8E3-0B4C-463C-AFFA-752C8364DF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2018E6-7E3A-4943-A741-646816A115D5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2ce79a9-aa64-4692-b4aa-529b10107f3c"/>
    <ds:schemaRef ds:uri="http://purl.org/dc/terms/"/>
    <ds:schemaRef ds:uri="http://purl.org/dc/elements/1.1/"/>
    <ds:schemaRef ds:uri="http://schemas.microsoft.com/office/infopath/2007/PartnerControls"/>
    <ds:schemaRef ds:uri="286533ff-d565-431c-ac1c-dd10f09421e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trends-complete</vt:lpstr>
      <vt:lpstr>trends-subset</vt:lpstr>
      <vt:lpstr>2019-36</vt:lpstr>
      <vt:lpstr>2019-38</vt:lpstr>
      <vt:lpstr>2019-40</vt:lpstr>
      <vt:lpstr>2019-42</vt:lpstr>
      <vt:lpstr>2019-45</vt:lpstr>
      <vt:lpstr>2019-47</vt:lpstr>
      <vt:lpstr>2019-49</vt:lpstr>
      <vt:lpstr>2019-51</vt:lpstr>
      <vt:lpstr>2020-01</vt:lpstr>
      <vt:lpstr>2020-03</vt:lpstr>
      <vt:lpstr>2020-05</vt:lpstr>
      <vt:lpstr>2020-07</vt:lpstr>
      <vt:lpstr>2020-09</vt:lpstr>
      <vt:lpstr>2020-11</vt:lpstr>
      <vt:lpstr>2020-13</vt:lpstr>
      <vt:lpstr>2020-15</vt:lpstr>
      <vt:lpstr>2020-17</vt:lpstr>
      <vt:lpstr>2020-19</vt:lpstr>
      <vt:lpstr>2020-21</vt:lpstr>
      <vt:lpstr>2020-23</vt:lpstr>
      <vt:lpstr>2020-32</vt:lpstr>
      <vt:lpstr>2020-34</vt:lpstr>
      <vt:lpstr>2020-36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Antispam data collection 2019-2020</dc:title>
  <dc:subject/>
  <dc:creator>Ville Kontinen</dc:creator>
  <cp:keywords>SPF, DMARC</cp:keywords>
  <dc:description>This document contains the measured SPF and DMARC responses collected through week 36/2019-36/2020. This document is an attachment to Master's Degree thesis written by the author.</dc:description>
  <cp:lastModifiedBy>Kontinen Ville</cp:lastModifiedBy>
  <cp:revision/>
  <dcterms:created xsi:type="dcterms:W3CDTF">2012-02-13T09:12:07Z</dcterms:created>
  <dcterms:modified xsi:type="dcterms:W3CDTF">2020-10-29T20:02:00Z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0x010100C0FD763CEF024D4D99281A3C079AB9A3</vt:lpwstr>
  </property>
</Properties>
</file>