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80" windowWidth="15170" windowHeight="8820" activeTab="2"/>
  </bookViews>
  <sheets>
    <sheet name="BOM Report" sheetId="1" r:id="rId1"/>
    <sheet name="Project Information" sheetId="2" r:id="rId2"/>
    <sheet name="Components" sheetId="3" r:id="rId3"/>
  </sheets>
  <calcPr calcId="125725"/>
</workbook>
</file>

<file path=xl/calcChain.xml><?xml version="1.0" encoding="utf-8"?>
<calcChain xmlns="http://schemas.openxmlformats.org/spreadsheetml/2006/main">
  <c r="B33" i="3"/>
  <c r="B6"/>
  <c r="B35"/>
  <c r="B34"/>
  <c r="B21"/>
  <c r="B8" i="1"/>
  <c r="C8"/>
  <c r="F30"/>
</calcChain>
</file>

<file path=xl/comments1.xml><?xml version="1.0" encoding="utf-8"?>
<comments xmlns="http://schemas.openxmlformats.org/spreadsheetml/2006/main">
  <authors>
    <author>vlad</author>
  </authors>
  <commentList>
    <comment ref="C40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1 unsoldered</t>
        </r>
      </text>
    </comment>
    <comment ref="D40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2 unsoldered</t>
        </r>
      </text>
    </comment>
    <comment ref="C41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50 unsoldered</t>
        </r>
      </text>
    </comment>
    <comment ref="C42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50 unsoldered</t>
        </r>
      </text>
    </comment>
  </commentList>
</comments>
</file>

<file path=xl/sharedStrings.xml><?xml version="1.0" encoding="utf-8"?>
<sst xmlns="http://schemas.openxmlformats.org/spreadsheetml/2006/main" count="187" uniqueCount="145">
  <si>
    <t>Bill of Materials</t>
  </si>
  <si>
    <t>&lt;Parameter Title not found&gt;</t>
  </si>
  <si>
    <t>Source Data From:</t>
  </si>
  <si>
    <t>dimmer.PrjPCB</t>
  </si>
  <si>
    <t>Project:</t>
  </si>
  <si>
    <t>Variant:</t>
  </si>
  <si>
    <t>None</t>
  </si>
  <si>
    <t>Creation Date:</t>
  </si>
  <si>
    <t>02/11/2013</t>
  </si>
  <si>
    <t>05:30:53</t>
  </si>
  <si>
    <t>Print Date:</t>
  </si>
  <si>
    <t>Footprint</t>
  </si>
  <si>
    <t>Comment</t>
  </si>
  <si>
    <t>LibRef</t>
  </si>
  <si>
    <t>Designator</t>
  </si>
  <si>
    <t>Description</t>
  </si>
  <si>
    <t>Quantity</t>
  </si>
  <si>
    <t>PIN1</t>
  </si>
  <si>
    <t>Socket</t>
  </si>
  <si>
    <t>+5, G, SCL, SDA</t>
  </si>
  <si>
    <t>1608[0603]</t>
  </si>
  <si>
    <t>Cap Semi</t>
  </si>
  <si>
    <t>C1, C2</t>
  </si>
  <si>
    <t>Capacitor (Semiconductor SIM Model)</t>
  </si>
  <si>
    <t>DO-214AC</t>
  </si>
  <si>
    <t>S1A</t>
  </si>
  <si>
    <t>Diode</t>
  </si>
  <si>
    <t>D1</t>
  </si>
  <si>
    <t>Default Diode</t>
  </si>
  <si>
    <t>2W10G</t>
  </si>
  <si>
    <t>Bridge1</t>
  </si>
  <si>
    <t>D2</t>
  </si>
  <si>
    <t>Full Wave Diode Bridge</t>
  </si>
  <si>
    <t>DO-214AA</t>
  </si>
  <si>
    <t>SMBJ440CA</t>
  </si>
  <si>
    <t>D3</t>
  </si>
  <si>
    <t/>
  </si>
  <si>
    <t>MAINSPIN2x</t>
  </si>
  <si>
    <t>PWRCON2X</t>
  </si>
  <si>
    <t>L</t>
  </si>
  <si>
    <t>MAINSPIN1</t>
  </si>
  <si>
    <t>PWRCON</t>
  </si>
  <si>
    <t>LL</t>
  </si>
  <si>
    <t>MAINSPIN3x</t>
  </si>
  <si>
    <t>N</t>
  </si>
  <si>
    <t>SOT-23_N</t>
  </si>
  <si>
    <t>BC847</t>
  </si>
  <si>
    <t>NPN</t>
  </si>
  <si>
    <t>Q1, Q2</t>
  </si>
  <si>
    <t>NPN Bipolar Transistor</t>
  </si>
  <si>
    <t>BC857</t>
  </si>
  <si>
    <t>PNP</t>
  </si>
  <si>
    <t>Q3</t>
  </si>
  <si>
    <t>PNP Bipolar Transistor</t>
  </si>
  <si>
    <t>FGA20S140P</t>
  </si>
  <si>
    <t>IGBT-N</t>
  </si>
  <si>
    <t>Q4</t>
  </si>
  <si>
    <t>Insulated Gate Bipolar Transistor (N-Channel)</t>
  </si>
  <si>
    <t>J1-0603</t>
  </si>
  <si>
    <t>Res3</t>
  </si>
  <si>
    <t>R1, R2, R3, R4, R5, R6, R7, R8, R9, R10, R11, R12</t>
  </si>
  <si>
    <t>Resistor</t>
  </si>
  <si>
    <t>R2512</t>
  </si>
  <si>
    <t>2W</t>
  </si>
  <si>
    <t>R13</t>
  </si>
  <si>
    <t>R1206</t>
  </si>
  <si>
    <t>1/4W</t>
  </si>
  <si>
    <t>R14</t>
  </si>
  <si>
    <t>SOIC150-8_N</t>
  </si>
  <si>
    <t>PIC12F1840</t>
  </si>
  <si>
    <t>U1</t>
  </si>
  <si>
    <t>PC3H71</t>
  </si>
  <si>
    <t>Optoisolator1</t>
  </si>
  <si>
    <t>U2, U4</t>
  </si>
  <si>
    <t>4-Pin Phototransistor Optocoupler</t>
  </si>
  <si>
    <t>PDS1-M</t>
  </si>
  <si>
    <t>U3</t>
  </si>
  <si>
    <t>TLV431A</t>
  </si>
  <si>
    <t>ZD1</t>
  </si>
  <si>
    <t>Approved</t>
  </si>
  <si>
    <t>Notes</t>
  </si>
  <si>
    <t xml:space="preserve"> </t>
  </si>
  <si>
    <t>Project Full Path</t>
  </si>
  <si>
    <t>C:\Users\vlad\Documents\GitHub\hw\dimmer.PrjPCB</t>
  </si>
  <si>
    <t>Project Filename</t>
  </si>
  <si>
    <t>Variant Name</t>
  </si>
  <si>
    <t>Data-Source Filename</t>
  </si>
  <si>
    <t>Data-Source Full Path</t>
  </si>
  <si>
    <t>Title</t>
  </si>
  <si>
    <t>Total Quantity</t>
  </si>
  <si>
    <t>35</t>
  </si>
  <si>
    <t>Report Time</t>
  </si>
  <si>
    <t>Report Date</t>
  </si>
  <si>
    <t>Report Date &amp; Tine</t>
  </si>
  <si>
    <t>02/11/2013 05:30:53</t>
  </si>
  <si>
    <t>Output Name</t>
  </si>
  <si>
    <t>Output Type</t>
  </si>
  <si>
    <t>BOM_PartType</t>
  </si>
  <si>
    <t>Output Generator Name</t>
  </si>
  <si>
    <t>BOM</t>
  </si>
  <si>
    <t>Output Generator Description</t>
  </si>
  <si>
    <t>SI8230AB-B-IS1</t>
  </si>
  <si>
    <t>P82B96DGKR</t>
  </si>
  <si>
    <t>100k 0603</t>
  </si>
  <si>
    <t>0.5R 2512</t>
  </si>
  <si>
    <t>22k 0603</t>
  </si>
  <si>
    <t>1.2k 0603</t>
  </si>
  <si>
    <t>PMD3001D.115 6TSOP</t>
  </si>
  <si>
    <t>0.47u 0603</t>
  </si>
  <si>
    <t>10k 0603</t>
  </si>
  <si>
    <t>S1J</t>
  </si>
  <si>
    <t>1R 0603</t>
  </si>
  <si>
    <t>MM3Z16VT1G SOD323</t>
  </si>
  <si>
    <t>BAT54A-G SOT23</t>
  </si>
  <si>
    <t>15.4K 0603</t>
  </si>
  <si>
    <t>910K 1206</t>
  </si>
  <si>
    <t>0.047u 0603</t>
  </si>
  <si>
    <t>0.1R 2512</t>
  </si>
  <si>
    <t>BTS6143D</t>
  </si>
  <si>
    <t>3.3k 0603</t>
  </si>
  <si>
    <t>BC847B.215 SOR23</t>
  </si>
  <si>
    <t>AP7167-SPG-13 8SOP</t>
  </si>
  <si>
    <t>330R 1206</t>
  </si>
  <si>
    <t>BC857B,235 SOT23</t>
  </si>
  <si>
    <t>BZX84C5V1LT3G SOT23-3</t>
  </si>
  <si>
    <t>1K 0.1% 0603</t>
  </si>
  <si>
    <t>15.0K 0.1% 0603</t>
  </si>
  <si>
    <t>1N4148W-7-F SOD123</t>
  </si>
  <si>
    <t>PIC16F1938-I-SO</t>
  </si>
  <si>
    <t>PC3H711NIP0F</t>
  </si>
  <si>
    <t>PIC12F1840-I/SN</t>
  </si>
  <si>
    <t>XLAMP-L1-0000-00P01</t>
  </si>
  <si>
    <t>PDS1-S5-S15-M-TR</t>
  </si>
  <si>
    <t>16.7k 0.1% 0603</t>
  </si>
  <si>
    <t>MISSING</t>
  </si>
  <si>
    <t>SHIPPED</t>
  </si>
  <si>
    <t>TOTAL</t>
  </si>
  <si>
    <t>dimmer</t>
  </si>
  <si>
    <t>shower</t>
  </si>
  <si>
    <t>TLV431BSN1T1G</t>
  </si>
  <si>
    <t>4.02k 0.1% 0603</t>
  </si>
  <si>
    <t>698R 0.1% 0603</t>
  </si>
  <si>
    <t>1.8k 0.1% 0603</t>
  </si>
  <si>
    <t>2.87k 0.1% 0603</t>
  </si>
  <si>
    <t>MCP4011-202E</t>
  </si>
</sst>
</file>

<file path=xl/styles.xml><?xml version="1.0" encoding="utf-8"?>
<styleSheet xmlns="http://schemas.openxmlformats.org/spreadsheetml/2006/main">
  <fonts count="14">
    <font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i/>
      <sz val="10"/>
      <name val="Arial"/>
      <charset val="204"/>
    </font>
    <font>
      <b/>
      <sz val="24"/>
      <name val="Arial"/>
      <family val="2"/>
      <charset val="204"/>
    </font>
    <font>
      <b/>
      <sz val="12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11" fillId="6" borderId="0" applyNumberFormat="0" applyBorder="0" applyAlignment="0" applyProtection="0"/>
  </cellStyleXfs>
  <cellXfs count="95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4" borderId="3" xfId="0" applyFill="1" applyBorder="1" applyAlignment="1"/>
    <xf numFmtId="0" fontId="0" fillId="4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5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4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11" xfId="0" applyNumberFormat="1" applyFont="1" applyFill="1" applyBorder="1" applyAlignment="1" applyProtection="1">
      <alignment horizontal="left" vertical="top" wrapText="1"/>
      <protection locked="0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4" borderId="16" xfId="0" applyNumberFormat="1" applyFont="1" applyFill="1" applyBorder="1" applyAlignment="1">
      <alignment vertical="top"/>
    </xf>
    <xf numFmtId="1" fontId="0" fillId="4" borderId="17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0" fillId="4" borderId="20" xfId="0" applyFill="1" applyBorder="1" applyAlignment="1"/>
    <xf numFmtId="0" fontId="0" fillId="4" borderId="21" xfId="0" applyFill="1" applyBorder="1" applyAlignment="1">
      <alignment horizontal="left"/>
    </xf>
    <xf numFmtId="0" fontId="0" fillId="4" borderId="11" xfId="0" applyFill="1" applyBorder="1" applyAlignment="1"/>
    <xf numFmtId="0" fontId="0" fillId="4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4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4" borderId="26" xfId="0" quotePrefix="1" applyFont="1" applyFill="1" applyBorder="1" applyAlignment="1">
      <alignment vertical="center"/>
    </xf>
    <xf numFmtId="0" fontId="3" fillId="5" borderId="2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5" borderId="2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8" xfId="0" quotePrefix="1" applyFont="1" applyBorder="1" applyAlignment="1">
      <alignment vertical="top" wrapText="1"/>
    </xf>
    <xf numFmtId="0" fontId="5" fillId="0" borderId="29" xfId="0" quotePrefix="1" applyFont="1" applyBorder="1" applyAlignment="1">
      <alignment horizontal="left" vertical="top" wrapText="1"/>
    </xf>
    <xf numFmtId="0" fontId="3" fillId="5" borderId="17" xfId="0" quotePrefix="1" applyFont="1" applyFill="1" applyBorder="1" applyAlignment="1">
      <alignment vertical="center"/>
    </xf>
    <xf numFmtId="0" fontId="0" fillId="5" borderId="30" xfId="0" quotePrefix="1" applyFill="1" applyBorder="1" applyAlignment="1">
      <alignment horizontal="left" vertical="center"/>
    </xf>
    <xf numFmtId="0" fontId="0" fillId="4" borderId="31" xfId="0" quotePrefix="1" applyFill="1" applyBorder="1" applyAlignment="1">
      <alignment horizontal="left" vertical="center"/>
    </xf>
    <xf numFmtId="0" fontId="0" fillId="5" borderId="31" xfId="0" quotePrefix="1" applyFill="1" applyBorder="1" applyAlignment="1">
      <alignment horizontal="left" vertical="center"/>
    </xf>
    <xf numFmtId="0" fontId="0" fillId="4" borderId="32" xfId="0" quotePrefix="1" applyFill="1" applyBorder="1" applyAlignment="1">
      <alignment horizontal="left" vertical="center"/>
    </xf>
    <xf numFmtId="0" fontId="2" fillId="0" borderId="0" xfId="0" applyFont="1"/>
    <xf numFmtId="0" fontId="5" fillId="0" borderId="0" xfId="0" applyFont="1"/>
    <xf numFmtId="0" fontId="11" fillId="6" borderId="0" xfId="2"/>
    <xf numFmtId="0" fontId="10" fillId="3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9"/>
  <sheetViews>
    <sheetView showGridLines="0" workbookViewId="0">
      <selection activeCell="J18" sqref="J18"/>
    </sheetView>
  </sheetViews>
  <sheetFormatPr defaultColWidth="9.1796875" defaultRowHeight="12.5"/>
  <cols>
    <col min="1" max="1" width="12" style="6" customWidth="1"/>
    <col min="2" max="3" width="14.453125" style="15" customWidth="1"/>
    <col min="4" max="4" width="35.81640625" style="6" customWidth="1"/>
    <col min="5" max="5" width="36.453125" style="6" customWidth="1"/>
    <col min="6" max="6" width="10.54296875" style="6" customWidth="1"/>
    <col min="7" max="16384" width="9.1796875" style="6"/>
  </cols>
  <sheetData>
    <row r="1" spans="1:7" ht="13" thickBot="1">
      <c r="A1" s="46"/>
      <c r="B1" s="47"/>
      <c r="C1" s="47"/>
      <c r="D1" s="48"/>
      <c r="E1" s="48"/>
      <c r="F1" s="49"/>
      <c r="G1" s="2"/>
    </row>
    <row r="2" spans="1:7" ht="37.5" customHeight="1" thickBot="1">
      <c r="A2" s="37" t="s">
        <v>0</v>
      </c>
      <c r="B2" s="33"/>
      <c r="C2" s="30"/>
      <c r="D2" s="79" t="s">
        <v>1</v>
      </c>
      <c r="E2" s="7"/>
      <c r="F2" s="8"/>
      <c r="G2" s="2"/>
    </row>
    <row r="3" spans="1:7" ht="23.25" customHeight="1">
      <c r="A3" s="9" t="s">
        <v>2</v>
      </c>
      <c r="B3" s="33"/>
      <c r="C3" s="76" t="s">
        <v>3</v>
      </c>
      <c r="D3" s="67"/>
      <c r="E3" s="5"/>
      <c r="F3" s="10"/>
      <c r="G3" s="2"/>
    </row>
    <row r="4" spans="1:7" ht="17.25" customHeight="1">
      <c r="A4" s="9" t="s">
        <v>4</v>
      </c>
      <c r="B4" s="33"/>
      <c r="C4" s="77" t="s">
        <v>3</v>
      </c>
      <c r="D4" s="68"/>
      <c r="E4" s="5"/>
      <c r="F4" s="10"/>
      <c r="G4" s="2"/>
    </row>
    <row r="5" spans="1:7" ht="17.25" customHeight="1">
      <c r="A5" s="9" t="s">
        <v>5</v>
      </c>
      <c r="B5" s="33"/>
      <c r="C5" s="78" t="s">
        <v>6</v>
      </c>
      <c r="D5" s="4"/>
      <c r="E5" s="5"/>
      <c r="F5" s="10"/>
      <c r="G5" s="2"/>
    </row>
    <row r="6" spans="1:7" ht="13">
      <c r="A6" s="63"/>
      <c r="B6" s="64"/>
      <c r="C6" s="31"/>
      <c r="D6" s="4"/>
      <c r="E6" s="65"/>
      <c r="F6" s="66"/>
      <c r="G6" s="2"/>
    </row>
    <row r="7" spans="1:7" ht="15.75" customHeight="1">
      <c r="A7" s="11" t="s">
        <v>7</v>
      </c>
      <c r="B7" s="75" t="s">
        <v>8</v>
      </c>
      <c r="C7" s="75" t="s">
        <v>9</v>
      </c>
      <c r="D7" s="12"/>
      <c r="E7" s="5"/>
      <c r="F7" s="10"/>
      <c r="G7" s="1"/>
    </row>
    <row r="8" spans="1:7" ht="15.75" customHeight="1">
      <c r="A8" s="3" t="s">
        <v>10</v>
      </c>
      <c r="B8" s="13">
        <f ca="1">TODAY()</f>
        <v>41584</v>
      </c>
      <c r="C8" s="13">
        <f ca="1">NOW()</f>
        <v>41584.919750462963</v>
      </c>
      <c r="D8" s="12"/>
      <c r="E8" s="5"/>
      <c r="F8" s="10"/>
      <c r="G8" s="1"/>
    </row>
    <row r="9" spans="1:7" ht="15.75" customHeight="1">
      <c r="A9" s="11"/>
      <c r="B9" s="32"/>
      <c r="C9" s="32"/>
      <c r="D9" s="12"/>
      <c r="E9" s="5"/>
      <c r="F9" s="10"/>
      <c r="G9" s="2"/>
    </row>
    <row r="10" spans="1:7" ht="15.75" customHeight="1">
      <c r="A10" s="3"/>
      <c r="B10" s="33"/>
      <c r="C10" s="33"/>
      <c r="D10" s="5"/>
      <c r="E10" s="5"/>
      <c r="F10" s="10"/>
      <c r="G10" s="2"/>
    </row>
    <row r="11" spans="1:7" s="36" customFormat="1" ht="19.5" customHeight="1">
      <c r="A11" s="80" t="s">
        <v>11</v>
      </c>
      <c r="B11" s="82" t="s">
        <v>12</v>
      </c>
      <c r="C11" s="82" t="s">
        <v>13</v>
      </c>
      <c r="D11" s="80" t="s">
        <v>14</v>
      </c>
      <c r="E11" s="80" t="s">
        <v>15</v>
      </c>
      <c r="F11" s="86" t="s">
        <v>16</v>
      </c>
    </row>
    <row r="12" spans="1:7" s="14" customFormat="1" ht="16.5" customHeight="1">
      <c r="A12" s="81" t="s">
        <v>17</v>
      </c>
      <c r="B12" s="83" t="s">
        <v>18</v>
      </c>
      <c r="C12" s="83" t="s">
        <v>18</v>
      </c>
      <c r="D12" s="84" t="s">
        <v>19</v>
      </c>
      <c r="E12" s="81" t="s">
        <v>18</v>
      </c>
      <c r="F12" s="34">
        <v>4</v>
      </c>
    </row>
    <row r="13" spans="1:7" s="14" customFormat="1" ht="16.5" customHeight="1">
      <c r="A13" s="81" t="s">
        <v>20</v>
      </c>
      <c r="B13" s="83" t="s">
        <v>21</v>
      </c>
      <c r="C13" s="83" t="s">
        <v>21</v>
      </c>
      <c r="D13" s="85" t="s">
        <v>22</v>
      </c>
      <c r="E13" s="81" t="s">
        <v>23</v>
      </c>
      <c r="F13" s="34">
        <v>2</v>
      </c>
    </row>
    <row r="14" spans="1:7" s="14" customFormat="1" ht="16.5" customHeight="1">
      <c r="A14" s="81" t="s">
        <v>24</v>
      </c>
      <c r="B14" s="83" t="s">
        <v>25</v>
      </c>
      <c r="C14" s="83" t="s">
        <v>26</v>
      </c>
      <c r="D14" s="84" t="s">
        <v>27</v>
      </c>
      <c r="E14" s="81" t="s">
        <v>28</v>
      </c>
      <c r="F14" s="34">
        <v>1</v>
      </c>
    </row>
    <row r="15" spans="1:7" s="14" customFormat="1" ht="16.5" customHeight="1">
      <c r="A15" s="81" t="s">
        <v>29</v>
      </c>
      <c r="B15" s="83" t="s">
        <v>29</v>
      </c>
      <c r="C15" s="83" t="s">
        <v>30</v>
      </c>
      <c r="D15" s="85" t="s">
        <v>31</v>
      </c>
      <c r="E15" s="81" t="s">
        <v>32</v>
      </c>
      <c r="F15" s="34">
        <v>1</v>
      </c>
    </row>
    <row r="16" spans="1:7" s="14" customFormat="1" ht="16.5" customHeight="1">
      <c r="A16" s="81" t="s">
        <v>33</v>
      </c>
      <c r="B16" s="83" t="s">
        <v>34</v>
      </c>
      <c r="C16" s="83" t="s">
        <v>34</v>
      </c>
      <c r="D16" s="84" t="s">
        <v>35</v>
      </c>
      <c r="E16" s="81" t="s">
        <v>36</v>
      </c>
      <c r="F16" s="34">
        <v>1</v>
      </c>
    </row>
    <row r="17" spans="1:7" s="14" customFormat="1" ht="16.5" customHeight="1">
      <c r="A17" s="81" t="s">
        <v>37</v>
      </c>
      <c r="B17" s="83" t="s">
        <v>38</v>
      </c>
      <c r="C17" s="83" t="s">
        <v>38</v>
      </c>
      <c r="D17" s="85" t="s">
        <v>39</v>
      </c>
      <c r="E17" s="81" t="s">
        <v>36</v>
      </c>
      <c r="F17" s="34">
        <v>1</v>
      </c>
    </row>
    <row r="18" spans="1:7" s="14" customFormat="1" ht="16.5" customHeight="1">
      <c r="A18" s="81" t="s">
        <v>40</v>
      </c>
      <c r="B18" s="83" t="s">
        <v>41</v>
      </c>
      <c r="C18" s="83" t="s">
        <v>41</v>
      </c>
      <c r="D18" s="84" t="s">
        <v>42</v>
      </c>
      <c r="E18" s="81" t="s">
        <v>36</v>
      </c>
      <c r="F18" s="34">
        <v>1</v>
      </c>
    </row>
    <row r="19" spans="1:7" s="14" customFormat="1" ht="16.5" customHeight="1">
      <c r="A19" s="81" t="s">
        <v>43</v>
      </c>
      <c r="B19" s="83" t="s">
        <v>38</v>
      </c>
      <c r="C19" s="83" t="s">
        <v>38</v>
      </c>
      <c r="D19" s="85" t="s">
        <v>44</v>
      </c>
      <c r="E19" s="81" t="s">
        <v>36</v>
      </c>
      <c r="F19" s="34">
        <v>1</v>
      </c>
    </row>
    <row r="20" spans="1:7" s="14" customFormat="1" ht="16.5" customHeight="1">
      <c r="A20" s="81" t="s">
        <v>45</v>
      </c>
      <c r="B20" s="83" t="s">
        <v>46</v>
      </c>
      <c r="C20" s="83" t="s">
        <v>47</v>
      </c>
      <c r="D20" s="84" t="s">
        <v>48</v>
      </c>
      <c r="E20" s="81" t="s">
        <v>49</v>
      </c>
      <c r="F20" s="34">
        <v>2</v>
      </c>
    </row>
    <row r="21" spans="1:7" s="14" customFormat="1" ht="16.5" customHeight="1">
      <c r="A21" s="81" t="s">
        <v>45</v>
      </c>
      <c r="B21" s="83" t="s">
        <v>50</v>
      </c>
      <c r="C21" s="83" t="s">
        <v>51</v>
      </c>
      <c r="D21" s="85" t="s">
        <v>52</v>
      </c>
      <c r="E21" s="81" t="s">
        <v>53</v>
      </c>
      <c r="F21" s="34">
        <v>1</v>
      </c>
    </row>
    <row r="22" spans="1:7" s="14" customFormat="1" ht="16.5" customHeight="1">
      <c r="A22" s="81" t="s">
        <v>54</v>
      </c>
      <c r="B22" s="83" t="s">
        <v>54</v>
      </c>
      <c r="C22" s="83" t="s">
        <v>55</v>
      </c>
      <c r="D22" s="84" t="s">
        <v>56</v>
      </c>
      <c r="E22" s="81" t="s">
        <v>57</v>
      </c>
      <c r="F22" s="34">
        <v>1</v>
      </c>
    </row>
    <row r="23" spans="1:7" s="14" customFormat="1" ht="16.5" customHeight="1">
      <c r="A23" s="81" t="s">
        <v>58</v>
      </c>
      <c r="B23" s="83" t="s">
        <v>59</v>
      </c>
      <c r="C23" s="83" t="s">
        <v>59</v>
      </c>
      <c r="D23" s="85" t="s">
        <v>60</v>
      </c>
      <c r="E23" s="81" t="s">
        <v>61</v>
      </c>
      <c r="F23" s="34">
        <v>12</v>
      </c>
    </row>
    <row r="24" spans="1:7" s="14" customFormat="1" ht="16.5" customHeight="1">
      <c r="A24" s="81" t="s">
        <v>62</v>
      </c>
      <c r="B24" s="83" t="s">
        <v>63</v>
      </c>
      <c r="C24" s="83" t="s">
        <v>59</v>
      </c>
      <c r="D24" s="84" t="s">
        <v>64</v>
      </c>
      <c r="E24" s="81" t="s">
        <v>61</v>
      </c>
      <c r="F24" s="34">
        <v>1</v>
      </c>
    </row>
    <row r="25" spans="1:7" s="14" customFormat="1" ht="16.5" customHeight="1">
      <c r="A25" s="81" t="s">
        <v>65</v>
      </c>
      <c r="B25" s="83" t="s">
        <v>66</v>
      </c>
      <c r="C25" s="83" t="s">
        <v>59</v>
      </c>
      <c r="D25" s="85" t="s">
        <v>67</v>
      </c>
      <c r="E25" s="81" t="s">
        <v>61</v>
      </c>
      <c r="F25" s="34">
        <v>1</v>
      </c>
    </row>
    <row r="26" spans="1:7" s="14" customFormat="1" ht="16.5" customHeight="1">
      <c r="A26" s="81" t="s">
        <v>68</v>
      </c>
      <c r="B26" s="83" t="s">
        <v>69</v>
      </c>
      <c r="C26" s="83" t="s">
        <v>69</v>
      </c>
      <c r="D26" s="84" t="s">
        <v>70</v>
      </c>
      <c r="E26" s="81" t="s">
        <v>36</v>
      </c>
      <c r="F26" s="34">
        <v>1</v>
      </c>
    </row>
    <row r="27" spans="1:7" s="14" customFormat="1" ht="16.5" customHeight="1">
      <c r="A27" s="81" t="s">
        <v>71</v>
      </c>
      <c r="B27" s="83" t="s">
        <v>71</v>
      </c>
      <c r="C27" s="83" t="s">
        <v>72</v>
      </c>
      <c r="D27" s="85" t="s">
        <v>73</v>
      </c>
      <c r="E27" s="81" t="s">
        <v>74</v>
      </c>
      <c r="F27" s="34">
        <v>2</v>
      </c>
    </row>
    <row r="28" spans="1:7" s="14" customFormat="1" ht="16.5" customHeight="1">
      <c r="A28" s="81" t="s">
        <v>75</v>
      </c>
      <c r="B28" s="83" t="s">
        <v>75</v>
      </c>
      <c r="C28" s="83" t="s">
        <v>75</v>
      </c>
      <c r="D28" s="84" t="s">
        <v>76</v>
      </c>
      <c r="E28" s="81" t="s">
        <v>36</v>
      </c>
      <c r="F28" s="34">
        <v>1</v>
      </c>
    </row>
    <row r="29" spans="1:7" s="14" customFormat="1" ht="16.5" customHeight="1">
      <c r="A29" s="81" t="s">
        <v>45</v>
      </c>
      <c r="B29" s="83" t="s">
        <v>77</v>
      </c>
      <c r="C29" s="83" t="s">
        <v>77</v>
      </c>
      <c r="D29" s="85" t="s">
        <v>78</v>
      </c>
      <c r="E29" s="81" t="s">
        <v>36</v>
      </c>
      <c r="F29" s="34">
        <v>1</v>
      </c>
    </row>
    <row r="30" spans="1:7">
      <c r="A30" s="71"/>
      <c r="B30" s="72"/>
      <c r="C30" s="72"/>
      <c r="D30" s="73"/>
      <c r="E30" s="74"/>
      <c r="F30" s="35">
        <f>SUM(F12:F29)</f>
        <v>35</v>
      </c>
    </row>
    <row r="31" spans="1:7" customFormat="1" ht="13.75" customHeight="1">
      <c r="A31" s="50" t="s">
        <v>79</v>
      </c>
      <c r="B31" s="40"/>
      <c r="C31" s="69" t="s">
        <v>80</v>
      </c>
      <c r="D31" s="40"/>
      <c r="E31" s="70"/>
      <c r="F31" s="51"/>
      <c r="G31" s="38" t="s">
        <v>81</v>
      </c>
    </row>
    <row r="32" spans="1:7" customFormat="1" ht="13" customHeight="1">
      <c r="A32" s="55"/>
      <c r="B32" s="56"/>
      <c r="C32" s="57"/>
      <c r="D32" s="56"/>
      <c r="E32" s="58"/>
      <c r="F32" s="59"/>
      <c r="G32" s="39"/>
    </row>
    <row r="33" spans="1:7" customFormat="1" ht="13" customHeight="1">
      <c r="A33" s="52"/>
      <c r="B33" s="43"/>
      <c r="C33" s="44"/>
      <c r="D33" s="43"/>
      <c r="E33" s="45"/>
      <c r="F33" s="51"/>
      <c r="G33" s="39"/>
    </row>
    <row r="34" spans="1:7" customFormat="1" ht="13" customHeight="1">
      <c r="A34" s="52"/>
      <c r="B34" s="43"/>
      <c r="C34" s="44"/>
      <c r="D34" s="43"/>
      <c r="E34" s="45"/>
      <c r="F34" s="51"/>
      <c r="G34" s="39"/>
    </row>
    <row r="35" spans="1:7" customFormat="1" ht="13" customHeight="1">
      <c r="A35" s="52"/>
      <c r="B35" s="43"/>
      <c r="C35" s="44"/>
      <c r="D35" s="43"/>
      <c r="E35" s="45"/>
      <c r="F35" s="51"/>
      <c r="G35" s="39"/>
    </row>
    <row r="36" spans="1:7" customFormat="1" ht="9.75" customHeight="1">
      <c r="A36" s="53"/>
      <c r="B36" s="60"/>
      <c r="C36" s="61"/>
      <c r="D36" s="60"/>
      <c r="E36" s="62"/>
      <c r="F36" s="54"/>
      <c r="G36" s="39"/>
    </row>
    <row r="37" spans="1:7" customFormat="1" ht="13" customHeight="1">
      <c r="A37" s="53"/>
      <c r="B37" s="41"/>
      <c r="C37" s="41"/>
      <c r="D37" s="41"/>
      <c r="E37" s="42"/>
      <c r="F37" s="54"/>
      <c r="G37" s="39"/>
    </row>
    <row r="38" spans="1:7" customFormat="1" ht="13" customHeight="1">
      <c r="A38" s="22"/>
      <c r="B38" s="23"/>
      <c r="C38" s="23"/>
      <c r="D38" s="23"/>
      <c r="E38" s="24"/>
      <c r="F38" s="25"/>
      <c r="G38" s="39"/>
    </row>
    <row r="39" spans="1:7" customFormat="1" ht="13" customHeight="1">
      <c r="A39" s="26"/>
      <c r="B39" s="27"/>
      <c r="C39" s="27"/>
      <c r="D39" s="27"/>
      <c r="E39" s="28"/>
      <c r="F39" s="29"/>
      <c r="G39" s="39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9" sqref="B19"/>
    </sheetView>
  </sheetViews>
  <sheetFormatPr defaultRowHeight="12.5"/>
  <cols>
    <col min="1" max="1" width="30.26953125" style="16" customWidth="1"/>
    <col min="2" max="2" width="108.54296875" style="16" customWidth="1"/>
  </cols>
  <sheetData>
    <row r="1" spans="1:2" s="18" customFormat="1" ht="17.25" customHeight="1">
      <c r="A1" s="17" t="s">
        <v>82</v>
      </c>
      <c r="B1" s="87" t="s">
        <v>83</v>
      </c>
    </row>
    <row r="2" spans="1:2" s="18" customFormat="1" ht="17.25" customHeight="1">
      <c r="A2" s="19" t="s">
        <v>84</v>
      </c>
      <c r="B2" s="88" t="s">
        <v>3</v>
      </c>
    </row>
    <row r="3" spans="1:2" s="18" customFormat="1" ht="17.25" customHeight="1">
      <c r="A3" s="20" t="s">
        <v>85</v>
      </c>
      <c r="B3" s="89" t="s">
        <v>6</v>
      </c>
    </row>
    <row r="4" spans="1:2" s="18" customFormat="1" ht="17.25" customHeight="1">
      <c r="A4" s="19" t="s">
        <v>86</v>
      </c>
      <c r="B4" s="88" t="s">
        <v>3</v>
      </c>
    </row>
    <row r="5" spans="1:2" s="18" customFormat="1" ht="17.25" customHeight="1">
      <c r="A5" s="20" t="s">
        <v>87</v>
      </c>
      <c r="B5" s="89" t="s">
        <v>83</v>
      </c>
    </row>
    <row r="6" spans="1:2" s="18" customFormat="1" ht="17.25" customHeight="1">
      <c r="A6" s="19" t="s">
        <v>88</v>
      </c>
      <c r="B6" s="88" t="s">
        <v>1</v>
      </c>
    </row>
    <row r="7" spans="1:2" s="18" customFormat="1" ht="17.25" customHeight="1">
      <c r="A7" s="20" t="s">
        <v>89</v>
      </c>
      <c r="B7" s="89" t="s">
        <v>90</v>
      </c>
    </row>
    <row r="8" spans="1:2" s="18" customFormat="1" ht="17.25" customHeight="1">
      <c r="A8" s="19" t="s">
        <v>91</v>
      </c>
      <c r="B8" s="88" t="s">
        <v>9</v>
      </c>
    </row>
    <row r="9" spans="1:2" s="18" customFormat="1" ht="17.25" customHeight="1">
      <c r="A9" s="20" t="s">
        <v>92</v>
      </c>
      <c r="B9" s="89" t="s">
        <v>8</v>
      </c>
    </row>
    <row r="10" spans="1:2" s="18" customFormat="1" ht="17.25" customHeight="1">
      <c r="A10" s="19" t="s">
        <v>93</v>
      </c>
      <c r="B10" s="88" t="s">
        <v>94</v>
      </c>
    </row>
    <row r="11" spans="1:2" s="18" customFormat="1" ht="17.25" customHeight="1">
      <c r="A11" s="20" t="s">
        <v>95</v>
      </c>
      <c r="B11" s="89" t="s">
        <v>0</v>
      </c>
    </row>
    <row r="12" spans="1:2" s="18" customFormat="1" ht="17.25" customHeight="1">
      <c r="A12" s="19" t="s">
        <v>96</v>
      </c>
      <c r="B12" s="88" t="s">
        <v>97</v>
      </c>
    </row>
    <row r="13" spans="1:2" s="18" customFormat="1" ht="17.25" customHeight="1">
      <c r="A13" s="20" t="s">
        <v>98</v>
      </c>
      <c r="B13" s="89" t="s">
        <v>99</v>
      </c>
    </row>
    <row r="14" spans="1:2" s="18" customFormat="1" ht="17.25" customHeight="1" thickBot="1">
      <c r="A14" s="21" t="s">
        <v>100</v>
      </c>
      <c r="B14" s="90" t="s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3"/>
  <sheetViews>
    <sheetView tabSelected="1" topLeftCell="A7" workbookViewId="0">
      <selection activeCell="H18" sqref="H18"/>
    </sheetView>
  </sheetViews>
  <sheetFormatPr defaultRowHeight="12.5"/>
  <cols>
    <col min="1" max="1" width="23.26953125" customWidth="1"/>
  </cols>
  <sheetData>
    <row r="1" spans="1:4" ht="13">
      <c r="B1" s="91" t="s">
        <v>135</v>
      </c>
      <c r="C1" s="92" t="s">
        <v>137</v>
      </c>
      <c r="D1" s="92" t="s">
        <v>138</v>
      </c>
    </row>
    <row r="2" spans="1:4">
      <c r="A2" s="92" t="s">
        <v>101</v>
      </c>
      <c r="B2" s="92" t="s">
        <v>136</v>
      </c>
    </row>
    <row r="3" spans="1:4">
      <c r="A3" s="92" t="s">
        <v>102</v>
      </c>
      <c r="B3">
        <v>21</v>
      </c>
    </row>
    <row r="4" spans="1:4">
      <c r="A4" t="s">
        <v>103</v>
      </c>
      <c r="B4">
        <v>75</v>
      </c>
    </row>
    <row r="5" spans="1:4">
      <c r="A5" t="s">
        <v>104</v>
      </c>
      <c r="B5">
        <v>25</v>
      </c>
    </row>
    <row r="6" spans="1:4">
      <c r="A6" t="s">
        <v>105</v>
      </c>
      <c r="B6">
        <f>250+350</f>
        <v>600</v>
      </c>
      <c r="C6">
        <v>350</v>
      </c>
      <c r="D6">
        <v>8</v>
      </c>
    </row>
    <row r="7" spans="1:4">
      <c r="A7" t="s">
        <v>106</v>
      </c>
      <c r="B7">
        <v>105</v>
      </c>
      <c r="D7">
        <v>8</v>
      </c>
    </row>
    <row r="8" spans="1:4">
      <c r="A8" s="92" t="s">
        <v>107</v>
      </c>
      <c r="B8">
        <v>79</v>
      </c>
    </row>
    <row r="9" spans="1:4">
      <c r="A9" s="92" t="s">
        <v>143</v>
      </c>
      <c r="B9">
        <v>3</v>
      </c>
      <c r="D9">
        <v>2</v>
      </c>
    </row>
    <row r="10" spans="1:4">
      <c r="A10" t="s">
        <v>108</v>
      </c>
      <c r="B10">
        <v>155</v>
      </c>
      <c r="C10">
        <v>50</v>
      </c>
    </row>
    <row r="11" spans="1:4">
      <c r="A11" t="s">
        <v>109</v>
      </c>
      <c r="B11">
        <v>205</v>
      </c>
      <c r="C11">
        <v>50</v>
      </c>
      <c r="D11">
        <v>34</v>
      </c>
    </row>
    <row r="12" spans="1:4">
      <c r="A12" t="s">
        <v>110</v>
      </c>
      <c r="B12">
        <v>55</v>
      </c>
      <c r="C12">
        <v>50</v>
      </c>
    </row>
    <row r="13" spans="1:4">
      <c r="A13" t="s">
        <v>111</v>
      </c>
      <c r="B13">
        <v>20</v>
      </c>
      <c r="D13">
        <v>2</v>
      </c>
    </row>
    <row r="14" spans="1:4">
      <c r="A14" t="s">
        <v>112</v>
      </c>
      <c r="B14">
        <v>85</v>
      </c>
    </row>
    <row r="15" spans="1:4">
      <c r="A15" s="92" t="s">
        <v>142</v>
      </c>
      <c r="B15">
        <v>10</v>
      </c>
      <c r="D15">
        <v>2</v>
      </c>
    </row>
    <row r="16" spans="1:4">
      <c r="A16" t="s">
        <v>113</v>
      </c>
      <c r="B16">
        <v>55</v>
      </c>
    </row>
    <row r="17" spans="1:4">
      <c r="A17" t="s">
        <v>114</v>
      </c>
      <c r="B17">
        <v>3</v>
      </c>
    </row>
    <row r="18" spans="1:4">
      <c r="A18" t="s">
        <v>115</v>
      </c>
      <c r="B18">
        <v>840</v>
      </c>
      <c r="C18">
        <v>50</v>
      </c>
    </row>
    <row r="19" spans="1:4">
      <c r="A19" t="s">
        <v>116</v>
      </c>
      <c r="B19">
        <v>85</v>
      </c>
      <c r="C19">
        <v>50</v>
      </c>
    </row>
    <row r="20" spans="1:4">
      <c r="A20" t="s">
        <v>117</v>
      </c>
      <c r="B20">
        <v>55</v>
      </c>
      <c r="C20">
        <v>50</v>
      </c>
    </row>
    <row r="21" spans="1:4">
      <c r="A21" t="s">
        <v>118</v>
      </c>
      <c r="B21">
        <f>21+49</f>
        <v>70</v>
      </c>
      <c r="D21">
        <v>8</v>
      </c>
    </row>
    <row r="22" spans="1:4">
      <c r="A22" s="92" t="s">
        <v>140</v>
      </c>
      <c r="B22">
        <v>3</v>
      </c>
      <c r="D22">
        <v>2</v>
      </c>
    </row>
    <row r="23" spans="1:4">
      <c r="A23" t="s">
        <v>119</v>
      </c>
      <c r="B23">
        <v>200</v>
      </c>
      <c r="C23">
        <v>150</v>
      </c>
      <c r="D23">
        <v>2</v>
      </c>
    </row>
    <row r="24" spans="1:4">
      <c r="A24" t="s">
        <v>120</v>
      </c>
      <c r="B24">
        <v>270</v>
      </c>
      <c r="C24">
        <v>100</v>
      </c>
      <c r="D24">
        <v>24</v>
      </c>
    </row>
    <row r="25" spans="1:4">
      <c r="A25" s="92" t="s">
        <v>121</v>
      </c>
      <c r="B25">
        <v>24</v>
      </c>
    </row>
    <row r="26" spans="1:4">
      <c r="A26" t="s">
        <v>122</v>
      </c>
      <c r="B26">
        <v>75</v>
      </c>
    </row>
    <row r="27" spans="1:4">
      <c r="A27" s="92" t="s">
        <v>141</v>
      </c>
      <c r="B27">
        <v>3</v>
      </c>
      <c r="D27">
        <v>2</v>
      </c>
    </row>
    <row r="28" spans="1:4">
      <c r="A28" t="s">
        <v>123</v>
      </c>
      <c r="B28">
        <v>110</v>
      </c>
      <c r="C28">
        <v>50</v>
      </c>
      <c r="D28">
        <v>2</v>
      </c>
    </row>
    <row r="29" spans="1:4">
      <c r="A29" s="92" t="s">
        <v>124</v>
      </c>
      <c r="B29">
        <v>55</v>
      </c>
    </row>
    <row r="30" spans="1:4">
      <c r="A30" t="s">
        <v>125</v>
      </c>
      <c r="B30">
        <v>3</v>
      </c>
      <c r="D30">
        <v>2</v>
      </c>
    </row>
    <row r="31" spans="1:4">
      <c r="A31" t="s">
        <v>127</v>
      </c>
      <c r="B31">
        <v>75</v>
      </c>
      <c r="D31">
        <v>16</v>
      </c>
    </row>
    <row r="32" spans="1:4">
      <c r="A32" t="s">
        <v>126</v>
      </c>
      <c r="B32">
        <v>55</v>
      </c>
      <c r="C32">
        <v>50</v>
      </c>
    </row>
    <row r="33" spans="1:4">
      <c r="A33" s="92" t="s">
        <v>128</v>
      </c>
      <c r="B33" s="92">
        <f>21+30</f>
        <v>51</v>
      </c>
      <c r="D33">
        <v>2</v>
      </c>
    </row>
    <row r="34" spans="1:4">
      <c r="A34" t="s">
        <v>129</v>
      </c>
      <c r="B34">
        <f>98 + 45</f>
        <v>143</v>
      </c>
      <c r="C34">
        <v>100</v>
      </c>
    </row>
    <row r="35" spans="1:4">
      <c r="A35" t="s">
        <v>130</v>
      </c>
      <c r="B35">
        <f>51 + 29</f>
        <v>80</v>
      </c>
    </row>
    <row r="36" spans="1:4">
      <c r="A36" t="s">
        <v>131</v>
      </c>
      <c r="B36">
        <v>149</v>
      </c>
    </row>
    <row r="37" spans="1:4">
      <c r="A37" t="s">
        <v>34</v>
      </c>
      <c r="B37">
        <v>50</v>
      </c>
      <c r="C37">
        <v>50</v>
      </c>
    </row>
    <row r="38" spans="1:4">
      <c r="A38" t="s">
        <v>132</v>
      </c>
      <c r="B38">
        <v>50</v>
      </c>
      <c r="C38">
        <v>50</v>
      </c>
    </row>
    <row r="39" spans="1:4">
      <c r="A39" s="92" t="s">
        <v>133</v>
      </c>
      <c r="B39" s="92">
        <v>3</v>
      </c>
      <c r="D39">
        <v>2</v>
      </c>
    </row>
    <row r="40" spans="1:4" ht="14.5">
      <c r="A40" s="92" t="s">
        <v>139</v>
      </c>
      <c r="B40">
        <v>49</v>
      </c>
      <c r="C40" s="93">
        <v>49</v>
      </c>
      <c r="D40" s="94">
        <v>0</v>
      </c>
    </row>
    <row r="41" spans="1:4" ht="14.5">
      <c r="A41" s="92" t="s">
        <v>29</v>
      </c>
      <c r="B41" s="91" t="s">
        <v>134</v>
      </c>
      <c r="C41" s="94">
        <v>0</v>
      </c>
    </row>
    <row r="42" spans="1:4" ht="14.5">
      <c r="A42" t="s">
        <v>54</v>
      </c>
      <c r="B42" s="91" t="s">
        <v>134</v>
      </c>
      <c r="C42" s="94">
        <v>0</v>
      </c>
    </row>
    <row r="43" spans="1:4">
      <c r="A43" s="92" t="s">
        <v>144</v>
      </c>
      <c r="B43"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Components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cp:lastPrinted>2002-11-05T13:50:54Z</cp:lastPrinted>
  <dcterms:created xsi:type="dcterms:W3CDTF">2000-10-27T00:30:29Z</dcterms:created>
  <dcterms:modified xsi:type="dcterms:W3CDTF">2013-11-06T22:05:06Z</dcterms:modified>
</cp:coreProperties>
</file>