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vikrant\Desktop\TOOFANI_XL\PET\PET\PET\PET_MOD\"/>
    </mc:Choice>
  </mc:AlternateContent>
  <bookViews>
    <workbookView xWindow="0" yWindow="450" windowWidth="23040" windowHeight="9195"/>
  </bookViews>
  <sheets>
    <sheet name="Identification" sheetId="2" r:id="rId1"/>
    <sheet name="Checklist" sheetId="1" r:id="rId2"/>
    <sheet name="Details &amp; Notes" sheetId="3" r:id="rId3"/>
    <sheet name="VersionCtrl" sheetId="4" r:id="rId4"/>
  </sheets>
  <externalReferences>
    <externalReference r:id="rId5"/>
    <externalReference r:id="rId6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Checklist!#REF!</definedName>
    <definedName name="_xlnm.Print_Area" localSheetId="2">'Details &amp; Notes'!$A$1:$F$42</definedName>
    <definedName name="_xlnm.Print_Area" localSheetId="0">Identification!$A$1:$G$62</definedName>
    <definedName name="_xlnm.Print_Area" localSheetId="3">VersionCtrl!$A$1:$F$34</definedName>
    <definedName name="_xlnm.Print_Titles" localSheetId="1">Checklist!$1:$6</definedName>
  </definedNames>
  <calcPr calcId="171027" fullCalcOnLoad="1"/>
</workbook>
</file>

<file path=xl/calcChain.xml><?xml version="1.0" encoding="utf-8"?>
<calcChain xmlns="http://schemas.openxmlformats.org/spreadsheetml/2006/main">
  <c r="E79" i="1" l="1"/>
  <c r="E78" i="1"/>
  <c r="E76" i="1"/>
  <c r="E75" i="1"/>
  <c r="E74" i="1"/>
  <c r="E73" i="1"/>
  <c r="E72" i="1"/>
  <c r="E71" i="1"/>
  <c r="E70" i="1"/>
  <c r="E68" i="1"/>
  <c r="E67" i="1"/>
  <c r="E66" i="1"/>
  <c r="E65" i="1"/>
  <c r="E64" i="1"/>
  <c r="E63" i="1"/>
  <c r="E62" i="1"/>
  <c r="E60" i="1"/>
  <c r="E59" i="1"/>
  <c r="E58" i="1"/>
  <c r="E57" i="1"/>
  <c r="E56" i="1"/>
  <c r="E55" i="1"/>
  <c r="E54" i="1"/>
  <c r="E53" i="1"/>
  <c r="E52" i="1"/>
  <c r="E51" i="1"/>
  <c r="E50" i="1"/>
  <c r="E48" i="1"/>
  <c r="E47" i="1"/>
  <c r="E46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2" i="1"/>
  <c r="E21" i="1"/>
  <c r="E20" i="1"/>
  <c r="E19" i="1"/>
  <c r="E18" i="1"/>
  <c r="E16" i="1"/>
  <c r="E14" i="1"/>
  <c r="E13" i="1"/>
  <c r="E12" i="1"/>
  <c r="E10" i="1"/>
  <c r="E9" i="1"/>
  <c r="E8" i="1"/>
  <c r="B3" i="1"/>
  <c r="B2" i="1"/>
  <c r="E77" i="2"/>
  <c r="E76" i="2"/>
  <c r="E75" i="2"/>
  <c r="E74" i="2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comments1.xml><?xml version="1.0" encoding="utf-8"?>
<comments xmlns="http://schemas.openxmlformats.org/spreadsheetml/2006/main">
  <authors>
    <author>Siva Nithiananthan</author>
    <author>siva</author>
  </authors>
  <commentList>
    <comment ref="F3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Others: Network Appliance, Network Equipment</t>
        </r>
      </text>
    </comment>
    <comment ref="D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Interface name as described on the system.</t>
        </r>
      </text>
    </comment>
    <comment ref="E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type of protocol enabled. (e.g.: IPv4, IPv6, Wireless, …)
</t>
        </r>
      </text>
    </comment>
    <comment ref="F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the identification string that describes the protocol on this interface. (e.g.: IP Addr, LU …)
</t>
        </r>
      </text>
    </comment>
    <comment ref="G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Is this interface turned on?</t>
        </r>
      </text>
    </comment>
    <comment ref="D67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Maxis-id is that part of the email address before the '@'.  Also known as the login Id.
</t>
        </r>
      </text>
    </comment>
  </commentList>
</comments>
</file>

<file path=xl/comments2.xml><?xml version="1.0" encoding="utf-8"?>
<comments xmlns="http://schemas.openxmlformats.org/spreadsheetml/2006/main">
  <authors>
    <author>Siva Nithiananthan</author>
  </authors>
  <commentList>
    <comment ref="B2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Exceptions provided for local administrative and non-user service accounts.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Exclusion allowed only for service accounts (eg: root, administrator, backup...)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necessary for critical systems</t>
        </r>
      </text>
    </comment>
  </commentList>
</comments>
</file>

<file path=xl/comments3.xml><?xml version="1.0" encoding="utf-8"?>
<comments xmlns="http://schemas.openxmlformats.org/spreadsheetml/2006/main">
  <authors>
    <author>siva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Refer to colum 'Item No' of the 'Checklist' Sheet.
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This will be filled in based on the value on the 'CheckList' Sheet.
</t>
        </r>
      </text>
    </comment>
    <comment ref="D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your comments and reasons if the system is not 'Compliant'.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 xml:space="preserve">siva:
</t>
        </r>
        <r>
          <rPr>
            <sz val="8"/>
            <color indexed="81"/>
            <rFont val="Tahoma"/>
            <family val="2"/>
          </rPr>
          <t>Indicate who in Maxis is responsible for ensuring compliance if the item has not met the requirements on the preceeding page.
Fill in: Name (email)</t>
        </r>
      </text>
    </comment>
    <comment ref="F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when the system/service will be made compliant.</t>
        </r>
      </text>
    </comment>
  </commentList>
</comments>
</file>

<file path=xl/sharedStrings.xml><?xml version="1.0" encoding="utf-8"?>
<sst xmlns="http://schemas.openxmlformats.org/spreadsheetml/2006/main" count="275" uniqueCount="194">
  <si>
    <t>C</t>
  </si>
  <si>
    <t>NC</t>
  </si>
  <si>
    <t>PC</t>
  </si>
  <si>
    <t>NA</t>
  </si>
  <si>
    <t>Security Architecture</t>
  </si>
  <si>
    <t>Subscribers/Customers traffic separated from O&amp;M traffic</t>
  </si>
  <si>
    <t>Network Security (for O&amp;M)</t>
  </si>
  <si>
    <t>Logical Access Security (Console, Remote, Dial-in, LAN) (for O&amp;M)</t>
  </si>
  <si>
    <t>Force change user account password for first time login</t>
  </si>
  <si>
    <t>Password not hard-coded anywhere in the system (e.g. applications, scripts, batch files)</t>
  </si>
  <si>
    <t>Display details of unsuccessful login since the last successful login</t>
  </si>
  <si>
    <t>Security Logging and Auditing (for O&amp;M)</t>
  </si>
  <si>
    <t>Security events log enabled for all type of access (e.g. console, remote, terminal, etc)</t>
  </si>
  <si>
    <t>Application Security</t>
  </si>
  <si>
    <t>Operation &amp; Management Security</t>
  </si>
  <si>
    <t>Fixed source and destination IP used for SNMP &amp; Syslog traffic</t>
  </si>
  <si>
    <t>Owner Contact</t>
  </si>
  <si>
    <t>Configuration</t>
  </si>
  <si>
    <t>Type</t>
  </si>
  <si>
    <t>Value</t>
  </si>
  <si>
    <t>Technical</t>
  </si>
  <si>
    <t>Name</t>
  </si>
  <si>
    <t>Email</t>
  </si>
  <si>
    <t>Enabled (Y/N)</t>
  </si>
  <si>
    <t>Interface</t>
  </si>
  <si>
    <t>Hostname</t>
  </si>
  <si>
    <t>Registered on Maxis DNS</t>
  </si>
  <si>
    <t>Program/Project Mgr.</t>
  </si>
  <si>
    <t>Type of Services handled. (SNMP, HTTP, SMTP, FTP, …)</t>
  </si>
  <si>
    <t>Security Compliance Checklist.</t>
  </si>
  <si>
    <t>Not Applicable - Explain why this will not compromise the security of the network or system.</t>
  </si>
  <si>
    <t>Not Complied - What steps are taken to meet compliance.</t>
  </si>
  <si>
    <t>Compliance Level</t>
  </si>
  <si>
    <t>Item No.</t>
  </si>
  <si>
    <t>Areas of Compliance.</t>
  </si>
  <si>
    <t>Fully Complied</t>
  </si>
  <si>
    <t>Partially Complied - Identify gaps and actions to bring to compliance.</t>
  </si>
  <si>
    <t>Item No:</t>
  </si>
  <si>
    <t>Explanation</t>
  </si>
  <si>
    <t>Owner</t>
  </si>
  <si>
    <t>Target date.</t>
  </si>
  <si>
    <t>Enter the information below to describe the system owner, hardware type, and network</t>
  </si>
  <si>
    <t>interfaces.  The following information needs to be updated by someone on the project</t>
  </si>
  <si>
    <t xml:space="preserve">The system when deployed will be subject to the quarterly vulnerability scans and </t>
  </si>
  <si>
    <t>network probe scans as required.  The contacts listed below will be the key contacts</t>
  </si>
  <si>
    <t>to resolve vulnerabilities on the system.</t>
  </si>
  <si>
    <t>Security Compliance Checklist - Identification.</t>
  </si>
  <si>
    <t xml:space="preserve">Revision: </t>
  </si>
  <si>
    <t>A</t>
  </si>
  <si>
    <t>B</t>
  </si>
  <si>
    <t>Date:</t>
  </si>
  <si>
    <t>Filled out by:</t>
  </si>
  <si>
    <t>The following document needs to be filled out by the system engineer or technical</t>
  </si>
  <si>
    <t>staff before the system is connected to the Maxis network.  It indicates that the system</t>
  </si>
  <si>
    <t>Network and Physical Segregated from end-user computing equipment.</t>
  </si>
  <si>
    <t>Port Number</t>
  </si>
  <si>
    <t>Protocol (UDP, TCP…)</t>
  </si>
  <si>
    <t>Display date &amp; time of previous successful login after successful login</t>
  </si>
  <si>
    <t>Host Security</t>
  </si>
  <si>
    <t>Physical Security of System. (facility management)</t>
  </si>
  <si>
    <t>User Account and Password</t>
  </si>
  <si>
    <t>D</t>
  </si>
  <si>
    <t>Name:</t>
  </si>
  <si>
    <t>Dept:</t>
  </si>
  <si>
    <t>E</t>
  </si>
  <si>
    <t>Signature:</t>
  </si>
  <si>
    <t>Date Checked:</t>
  </si>
  <si>
    <t>Security Checklist Ref:</t>
  </si>
  <si>
    <t>Date</t>
  </si>
  <si>
    <t>Change</t>
  </si>
  <si>
    <t>By</t>
  </si>
  <si>
    <t>Security Compliance Checklist - Change Management.</t>
  </si>
  <si>
    <t>Ver</t>
  </si>
  <si>
    <t>Issued first release.</t>
  </si>
  <si>
    <t>Added Security Team approval on Identification page and sign off.</t>
  </si>
  <si>
    <t>rsuresh</t>
  </si>
  <si>
    <t>siva</t>
  </si>
  <si>
    <t>Device is secured in managed network environment with strict physical access controls.</t>
  </si>
  <si>
    <t>Disallows use of passwords from dictionary list</t>
  </si>
  <si>
    <t>Time sync performed on Maxis time server (ntp)</t>
  </si>
  <si>
    <t>Antivirus installed and autoupdate enabled. (Currently applicable to Windows OS only)</t>
  </si>
  <si>
    <t>Updated Checklist for clarity and added point 7.03</t>
  </si>
  <si>
    <t>http://wiki.sis.maxis.com.my/index.php/Processes:Security_Checklist_FAQ</t>
  </si>
  <si>
    <t>The questions in the checklist are discussed in the following knowledge base link:</t>
  </si>
  <si>
    <t>has been checked for vulnerabilities and ready for deployment in production mode.</t>
  </si>
  <si>
    <t>who has technical skills to determine the values.</t>
  </si>
  <si>
    <t>Compliance Declaration (by System Owner)</t>
  </si>
  <si>
    <t>The information provided in this report is certified by me and verified correct.</t>
  </si>
  <si>
    <t>Security Verification (by Maxis Security)</t>
  </si>
  <si>
    <t>Checked by: (enter Maxis-Id)</t>
  </si>
  <si>
    <t>Maxis-ID:</t>
  </si>
  <si>
    <t>For non-standard appliance/servers - vendor has provided baseline security document containing firewall rules (ports and protocols) required for service on host/server.</t>
  </si>
  <si>
    <t>Unused network interfaces have been disabled (eg: Bluetooth, WiFi, eth2...)</t>
  </si>
  <si>
    <t>HIDS installed and activated and notices sent to a Maxis managed response center.</t>
  </si>
  <si>
    <t>Compliant</t>
  </si>
  <si>
    <t>Partially compliant</t>
  </si>
  <si>
    <t>Not Compliant</t>
  </si>
  <si>
    <t>Not Applicable</t>
  </si>
  <si>
    <t>Summary Compliance table.</t>
  </si>
  <si>
    <t>the requirements of the security checklist.</t>
  </si>
  <si>
    <t xml:space="preserve">Security team has verified the results and found that the system has MET / NOT MET </t>
  </si>
  <si>
    <t>Security Compliance Checklist. - Details and Notes.</t>
  </si>
  <si>
    <r>
      <t xml:space="preserve">Remarks.
</t>
    </r>
    <r>
      <rPr>
        <i/>
        <sz val="10"/>
        <color indexed="21"/>
        <rFont val="Arial"/>
        <family val="2"/>
      </rPr>
      <t>(use next sheet "Details &amp; Notes" if more space is required)</t>
    </r>
  </si>
  <si>
    <t>*</t>
  </si>
  <si>
    <t>System hardening checklist provided and signed-off by vendor (MS based systems also require MBSA audit report with no critical failures).</t>
  </si>
  <si>
    <t>Modified 8.02 to require MBSA audit on Microsoft Servers.</t>
  </si>
  <si>
    <t>Maintenance &amp; Support</t>
  </si>
  <si>
    <t>Changed 5.01 from being merely unique to one which matches LDAP/AD for naming compliance.</t>
  </si>
  <si>
    <t>Privileged Userid (e.g.: Root) to be handed over to Maxis Ops. &amp; Changed.</t>
  </si>
  <si>
    <t>Supports auditable privilege escalation.</t>
  </si>
  <si>
    <t>Forward Ref Hostname:</t>
  </si>
  <si>
    <t>Reverse Ref Hostname:</t>
  </si>
  <si>
    <t>Enforces strong passwords (i.e.: passwords must have Alpha, Numeric, Special character and be composed of mixed case).</t>
  </si>
  <si>
    <t>Enforces password history (keeps &gt;= 6 previous passwords).</t>
  </si>
  <si>
    <t>Enforces password change min age. ( 2-5 days)</t>
  </si>
  <si>
    <t>Backup / BCP arrangements are within SLAs, agreed and documented</t>
  </si>
  <si>
    <t>Inserted a new question 5.05 for validating user accounts and renumbered the other questions down.</t>
  </si>
  <si>
    <t>Warning banner setup and activated.</t>
  </si>
  <si>
    <t>Default passwords disabled/changed.</t>
  </si>
  <si>
    <t>Enforces password expiry. (Max age 30-60 days)</t>
  </si>
  <si>
    <t>Rebuild/Restore/Recover process, media and documentation has been provided to Ops. team in sufficient detail to resume service within acceptable limits.</t>
  </si>
  <si>
    <t>Inserted PDPA compliance clause in 7.08</t>
  </si>
  <si>
    <t>Default SNMP community strings (public &amp; private) changed if version 2 is implemented.</t>
  </si>
  <si>
    <t>Inserted 10.03 to ensure logs are being checked by qualified staff.</t>
  </si>
  <si>
    <t>Added requirement 10.04 to keep media accessible and secure for Business Continuity.</t>
  </si>
  <si>
    <t>TACACS+ / RADIUS / LDAP used to authenticate user.</t>
  </si>
  <si>
    <t>Passwords not stored in clear text anywhere on the system.</t>
  </si>
  <si>
    <t>Passwords entered remotely must not be transmitted in the clear. (e.g.: use SSL, HTTPS)</t>
  </si>
  <si>
    <t>Lock account and log incident after 5 unsuccessful login attempts.</t>
  </si>
  <si>
    <t>Out-of-band network management path separated from normal application network path.</t>
  </si>
  <si>
    <t>All insecure network services disabled (e.g. FTP, TFTP, Telnet, 'r' services, RPC, NFS, NetBIOS, X Windows, Naming Services, POP3, SMTP, etc.)</t>
  </si>
  <si>
    <t>Password masked when being entered by user.</t>
  </si>
  <si>
    <t>Network access properly segmented: Public access, admin and operations access, and back-end.</t>
  </si>
  <si>
    <t>Inactivity timeout set and activated or password screen lock enabled within 10 mins.</t>
  </si>
  <si>
    <t>Guest and other invalid accounts are disabled.</t>
  </si>
  <si>
    <t>(Yes/No)</t>
  </si>
  <si>
    <t>User-ids created in compliance with Maxis AD/LDAP naming convention.</t>
  </si>
  <si>
    <t>Log entries are sent to remote Central log server. (e.g.: using syslog).</t>
  </si>
  <si>
    <t>Applications updated with latest stable patches with no missing patches above severity of Low.</t>
  </si>
  <si>
    <t>Backup media stored offsite and availabile for restore within the SLAs agreed by business owner.</t>
  </si>
  <si>
    <t>Programs and Data components within the system are sufficiently protected to enable implementation of Data Classification and protection.</t>
  </si>
  <si>
    <t>File System security should protect and ensure that O/S and Configuration files can only be modified by privilege access with activity logged.</t>
  </si>
  <si>
    <t>Confidential PII data on the system is secured from unauthorized access and complies to PDPA regulations.</t>
  </si>
  <si>
    <t>OS updated with latest stable patches with no missing patches above severity of Low.</t>
  </si>
  <si>
    <t>Logs are reviewed by qualified operations staff and reported to business owner for abnormal activity.</t>
  </si>
  <si>
    <t>Firewall configured to permit only required services to and from the host. (refers to ATC and RFC process.)</t>
  </si>
  <si>
    <t>Maintenance / Support plan includes prompt and continuous fixes/patches to be provided and supported by vendor.</t>
  </si>
  <si>
    <t>Security infrastructure architecture diagram and all critical configuration document are available for review</t>
  </si>
  <si>
    <t>Ensure single points of failure have risk mitigation plans.</t>
  </si>
  <si>
    <t>Use only approved Encryption technology for sensitive data in motion or stored(e.g. SSH, SFTP for File Transfer and O&amp;M traffic)</t>
  </si>
  <si>
    <t>Secure system/application authentication and authorization is required on all systems &amp; network element (eg:https, SSH Async Keys)</t>
  </si>
  <si>
    <t>Use auditable authentication (i.e. with verifiable Logs) method for OoB and backend maintenance access.</t>
  </si>
  <si>
    <t>Supports group privilege (Role Based Access Control) and document the user id matrix for audit.</t>
  </si>
  <si>
    <t>All user accounts in the system  have been validated as active users (checked against Maxis Corp. LDAP/AD.)</t>
  </si>
  <si>
    <t>Logging configured to provide at minimum details of the user, datetime, IP Address and event.</t>
  </si>
  <si>
    <t>All services/ports not required by the system are turned off.</t>
  </si>
  <si>
    <t>All non-production data/scripts/programs must be removed before move into production. (eg: test scripts)</t>
  </si>
  <si>
    <t>Implement Secure remote access if required (Asynchronous Key based SSH)</t>
  </si>
  <si>
    <t>Use only SNMP Version 3 or higher.</t>
  </si>
  <si>
    <t>Support personnel contact information and escalation process exists and tested by System admins.</t>
  </si>
  <si>
    <t xml:space="preserve">Qualified Security Personnel are currently the Maxis Technology and Network security team members. </t>
  </si>
  <si>
    <t>Removed several questions which were deemed to be less important.</t>
  </si>
  <si>
    <t>v1.4</t>
  </si>
  <si>
    <t>VA performed by qualified security personnel* and cleared of vulnerabilities above category LOW.</t>
  </si>
  <si>
    <t xml:space="preserve">SCC </t>
  </si>
  <si>
    <t>Vijay Patil</t>
  </si>
  <si>
    <t>No</t>
  </si>
  <si>
    <t>Server type:</t>
  </si>
  <si>
    <t>VM</t>
  </si>
  <si>
    <t>(Standalone, Blade, VM)</t>
  </si>
  <si>
    <t>On Critical List?</t>
  </si>
  <si>
    <t>Yes</t>
  </si>
  <si>
    <t>(is it a critical svr)</t>
  </si>
  <si>
    <t>Handles PII data?</t>
  </si>
  <si>
    <t>(PDPA compliance req?)</t>
  </si>
  <si>
    <t>ens192</t>
  </si>
  <si>
    <t>IPv4</t>
  </si>
  <si>
    <t>Y</t>
  </si>
  <si>
    <t>ens193</t>
  </si>
  <si>
    <t>10.218.108.91</t>
  </si>
  <si>
    <t>ens194</t>
  </si>
  <si>
    <t>10.218.104.228</t>
  </si>
  <si>
    <t xml:space="preserve">Application deployed in Linux and with native Application work account. </t>
  </si>
  <si>
    <t>Password encryption to be enable</t>
  </si>
  <si>
    <t>Application hosted on internet are protected with SSL, Application internal is configured over http/t3</t>
  </si>
  <si>
    <t>As per agreed Security terms and relevant tools will be deployed  by security , WIP</t>
  </si>
  <si>
    <t>Enforces min password length (&gt;=14 characters)</t>
  </si>
  <si>
    <t>VTL</t>
  </si>
  <si>
    <t>Linux OS Env</t>
  </si>
  <si>
    <t xml:space="preserve">Referring Amdocs CES Product Recommendation </t>
  </si>
  <si>
    <t xml:space="preserve">using SMTP relay for mail  ( script status ) </t>
  </si>
  <si>
    <t>10.218.16.14</t>
  </si>
  <si>
    <t>kpamcapt01</t>
  </si>
  <si>
    <t>10.218.131.13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</si>
</sst>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3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8"/>
      <name val="Arial"/>
      <family val="2"/>
    </font>
    <font>
      <b/>
      <sz val="12"/>
      <color indexed="12"/>
      <name val="Arial"/>
      <family val="2"/>
    </font>
    <font>
      <b/>
      <sz val="10"/>
      <color indexed="21"/>
      <name val="Arial"/>
      <family val="2"/>
    </font>
    <font>
      <i/>
      <sz val="10"/>
      <color indexed="21"/>
      <name val="Arial"/>
      <family val="2"/>
    </font>
    <font>
      <b/>
      <sz val="14"/>
      <color indexed="12"/>
      <name val="Arial"/>
      <family val="2"/>
    </font>
    <font>
      <b/>
      <sz val="12"/>
      <color indexed="21"/>
      <name val="Arial"/>
      <family val="2"/>
    </font>
    <font>
      <sz val="12"/>
      <color indexed="21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sz val="10"/>
      <name val="Courier New"/>
      <family val="3"/>
    </font>
    <font>
      <sz val="10"/>
      <name val="Arial Narrow"/>
      <family val="2"/>
    </font>
    <font>
      <i/>
      <sz val="10"/>
      <name val="Arial Narrow"/>
      <family val="2"/>
    </font>
    <font>
      <i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499984740745262"/>
      <name val="Courier New"/>
      <family val="3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5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/>
      <top/>
      <bottom style="medium">
        <color rgb="FFC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12" fillId="0" borderId="0" xfId="0" applyFont="1"/>
    <xf numFmtId="0" fontId="15" fillId="0" borderId="0" xfId="0" applyFont="1"/>
    <xf numFmtId="0" fontId="16" fillId="0" borderId="1" xfId="0" applyFont="1" applyBorder="1"/>
    <xf numFmtId="0" fontId="17" fillId="0" borderId="1" xfId="0" applyFont="1" applyBorder="1"/>
    <xf numFmtId="0" fontId="18" fillId="0" borderId="0" xfId="0" applyFont="1"/>
    <xf numFmtId="0" fontId="19" fillId="0" borderId="0" xfId="0" applyFont="1"/>
    <xf numFmtId="0" fontId="13" fillId="0" borderId="2" xfId="0" applyFont="1" applyFill="1" applyBorder="1" applyAlignment="1">
      <alignment wrapText="1"/>
    </xf>
    <xf numFmtId="0" fontId="4" fillId="0" borderId="0" xfId="0" applyFont="1" applyAlignment="1"/>
    <xf numFmtId="0" fontId="13" fillId="0" borderId="3" xfId="0" applyFont="1" applyFill="1" applyBorder="1" applyAlignment="1">
      <alignment wrapText="1"/>
    </xf>
    <xf numFmtId="0" fontId="13" fillId="0" borderId="4" xfId="0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wrapText="1"/>
    </xf>
    <xf numFmtId="0" fontId="2" fillId="0" borderId="0" xfId="0" applyFont="1" applyBorder="1"/>
    <xf numFmtId="0" fontId="20" fillId="2" borderId="5" xfId="0" applyFont="1" applyFill="1" applyBorder="1"/>
    <xf numFmtId="0" fontId="20" fillId="2" borderId="6" xfId="0" applyFont="1" applyFill="1" applyBorder="1"/>
    <xf numFmtId="0" fontId="20" fillId="2" borderId="7" xfId="0" applyFont="1" applyFill="1" applyBorder="1"/>
    <xf numFmtId="2" fontId="2" fillId="3" borderId="2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justify" vertical="top" wrapText="1"/>
    </xf>
    <xf numFmtId="0" fontId="2" fillId="3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justify" vertical="top" wrapText="1"/>
    </xf>
    <xf numFmtId="0" fontId="11" fillId="0" borderId="8" xfId="0" applyFont="1" applyFill="1" applyBorder="1" applyAlignment="1">
      <alignment wrapText="1"/>
    </xf>
    <xf numFmtId="0" fontId="11" fillId="0" borderId="9" xfId="0" applyFont="1" applyFill="1" applyBorder="1" applyAlignment="1">
      <alignment wrapText="1"/>
    </xf>
    <xf numFmtId="0" fontId="11" fillId="0" borderId="10" xfId="0" applyFont="1" applyFill="1" applyBorder="1" applyAlignment="1">
      <alignment wrapText="1"/>
    </xf>
    <xf numFmtId="0" fontId="11" fillId="4" borderId="8" xfId="0" applyFont="1" applyFill="1" applyBorder="1" applyAlignment="1">
      <alignment vertical="top" wrapText="1"/>
    </xf>
    <xf numFmtId="0" fontId="11" fillId="4" borderId="11" xfId="0" applyFont="1" applyFill="1" applyBorder="1" applyAlignment="1">
      <alignment vertical="top" wrapText="1"/>
    </xf>
    <xf numFmtId="0" fontId="11" fillId="4" borderId="9" xfId="0" applyFont="1" applyFill="1" applyBorder="1" applyAlignment="1">
      <alignment vertical="top" wrapText="1"/>
    </xf>
    <xf numFmtId="0" fontId="11" fillId="4" borderId="12" xfId="0" applyFont="1" applyFill="1" applyBorder="1" applyAlignment="1">
      <alignment vertical="top" wrapText="1"/>
    </xf>
    <xf numFmtId="0" fontId="11" fillId="4" borderId="10" xfId="0" applyFont="1" applyFill="1" applyBorder="1" applyAlignment="1">
      <alignment vertical="top" wrapText="1"/>
    </xf>
    <xf numFmtId="0" fontId="11" fillId="4" borderId="13" xfId="0" applyFont="1" applyFill="1" applyBorder="1" applyAlignment="1">
      <alignment vertical="top" wrapText="1"/>
    </xf>
    <xf numFmtId="2" fontId="21" fillId="0" borderId="2" xfId="0" applyNumberFormat="1" applyFont="1" applyBorder="1" applyAlignment="1">
      <alignment horizontal="center" vertical="top" wrapText="1"/>
    </xf>
    <xf numFmtId="0" fontId="21" fillId="0" borderId="2" xfId="0" applyFont="1" applyBorder="1" applyAlignment="1">
      <alignment horizontal="justify" vertical="top" wrapText="1"/>
    </xf>
    <xf numFmtId="0" fontId="21" fillId="0" borderId="14" xfId="0" applyFont="1" applyFill="1" applyBorder="1" applyAlignment="1">
      <alignment horizontal="justify" vertical="top" wrapText="1"/>
    </xf>
    <xf numFmtId="0" fontId="22" fillId="3" borderId="15" xfId="0" applyFont="1" applyFill="1" applyBorder="1" applyAlignment="1">
      <alignment vertical="top" wrapText="1"/>
    </xf>
    <xf numFmtId="0" fontId="22" fillId="3" borderId="16" xfId="0" applyFont="1" applyFill="1" applyBorder="1" applyAlignment="1">
      <alignment vertical="top" wrapText="1"/>
    </xf>
    <xf numFmtId="0" fontId="22" fillId="3" borderId="17" xfId="0" applyFont="1" applyFill="1" applyBorder="1" applyAlignment="1">
      <alignment vertical="top" wrapText="1"/>
    </xf>
    <xf numFmtId="0" fontId="20" fillId="2" borderId="0" xfId="0" applyFont="1" applyFill="1" applyBorder="1"/>
    <xf numFmtId="0" fontId="0" fillId="0" borderId="1" xfId="0" applyBorder="1"/>
    <xf numFmtId="0" fontId="0" fillId="0" borderId="18" xfId="0" applyBorder="1"/>
    <xf numFmtId="0" fontId="2" fillId="5" borderId="0" xfId="0" applyFont="1" applyFill="1" applyAlignment="1">
      <alignment vertical="top"/>
    </xf>
    <xf numFmtId="170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5" fontId="0" fillId="0" borderId="0" xfId="0" applyNumberFormat="1" applyAlignment="1">
      <alignment vertical="top"/>
    </xf>
    <xf numFmtId="0" fontId="23" fillId="0" borderId="0" xfId="0" applyFont="1"/>
    <xf numFmtId="0" fontId="0" fillId="0" borderId="0" xfId="0" applyBorder="1"/>
    <xf numFmtId="0" fontId="24" fillId="0" borderId="0" xfId="1" applyAlignment="1" applyProtection="1"/>
    <xf numFmtId="2" fontId="15" fillId="0" borderId="0" xfId="0" applyNumberFormat="1" applyFont="1"/>
    <xf numFmtId="2" fontId="0" fillId="0" borderId="0" xfId="0" applyNumberFormat="1"/>
    <xf numFmtId="2" fontId="13" fillId="0" borderId="19" xfId="0" applyNumberFormat="1" applyFont="1" applyFill="1" applyBorder="1" applyAlignment="1">
      <alignment wrapText="1"/>
    </xf>
    <xf numFmtId="2" fontId="11" fillId="4" borderId="20" xfId="0" applyNumberFormat="1" applyFont="1" applyFill="1" applyBorder="1" applyAlignment="1">
      <alignment wrapText="1"/>
    </xf>
    <xf numFmtId="2" fontId="11" fillId="4" borderId="21" xfId="0" applyNumberFormat="1" applyFont="1" applyFill="1" applyBorder="1" applyAlignment="1">
      <alignment wrapText="1"/>
    </xf>
    <xf numFmtId="2" fontId="11" fillId="4" borderId="22" xfId="0" applyNumberFormat="1" applyFont="1" applyFill="1" applyBorder="1" applyAlignment="1">
      <alignment wrapText="1"/>
    </xf>
    <xf numFmtId="0" fontId="7" fillId="3" borderId="23" xfId="0" applyFont="1" applyFill="1" applyBorder="1" applyAlignment="1">
      <alignment horizontal="center" vertical="top" wrapText="1"/>
    </xf>
    <xf numFmtId="0" fontId="7" fillId="3" borderId="24" xfId="0" applyFont="1" applyFill="1" applyBorder="1" applyAlignment="1">
      <alignment horizontal="center" vertical="top" wrapText="1"/>
    </xf>
    <xf numFmtId="0" fontId="13" fillId="3" borderId="25" xfId="0" applyFont="1" applyFill="1" applyBorder="1" applyAlignment="1">
      <alignment wrapText="1"/>
    </xf>
    <xf numFmtId="0" fontId="0" fillId="0" borderId="2" xfId="0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2" xfId="0" applyBorder="1" applyAlignment="1">
      <alignment horizontal="center"/>
    </xf>
    <xf numFmtId="0" fontId="25" fillId="0" borderId="0" xfId="0" applyFont="1"/>
    <xf numFmtId="0" fontId="21" fillId="0" borderId="0" xfId="0" applyFont="1" applyFill="1" applyBorder="1" applyAlignment="1">
      <alignment horizontal="justify" vertical="top" wrapText="1"/>
    </xf>
    <xf numFmtId="15" fontId="0" fillId="0" borderId="0" xfId="0" applyNumberFormat="1"/>
    <xf numFmtId="15" fontId="2" fillId="5" borderId="0" xfId="0" applyNumberFormat="1" applyFont="1" applyFill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170" fontId="0" fillId="0" borderId="26" xfId="0" applyNumberFormat="1" applyBorder="1" applyAlignment="1">
      <alignment vertical="top"/>
    </xf>
    <xf numFmtId="15" fontId="0" fillId="0" borderId="26" xfId="0" applyNumberFormat="1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6" xfId="0" applyBorder="1" applyAlignment="1">
      <alignment vertical="top"/>
    </xf>
    <xf numFmtId="170" fontId="0" fillId="0" borderId="27" xfId="0" applyNumberFormat="1" applyBorder="1" applyAlignment="1">
      <alignment vertical="top"/>
    </xf>
    <xf numFmtId="15" fontId="0" fillId="0" borderId="27" xfId="0" applyNumberFormat="1" applyBorder="1" applyAlignment="1">
      <alignment vertical="top"/>
    </xf>
    <xf numFmtId="0" fontId="0" fillId="0" borderId="27" xfId="0" applyBorder="1" applyAlignment="1">
      <alignment vertical="top" wrapText="1"/>
    </xf>
    <xf numFmtId="0" fontId="0" fillId="0" borderId="27" xfId="0" applyBorder="1" applyAlignment="1">
      <alignment vertical="top"/>
    </xf>
    <xf numFmtId="0" fontId="28" fillId="0" borderId="6" xfId="0" applyFont="1" applyFill="1" applyBorder="1"/>
    <xf numFmtId="0" fontId="0" fillId="0" borderId="0" xfId="0" applyFill="1"/>
    <xf numFmtId="0" fontId="2" fillId="0" borderId="0" xfId="0" applyFont="1" applyFill="1"/>
    <xf numFmtId="0" fontId="20" fillId="0" borderId="0" xfId="0" applyFont="1" applyFill="1" applyBorder="1"/>
    <xf numFmtId="0" fontId="4" fillId="0" borderId="0" xfId="0" applyFont="1" applyAlignment="1">
      <alignment horizontal="right" vertical="top"/>
    </xf>
    <xf numFmtId="170" fontId="0" fillId="0" borderId="0" xfId="0" applyNumberFormat="1" applyAlignment="1">
      <alignment vertical="top" wrapText="1"/>
    </xf>
    <xf numFmtId="15" fontId="0" fillId="0" borderId="0" xfId="0" applyNumberFormat="1" applyAlignment="1">
      <alignment vertical="top" wrapText="1"/>
    </xf>
    <xf numFmtId="170" fontId="0" fillId="0" borderId="28" xfId="0" applyNumberFormat="1" applyBorder="1" applyAlignment="1">
      <alignment vertical="top" wrapText="1"/>
    </xf>
    <xf numFmtId="15" fontId="0" fillId="0" borderId="28" xfId="0" applyNumberFormat="1" applyBorder="1" applyAlignment="1">
      <alignment vertical="top" wrapText="1"/>
    </xf>
    <xf numFmtId="0" fontId="4" fillId="0" borderId="28" xfId="0" applyFont="1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16" fillId="0" borderId="0" xfId="0" applyFont="1"/>
    <xf numFmtId="14" fontId="20" fillId="2" borderId="5" xfId="0" applyNumberFormat="1" applyFont="1" applyFill="1" applyBorder="1" applyAlignment="1">
      <alignment horizontal="left"/>
    </xf>
    <xf numFmtId="0" fontId="20" fillId="0" borderId="7" xfId="0" applyFont="1" applyFill="1" applyBorder="1"/>
    <xf numFmtId="0" fontId="0" fillId="0" borderId="0" xfId="0" applyFont="1" applyFill="1"/>
    <xf numFmtId="0" fontId="4" fillId="0" borderId="0" xfId="0" applyFont="1" applyFill="1"/>
    <xf numFmtId="0" fontId="1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29" fillId="0" borderId="2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6"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AppData/Local/Microsoft/Windows/INetCache/Content.Outlook/D3CMOEN8/SCC-sgbscaapp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Documents/Copy%20of%20Security-Compliance-Checklist-v1.4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Checklist"/>
      <sheetName val="Details &amp; Notes"/>
      <sheetName val="VersionCtrl"/>
    </sheetNames>
    <sheetDataSet>
      <sheetData sheetId="0"/>
      <sheetData sheetId="1">
        <row r="8">
          <cell r="C8" t="str">
            <v>C</v>
          </cell>
        </row>
        <row r="9">
          <cell r="C9" t="str">
            <v>C</v>
          </cell>
        </row>
        <row r="10">
          <cell r="C10" t="str">
            <v>C</v>
          </cell>
        </row>
        <row r="12">
          <cell r="C12" t="str">
            <v>C</v>
          </cell>
        </row>
        <row r="13">
          <cell r="C13" t="str">
            <v>C</v>
          </cell>
        </row>
        <row r="14">
          <cell r="C14" t="str">
            <v>C</v>
          </cell>
        </row>
        <row r="18">
          <cell r="C18" t="str">
            <v>C</v>
          </cell>
        </row>
        <row r="21">
          <cell r="C21" t="str">
            <v>C</v>
          </cell>
        </row>
        <row r="22">
          <cell r="C22" t="str">
            <v>C</v>
          </cell>
        </row>
        <row r="23">
          <cell r="C23" t="str">
            <v>C</v>
          </cell>
        </row>
        <row r="24">
          <cell r="C24" t="str">
            <v>C</v>
          </cell>
        </row>
        <row r="25">
          <cell r="C25" t="str">
            <v>C</v>
          </cell>
        </row>
        <row r="27">
          <cell r="C27" t="str">
            <v>C</v>
          </cell>
        </row>
        <row r="29">
          <cell r="C29" t="str">
            <v>C</v>
          </cell>
        </row>
        <row r="30">
          <cell r="C30" t="str">
            <v>C</v>
          </cell>
        </row>
        <row r="31">
          <cell r="C31" t="str">
            <v>PC</v>
          </cell>
        </row>
        <row r="32">
          <cell r="C32" t="str">
            <v>C</v>
          </cell>
        </row>
        <row r="33">
          <cell r="C33" t="str">
            <v>C</v>
          </cell>
        </row>
        <row r="34">
          <cell r="C34" t="str">
            <v>C</v>
          </cell>
        </row>
        <row r="35">
          <cell r="C35" t="str">
            <v>C</v>
          </cell>
        </row>
        <row r="36">
          <cell r="C36" t="str">
            <v>C</v>
          </cell>
        </row>
        <row r="37">
          <cell r="C37" t="str">
            <v>C</v>
          </cell>
        </row>
        <row r="38">
          <cell r="C38" t="str">
            <v>C</v>
          </cell>
        </row>
        <row r="39">
          <cell r="C39" t="str">
            <v>C</v>
          </cell>
        </row>
        <row r="40">
          <cell r="C40" t="str">
            <v>C</v>
          </cell>
        </row>
        <row r="41">
          <cell r="C41" t="str">
            <v>PC</v>
          </cell>
        </row>
        <row r="42">
          <cell r="C42" t="str">
            <v>C</v>
          </cell>
        </row>
        <row r="43">
          <cell r="C43" t="str">
            <v>PC</v>
          </cell>
        </row>
        <row r="44">
          <cell r="C44" t="str">
            <v>C</v>
          </cell>
        </row>
        <row r="45">
          <cell r="C45" t="str">
            <v>C</v>
          </cell>
        </row>
        <row r="46">
          <cell r="C46" t="str">
            <v>C</v>
          </cell>
        </row>
        <row r="47">
          <cell r="C47" t="str">
            <v>C</v>
          </cell>
        </row>
        <row r="49">
          <cell r="C49" t="str">
            <v>C</v>
          </cell>
        </row>
        <row r="52">
          <cell r="C52" t="str">
            <v>C</v>
          </cell>
        </row>
        <row r="53">
          <cell r="C53" t="str">
            <v>C</v>
          </cell>
        </row>
        <row r="55">
          <cell r="C55" t="str">
            <v>C</v>
          </cell>
        </row>
        <row r="56">
          <cell r="C56" t="str">
            <v>C</v>
          </cell>
        </row>
        <row r="57">
          <cell r="C57" t="str">
            <v>C</v>
          </cell>
        </row>
        <row r="58">
          <cell r="C58" t="str">
            <v>C</v>
          </cell>
        </row>
        <row r="59">
          <cell r="C59" t="str">
            <v>C</v>
          </cell>
        </row>
        <row r="60">
          <cell r="C60" t="str">
            <v>NA</v>
          </cell>
        </row>
        <row r="61">
          <cell r="C61" t="str">
            <v>C</v>
          </cell>
        </row>
        <row r="63">
          <cell r="C63" t="str">
            <v>C</v>
          </cell>
        </row>
        <row r="65">
          <cell r="C65" t="str">
            <v>C</v>
          </cell>
        </row>
        <row r="66">
          <cell r="C66" t="str">
            <v>C</v>
          </cell>
        </row>
        <row r="67">
          <cell r="C67" t="str">
            <v>NA</v>
          </cell>
        </row>
        <row r="68">
          <cell r="C68" t="str">
            <v>C</v>
          </cell>
        </row>
        <row r="69">
          <cell r="C69" t="str">
            <v>C</v>
          </cell>
        </row>
        <row r="70">
          <cell r="C70" t="str">
            <v>NA</v>
          </cell>
        </row>
        <row r="71">
          <cell r="C71" t="str">
            <v>C</v>
          </cell>
        </row>
        <row r="73">
          <cell r="C73" t="str">
            <v>C</v>
          </cell>
        </row>
        <row r="74">
          <cell r="C74" t="str">
            <v>C</v>
          </cell>
        </row>
        <row r="75">
          <cell r="C75" t="str">
            <v>C</v>
          </cell>
        </row>
        <row r="76">
          <cell r="C76" t="str">
            <v>C</v>
          </cell>
        </row>
        <row r="78">
          <cell r="C78" t="str">
            <v>PC</v>
          </cell>
        </row>
        <row r="79">
          <cell r="C79" t="str">
            <v>C</v>
          </cell>
        </row>
        <row r="81">
          <cell r="C81" t="str">
            <v>C</v>
          </cell>
        </row>
        <row r="82">
          <cell r="C82" t="str">
            <v>C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Interface"/>
      <sheetName val="Services"/>
      <sheetName val="Checklist"/>
      <sheetName val="Details &amp; Notes"/>
      <sheetName val="VersionCtrl"/>
    </sheetNames>
    <sheetDataSet>
      <sheetData sheetId="0">
        <row r="40">
          <cell r="E40" t="str">
            <v>IPv4</v>
          </cell>
        </row>
      </sheetData>
      <sheetData sheetId="1"/>
      <sheetData sheetId="2"/>
      <sheetData sheetId="3"/>
      <sheetData sheetId="4">
        <row r="4">
          <cell r="B4" t="str">
            <v>Item No:</v>
          </cell>
          <cell r="C4" t="str">
            <v>Compliance Level</v>
          </cell>
          <cell r="D4" t="str">
            <v>Explanation</v>
          </cell>
        </row>
        <row r="5">
          <cell r="C5" t="str">
            <v/>
          </cell>
        </row>
        <row r="6">
          <cell r="C6" t="str">
            <v/>
          </cell>
        </row>
        <row r="7">
          <cell r="C7" t="str">
            <v/>
          </cell>
        </row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 t="str">
            <v/>
          </cell>
        </row>
        <row r="12">
          <cell r="C12" t="str">
            <v/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  <row r="27">
          <cell r="C27" t="str">
            <v/>
          </cell>
        </row>
        <row r="28">
          <cell r="C28" t="str">
            <v/>
          </cell>
        </row>
        <row r="29">
          <cell r="C29" t="str">
            <v/>
          </cell>
        </row>
        <row r="30">
          <cell r="C30" t="str">
            <v/>
          </cell>
        </row>
        <row r="31">
          <cell r="C31" t="str">
            <v/>
          </cell>
        </row>
        <row r="32">
          <cell r="C32" t="str">
            <v/>
          </cell>
        </row>
        <row r="33">
          <cell r="C33" t="str">
            <v/>
          </cell>
        </row>
        <row r="34">
          <cell r="C34" t="str">
            <v/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  <row r="38">
          <cell r="C38" t="str">
            <v/>
          </cell>
        </row>
        <row r="39">
          <cell r="C39" t="str">
            <v/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iki.sis.maxis.com.my/index.php/Processes:Security_Checklist_FAQ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6"/>
  <sheetViews>
    <sheetView tabSelected="1" topLeftCell="A29" workbookViewId="0">
      <selection activeCell="E31" sqref="E31"/>
    </sheetView>
  </sheetViews>
  <sheetFormatPr defaultRowHeight="12.75" x14ac:dyDescent="0.2"/>
  <cols>
    <col min="1" max="1" width="5.42578125" bestFit="1" customWidth="1"/>
    <col min="2" max="2" width="4.28515625" bestFit="1" customWidth="1"/>
    <col min="3" max="3" width="2.7109375" customWidth="1"/>
    <col min="4" max="4" width="21.7109375" customWidth="1"/>
    <col min="5" max="5" width="21.28515625" customWidth="1"/>
    <col min="6" max="6" width="28.7109375" customWidth="1"/>
    <col min="7" max="7" width="14.5703125" customWidth="1"/>
  </cols>
  <sheetData>
    <row r="1" spans="1:4" ht="18" x14ac:dyDescent="0.25">
      <c r="A1" t="s">
        <v>164</v>
      </c>
      <c r="B1" t="s">
        <v>162</v>
      </c>
      <c r="C1" s="8" t="s">
        <v>46</v>
      </c>
    </row>
    <row r="2" spans="1:4" ht="15.75" x14ac:dyDescent="0.25">
      <c r="C2" s="2"/>
    </row>
    <row r="3" spans="1:4" ht="15.75" x14ac:dyDescent="0.25">
      <c r="C3" s="2"/>
      <c r="D3" s="12" t="s">
        <v>52</v>
      </c>
    </row>
    <row r="4" spans="1:4" ht="15.75" x14ac:dyDescent="0.25">
      <c r="C4" s="2"/>
      <c r="D4" s="12" t="s">
        <v>53</v>
      </c>
    </row>
    <row r="5" spans="1:4" ht="15.75" x14ac:dyDescent="0.25">
      <c r="C5" s="2"/>
      <c r="D5" s="12" t="s">
        <v>84</v>
      </c>
    </row>
    <row r="6" spans="1:4" ht="15.75" x14ac:dyDescent="0.25">
      <c r="C6" s="2"/>
    </row>
    <row r="7" spans="1:4" ht="15.75" x14ac:dyDescent="0.25">
      <c r="C7" s="2"/>
      <c r="D7" s="6" t="s">
        <v>41</v>
      </c>
    </row>
    <row r="8" spans="1:4" ht="15.75" x14ac:dyDescent="0.25">
      <c r="C8" s="2"/>
      <c r="D8" s="6" t="s">
        <v>42</v>
      </c>
    </row>
    <row r="9" spans="1:4" ht="15.75" x14ac:dyDescent="0.25">
      <c r="C9" s="2"/>
      <c r="D9" s="6" t="s">
        <v>85</v>
      </c>
    </row>
    <row r="10" spans="1:4" ht="15.75" x14ac:dyDescent="0.25">
      <c r="C10" s="2"/>
      <c r="D10" s="6" t="s">
        <v>43</v>
      </c>
    </row>
    <row r="11" spans="1:4" ht="15.75" x14ac:dyDescent="0.25">
      <c r="C11" s="2"/>
      <c r="D11" s="6" t="s">
        <v>44</v>
      </c>
    </row>
    <row r="12" spans="1:4" ht="15.75" x14ac:dyDescent="0.25">
      <c r="C12" s="2"/>
      <c r="D12" s="6" t="s">
        <v>45</v>
      </c>
    </row>
    <row r="13" spans="1:4" ht="15.75" x14ac:dyDescent="0.25">
      <c r="C13" s="2"/>
      <c r="D13" s="6"/>
    </row>
    <row r="14" spans="1:4" ht="15.75" x14ac:dyDescent="0.25">
      <c r="C14" s="2"/>
      <c r="D14" s="6" t="s">
        <v>83</v>
      </c>
    </row>
    <row r="15" spans="1:4" ht="15.75" x14ac:dyDescent="0.25">
      <c r="C15" s="2"/>
      <c r="D15" s="56" t="s">
        <v>82</v>
      </c>
    </row>
    <row r="16" spans="1:4" ht="15.75" x14ac:dyDescent="0.25">
      <c r="C16" s="2"/>
      <c r="D16" s="54"/>
    </row>
    <row r="17" spans="1:6" ht="15.75" x14ac:dyDescent="0.25">
      <c r="C17" s="2"/>
      <c r="D17" s="6"/>
    </row>
    <row r="18" spans="1:6" ht="15.75" x14ac:dyDescent="0.25">
      <c r="C18" s="7" t="s">
        <v>47</v>
      </c>
      <c r="E18" s="71" t="s">
        <v>162</v>
      </c>
    </row>
    <row r="19" spans="1:6" ht="15.75" x14ac:dyDescent="0.25">
      <c r="C19" s="7" t="s">
        <v>50</v>
      </c>
      <c r="E19" s="97">
        <v>43413</v>
      </c>
      <c r="F19" s="23"/>
    </row>
    <row r="20" spans="1:6" ht="15.75" x14ac:dyDescent="0.25">
      <c r="C20" s="7" t="s">
        <v>51</v>
      </c>
      <c r="E20" s="24" t="s">
        <v>165</v>
      </c>
      <c r="F20" s="24"/>
    </row>
    <row r="21" spans="1:6" ht="15.75" x14ac:dyDescent="0.25">
      <c r="C21" s="7"/>
      <c r="E21" s="46"/>
      <c r="F21" s="46"/>
    </row>
    <row r="23" spans="1:6" s="11" customFormat="1" ht="15.75" x14ac:dyDescent="0.25">
      <c r="A23" s="96" t="s">
        <v>48</v>
      </c>
      <c r="B23" s="96"/>
      <c r="C23" s="9" t="s">
        <v>16</v>
      </c>
      <c r="D23" s="10"/>
      <c r="E23" s="9" t="s">
        <v>21</v>
      </c>
      <c r="F23" s="9" t="s">
        <v>22</v>
      </c>
    </row>
    <row r="24" spans="1:6" ht="13.5" x14ac:dyDescent="0.25">
      <c r="D24" t="s">
        <v>20</v>
      </c>
      <c r="E24" s="25"/>
      <c r="F24" s="25"/>
    </row>
    <row r="25" spans="1:6" ht="13.5" x14ac:dyDescent="0.25">
      <c r="D25" t="s">
        <v>27</v>
      </c>
      <c r="E25" s="23"/>
      <c r="F25" s="23"/>
    </row>
    <row r="28" spans="1:6" s="11" customFormat="1" ht="15.75" x14ac:dyDescent="0.25">
      <c r="A28" s="96" t="s">
        <v>49</v>
      </c>
      <c r="B28" s="96"/>
      <c r="C28" s="9" t="s">
        <v>17</v>
      </c>
      <c r="D28" s="10"/>
      <c r="E28" s="10"/>
      <c r="F28" s="10"/>
    </row>
    <row r="29" spans="1:6" ht="14.25" x14ac:dyDescent="0.25">
      <c r="C29" s="1"/>
      <c r="D29" s="1" t="s">
        <v>25</v>
      </c>
      <c r="E29" s="106" t="s">
        <v>192</v>
      </c>
      <c r="F29" s="98"/>
    </row>
    <row r="30" spans="1:6" ht="13.5" x14ac:dyDescent="0.25">
      <c r="C30" s="1"/>
      <c r="D30" t="s">
        <v>26</v>
      </c>
      <c r="E30" s="24" t="s">
        <v>166</v>
      </c>
      <c r="F30" s="85" t="s">
        <v>135</v>
      </c>
    </row>
    <row r="31" spans="1:6" ht="14.25" x14ac:dyDescent="0.25">
      <c r="C31" s="1"/>
      <c r="D31" t="s">
        <v>110</v>
      </c>
      <c r="E31" s="106" t="s">
        <v>193</v>
      </c>
      <c r="F31" s="24"/>
    </row>
    <row r="32" spans="1:6" ht="13.5" x14ac:dyDescent="0.25">
      <c r="C32" s="1"/>
      <c r="D32" t="s">
        <v>111</v>
      </c>
      <c r="E32" s="24"/>
      <c r="F32" s="24"/>
    </row>
    <row r="33" spans="1:7" s="86" customFormat="1" ht="13.5" x14ac:dyDescent="0.25">
      <c r="C33" s="87"/>
      <c r="E33" s="88"/>
      <c r="F33" s="88"/>
    </row>
    <row r="34" spans="1:7" s="86" customFormat="1" ht="13.5" x14ac:dyDescent="0.25">
      <c r="C34" s="87"/>
      <c r="D34" s="99" t="s">
        <v>167</v>
      </c>
      <c r="E34" s="24" t="s">
        <v>168</v>
      </c>
      <c r="F34" s="88" t="s">
        <v>169</v>
      </c>
    </row>
    <row r="35" spans="1:7" s="86" customFormat="1" ht="13.5" x14ac:dyDescent="0.25">
      <c r="C35" s="87"/>
      <c r="D35" s="100" t="s">
        <v>170</v>
      </c>
      <c r="E35" s="24" t="s">
        <v>171</v>
      </c>
      <c r="F35" s="88" t="s">
        <v>172</v>
      </c>
    </row>
    <row r="36" spans="1:7" s="86" customFormat="1" ht="13.5" x14ac:dyDescent="0.25">
      <c r="C36" s="87"/>
      <c r="D36" s="100" t="s">
        <v>173</v>
      </c>
      <c r="E36" s="46" t="s">
        <v>166</v>
      </c>
      <c r="F36" s="88" t="s">
        <v>174</v>
      </c>
    </row>
    <row r="37" spans="1:7" x14ac:dyDescent="0.2">
      <c r="C37" s="1"/>
    </row>
    <row r="38" spans="1:7" x14ac:dyDescent="0.2">
      <c r="C38" s="1"/>
    </row>
    <row r="39" spans="1:7" x14ac:dyDescent="0.2">
      <c r="D39" s="1" t="s">
        <v>24</v>
      </c>
      <c r="E39" s="1" t="s">
        <v>18</v>
      </c>
      <c r="F39" s="1" t="s">
        <v>19</v>
      </c>
      <c r="G39" s="1" t="s">
        <v>23</v>
      </c>
    </row>
    <row r="40" spans="1:7" ht="13.5" x14ac:dyDescent="0.25">
      <c r="D40" s="24" t="s">
        <v>175</v>
      </c>
      <c r="E40" s="24" t="s">
        <v>176</v>
      </c>
      <c r="F40" s="24" t="s">
        <v>191</v>
      </c>
      <c r="G40" s="24" t="s">
        <v>177</v>
      </c>
    </row>
    <row r="41" spans="1:7" ht="13.5" x14ac:dyDescent="0.25">
      <c r="D41" s="24" t="s">
        <v>178</v>
      </c>
      <c r="E41" s="24" t="s">
        <v>176</v>
      </c>
      <c r="F41" s="24" t="s">
        <v>179</v>
      </c>
      <c r="G41" s="24" t="s">
        <v>177</v>
      </c>
    </row>
    <row r="42" spans="1:7" ht="13.5" x14ac:dyDescent="0.25">
      <c r="D42" s="24" t="s">
        <v>180</v>
      </c>
      <c r="E42" s="24" t="s">
        <v>176</v>
      </c>
      <c r="F42" s="24" t="s">
        <v>181</v>
      </c>
      <c r="G42" s="24" t="s">
        <v>177</v>
      </c>
    </row>
    <row r="43" spans="1:7" ht="13.5" x14ac:dyDescent="0.25">
      <c r="D43" s="24"/>
      <c r="E43" s="24"/>
      <c r="F43" s="24"/>
      <c r="G43" s="24"/>
    </row>
    <row r="46" spans="1:7" s="11" customFormat="1" ht="15.75" x14ac:dyDescent="0.25">
      <c r="A46" s="96" t="s">
        <v>0</v>
      </c>
      <c r="B46" s="96"/>
      <c r="C46" s="9" t="s">
        <v>28</v>
      </c>
      <c r="D46" s="10"/>
      <c r="E46" s="10"/>
      <c r="F46" s="10"/>
    </row>
    <row r="47" spans="1:7" s="1" customFormat="1" x14ac:dyDescent="0.2">
      <c r="C47" s="22"/>
      <c r="D47" s="22" t="s">
        <v>21</v>
      </c>
      <c r="E47" s="22" t="s">
        <v>55</v>
      </c>
      <c r="F47" s="22" t="s">
        <v>56</v>
      </c>
    </row>
    <row r="48" spans="1:7" ht="13.5" x14ac:dyDescent="0.25">
      <c r="C48">
        <v>1</v>
      </c>
      <c r="D48" s="23"/>
      <c r="E48" s="23"/>
      <c r="F48" s="23"/>
      <c r="G48" s="23"/>
    </row>
    <row r="49" spans="1:7" ht="13.5" x14ac:dyDescent="0.25">
      <c r="C49">
        <v>2</v>
      </c>
      <c r="D49" s="24"/>
      <c r="E49" s="24"/>
      <c r="F49" s="24"/>
      <c r="G49" s="24"/>
    </row>
    <row r="50" spans="1:7" ht="13.5" x14ac:dyDescent="0.25">
      <c r="C50">
        <v>3</v>
      </c>
      <c r="D50" s="24"/>
      <c r="E50" s="24"/>
      <c r="F50" s="24"/>
      <c r="G50" s="24"/>
    </row>
    <row r="51" spans="1:7" ht="13.5" x14ac:dyDescent="0.25">
      <c r="C51">
        <v>4</v>
      </c>
      <c r="D51" s="24"/>
      <c r="E51" s="24"/>
      <c r="F51" s="24"/>
      <c r="G51" s="24"/>
    </row>
    <row r="52" spans="1:7" ht="13.5" x14ac:dyDescent="0.25">
      <c r="C52">
        <v>5</v>
      </c>
      <c r="D52" s="24"/>
      <c r="E52" s="24"/>
      <c r="F52" s="24"/>
      <c r="G52" s="24"/>
    </row>
    <row r="53" spans="1:7" ht="13.5" x14ac:dyDescent="0.25">
      <c r="D53" s="24"/>
      <c r="E53" s="24"/>
      <c r="F53" s="24"/>
      <c r="G53" s="24"/>
    </row>
    <row r="54" spans="1:7" ht="13.5" x14ac:dyDescent="0.25">
      <c r="D54" s="24"/>
      <c r="E54" s="24"/>
      <c r="F54" s="24"/>
      <c r="G54" s="24"/>
    </row>
    <row r="55" spans="1:7" ht="13.5" x14ac:dyDescent="0.25">
      <c r="D55" s="24"/>
      <c r="E55" s="24"/>
      <c r="F55" s="24"/>
      <c r="G55" s="24"/>
    </row>
    <row r="56" spans="1:7" ht="13.5" x14ac:dyDescent="0.25">
      <c r="D56" s="24"/>
      <c r="E56" s="24"/>
      <c r="F56" s="24"/>
      <c r="G56" s="24"/>
    </row>
    <row r="57" spans="1:7" ht="13.5" x14ac:dyDescent="0.25">
      <c r="D57" s="24"/>
      <c r="E57" s="24"/>
      <c r="F57" s="24"/>
      <c r="G57" s="24"/>
    </row>
    <row r="58" spans="1:7" ht="13.5" x14ac:dyDescent="0.25">
      <c r="D58" s="24"/>
      <c r="E58" s="24"/>
      <c r="F58" s="24"/>
      <c r="G58" s="24"/>
    </row>
    <row r="60" spans="1:7" ht="15.75" x14ac:dyDescent="0.25">
      <c r="A60" s="96" t="s">
        <v>61</v>
      </c>
      <c r="B60" s="96"/>
      <c r="C60" s="9" t="s">
        <v>86</v>
      </c>
      <c r="D60" s="10"/>
      <c r="E60" s="10"/>
      <c r="F60" s="10"/>
    </row>
    <row r="62" spans="1:7" x14ac:dyDescent="0.2">
      <c r="C62" t="s">
        <v>87</v>
      </c>
    </row>
    <row r="63" spans="1:7" x14ac:dyDescent="0.2">
      <c r="E63" s="55"/>
      <c r="F63" s="55"/>
    </row>
    <row r="64" spans="1:7" x14ac:dyDescent="0.2">
      <c r="D64" t="s">
        <v>62</v>
      </c>
      <c r="E64" s="47"/>
      <c r="F64" s="47"/>
    </row>
    <row r="65" spans="1:6" x14ac:dyDescent="0.2">
      <c r="E65" s="55"/>
      <c r="F65" s="55"/>
    </row>
    <row r="66" spans="1:6" x14ac:dyDescent="0.2">
      <c r="D66" t="s">
        <v>65</v>
      </c>
      <c r="E66" s="47"/>
      <c r="F66" s="47"/>
    </row>
    <row r="67" spans="1:6" x14ac:dyDescent="0.2">
      <c r="D67" t="s">
        <v>90</v>
      </c>
      <c r="E67" s="48"/>
      <c r="F67" s="55"/>
    </row>
    <row r="68" spans="1:6" x14ac:dyDescent="0.2">
      <c r="D68" t="s">
        <v>63</v>
      </c>
      <c r="E68" s="48"/>
      <c r="F68" s="47"/>
    </row>
    <row r="71" spans="1:6" ht="15.75" x14ac:dyDescent="0.25">
      <c r="A71" s="96" t="s">
        <v>64</v>
      </c>
      <c r="B71" s="96"/>
      <c r="C71" s="9" t="s">
        <v>88</v>
      </c>
      <c r="D71" s="10"/>
      <c r="E71" s="10"/>
      <c r="F71" s="10"/>
    </row>
    <row r="73" spans="1:6" x14ac:dyDescent="0.2">
      <c r="C73" s="1" t="s">
        <v>98</v>
      </c>
    </row>
    <row r="74" spans="1:6" x14ac:dyDescent="0.2">
      <c r="D74" s="69" t="s">
        <v>94</v>
      </c>
      <c r="E74" s="70" t="e">
        <f>COUNTIF([1]Checklist!$C$7:$C$82,"C")</f>
        <v>#VALUE!</v>
      </c>
    </row>
    <row r="75" spans="1:6" x14ac:dyDescent="0.2">
      <c r="D75" s="68" t="s">
        <v>95</v>
      </c>
      <c r="E75" s="70" t="e">
        <f>COUNTIF([1]Checklist!$C$7:$C$82,"PC")</f>
        <v>#VALUE!</v>
      </c>
    </row>
    <row r="76" spans="1:6" x14ac:dyDescent="0.2">
      <c r="D76" s="67" t="s">
        <v>96</v>
      </c>
      <c r="E76" s="70" t="e">
        <f>COUNTIF([1]Checklist!$C$7:$C$82,"NC")</f>
        <v>#VALUE!</v>
      </c>
    </row>
    <row r="77" spans="1:6" x14ac:dyDescent="0.2">
      <c r="D77" s="66" t="s">
        <v>97</v>
      </c>
      <c r="E77" s="70" t="e">
        <f>COUNTIF([1]Checklist!$C$7:$C$82,"NA")</f>
        <v>#VALUE!</v>
      </c>
    </row>
    <row r="79" spans="1:6" x14ac:dyDescent="0.2">
      <c r="C79" t="s">
        <v>100</v>
      </c>
    </row>
    <row r="80" spans="1:6" x14ac:dyDescent="0.2">
      <c r="C80" t="s">
        <v>99</v>
      </c>
    </row>
    <row r="82" spans="3:5" x14ac:dyDescent="0.2">
      <c r="C82" t="s">
        <v>67</v>
      </c>
      <c r="E82" s="47"/>
    </row>
    <row r="84" spans="3:5" x14ac:dyDescent="0.2">
      <c r="C84" t="s">
        <v>66</v>
      </c>
      <c r="E84" s="47"/>
    </row>
    <row r="86" spans="3:5" x14ac:dyDescent="0.2">
      <c r="C86" t="s">
        <v>89</v>
      </c>
      <c r="E86" s="47"/>
    </row>
  </sheetData>
  <phoneticPr fontId="1" type="noConversion"/>
  <conditionalFormatting sqref="E31">
    <cfRule type="duplicateValues" dxfId="3" priority="1"/>
  </conditionalFormatting>
  <hyperlinks>
    <hyperlink ref="D15" r:id="rId1"/>
  </hyperlinks>
  <pageMargins left="0.59055118110236227" right="0.39370078740157483" top="0.69" bottom="0.65" header="0.27" footer="0.32"/>
  <pageSetup paperSize="9" orientation="portrait" r:id="rId2"/>
  <headerFooter alignWithMargins="0">
    <oddHeader>&amp;L&amp;"Arial,Bold"&amp;12Maxis Communication Berhad Confidential</oddHeader>
    <oddFooter>&amp;L&amp;F&amp;RPage:&amp;P/&amp;N</oddFooter>
  </headerFooter>
  <rowBreaks count="1" manualBreakCount="1">
    <brk id="34" max="6" man="1"/>
  </rowBreak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2"/>
  <sheetViews>
    <sheetView topLeftCell="A37" workbookViewId="0">
      <selection activeCell="D79" sqref="D79"/>
    </sheetView>
  </sheetViews>
  <sheetFormatPr defaultColWidth="8.7109375" defaultRowHeight="12.75" x14ac:dyDescent="0.2"/>
  <cols>
    <col min="1" max="1" width="6.5703125" style="17" customWidth="1"/>
    <col min="2" max="2" width="54.28515625" style="3" customWidth="1"/>
    <col min="3" max="3" width="12" style="3" customWidth="1"/>
    <col min="4" max="4" width="64.5703125" style="3" customWidth="1"/>
    <col min="5" max="5" width="6.7109375" style="3" customWidth="1"/>
    <col min="6" max="16384" width="8.7109375" style="3"/>
  </cols>
  <sheetData>
    <row r="1" spans="1:5" ht="18" x14ac:dyDescent="0.25">
      <c r="A1" s="17" t="s">
        <v>162</v>
      </c>
      <c r="B1" s="8" t="s">
        <v>29</v>
      </c>
    </row>
    <row r="2" spans="1:5" s="4" customFormat="1" ht="13.9" customHeight="1" x14ac:dyDescent="0.2">
      <c r="A2" s="18"/>
      <c r="B2" s="101" t="str">
        <f>[2]Identification!E40</f>
        <v>IPv4</v>
      </c>
      <c r="C2" s="63" t="s">
        <v>0</v>
      </c>
      <c r="D2" s="43" t="s">
        <v>35</v>
      </c>
      <c r="E2" s="102"/>
    </row>
    <row r="3" spans="1:5" s="4" customFormat="1" ht="13.9" customHeight="1" x14ac:dyDescent="0.2">
      <c r="A3" s="19"/>
      <c r="B3" s="103">
        <f>[2]Identification!E44</f>
        <v>0</v>
      </c>
      <c r="C3" s="64" t="s">
        <v>2</v>
      </c>
      <c r="D3" s="44" t="s">
        <v>36</v>
      </c>
      <c r="E3" s="102"/>
    </row>
    <row r="4" spans="1:5" s="4" customFormat="1" ht="13.9" customHeight="1" x14ac:dyDescent="0.2">
      <c r="A4" s="19"/>
      <c r="B4" s="104"/>
      <c r="C4" s="64" t="s">
        <v>1</v>
      </c>
      <c r="D4" s="44" t="s">
        <v>31</v>
      </c>
      <c r="E4" s="102"/>
    </row>
    <row r="5" spans="1:5" s="4" customFormat="1" ht="13.9" customHeight="1" x14ac:dyDescent="0.2">
      <c r="A5" s="20"/>
      <c r="B5" s="105"/>
      <c r="C5" s="64" t="s">
        <v>3</v>
      </c>
      <c r="D5" s="45" t="s">
        <v>30</v>
      </c>
      <c r="E5" s="102"/>
    </row>
    <row r="6" spans="1:5" s="14" customFormat="1" ht="25.5" x14ac:dyDescent="0.2">
      <c r="A6" s="21" t="s">
        <v>33</v>
      </c>
      <c r="B6" s="13" t="s">
        <v>34</v>
      </c>
      <c r="C6" s="65" t="s">
        <v>32</v>
      </c>
      <c r="D6" s="13" t="s">
        <v>102</v>
      </c>
    </row>
    <row r="7" spans="1:5" x14ac:dyDescent="0.2">
      <c r="A7" s="26">
        <v>1</v>
      </c>
      <c r="B7" s="27" t="s">
        <v>4</v>
      </c>
      <c r="C7" s="28"/>
      <c r="D7" s="27"/>
    </row>
    <row r="8" spans="1:5" ht="25.5" x14ac:dyDescent="0.2">
      <c r="A8" s="40">
        <v>1.01</v>
      </c>
      <c r="B8" s="41" t="s">
        <v>147</v>
      </c>
      <c r="C8" s="29" t="s">
        <v>0</v>
      </c>
      <c r="D8" s="30"/>
      <c r="E8" s="3" t="e">
        <f>IF(VLOOKUP(A8,'[2]Details &amp; Notes'!$B$4:$D$39,3,FALSE)&lt;&gt;"","Note.","")</f>
        <v>#N/A</v>
      </c>
    </row>
    <row r="9" spans="1:5" ht="25.5" x14ac:dyDescent="0.2">
      <c r="A9" s="40">
        <v>1.02</v>
      </c>
      <c r="B9" s="41" t="s">
        <v>132</v>
      </c>
      <c r="C9" s="29" t="s">
        <v>0</v>
      </c>
      <c r="D9" s="30"/>
      <c r="E9" s="3" t="e">
        <f>IF(VLOOKUP(A9,'[2]Details &amp; Notes'!$B$4:$D$39,3,FALSE)&lt;&gt;"","Note.","")</f>
        <v>#N/A</v>
      </c>
    </row>
    <row r="10" spans="1:5" x14ac:dyDescent="0.2">
      <c r="A10" s="40">
        <v>1.03</v>
      </c>
      <c r="B10" s="41" t="s">
        <v>5</v>
      </c>
      <c r="C10" s="29" t="s">
        <v>0</v>
      </c>
      <c r="D10" s="30"/>
      <c r="E10" s="3" t="e">
        <f>IF(VLOOKUP(A10,'[2]Details &amp; Notes'!$B$4:$D$39,3,FALSE)&lt;&gt;"","Note.","")</f>
        <v>#N/A</v>
      </c>
    </row>
    <row r="11" spans="1:5" x14ac:dyDescent="0.2">
      <c r="A11" s="26">
        <v>2</v>
      </c>
      <c r="B11" s="27" t="s">
        <v>59</v>
      </c>
      <c r="C11" s="28"/>
      <c r="D11" s="27"/>
    </row>
    <row r="12" spans="1:5" x14ac:dyDescent="0.2">
      <c r="A12" s="40">
        <v>2.0099999999999998</v>
      </c>
      <c r="B12" s="41" t="s">
        <v>148</v>
      </c>
      <c r="C12" s="29" t="s">
        <v>0</v>
      </c>
      <c r="D12" s="30"/>
      <c r="E12" s="3" t="e">
        <f>IF(VLOOKUP(A12,'[2]Details &amp; Notes'!$B$4:$D$39,3,FALSE)&lt;&gt;"","Note.","")</f>
        <v>#N/A</v>
      </c>
    </row>
    <row r="13" spans="1:5" ht="25.5" x14ac:dyDescent="0.2">
      <c r="A13" s="40">
        <v>2.02</v>
      </c>
      <c r="B13" s="41" t="s">
        <v>77</v>
      </c>
      <c r="C13" s="29" t="s">
        <v>0</v>
      </c>
      <c r="D13" s="30"/>
      <c r="E13" s="3" t="e">
        <f>IF(VLOOKUP(A13,'[2]Details &amp; Notes'!$B$4:$D$39,3,FALSE)&lt;&gt;"","Note.","")</f>
        <v>#N/A</v>
      </c>
    </row>
    <row r="14" spans="1:5" x14ac:dyDescent="0.2">
      <c r="A14" s="40">
        <v>2.0299999999999998</v>
      </c>
      <c r="B14" s="41" t="s">
        <v>54</v>
      </c>
      <c r="C14" s="29" t="s">
        <v>0</v>
      </c>
      <c r="D14" s="30"/>
      <c r="E14" s="3" t="e">
        <f>IF(VLOOKUP(A14,'[2]Details &amp; Notes'!$B$4:$D$39,3,FALSE)&lt;&gt;"","Note.","")</f>
        <v>#N/A</v>
      </c>
    </row>
    <row r="15" spans="1:5" x14ac:dyDescent="0.2">
      <c r="A15" s="26">
        <v>3</v>
      </c>
      <c r="B15" s="27" t="s">
        <v>6</v>
      </c>
      <c r="C15" s="28"/>
      <c r="D15" s="27"/>
    </row>
    <row r="16" spans="1:5" ht="25.5" x14ac:dyDescent="0.2">
      <c r="A16" s="40">
        <v>3.01</v>
      </c>
      <c r="B16" s="41" t="s">
        <v>149</v>
      </c>
      <c r="C16" s="29" t="s">
        <v>0</v>
      </c>
      <c r="D16" s="30"/>
      <c r="E16" s="3" t="e">
        <f>IF(VLOOKUP(A16,'[2]Details &amp; Notes'!$B$4:$D$39,3,FALSE)&lt;&gt;"","Note.","")</f>
        <v>#N/A</v>
      </c>
    </row>
    <row r="17" spans="1:5" ht="25.5" x14ac:dyDescent="0.2">
      <c r="A17" s="26">
        <v>4</v>
      </c>
      <c r="B17" s="27" t="s">
        <v>7</v>
      </c>
      <c r="C17" s="28"/>
      <c r="D17" s="27"/>
    </row>
    <row r="18" spans="1:5" ht="25.5" x14ac:dyDescent="0.2">
      <c r="A18" s="40">
        <v>4.01</v>
      </c>
      <c r="B18" s="41" t="s">
        <v>150</v>
      </c>
      <c r="C18" s="29" t="s">
        <v>0</v>
      </c>
      <c r="D18" s="30"/>
      <c r="E18" s="3" t="e">
        <f>IF(VLOOKUP(A18,'[2]Details &amp; Notes'!$B$4:$D$39,3,FALSE)&lt;&gt;"","Note.","")</f>
        <v>#N/A</v>
      </c>
    </row>
    <row r="19" spans="1:5" x14ac:dyDescent="0.2">
      <c r="A19" s="40">
        <v>4.0199999999999996</v>
      </c>
      <c r="B19" s="41" t="s">
        <v>125</v>
      </c>
      <c r="C19" s="29" t="s">
        <v>0</v>
      </c>
      <c r="D19" s="30"/>
      <c r="E19" s="3" t="e">
        <f>IF(VLOOKUP(A19,'[2]Details &amp; Notes'!$B$4:$D$39,3,FALSE)&lt;&gt;"","Note.","")</f>
        <v>#N/A</v>
      </c>
    </row>
    <row r="20" spans="1:5" ht="25.5" x14ac:dyDescent="0.2">
      <c r="A20" s="40">
        <v>4.03</v>
      </c>
      <c r="B20" s="41" t="s">
        <v>151</v>
      </c>
      <c r="C20" s="29" t="s">
        <v>0</v>
      </c>
      <c r="D20" s="30"/>
      <c r="E20" s="3" t="e">
        <f>IF(VLOOKUP(A20,'[2]Details &amp; Notes'!$B$4:$D$39,3,FALSE)&lt;&gt;"","Note.","")</f>
        <v>#N/A</v>
      </c>
    </row>
    <row r="21" spans="1:5" x14ac:dyDescent="0.2">
      <c r="A21" s="40">
        <v>4.04</v>
      </c>
      <c r="B21" s="41" t="s">
        <v>117</v>
      </c>
      <c r="C21" s="29" t="s">
        <v>0</v>
      </c>
      <c r="D21" s="30"/>
      <c r="E21" s="3" t="e">
        <f>IF(VLOOKUP(A21,'[2]Details &amp; Notes'!$B$4:$D$39,3,FALSE)&lt;&gt;"","Note.","")</f>
        <v>#N/A</v>
      </c>
    </row>
    <row r="22" spans="1:5" ht="25.5" x14ac:dyDescent="0.2">
      <c r="A22" s="40">
        <v>4.05</v>
      </c>
      <c r="B22" s="41" t="s">
        <v>133</v>
      </c>
      <c r="C22" s="29" t="s">
        <v>0</v>
      </c>
      <c r="D22" s="30"/>
      <c r="E22" s="3" t="e">
        <f>IF(VLOOKUP(A22,'[2]Details &amp; Notes'!$B$4:$D$39,3,FALSE)&lt;&gt;"","Note.","")</f>
        <v>#N/A</v>
      </c>
    </row>
    <row r="23" spans="1:5" x14ac:dyDescent="0.2">
      <c r="A23" s="26">
        <v>5</v>
      </c>
      <c r="B23" s="27" t="s">
        <v>60</v>
      </c>
      <c r="C23" s="28"/>
      <c r="D23" s="27"/>
    </row>
    <row r="24" spans="1:5" x14ac:dyDescent="0.2">
      <c r="A24" s="40">
        <v>5.01</v>
      </c>
      <c r="B24" s="41" t="s">
        <v>136</v>
      </c>
      <c r="C24" s="29" t="s">
        <v>0</v>
      </c>
      <c r="D24" s="30"/>
      <c r="E24" s="3" t="e">
        <f>IF(VLOOKUP(A24,'[2]Details &amp; Notes'!$B$4:$D$39,3,FALSE)&lt;&gt;"","Note.","")</f>
        <v>#N/A</v>
      </c>
    </row>
    <row r="25" spans="1:5" ht="25.5" x14ac:dyDescent="0.2">
      <c r="A25" s="40">
        <v>5.0199999999999996</v>
      </c>
      <c r="B25" s="41" t="s">
        <v>109</v>
      </c>
      <c r="C25" s="29" t="s">
        <v>3</v>
      </c>
      <c r="D25" s="30" t="s">
        <v>185</v>
      </c>
      <c r="E25" s="3" t="e">
        <f>IF(VLOOKUP(A25,'[2]Details &amp; Notes'!$B$4:$D$39,3,FALSE)&lt;&gt;"","Note.","")</f>
        <v>#N/A</v>
      </c>
    </row>
    <row r="26" spans="1:5" ht="25.5" x14ac:dyDescent="0.2">
      <c r="A26" s="40">
        <v>5.03</v>
      </c>
      <c r="B26" s="41" t="s">
        <v>152</v>
      </c>
      <c r="C26" s="29" t="s">
        <v>0</v>
      </c>
      <c r="D26" s="30"/>
      <c r="E26" s="3" t="e">
        <f>IF(VLOOKUP(A26,'[2]Details &amp; Notes'!$B$4:$D$39,3,FALSE)&lt;&gt;"","Note.","")</f>
        <v>#N/A</v>
      </c>
    </row>
    <row r="27" spans="1:5" x14ac:dyDescent="0.2">
      <c r="A27" s="40">
        <v>5.04</v>
      </c>
      <c r="B27" s="41" t="s">
        <v>134</v>
      </c>
      <c r="C27" s="29" t="s">
        <v>0</v>
      </c>
      <c r="D27" s="30"/>
      <c r="E27" s="3" t="e">
        <f>IF(VLOOKUP(A27,'[2]Details &amp; Notes'!$B$4:$D$39,3,FALSE)&lt;&gt;"","Note.","")</f>
        <v>#N/A</v>
      </c>
    </row>
    <row r="28" spans="1:5" ht="25.5" x14ac:dyDescent="0.2">
      <c r="A28" s="40">
        <v>5.05</v>
      </c>
      <c r="B28" s="41" t="s">
        <v>153</v>
      </c>
      <c r="C28" s="29" t="s">
        <v>2</v>
      </c>
      <c r="D28" s="30" t="s">
        <v>182</v>
      </c>
      <c r="E28" s="3" t="e">
        <f>IF(VLOOKUP(A28,'[2]Details &amp; Notes'!$B$4:$D$39,3,FALSE)&lt;&gt;"","Note.","")</f>
        <v>#N/A</v>
      </c>
    </row>
    <row r="29" spans="1:5" x14ac:dyDescent="0.2">
      <c r="A29" s="40">
        <v>5.0599999999999996</v>
      </c>
      <c r="B29" s="41" t="s">
        <v>8</v>
      </c>
      <c r="C29" s="29" t="s">
        <v>0</v>
      </c>
      <c r="D29" s="30"/>
      <c r="E29" s="3" t="e">
        <f>IF(VLOOKUP(A29,'[2]Details &amp; Notes'!$B$4:$D$39,3,FALSE)&lt;&gt;"","Note.","")</f>
        <v>#N/A</v>
      </c>
    </row>
    <row r="30" spans="1:5" x14ac:dyDescent="0.2">
      <c r="A30" s="40">
        <v>5.07</v>
      </c>
      <c r="B30" s="41" t="s">
        <v>119</v>
      </c>
      <c r="C30" s="29" t="s">
        <v>0</v>
      </c>
      <c r="D30" s="30"/>
      <c r="E30" s="3" t="e">
        <f>IF(VLOOKUP(A30,'[2]Details &amp; Notes'!$B$4:$D$39,3,FALSE)&lt;&gt;"","Note.","")</f>
        <v>#N/A</v>
      </c>
    </row>
    <row r="31" spans="1:5" x14ac:dyDescent="0.2">
      <c r="A31" s="40">
        <v>5.08</v>
      </c>
      <c r="B31" s="41" t="s">
        <v>114</v>
      </c>
      <c r="C31" s="29" t="s">
        <v>0</v>
      </c>
      <c r="D31" s="30"/>
      <c r="E31" s="3" t="e">
        <f>IF(VLOOKUP(A31,'[2]Details &amp; Notes'!$B$4:$D$39,3,FALSE)&lt;&gt;"","Note.","")</f>
        <v>#N/A</v>
      </c>
    </row>
    <row r="32" spans="1:5" x14ac:dyDescent="0.2">
      <c r="A32" s="40">
        <v>5.09</v>
      </c>
      <c r="B32" s="41" t="s">
        <v>113</v>
      </c>
      <c r="C32" s="29" t="s">
        <v>0</v>
      </c>
      <c r="D32" s="30"/>
      <c r="E32" s="3" t="e">
        <f>IF(VLOOKUP(A32,'[2]Details &amp; Notes'!$B$4:$D$39,3,FALSE)&lt;&gt;"","Note.","")</f>
        <v>#N/A</v>
      </c>
    </row>
    <row r="33" spans="1:5" x14ac:dyDescent="0.2">
      <c r="A33" s="40">
        <v>5.0999999999999996</v>
      </c>
      <c r="B33" s="41" t="s">
        <v>186</v>
      </c>
      <c r="C33" s="29" t="s">
        <v>0</v>
      </c>
      <c r="D33" s="30"/>
      <c r="E33" s="3" t="e">
        <f>IF(VLOOKUP(A33,'[2]Details &amp; Notes'!$B$4:$D$39,3,FALSE)&lt;&gt;"","Note.","")</f>
        <v>#N/A</v>
      </c>
    </row>
    <row r="34" spans="1:5" ht="25.5" x14ac:dyDescent="0.2">
      <c r="A34" s="40">
        <v>5.1100000000000003</v>
      </c>
      <c r="B34" s="41" t="s">
        <v>112</v>
      </c>
      <c r="C34" s="29" t="s">
        <v>0</v>
      </c>
      <c r="D34" s="30"/>
      <c r="E34" s="3" t="e">
        <f>IF(VLOOKUP(A34,'[2]Details &amp; Notes'!$B$4:$D$39,3,FALSE)&lt;&gt;"","Note.","")</f>
        <v>#N/A</v>
      </c>
    </row>
    <row r="35" spans="1:5" x14ac:dyDescent="0.2">
      <c r="A35" s="40">
        <v>5.12</v>
      </c>
      <c r="B35" s="41" t="s">
        <v>78</v>
      </c>
      <c r="C35" s="29" t="s">
        <v>0</v>
      </c>
      <c r="D35" s="30"/>
      <c r="E35" s="3" t="e">
        <f>IF(VLOOKUP(A35,'[2]Details &amp; Notes'!$B$4:$D$39,3,FALSE)&lt;&gt;"","Note.","")</f>
        <v>#N/A</v>
      </c>
    </row>
    <row r="36" spans="1:5" x14ac:dyDescent="0.2">
      <c r="A36" s="40">
        <v>5.13</v>
      </c>
      <c r="B36" s="41" t="s">
        <v>126</v>
      </c>
      <c r="C36" s="29" t="s">
        <v>0</v>
      </c>
      <c r="D36" s="30"/>
      <c r="E36" s="3" t="e">
        <f>IF(VLOOKUP(A36,'[2]Details &amp; Notes'!$B$4:$D$39,3,FALSE)&lt;&gt;"","Note.","")</f>
        <v>#N/A</v>
      </c>
    </row>
    <row r="37" spans="1:5" x14ac:dyDescent="0.2">
      <c r="A37" s="40">
        <v>5.14</v>
      </c>
      <c r="B37" s="41" t="s">
        <v>118</v>
      </c>
      <c r="C37" s="29" t="s">
        <v>0</v>
      </c>
      <c r="D37" s="30"/>
      <c r="E37" s="3" t="e">
        <f>IF(VLOOKUP(A37,'[2]Details &amp; Notes'!$B$4:$D$39,3,FALSE)&lt;&gt;"","Note.","")</f>
        <v>#N/A</v>
      </c>
    </row>
    <row r="38" spans="1:5" ht="25.5" x14ac:dyDescent="0.2">
      <c r="A38" s="40">
        <v>5.15</v>
      </c>
      <c r="B38" s="41" t="s">
        <v>9</v>
      </c>
      <c r="C38" s="29" t="s">
        <v>2</v>
      </c>
      <c r="D38" s="30" t="s">
        <v>183</v>
      </c>
      <c r="E38" s="3" t="e">
        <f>IF(VLOOKUP(A38,'[2]Details &amp; Notes'!$B$4:$D$39,3,FALSE)&lt;&gt;"","Note.","")</f>
        <v>#N/A</v>
      </c>
    </row>
    <row r="39" spans="1:5" x14ac:dyDescent="0.2">
      <c r="A39" s="40">
        <v>5.16</v>
      </c>
      <c r="B39" s="41" t="s">
        <v>131</v>
      </c>
      <c r="C39" s="29" t="s">
        <v>0</v>
      </c>
      <c r="D39" s="30"/>
      <c r="E39" s="3" t="e">
        <f>IF(VLOOKUP(A39,'[2]Details &amp; Notes'!$B$4:$D$39,3,FALSE)&lt;&gt;"","Note.","")</f>
        <v>#N/A</v>
      </c>
    </row>
    <row r="40" spans="1:5" ht="25.5" x14ac:dyDescent="0.2">
      <c r="A40" s="40">
        <v>5.17</v>
      </c>
      <c r="B40" s="41" t="s">
        <v>127</v>
      </c>
      <c r="C40" s="29" t="s">
        <v>2</v>
      </c>
      <c r="D40" s="30" t="s">
        <v>184</v>
      </c>
      <c r="E40" s="3" t="e">
        <f>IF(VLOOKUP(A40,'[2]Details &amp; Notes'!$B$4:$D$39,3,FALSE)&lt;&gt;"","Note.","")</f>
        <v>#N/A</v>
      </c>
    </row>
    <row r="41" spans="1:5" x14ac:dyDescent="0.2">
      <c r="A41" s="40">
        <v>5.18</v>
      </c>
      <c r="B41" s="41" t="s">
        <v>128</v>
      </c>
      <c r="C41" s="29" t="s">
        <v>0</v>
      </c>
      <c r="D41" s="30"/>
      <c r="E41" s="3" t="e">
        <f>IF(VLOOKUP(A41,'[2]Details &amp; Notes'!$B$4:$D$39,3,FALSE)&lt;&gt;"","Note.","")</f>
        <v>#N/A</v>
      </c>
    </row>
    <row r="42" spans="1:5" x14ac:dyDescent="0.2">
      <c r="A42" s="40">
        <v>5.19</v>
      </c>
      <c r="B42" s="41" t="s">
        <v>57</v>
      </c>
      <c r="C42" s="29" t="s">
        <v>0</v>
      </c>
      <c r="D42" s="30"/>
      <c r="E42" s="3" t="e">
        <f>IF(VLOOKUP(A42,'[2]Details &amp; Notes'!$B$4:$D$39,3,FALSE)&lt;&gt;"","Note.","")</f>
        <v>#N/A</v>
      </c>
    </row>
    <row r="43" spans="1:5" x14ac:dyDescent="0.2">
      <c r="A43" s="40">
        <v>5.2</v>
      </c>
      <c r="B43" s="41" t="s">
        <v>10</v>
      </c>
      <c r="C43" s="29" t="s">
        <v>0</v>
      </c>
      <c r="D43" s="30"/>
      <c r="E43" s="3" t="e">
        <f>IF(VLOOKUP(A43,'[2]Details &amp; Notes'!$B$4:$D$39,3,FALSE)&lt;&gt;"","Note.","")</f>
        <v>#N/A</v>
      </c>
    </row>
    <row r="44" spans="1:5" x14ac:dyDescent="0.2">
      <c r="A44" s="40">
        <v>5.21</v>
      </c>
      <c r="B44" s="41" t="s">
        <v>108</v>
      </c>
      <c r="C44" s="29" t="s">
        <v>0</v>
      </c>
      <c r="D44" s="30"/>
      <c r="E44" s="3" t="e">
        <f>IF(VLOOKUP(A44,'[2]Details &amp; Notes'!$B$4:$D$39,3,FALSE)&lt;&gt;"","Note.","")</f>
        <v>#N/A</v>
      </c>
    </row>
    <row r="45" spans="1:5" x14ac:dyDescent="0.2">
      <c r="A45" s="26">
        <v>6</v>
      </c>
      <c r="B45" s="27" t="s">
        <v>11</v>
      </c>
      <c r="C45" s="28"/>
      <c r="D45" s="27"/>
    </row>
    <row r="46" spans="1:5" ht="25.5" x14ac:dyDescent="0.2">
      <c r="A46" s="40">
        <v>6.01</v>
      </c>
      <c r="B46" s="41" t="s">
        <v>12</v>
      </c>
      <c r="C46" s="29" t="s">
        <v>0</v>
      </c>
      <c r="D46" s="30"/>
      <c r="E46" s="3" t="e">
        <f>IF(VLOOKUP(A46,'[2]Details &amp; Notes'!$B$4:$D$39,3,FALSE)&lt;&gt;"","Note.","")</f>
        <v>#N/A</v>
      </c>
    </row>
    <row r="47" spans="1:5" ht="25.5" x14ac:dyDescent="0.2">
      <c r="A47" s="40">
        <v>6.02</v>
      </c>
      <c r="B47" s="41" t="s">
        <v>154</v>
      </c>
      <c r="C47" s="29" t="s">
        <v>0</v>
      </c>
      <c r="D47" s="30"/>
      <c r="E47" s="3" t="e">
        <f>IF(VLOOKUP(A47,'[2]Details &amp; Notes'!$B$4:$D$39,3,FALSE)&lt;&gt;"","Note.","")</f>
        <v>#N/A</v>
      </c>
    </row>
    <row r="48" spans="1:5" x14ac:dyDescent="0.2">
      <c r="A48" s="40">
        <v>6.03</v>
      </c>
      <c r="B48" s="41" t="s">
        <v>137</v>
      </c>
      <c r="C48" s="29" t="s">
        <v>0</v>
      </c>
      <c r="D48" s="30"/>
      <c r="E48" s="3" t="e">
        <f>IF(VLOOKUP(A48,'[2]Details &amp; Notes'!$B$4:$D$39,3,FALSE)&lt;&gt;"","Note.","")</f>
        <v>#N/A</v>
      </c>
    </row>
    <row r="49" spans="1:5" x14ac:dyDescent="0.2">
      <c r="A49" s="40">
        <v>6.04</v>
      </c>
      <c r="B49" s="41" t="s">
        <v>79</v>
      </c>
      <c r="C49" s="29" t="s">
        <v>0</v>
      </c>
      <c r="D49" s="30"/>
    </row>
    <row r="50" spans="1:5" ht="25.5" x14ac:dyDescent="0.2">
      <c r="A50" s="40">
        <v>6.05</v>
      </c>
      <c r="B50" s="41" t="s">
        <v>144</v>
      </c>
      <c r="C50" s="29" t="s">
        <v>0</v>
      </c>
      <c r="D50" s="30"/>
      <c r="E50" s="3" t="e">
        <f>IF(VLOOKUP(A50,'[2]Details &amp; Notes'!$B$4:$D$39,3,FALSE)&lt;&gt;"","Note.","")</f>
        <v>#N/A</v>
      </c>
    </row>
    <row r="51" spans="1:5" x14ac:dyDescent="0.2">
      <c r="A51" s="26">
        <v>7</v>
      </c>
      <c r="B51" s="27" t="s">
        <v>13</v>
      </c>
      <c r="C51" s="28"/>
      <c r="D51" s="27"/>
      <c r="E51" s="3" t="e">
        <f>IF(VLOOKUP(A51,'[2]Details &amp; Notes'!$B$4:$D$39,3,FALSE)&lt;&gt;"","Note.","")</f>
        <v>#N/A</v>
      </c>
    </row>
    <row r="52" spans="1:5" ht="25.5" x14ac:dyDescent="0.2">
      <c r="A52" s="40">
        <v>7.01</v>
      </c>
      <c r="B52" s="41" t="s">
        <v>138</v>
      </c>
      <c r="C52" s="29" t="s">
        <v>0</v>
      </c>
      <c r="D52" s="30"/>
      <c r="E52" s="3" t="e">
        <f>IF(VLOOKUP(A52,'[2]Details &amp; Notes'!$B$4:$D$39,3,FALSE)&lt;&gt;"","Note.","")</f>
        <v>#N/A</v>
      </c>
    </row>
    <row r="53" spans="1:5" x14ac:dyDescent="0.2">
      <c r="A53" s="40">
        <v>7.02</v>
      </c>
      <c r="B53" s="42" t="s">
        <v>155</v>
      </c>
      <c r="C53" s="29" t="s">
        <v>0</v>
      </c>
      <c r="D53" s="30"/>
      <c r="E53" s="3" t="e">
        <f>IF(VLOOKUP(A53,'[2]Details &amp; Notes'!$B$4:$D$39,3,FALSE)&lt;&gt;"","Note.","")</f>
        <v>#N/A</v>
      </c>
    </row>
    <row r="54" spans="1:5" ht="25.5" x14ac:dyDescent="0.2">
      <c r="A54" s="40">
        <v>7.03</v>
      </c>
      <c r="B54" s="41" t="s">
        <v>156</v>
      </c>
      <c r="C54" s="29" t="s">
        <v>0</v>
      </c>
      <c r="D54" s="30"/>
      <c r="E54" s="3" t="e">
        <f>IF(VLOOKUP(A54,'[2]Details &amp; Notes'!$B$4:$D$39,3,FALSE)&lt;&gt;"","Note.","")</f>
        <v>#N/A</v>
      </c>
    </row>
    <row r="55" spans="1:5" x14ac:dyDescent="0.2">
      <c r="A55" s="40">
        <v>7.04</v>
      </c>
      <c r="B55" s="41" t="s">
        <v>115</v>
      </c>
      <c r="C55" s="29" t="s">
        <v>0</v>
      </c>
      <c r="D55" s="30"/>
      <c r="E55" s="3" t="e">
        <f>IF(VLOOKUP(A55,'[2]Details &amp; Notes'!$B$4:$D$39,3,FALSE)&lt;&gt;"","Note.","")</f>
        <v>#N/A</v>
      </c>
    </row>
    <row r="56" spans="1:5" ht="38.25" x14ac:dyDescent="0.2">
      <c r="A56" s="40">
        <v>7.05</v>
      </c>
      <c r="B56" s="41" t="s">
        <v>120</v>
      </c>
      <c r="C56" s="29" t="s">
        <v>0</v>
      </c>
      <c r="D56" s="30"/>
      <c r="E56" s="3" t="e">
        <f>IF(VLOOKUP(A56,'[2]Details &amp; Notes'!$B$4:$D$39,3,FALSE)&lt;&gt;"","Note.","")</f>
        <v>#N/A</v>
      </c>
    </row>
    <row r="57" spans="1:5" ht="25.5" x14ac:dyDescent="0.2">
      <c r="A57" s="40">
        <v>7.06</v>
      </c>
      <c r="B57" s="41" t="s">
        <v>139</v>
      </c>
      <c r="C57" s="29" t="s">
        <v>3</v>
      </c>
      <c r="D57" s="30" t="s">
        <v>187</v>
      </c>
      <c r="E57" s="3" t="e">
        <f>IF(VLOOKUP(A57,'[2]Details &amp; Notes'!$B$4:$D$39,3,FALSE)&lt;&gt;"","Note.","")</f>
        <v>#N/A</v>
      </c>
    </row>
    <row r="58" spans="1:5" ht="25.5" x14ac:dyDescent="0.2">
      <c r="A58" s="40">
        <v>7.07</v>
      </c>
      <c r="B58" s="41" t="s">
        <v>140</v>
      </c>
      <c r="C58" s="29" t="s">
        <v>0</v>
      </c>
      <c r="D58" s="30"/>
      <c r="E58" s="3" t="e">
        <f>IF(VLOOKUP(A58,'[2]Details &amp; Notes'!$B$4:$D$39,3,FALSE)&lt;&gt;"","Note.","")</f>
        <v>#N/A</v>
      </c>
    </row>
    <row r="59" spans="1:5" ht="25.5" x14ac:dyDescent="0.2">
      <c r="A59" s="40">
        <v>7.08</v>
      </c>
      <c r="B59" s="41" t="s">
        <v>141</v>
      </c>
      <c r="C59" s="29" t="s">
        <v>0</v>
      </c>
      <c r="D59" s="30"/>
      <c r="E59" s="3" t="e">
        <f>IF(VLOOKUP(A59,'[2]Details &amp; Notes'!$B$4:$D$39,3,FALSE)&lt;&gt;"","Note.","")</f>
        <v>#N/A</v>
      </c>
    </row>
    <row r="60" spans="1:5" ht="25.5" x14ac:dyDescent="0.2">
      <c r="A60" s="40">
        <v>7.09</v>
      </c>
      <c r="B60" s="41" t="s">
        <v>142</v>
      </c>
      <c r="C60" s="29" t="s">
        <v>0</v>
      </c>
      <c r="D60" s="30"/>
      <c r="E60" s="3" t="e">
        <f>IF(VLOOKUP(A60,'[2]Details &amp; Notes'!$B$4:$D$39,3,FALSE)&lt;&gt;"","Note.","")</f>
        <v>#N/A</v>
      </c>
    </row>
    <row r="61" spans="1:5" x14ac:dyDescent="0.2">
      <c r="A61" s="26">
        <v>8</v>
      </c>
      <c r="B61" s="27" t="s">
        <v>58</v>
      </c>
      <c r="C61" s="28"/>
      <c r="D61" s="27"/>
    </row>
    <row r="62" spans="1:5" ht="25.5" x14ac:dyDescent="0.2">
      <c r="A62" s="40">
        <v>8.01</v>
      </c>
      <c r="B62" s="41" t="s">
        <v>143</v>
      </c>
      <c r="C62" s="29" t="s">
        <v>0</v>
      </c>
      <c r="D62" s="30"/>
      <c r="E62" s="3" t="e">
        <f>IF(VLOOKUP(A62,'[2]Details &amp; Notes'!$B$4:$D$39,3,FALSE)&lt;&gt;"","Note.","")</f>
        <v>#N/A</v>
      </c>
    </row>
    <row r="63" spans="1:5" ht="25.5" x14ac:dyDescent="0.2">
      <c r="A63" s="40">
        <v>8.02</v>
      </c>
      <c r="B63" s="41" t="s">
        <v>104</v>
      </c>
      <c r="C63" s="29" t="s">
        <v>0</v>
      </c>
      <c r="D63" s="30"/>
      <c r="E63" s="3" t="e">
        <f>IF(VLOOKUP(A63,'[2]Details &amp; Notes'!$B$4:$D$39,3,FALSE)&lt;&gt;"","Note.","")</f>
        <v>#N/A</v>
      </c>
    </row>
    <row r="64" spans="1:5" ht="25.5" x14ac:dyDescent="0.2">
      <c r="A64" s="40">
        <v>8.0299999999999994</v>
      </c>
      <c r="B64" s="41" t="s">
        <v>80</v>
      </c>
      <c r="C64" s="29" t="s">
        <v>3</v>
      </c>
      <c r="D64" s="30" t="s">
        <v>188</v>
      </c>
      <c r="E64" s="3" t="e">
        <f>IF(VLOOKUP(A64,'[2]Details &amp; Notes'!$B$4:$D$39,3,FALSE)&lt;&gt;"","Note.","")</f>
        <v>#N/A</v>
      </c>
    </row>
    <row r="65" spans="1:5" ht="25.5" x14ac:dyDescent="0.2">
      <c r="A65" s="40">
        <v>8.0399999999999991</v>
      </c>
      <c r="B65" s="41" t="s">
        <v>93</v>
      </c>
      <c r="C65" s="29" t="s">
        <v>0</v>
      </c>
      <c r="D65" s="30"/>
      <c r="E65" s="3" t="e">
        <f>IF(VLOOKUP(A65,'[2]Details &amp; Notes'!$B$4:$D$39,3,FALSE)&lt;&gt;"","Note.","")</f>
        <v>#N/A</v>
      </c>
    </row>
    <row r="66" spans="1:5" ht="25.5" x14ac:dyDescent="0.2">
      <c r="A66" s="40">
        <v>8.0500000000000007</v>
      </c>
      <c r="B66" s="41" t="s">
        <v>163</v>
      </c>
      <c r="C66" s="29" t="s">
        <v>0</v>
      </c>
      <c r="D66" s="30"/>
      <c r="E66" s="3" t="e">
        <f>IF(VLOOKUP(A66,'[2]Details &amp; Notes'!$B$4:$D$39,3,FALSE)&lt;&gt;"","Note.","")</f>
        <v>#N/A</v>
      </c>
    </row>
    <row r="67" spans="1:5" ht="38.25" x14ac:dyDescent="0.2">
      <c r="A67" s="40">
        <v>8.06</v>
      </c>
      <c r="B67" s="41" t="s">
        <v>91</v>
      </c>
      <c r="C67" s="29" t="s">
        <v>3</v>
      </c>
      <c r="D67" s="30" t="s">
        <v>189</v>
      </c>
      <c r="E67" s="3" t="e">
        <f>IF(VLOOKUP(A67,'[2]Details &amp; Notes'!$B$4:$D$39,3,FALSE)&lt;&gt;"","Note.","")</f>
        <v>#N/A</v>
      </c>
    </row>
    <row r="68" spans="1:5" ht="25.5" x14ac:dyDescent="0.2">
      <c r="A68" s="40">
        <v>8.07</v>
      </c>
      <c r="B68" s="41" t="s">
        <v>145</v>
      </c>
      <c r="C68" s="29" t="s">
        <v>0</v>
      </c>
      <c r="D68" s="30"/>
      <c r="E68" s="3" t="e">
        <f>IF(VLOOKUP(A68,'[2]Details &amp; Notes'!$B$4:$D$39,3,FALSE)&lt;&gt;"","Note.","")</f>
        <v>#N/A</v>
      </c>
    </row>
    <row r="69" spans="1:5" x14ac:dyDescent="0.2">
      <c r="A69" s="26">
        <v>9</v>
      </c>
      <c r="B69" s="27" t="s">
        <v>14</v>
      </c>
      <c r="C69" s="28"/>
      <c r="D69" s="27"/>
    </row>
    <row r="70" spans="1:5" ht="25.5" x14ac:dyDescent="0.2">
      <c r="A70" s="40">
        <v>9.01</v>
      </c>
      <c r="B70" s="41" t="s">
        <v>129</v>
      </c>
      <c r="C70" s="29" t="s">
        <v>0</v>
      </c>
      <c r="D70" s="30"/>
      <c r="E70" s="3" t="e">
        <f>IF(VLOOKUP(A70,'[2]Details &amp; Notes'!$B$4:$D$39,3,FALSE)&lt;&gt;"","Note.","")</f>
        <v>#N/A</v>
      </c>
    </row>
    <row r="71" spans="1:5" x14ac:dyDescent="0.2">
      <c r="A71" s="40">
        <v>9.02</v>
      </c>
      <c r="B71" s="41" t="s">
        <v>157</v>
      </c>
      <c r="C71" s="29" t="s">
        <v>0</v>
      </c>
      <c r="D71" s="30"/>
      <c r="E71" s="3" t="e">
        <f>IF(VLOOKUP(A71,'[2]Details &amp; Notes'!$B$4:$D$39,3,FALSE)&lt;&gt;"","Note.","")</f>
        <v>#N/A</v>
      </c>
    </row>
    <row r="72" spans="1:5" x14ac:dyDescent="0.2">
      <c r="A72" s="40">
        <v>9.0299999999999994</v>
      </c>
      <c r="B72" s="41" t="s">
        <v>158</v>
      </c>
      <c r="C72" s="29" t="s">
        <v>0</v>
      </c>
      <c r="D72" s="30"/>
      <c r="E72" s="3" t="e">
        <f>IF(VLOOKUP(A72,'[2]Details &amp; Notes'!$B$4:$D$39,3,FALSE)&lt;&gt;"","Note.","")</f>
        <v>#N/A</v>
      </c>
    </row>
    <row r="73" spans="1:5" ht="25.5" x14ac:dyDescent="0.2">
      <c r="A73" s="40">
        <v>9.0399999999999991</v>
      </c>
      <c r="B73" s="41" t="s">
        <v>122</v>
      </c>
      <c r="C73" s="29" t="s">
        <v>0</v>
      </c>
      <c r="D73" s="30"/>
      <c r="E73" s="3" t="e">
        <f>IF(VLOOKUP(A73,'[2]Details &amp; Notes'!$B$4:$D$39,3,FALSE)&lt;&gt;"","Note.","")</f>
        <v>#N/A</v>
      </c>
    </row>
    <row r="74" spans="1:5" x14ac:dyDescent="0.2">
      <c r="A74" s="40">
        <v>9.0500000000000007</v>
      </c>
      <c r="B74" s="41" t="s">
        <v>15</v>
      </c>
      <c r="C74" s="29" t="s">
        <v>0</v>
      </c>
      <c r="D74" s="30"/>
      <c r="E74" s="3" t="e">
        <f>IF(VLOOKUP(A74,'[2]Details &amp; Notes'!$B$4:$D$39,3,FALSE)&lt;&gt;"","Note.","")</f>
        <v>#N/A</v>
      </c>
    </row>
    <row r="75" spans="1:5" ht="25.5" x14ac:dyDescent="0.2">
      <c r="A75" s="40">
        <v>9.06</v>
      </c>
      <c r="B75" s="41" t="s">
        <v>130</v>
      </c>
      <c r="C75" s="29" t="s">
        <v>2</v>
      </c>
      <c r="D75" s="30" t="s">
        <v>190</v>
      </c>
      <c r="E75" s="3" t="e">
        <f>IF(VLOOKUP(A75,'[2]Details &amp; Notes'!$B$4:$D$39,3,FALSE)&lt;&gt;"","Note.","")</f>
        <v>#N/A</v>
      </c>
    </row>
    <row r="76" spans="1:5" x14ac:dyDescent="0.2">
      <c r="A76" s="40">
        <v>9.07</v>
      </c>
      <c r="B76" s="41" t="s">
        <v>92</v>
      </c>
      <c r="C76" s="29" t="s">
        <v>0</v>
      </c>
      <c r="D76" s="30"/>
      <c r="E76" s="3" t="e">
        <f>IF(VLOOKUP(A76,'[2]Details &amp; Notes'!$B$4:$D$39,3,FALSE)&lt;&gt;"","Note.","")</f>
        <v>#N/A</v>
      </c>
    </row>
    <row r="77" spans="1:5" x14ac:dyDescent="0.2">
      <c r="A77" s="26">
        <v>10</v>
      </c>
      <c r="B77" s="27" t="s">
        <v>106</v>
      </c>
      <c r="C77" s="28"/>
      <c r="D77" s="27"/>
    </row>
    <row r="78" spans="1:5" ht="25.5" x14ac:dyDescent="0.2">
      <c r="A78" s="40">
        <v>10.01</v>
      </c>
      <c r="B78" s="41" t="s">
        <v>146</v>
      </c>
      <c r="C78" s="29" t="s">
        <v>0</v>
      </c>
      <c r="D78" s="30"/>
      <c r="E78" s="3" t="e">
        <f>IF(VLOOKUP(A78,'[2]Details &amp; Notes'!$B$4:$D$39,3,FALSE)&lt;&gt;"","Note.","")</f>
        <v>#N/A</v>
      </c>
    </row>
    <row r="79" spans="1:5" ht="25.5" x14ac:dyDescent="0.2">
      <c r="A79" s="40">
        <v>10.02</v>
      </c>
      <c r="B79" s="41" t="s">
        <v>159</v>
      </c>
      <c r="C79" s="29" t="s">
        <v>0</v>
      </c>
      <c r="D79" s="30"/>
      <c r="E79" s="3" t="e">
        <f>IF(VLOOKUP(A79,'[2]Details &amp; Notes'!$B$4:$D$39,3,FALSE)&lt;&gt;"","Note.","")</f>
        <v>#N/A</v>
      </c>
    </row>
    <row r="81" spans="1:2" ht="25.5" x14ac:dyDescent="0.2">
      <c r="A81" s="89" t="s">
        <v>103</v>
      </c>
      <c r="B81" s="72" t="s">
        <v>160</v>
      </c>
    </row>
    <row r="82" spans="1:2" x14ac:dyDescent="0.2">
      <c r="B82" s="72"/>
    </row>
  </sheetData>
  <phoneticPr fontId="1" type="noConversion"/>
  <conditionalFormatting sqref="C7:C79">
    <cfRule type="cellIs" dxfId="2" priority="1" stopIfTrue="1" operator="equal">
      <formula>"C"</formula>
    </cfRule>
    <cfRule type="cellIs" dxfId="1" priority="2" stopIfTrue="1" operator="equal">
      <formula>"PC"</formula>
    </cfRule>
    <cfRule type="cellIs" dxfId="0" priority="3" stopIfTrue="1" operator="equal">
      <formula>"NC"</formula>
    </cfRule>
  </conditionalFormatting>
  <dataValidations count="2">
    <dataValidation type="list" errorStyle="information" allowBlank="1" showInputMessage="1" showErrorMessage="1" errorTitle="Invalid Choice." error="Please chose C, PC, NC, or NA for this field._x000a_" promptTitle="Compliance Level" prompt="Chose one of the following levels that best describes the level of compliance._x000a_" sqref="C8">
      <formula1>$C$2:$C$5</formula1>
    </dataValidation>
    <dataValidation type="list" allowBlank="1" showInputMessage="1" showErrorMessage="1" sqref="C70:C76 C62:C68 C52:C60 C24:C44 C9:C10 C78:C79 C46:C50 C12:C14 C16 C18:C22">
      <formula1>$C$2:$C$5</formula1>
    </dataValidation>
  </dataValidations>
  <pageMargins left="0.59" right="0.3" top="0.63" bottom="0.53" header="0.26" footer="0.33"/>
  <pageSetup paperSize="9" orientation="landscape" r:id="rId1"/>
  <headerFooter alignWithMargins="0">
    <oddHeader>&amp;L&amp;"Arial,Bold"&amp;12Maxis Communications Berhad</oddHeader>
    <oddFooter>&amp;L&amp;"Arial,Bold"&amp;A&amp;CPage: &amp;P/&amp;N&amp;R&amp;D</oddFooter>
  </headerFooter>
  <legacyDrawing r:id="rId2"/>
  <webPublishItems count="1">
    <webPublishItem id="2503" divId="BIS-checklist_2503" sourceType="printArea" destinationFile="D:\Temp\BIS-checklist.html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40"/>
  <sheetViews>
    <sheetView topLeftCell="A18" workbookViewId="0"/>
  </sheetViews>
  <sheetFormatPr defaultRowHeight="12.75" x14ac:dyDescent="0.2"/>
  <cols>
    <col min="1" max="1" width="3.28515625" customWidth="1"/>
    <col min="2" max="2" width="8.7109375" style="58" customWidth="1"/>
    <col min="3" max="3" width="11.5703125" customWidth="1"/>
    <col min="4" max="4" width="71.7109375" customWidth="1"/>
    <col min="5" max="5" width="26" customWidth="1"/>
    <col min="6" max="6" width="16.5703125" customWidth="1"/>
  </cols>
  <sheetData>
    <row r="1" spans="2:6" ht="18" x14ac:dyDescent="0.25">
      <c r="B1" s="57" t="s">
        <v>101</v>
      </c>
    </row>
    <row r="3" spans="2:6" ht="13.5" thickBot="1" x14ac:dyDescent="0.25"/>
    <row r="4" spans="2:6" s="5" customFormat="1" ht="25.5" x14ac:dyDescent="0.2">
      <c r="B4" s="59" t="s">
        <v>37</v>
      </c>
      <c r="C4" s="15" t="s">
        <v>32</v>
      </c>
      <c r="D4" s="15" t="s">
        <v>38</v>
      </c>
      <c r="E4" s="15" t="s">
        <v>39</v>
      </c>
      <c r="F4" s="16" t="s">
        <v>40</v>
      </c>
    </row>
    <row r="5" spans="2:6" s="5" customFormat="1" x14ac:dyDescent="0.2">
      <c r="B5" s="60"/>
      <c r="C5" s="31" t="str">
        <f>IF(B5="", "", VLOOKUP(B5,Checklist!#REF!,3,0))</f>
        <v/>
      </c>
      <c r="D5" s="34"/>
      <c r="E5" s="34"/>
      <c r="F5" s="35"/>
    </row>
    <row r="6" spans="2:6" s="5" customFormat="1" x14ac:dyDescent="0.2">
      <c r="B6" s="61"/>
      <c r="C6" s="32" t="str">
        <f>IF(B6="", "", VLOOKUP(B6,Checklist!#REF!,3,0))</f>
        <v/>
      </c>
      <c r="D6" s="36"/>
      <c r="E6" s="36"/>
      <c r="F6" s="37"/>
    </row>
    <row r="7" spans="2:6" s="5" customFormat="1" x14ac:dyDescent="0.2">
      <c r="B7" s="61"/>
      <c r="C7" s="32" t="str">
        <f>IF(B7="", "", VLOOKUP(B7,Checklist!#REF!,3,0))</f>
        <v/>
      </c>
      <c r="D7" s="36"/>
      <c r="E7" s="36"/>
      <c r="F7" s="37"/>
    </row>
    <row r="8" spans="2:6" s="5" customFormat="1" x14ac:dyDescent="0.2">
      <c r="B8" s="61"/>
      <c r="C8" s="32" t="str">
        <f>IF(B8="", "", VLOOKUP(B8,Checklist!#REF!,3,0))</f>
        <v/>
      </c>
      <c r="D8" s="36"/>
      <c r="E8" s="36"/>
      <c r="F8" s="37"/>
    </row>
    <row r="9" spans="2:6" s="5" customFormat="1" x14ac:dyDescent="0.2">
      <c r="B9" s="61"/>
      <c r="C9" s="32" t="str">
        <f>IF(B9="", "", VLOOKUP(B9,Checklist!#REF!,3,0))</f>
        <v/>
      </c>
      <c r="D9" s="36"/>
      <c r="E9" s="36"/>
      <c r="F9" s="37"/>
    </row>
    <row r="10" spans="2:6" s="5" customFormat="1" x14ac:dyDescent="0.2">
      <c r="B10" s="61"/>
      <c r="C10" s="32" t="str">
        <f>IF(B10="", "", VLOOKUP(B10,Checklist!#REF!,3,0))</f>
        <v/>
      </c>
      <c r="D10" s="36"/>
      <c r="E10" s="36"/>
      <c r="F10" s="37"/>
    </row>
    <row r="11" spans="2:6" s="5" customFormat="1" x14ac:dyDescent="0.2">
      <c r="B11" s="61"/>
      <c r="C11" s="32" t="str">
        <f>IF(B11="", "", VLOOKUP(B11,Checklist!#REF!,3,0))</f>
        <v/>
      </c>
      <c r="D11" s="36"/>
      <c r="E11" s="36"/>
      <c r="F11" s="37"/>
    </row>
    <row r="12" spans="2:6" s="5" customFormat="1" x14ac:dyDescent="0.2">
      <c r="B12" s="61"/>
      <c r="C12" s="32" t="str">
        <f>IF(B12="", "", VLOOKUP(B12,Checklist!#REF!,3,0))</f>
        <v/>
      </c>
      <c r="D12" s="36"/>
      <c r="E12" s="36"/>
      <c r="F12" s="37"/>
    </row>
    <row r="13" spans="2:6" s="5" customFormat="1" x14ac:dyDescent="0.2">
      <c r="B13" s="61"/>
      <c r="C13" s="32" t="str">
        <f>IF(B13="", "", VLOOKUP(B13,Checklist!#REF!,3,0))</f>
        <v/>
      </c>
      <c r="D13" s="36"/>
      <c r="E13" s="36"/>
      <c r="F13" s="37"/>
    </row>
    <row r="14" spans="2:6" s="5" customFormat="1" x14ac:dyDescent="0.2">
      <c r="B14" s="61"/>
      <c r="C14" s="32" t="str">
        <f>IF(B14="", "", VLOOKUP(B14,Checklist!#REF!,3,0))</f>
        <v/>
      </c>
      <c r="D14" s="36"/>
      <c r="E14" s="36"/>
      <c r="F14" s="37"/>
    </row>
    <row r="15" spans="2:6" s="5" customFormat="1" x14ac:dyDescent="0.2">
      <c r="B15" s="61"/>
      <c r="C15" s="32" t="str">
        <f>IF(B15="", "", VLOOKUP(B15,Checklist!#REF!,3,0))</f>
        <v/>
      </c>
      <c r="D15" s="36"/>
      <c r="E15" s="36"/>
      <c r="F15" s="37"/>
    </row>
    <row r="16" spans="2:6" s="5" customFormat="1" x14ac:dyDescent="0.2">
      <c r="B16" s="61"/>
      <c r="C16" s="32" t="str">
        <f>IF(B16="", "", VLOOKUP(B16,Checklist!#REF!,3,0))</f>
        <v/>
      </c>
      <c r="D16" s="36"/>
      <c r="E16" s="36"/>
      <c r="F16" s="37"/>
    </row>
    <row r="17" spans="2:6" s="5" customFormat="1" x14ac:dyDescent="0.2">
      <c r="B17" s="61"/>
      <c r="C17" s="32" t="str">
        <f>IF(B17="", "", VLOOKUP(B17,Checklist!#REF!,3,0))</f>
        <v/>
      </c>
      <c r="D17" s="36"/>
      <c r="E17" s="36"/>
      <c r="F17" s="37"/>
    </row>
    <row r="18" spans="2:6" s="5" customFormat="1" x14ac:dyDescent="0.2">
      <c r="B18" s="61"/>
      <c r="C18" s="32" t="str">
        <f>IF(B18="", "", VLOOKUP(B18,Checklist!#REF!,3,0))</f>
        <v/>
      </c>
      <c r="D18" s="36"/>
      <c r="E18" s="36"/>
      <c r="F18" s="37"/>
    </row>
    <row r="19" spans="2:6" s="5" customFormat="1" x14ac:dyDescent="0.2">
      <c r="B19" s="61"/>
      <c r="C19" s="32" t="str">
        <f>IF(B19="", "", VLOOKUP(B19,Checklist!#REF!,3,0))</f>
        <v/>
      </c>
      <c r="D19" s="36"/>
      <c r="E19" s="36"/>
      <c r="F19" s="37"/>
    </row>
    <row r="20" spans="2:6" s="5" customFormat="1" x14ac:dyDescent="0.2">
      <c r="B20" s="61"/>
      <c r="C20" s="32" t="str">
        <f>IF(B20="", "", VLOOKUP(B20,Checklist!#REF!,3,0))</f>
        <v/>
      </c>
      <c r="D20" s="36"/>
      <c r="E20" s="36"/>
      <c r="F20" s="37"/>
    </row>
    <row r="21" spans="2:6" s="5" customFormat="1" x14ac:dyDescent="0.2">
      <c r="B21" s="61"/>
      <c r="C21" s="32" t="str">
        <f>IF(B21="", "", VLOOKUP(B21,Checklist!#REF!,3,0))</f>
        <v/>
      </c>
      <c r="D21" s="36"/>
      <c r="E21" s="36"/>
      <c r="F21" s="37"/>
    </row>
    <row r="22" spans="2:6" s="5" customFormat="1" x14ac:dyDescent="0.2">
      <c r="B22" s="61"/>
      <c r="C22" s="32" t="str">
        <f>IF(B22="", "", VLOOKUP(B22,Checklist!#REF!,3,0))</f>
        <v/>
      </c>
      <c r="D22" s="36"/>
      <c r="E22" s="36"/>
      <c r="F22" s="37"/>
    </row>
    <row r="23" spans="2:6" s="5" customFormat="1" x14ac:dyDescent="0.2">
      <c r="B23" s="61"/>
      <c r="C23" s="32" t="str">
        <f>IF(B23="", "", VLOOKUP(B23,Checklist!#REF!,3,0))</f>
        <v/>
      </c>
      <c r="D23" s="36"/>
      <c r="E23" s="36"/>
      <c r="F23" s="37"/>
    </row>
    <row r="24" spans="2:6" s="5" customFormat="1" x14ac:dyDescent="0.2">
      <c r="B24" s="61"/>
      <c r="C24" s="32" t="str">
        <f>IF(B24="", "", VLOOKUP(B24,Checklist!#REF!,3,0))</f>
        <v/>
      </c>
      <c r="D24" s="36"/>
      <c r="E24" s="36"/>
      <c r="F24" s="37"/>
    </row>
    <row r="25" spans="2:6" s="5" customFormat="1" x14ac:dyDescent="0.2">
      <c r="B25" s="61"/>
      <c r="C25" s="32" t="str">
        <f>IF(B25="", "", VLOOKUP(B25,Checklist!#REF!,3,0))</f>
        <v/>
      </c>
      <c r="D25" s="36"/>
      <c r="E25" s="36"/>
      <c r="F25" s="37"/>
    </row>
    <row r="26" spans="2:6" s="5" customFormat="1" x14ac:dyDescent="0.2">
      <c r="B26" s="61"/>
      <c r="C26" s="32" t="str">
        <f>IF(B26="", "", VLOOKUP(B26,Checklist!#REF!,3,0))</f>
        <v/>
      </c>
      <c r="D26" s="36"/>
      <c r="E26" s="36"/>
      <c r="F26" s="37"/>
    </row>
    <row r="27" spans="2:6" s="5" customFormat="1" x14ac:dyDescent="0.2">
      <c r="B27" s="61"/>
      <c r="C27" s="32" t="str">
        <f>IF(B27="", "", VLOOKUP(B27,Checklist!#REF!,3,0))</f>
        <v/>
      </c>
      <c r="D27" s="36"/>
      <c r="E27" s="36"/>
      <c r="F27" s="37"/>
    </row>
    <row r="28" spans="2:6" s="5" customFormat="1" x14ac:dyDescent="0.2">
      <c r="B28" s="61"/>
      <c r="C28" s="32" t="str">
        <f>IF(B28="", "", VLOOKUP(B28,Checklist!#REF!,3,0))</f>
        <v/>
      </c>
      <c r="D28" s="36"/>
      <c r="E28" s="36"/>
      <c r="F28" s="37"/>
    </row>
    <row r="29" spans="2:6" s="5" customFormat="1" x14ac:dyDescent="0.2">
      <c r="B29" s="61"/>
      <c r="C29" s="32" t="str">
        <f>IF(B29="", "", VLOOKUP(B29,Checklist!#REF!,3,0))</f>
        <v/>
      </c>
      <c r="D29" s="36"/>
      <c r="E29" s="36"/>
      <c r="F29" s="37"/>
    </row>
    <row r="30" spans="2:6" s="5" customFormat="1" x14ac:dyDescent="0.2">
      <c r="B30" s="61"/>
      <c r="C30" s="32" t="str">
        <f>IF(B30="", "", VLOOKUP(B30,Checklist!#REF!,3,0))</f>
        <v/>
      </c>
      <c r="D30" s="36"/>
      <c r="E30" s="36"/>
      <c r="F30" s="37"/>
    </row>
    <row r="31" spans="2:6" s="5" customFormat="1" x14ac:dyDescent="0.2">
      <c r="B31" s="61"/>
      <c r="C31" s="32" t="str">
        <f>IF(B31="", "", VLOOKUP(B31,Checklist!#REF!,3,0))</f>
        <v/>
      </c>
      <c r="D31" s="36"/>
      <c r="E31" s="36"/>
      <c r="F31" s="37"/>
    </row>
    <row r="32" spans="2:6" s="5" customFormat="1" x14ac:dyDescent="0.2">
      <c r="B32" s="61"/>
      <c r="C32" s="32" t="str">
        <f>IF(B32="", "", VLOOKUP(B32,Checklist!#REF!,3,0))</f>
        <v/>
      </c>
      <c r="D32" s="36"/>
      <c r="E32" s="36"/>
      <c r="F32" s="37"/>
    </row>
    <row r="33" spans="2:6" s="5" customFormat="1" x14ac:dyDescent="0.2">
      <c r="B33" s="61"/>
      <c r="C33" s="32" t="str">
        <f>IF(B33="", "", VLOOKUP(B33,Checklist!#REF!,3,0))</f>
        <v/>
      </c>
      <c r="D33" s="36"/>
      <c r="E33" s="36"/>
      <c r="F33" s="37"/>
    </row>
    <row r="34" spans="2:6" s="5" customFormat="1" x14ac:dyDescent="0.2">
      <c r="B34" s="61"/>
      <c r="C34" s="32" t="str">
        <f>IF(B34="", "", VLOOKUP(B34,Checklist!#REF!,3,0))</f>
        <v/>
      </c>
      <c r="D34" s="36"/>
      <c r="E34" s="36"/>
      <c r="F34" s="37"/>
    </row>
    <row r="35" spans="2:6" s="5" customFormat="1" x14ac:dyDescent="0.2">
      <c r="B35" s="61"/>
      <c r="C35" s="32" t="str">
        <f>IF(B35="", "", VLOOKUP(B35,Checklist!#REF!,3,0))</f>
        <v/>
      </c>
      <c r="D35" s="36"/>
      <c r="E35" s="36"/>
      <c r="F35" s="37"/>
    </row>
    <row r="36" spans="2:6" s="5" customFormat="1" x14ac:dyDescent="0.2">
      <c r="B36" s="61"/>
      <c r="C36" s="32" t="str">
        <f>IF(B36="", "", VLOOKUP(B36,Checklist!#REF!,3,0))</f>
        <v/>
      </c>
      <c r="D36" s="36"/>
      <c r="E36" s="36"/>
      <c r="F36" s="37"/>
    </row>
    <row r="37" spans="2:6" s="5" customFormat="1" x14ac:dyDescent="0.2">
      <c r="B37" s="61"/>
      <c r="C37" s="32" t="str">
        <f>IF(B37="", "", VLOOKUP(B37,Checklist!#REF!,3,0))</f>
        <v/>
      </c>
      <c r="D37" s="36"/>
      <c r="E37" s="36"/>
      <c r="F37" s="37"/>
    </row>
    <row r="38" spans="2:6" s="5" customFormat="1" x14ac:dyDescent="0.2">
      <c r="B38" s="61"/>
      <c r="C38" s="32" t="str">
        <f>IF(B38="", "", VLOOKUP(B38,Checklist!#REF!,3,0))</f>
        <v/>
      </c>
      <c r="D38" s="36"/>
      <c r="E38" s="36"/>
      <c r="F38" s="37"/>
    </row>
    <row r="39" spans="2:6" s="5" customFormat="1" x14ac:dyDescent="0.2">
      <c r="B39" s="61"/>
      <c r="C39" s="32" t="str">
        <f>IF(B39="", "", VLOOKUP(B39,Checklist!#REF!,3,0))</f>
        <v/>
      </c>
      <c r="D39" s="36"/>
      <c r="E39" s="36"/>
      <c r="F39" s="37"/>
    </row>
    <row r="40" spans="2:6" s="5" customFormat="1" ht="13.5" thickBot="1" x14ac:dyDescent="0.25">
      <c r="B40" s="62"/>
      <c r="C40" s="33" t="str">
        <f>IF(B40="", "", VLOOKUP(B40,Checklist!#REF!,3,0))</f>
        <v/>
      </c>
      <c r="D40" s="38"/>
      <c r="E40" s="38"/>
      <c r="F40" s="39"/>
    </row>
  </sheetData>
  <phoneticPr fontId="1" type="noConversion"/>
  <pageMargins left="0.55000000000000004" right="0.48" top="0.54" bottom="0.55000000000000004" header="0.25" footer="0.27"/>
  <pageSetup paperSize="9" orientation="landscape" r:id="rId1"/>
  <headerFooter alignWithMargins="0">
    <oddHeader>&amp;L&amp;"Arial,Bold"&amp;12Maxis Communications Berhad</oddHeader>
    <oddFooter>&amp;L&amp;A&amp;CPage: &amp;P/&amp;N&amp;R&amp;D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topLeftCell="A10" workbookViewId="0">
      <selection activeCell="J16" sqref="J16"/>
    </sheetView>
  </sheetViews>
  <sheetFormatPr defaultRowHeight="12.75" x14ac:dyDescent="0.2"/>
  <cols>
    <col min="1" max="2" width="3.7109375" customWidth="1"/>
    <col min="3" max="3" width="10.42578125" style="73" customWidth="1"/>
    <col min="4" max="4" width="47.28515625" customWidth="1"/>
    <col min="5" max="5" width="13.28515625" customWidth="1"/>
  </cols>
  <sheetData>
    <row r="1" spans="2:5" ht="15.75" x14ac:dyDescent="0.25">
      <c r="B1" s="7" t="s">
        <v>71</v>
      </c>
    </row>
    <row r="3" spans="2:5" x14ac:dyDescent="0.2">
      <c r="B3" s="49" t="s">
        <v>72</v>
      </c>
      <c r="C3" s="74" t="s">
        <v>68</v>
      </c>
      <c r="D3" s="49" t="s">
        <v>69</v>
      </c>
      <c r="E3" s="49" t="s">
        <v>70</v>
      </c>
    </row>
    <row r="4" spans="2:5" ht="13.5" thickBot="1" x14ac:dyDescent="0.25">
      <c r="B4" s="77">
        <v>1</v>
      </c>
      <c r="C4" s="78">
        <v>38777</v>
      </c>
      <c r="D4" s="79" t="s">
        <v>73</v>
      </c>
      <c r="E4" s="80" t="s">
        <v>76</v>
      </c>
    </row>
    <row r="5" spans="2:5" ht="25.5" x14ac:dyDescent="0.2">
      <c r="B5" s="50">
        <v>1.1000000000000001</v>
      </c>
      <c r="C5" s="53">
        <v>39190</v>
      </c>
      <c r="D5" s="51" t="s">
        <v>74</v>
      </c>
      <c r="E5" s="52" t="s">
        <v>75</v>
      </c>
    </row>
    <row r="6" spans="2:5" ht="13.5" thickBot="1" x14ac:dyDescent="0.25">
      <c r="B6" s="77"/>
      <c r="C6" s="78">
        <v>39190</v>
      </c>
      <c r="D6" s="79" t="s">
        <v>81</v>
      </c>
      <c r="E6" s="80" t="s">
        <v>76</v>
      </c>
    </row>
    <row r="7" spans="2:5" ht="26.25" thickBot="1" x14ac:dyDescent="0.25">
      <c r="B7" s="81">
        <v>1.2</v>
      </c>
      <c r="C7" s="82">
        <v>39779</v>
      </c>
      <c r="D7" s="83" t="s">
        <v>105</v>
      </c>
      <c r="E7" s="84" t="s">
        <v>76</v>
      </c>
    </row>
    <row r="8" spans="2:5" ht="25.5" x14ac:dyDescent="0.2">
      <c r="B8" s="50">
        <v>1.3</v>
      </c>
      <c r="C8" s="53">
        <v>41291</v>
      </c>
      <c r="D8" s="75" t="s">
        <v>107</v>
      </c>
      <c r="E8" s="76" t="s">
        <v>76</v>
      </c>
    </row>
    <row r="9" spans="2:5" ht="25.5" x14ac:dyDescent="0.2">
      <c r="B9" s="50"/>
      <c r="C9" s="53"/>
      <c r="D9" s="75" t="s">
        <v>116</v>
      </c>
      <c r="E9" s="76" t="s">
        <v>76</v>
      </c>
    </row>
    <row r="10" spans="2:5" x14ac:dyDescent="0.2">
      <c r="B10" s="50"/>
      <c r="C10" s="53"/>
      <c r="D10" s="75" t="s">
        <v>121</v>
      </c>
      <c r="E10" s="76" t="s">
        <v>76</v>
      </c>
    </row>
    <row r="11" spans="2:5" ht="25.5" x14ac:dyDescent="0.2">
      <c r="B11" s="50"/>
      <c r="C11" s="53"/>
      <c r="D11" s="75" t="s">
        <v>123</v>
      </c>
      <c r="E11" s="76" t="s">
        <v>76</v>
      </c>
    </row>
    <row r="12" spans="2:5" ht="26.25" thickBot="1" x14ac:dyDescent="0.25">
      <c r="B12" s="92"/>
      <c r="C12" s="93">
        <v>41521</v>
      </c>
      <c r="D12" s="94" t="s">
        <v>124</v>
      </c>
      <c r="E12" s="95" t="s">
        <v>76</v>
      </c>
    </row>
    <row r="13" spans="2:5" ht="25.5" x14ac:dyDescent="0.2">
      <c r="B13" s="90">
        <v>1.4</v>
      </c>
      <c r="C13" s="91">
        <v>41730</v>
      </c>
      <c r="D13" s="51" t="s">
        <v>161</v>
      </c>
      <c r="E13" s="51" t="s">
        <v>76</v>
      </c>
    </row>
    <row r="14" spans="2:5" x14ac:dyDescent="0.2">
      <c r="B14" s="50"/>
      <c r="C14" s="53"/>
      <c r="D14" s="51"/>
      <c r="E14" s="52"/>
    </row>
    <row r="15" spans="2:5" x14ac:dyDescent="0.2">
      <c r="B15" s="50"/>
      <c r="C15" s="53"/>
      <c r="D15" s="51"/>
      <c r="E15" s="52"/>
    </row>
    <row r="16" spans="2:5" x14ac:dyDescent="0.2">
      <c r="B16" s="50"/>
      <c r="C16" s="53"/>
      <c r="D16" s="51"/>
      <c r="E16" s="52"/>
    </row>
    <row r="17" spans="2:5" x14ac:dyDescent="0.2">
      <c r="B17" s="50"/>
      <c r="C17" s="53"/>
      <c r="D17" s="51"/>
      <c r="E17" s="52"/>
    </row>
    <row r="18" spans="2:5" x14ac:dyDescent="0.2">
      <c r="B18" s="50"/>
      <c r="C18" s="53"/>
      <c r="D18" s="51"/>
      <c r="E18" s="52"/>
    </row>
    <row r="19" spans="2:5" x14ac:dyDescent="0.2">
      <c r="B19" s="50"/>
      <c r="C19" s="53"/>
      <c r="D19" s="51"/>
      <c r="E19" s="52"/>
    </row>
    <row r="20" spans="2:5" x14ac:dyDescent="0.2">
      <c r="B20" s="50"/>
      <c r="C20" s="53"/>
      <c r="D20" s="51"/>
      <c r="E20" s="52"/>
    </row>
    <row r="21" spans="2:5" x14ac:dyDescent="0.2">
      <c r="B21" s="50"/>
      <c r="C21" s="53"/>
      <c r="D21" s="51"/>
      <c r="E21" s="52"/>
    </row>
    <row r="22" spans="2:5" x14ac:dyDescent="0.2">
      <c r="B22" s="50"/>
      <c r="C22" s="53"/>
      <c r="D22" s="51"/>
      <c r="E22" s="52"/>
    </row>
    <row r="23" spans="2:5" x14ac:dyDescent="0.2">
      <c r="B23" s="50"/>
      <c r="C23" s="53"/>
      <c r="D23" s="51"/>
      <c r="E23" s="52"/>
    </row>
    <row r="24" spans="2:5" x14ac:dyDescent="0.2">
      <c r="B24" s="50"/>
      <c r="C24" s="53"/>
      <c r="D24" s="51"/>
      <c r="E24" s="52"/>
    </row>
    <row r="25" spans="2:5" x14ac:dyDescent="0.2">
      <c r="B25" s="50"/>
      <c r="C25" s="53"/>
      <c r="D25" s="51"/>
      <c r="E25" s="52"/>
    </row>
    <row r="26" spans="2:5" x14ac:dyDescent="0.2">
      <c r="B26" s="50"/>
      <c r="C26" s="53"/>
      <c r="D26" s="51"/>
      <c r="E26" s="52"/>
    </row>
    <row r="27" spans="2:5" x14ac:dyDescent="0.2">
      <c r="B27" s="50"/>
      <c r="C27" s="53"/>
      <c r="D27" s="51"/>
      <c r="E27" s="52"/>
    </row>
    <row r="28" spans="2:5" x14ac:dyDescent="0.2">
      <c r="B28" s="50"/>
      <c r="C28" s="53"/>
      <c r="D28" s="51"/>
      <c r="E28" s="52"/>
    </row>
    <row r="29" spans="2:5" x14ac:dyDescent="0.2">
      <c r="B29" s="50"/>
      <c r="C29" s="53"/>
      <c r="D29" s="51"/>
      <c r="E29" s="52"/>
    </row>
  </sheetData>
  <phoneticPr fontId="1" type="noConversion"/>
  <pageMargins left="0.75" right="0.75" top="0.65" bottom="0.76" header="0.36" footer="0.5"/>
  <pageSetup paperSize="9" orientation="portrait" r:id="rId1"/>
  <headerFooter alignWithMargins="0">
    <oddHeader>&amp;L&amp;"Arial,Bold"&amp;12Maxis Communications Berhad</oddHeader>
    <oddFooter>&amp;L&amp;A&amp;CPage &amp;P/&amp;N&amp;R&amp;D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Identification</vt:lpstr>
      <vt:lpstr>Checklist</vt:lpstr>
      <vt:lpstr>Details &amp; Notes</vt:lpstr>
      <vt:lpstr>VersionCtrl</vt:lpstr>
      <vt:lpstr>'Details &amp; Notes'!Print_Area</vt:lpstr>
      <vt:lpstr>Identification!Print_Area</vt:lpstr>
      <vt:lpstr>VersionCtrl!Print_Area</vt:lpstr>
      <vt:lpstr>Checklist!Print_Titles</vt:lpstr>
    </vt:vector>
  </TitlesOfParts>
  <Company>Maxis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nithiananthan</dc:creator>
  <cp:lastModifiedBy>Vikrant Sharma</cp:lastModifiedBy>
  <cp:lastPrinted>2010-02-09T07:48:36Z</cp:lastPrinted>
  <dcterms:created xsi:type="dcterms:W3CDTF">2004-08-16T00:46:56Z</dcterms:created>
  <dcterms:modified xsi:type="dcterms:W3CDTF">2019-02-17T08:10:33Z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b6b5a553-fbdc-4ecb-baad-e9bcb49b8b90</vt:lpwstr>
  </property>
</Properties>
</file>