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PPT BUCK DESIGN CALCULATOR" sheetId="1" state="visible" r:id="rId2"/>
    <sheet name="SWITCHING FREQUENCY GUIDE" sheetId="2" state="visible" r:id="rId3"/>
    <sheet name="ACS712-30A THEORETICAL RESPONS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<sst xmlns="http://schemas.openxmlformats.org/spreadsheetml/2006/main" count="70" uniqueCount="51">
  <si>
    <t xml:space="preserve">MPPT: SYNCHRONOUS BUCK DESIGN CALCULATOR</t>
  </si>
  <si>
    <t xml:space="preserve">REQUIRED PARAMETERS</t>
  </si>
  <si>
    <t xml:space="preserve">VALUE</t>
  </si>
  <si>
    <t xml:space="preserve">UNIT</t>
  </si>
  <si>
    <t xml:space="preserve">NOTES</t>
  </si>
  <si>
    <r>
      <rPr>
        <sz val="11"/>
        <color rgb="FF000000"/>
        <rFont val="Calibri"/>
        <family val="0"/>
        <charset val="1"/>
      </rPr>
      <t xml:space="preserve">V</t>
    </r>
    <r>
      <rPr>
        <sz val="8"/>
        <color rgb="FF000000"/>
        <rFont val="Calibri"/>
        <family val="0"/>
        <charset val="1"/>
      </rPr>
      <t xml:space="preserve">mp</t>
    </r>
  </si>
  <si>
    <t xml:space="preserve">V</t>
  </si>
  <si>
    <t xml:space="preserve">Solar panel maximum powerpoint voltage (found in solar panel back sticker)</t>
  </si>
  <si>
    <r>
      <rPr>
        <sz val="11"/>
        <color rgb="FF000000"/>
        <rFont val="Calibri"/>
        <family val="0"/>
        <charset val="1"/>
      </rPr>
      <t xml:space="preserve">I</t>
    </r>
    <r>
      <rPr>
        <sz val="8"/>
        <color rgb="FF000000"/>
        <rFont val="Calibri"/>
        <family val="0"/>
        <charset val="1"/>
      </rPr>
      <t xml:space="preserve">mp</t>
    </r>
  </si>
  <si>
    <t xml:space="preserve">A</t>
  </si>
  <si>
    <t xml:space="preserve">Solar panel maximum powerpoint current (found in solar panel back sticker)</t>
  </si>
  <si>
    <r>
      <rPr>
        <sz val="11"/>
        <color rgb="FF000000"/>
        <rFont val="Calibri"/>
        <family val="0"/>
        <charset val="1"/>
      </rPr>
      <t xml:space="preserve">V</t>
    </r>
    <r>
      <rPr>
        <sz val="8"/>
        <color rgb="FF000000"/>
        <rFont val="Calibri"/>
        <family val="0"/>
        <charset val="1"/>
      </rPr>
      <t xml:space="preserve">batt</t>
    </r>
  </si>
  <si>
    <t xml:space="preserve">Maximum battery voltage of your setup</t>
  </si>
  <si>
    <r>
      <rPr>
        <sz val="11"/>
        <color rgb="FF000000"/>
        <rFont val="Calibri"/>
        <family val="0"/>
        <charset val="1"/>
      </rPr>
      <t xml:space="preserve">f</t>
    </r>
    <r>
      <rPr>
        <sz val="8"/>
        <color rgb="FF000000"/>
        <rFont val="Calibri"/>
        <family val="0"/>
        <charset val="1"/>
      </rPr>
      <t xml:space="preserve">sw</t>
    </r>
  </si>
  <si>
    <t xml:space="preserve">kHz</t>
  </si>
  <si>
    <t xml:space="preserve">MPPT buck converter pwm switching frequency (Visit Sheet #2)</t>
  </si>
  <si>
    <t xml:space="preserve">ASSUMED PARAMETERS</t>
  </si>
  <si>
    <r>
      <rPr>
        <sz val="11"/>
        <color rgb="FF000000"/>
        <rFont val="Calibri"/>
        <family val="0"/>
        <charset val="1"/>
      </rPr>
      <t xml:space="preserve">V</t>
    </r>
    <r>
      <rPr>
        <sz val="8"/>
        <color rgb="FF000000"/>
        <rFont val="Calibri"/>
        <family val="0"/>
        <charset val="1"/>
      </rPr>
      <t xml:space="preserve">ripple</t>
    </r>
  </si>
  <si>
    <t xml:space="preserve">MPPT output ripple voltage (50mV is a good and ideal value)</t>
  </si>
  <si>
    <r>
      <rPr>
        <sz val="11"/>
        <color rgb="FF000000"/>
        <rFont val="Calibri"/>
        <family val="0"/>
        <charset val="1"/>
      </rPr>
      <t xml:space="preserve">%I</t>
    </r>
    <r>
      <rPr>
        <sz val="8"/>
        <color rgb="FF000000"/>
        <rFont val="Calibri"/>
        <family val="0"/>
        <charset val="1"/>
      </rPr>
      <t xml:space="preserve">ripple</t>
    </r>
  </si>
  <si>
    <t xml:space="preserve">%</t>
  </si>
  <si>
    <r>
      <rPr>
        <sz val="11"/>
        <color rgb="FF000000"/>
        <rFont val="Calibri"/>
        <family val="0"/>
        <charset val="1"/>
      </rPr>
      <t xml:space="preserve">%</t>
    </r>
    <r>
      <rPr>
        <sz val="8"/>
        <color rgb="FF000000"/>
        <rFont val="Calibri"/>
        <family val="0"/>
        <charset val="1"/>
      </rPr>
      <t xml:space="preserve">efficiency</t>
    </r>
  </si>
  <si>
    <t xml:space="preserve">MPPT buck conversion efficiency (use 100% for ideal computation, 96% for actual computation)</t>
  </si>
  <si>
    <t xml:space="preserve">SOLVED PARAMETERS</t>
  </si>
  <si>
    <r>
      <rPr>
        <sz val="11"/>
        <color rgb="FF000000"/>
        <rFont val="Calibri"/>
        <family val="0"/>
        <charset val="1"/>
      </rPr>
      <t xml:space="preserve">Solar Power (P</t>
    </r>
    <r>
      <rPr>
        <sz val="8"/>
        <color rgb="FF000000"/>
        <rFont val="Calibri"/>
        <family val="0"/>
        <charset val="1"/>
      </rPr>
      <t xml:space="preserve">solar</t>
    </r>
    <r>
      <rPr>
        <sz val="11"/>
        <color rgb="FF000000"/>
        <rFont val="Calibri"/>
        <family val="0"/>
        <charset val="1"/>
      </rPr>
      <t xml:space="preserve">)</t>
    </r>
  </si>
  <si>
    <t xml:space="preserve">W</t>
  </si>
  <si>
    <t xml:space="preserve">The maximum solar panel power output</t>
  </si>
  <si>
    <t xml:space="preserve">Duty Cycle (D)</t>
  </si>
  <si>
    <t xml:space="preserve">The PWM duty cycle % at given parameter conditions </t>
  </si>
  <si>
    <t xml:space="preserve">Ripple Current (dl)</t>
  </si>
  <si>
    <t xml:space="preserve">Maximum continous current for MOSFET</t>
  </si>
  <si>
    <t xml:space="preserve">Peak Inductor Current (Ipk)</t>
  </si>
  <si>
    <t xml:space="preserve">Maximum current rating for inductor (selected inductor must have a higher saturation current)</t>
  </si>
  <si>
    <t xml:space="preserve">Inductance (L)</t>
  </si>
  <si>
    <t xml:space="preserve">uH</t>
  </si>
  <si>
    <t xml:space="preserve">Inductance for your MPPT's synchronous buck inductor (select nearest value)</t>
  </si>
  <si>
    <t xml:space="preserve">Output Capacitor (Cout)</t>
  </si>
  <si>
    <t xml:space="preserve">uF</t>
  </si>
  <si>
    <r>
      <rPr>
        <sz val="11"/>
        <color rgb="FF000000"/>
        <rFont val="Calibri"/>
        <family val="0"/>
        <charset val="1"/>
      </rPr>
      <t xml:space="preserve">Capacitance of your MPPT's output capacitor to achieve a ripple voltage less than or equal to V</t>
    </r>
    <r>
      <rPr>
        <sz val="8"/>
        <color rgb="FF000000"/>
        <rFont val="Calibri"/>
        <family val="0"/>
        <charset val="1"/>
      </rPr>
      <t xml:space="preserve">ripple</t>
    </r>
    <r>
      <rPr>
        <sz val="11"/>
        <color rgb="FF000000"/>
        <rFont val="Calibri"/>
        <family val="0"/>
        <charset val="1"/>
      </rPr>
      <t xml:space="preserve"> (select any value above it)</t>
    </r>
  </si>
  <si>
    <t xml:space="preserve">KINDLY DOWNLOAD THE EXCEL FILE THEN EDIT IT LOCALLY! I WON'T BE SENDING GOOGLE PERMISSIONS TO EDIT THIS FILE HERE</t>
  </si>
  <si>
    <t xml:space="preserve">ESP32: PWM RESOLUTION &amp; PWM FREQUENCY TABLE</t>
  </si>
  <si>
    <t xml:space="preserve">Resolution (Bits)</t>
  </si>
  <si>
    <t xml:space="preserve">Resolution (decimal)</t>
  </si>
  <si>
    <t xml:space="preserve">Max PWM Frequency (kHz)</t>
  </si>
  <si>
    <t xml:space="preserve">CALIBRATION PARAMETERS</t>
  </si>
  <si>
    <r>
      <rPr>
        <sz val="11"/>
        <color rgb="FFFFFFFF"/>
        <rFont val="Calibri"/>
        <family val="0"/>
        <charset val="1"/>
      </rPr>
      <t xml:space="preserve">V</t>
    </r>
    <r>
      <rPr>
        <sz val="8"/>
        <color rgb="FFFFFFFF"/>
        <rFont val="Calibri"/>
        <family val="0"/>
        <charset val="1"/>
      </rPr>
      <t xml:space="preserve">CC</t>
    </r>
    <r>
      <rPr>
        <sz val="11"/>
        <color rgb="FFFFFFFF"/>
        <rFont val="Calibri"/>
        <family val="0"/>
        <charset val="1"/>
      </rPr>
      <t xml:space="preserve"> (V)</t>
    </r>
  </si>
  <si>
    <r>
      <rPr>
        <sz val="11"/>
        <color rgb="FFFFFFFF"/>
        <rFont val="Calibri"/>
        <family val="0"/>
        <charset val="1"/>
      </rPr>
      <t xml:space="preserve">V</t>
    </r>
    <r>
      <rPr>
        <sz val="8"/>
        <color rgb="FFFFFFFF"/>
        <rFont val="Calibri"/>
        <family val="0"/>
        <charset val="1"/>
      </rPr>
      <t xml:space="preserve">MIDPOINT</t>
    </r>
    <r>
      <rPr>
        <sz val="11"/>
        <color rgb="FFFFFFFF"/>
        <rFont val="Calibri"/>
        <family val="0"/>
        <charset val="1"/>
      </rPr>
      <t xml:space="preserve"> (V)</t>
    </r>
  </si>
  <si>
    <t xml:space="preserve">Sensitivity (mV/A)</t>
  </si>
  <si>
    <t xml:space="preserve">ACS712-30A (Current &amp; Vo Relationship)</t>
  </si>
  <si>
    <t xml:space="preserve">Current (A)</t>
  </si>
  <si>
    <t xml:space="preserve">Analog Out (V)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</si>
</sst>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8"/>
      <color rgb="FF000000"/>
      <name val="Calibri"/>
      <family val="0"/>
      <charset val="1"/>
    </font>
    <font>
      <sz val="14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FFFFFF"/>
      <name val="Calibri"/>
      <family val="0"/>
      <charset val="1"/>
    </font>
    <font>
      <sz val="8"/>
      <color rgb="FFFFFFFF"/>
      <name val="Calibri"/>
      <family val="0"/>
      <charset val="1"/>
    </font>
    <font>
      <b val="true"/>
      <sz val="14"/>
      <color rgb="FFFFFFFF"/>
      <name val="Calibri"/>
      <family val="2"/>
    </font>
    <font>
      <sz val="9"/>
      <color rgb="FFFFFFFF"/>
      <name val="Calibri"/>
      <family val="2"/>
    </font>
    <font>
      <b val="true"/>
      <sz val="9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400" spc="-1" strike="noStrike">
                <a:solidFill>
                  <a:srgbClr val="ffffff"/>
                </a:solidFill>
                <a:latin typeface="Calibri"/>
                <a:ea typeface="Calibri"/>
              </a:defRPr>
            </a:pPr>
            <a:r>
              <a:rPr b="1" sz="1400" spc="-1" strike="noStrike">
                <a:solidFill>
                  <a:srgbClr val="ffffff"/>
                </a:solidFill>
                <a:latin typeface="Calibri"/>
                <a:ea typeface="Calibri"/>
              </a:rPr>
              <a:t>ACS712-30A (Current &amp; Vo Relationship)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"Analog Out (V)"</c:f>
              <c:strCache>
                <c:ptCount val="1"/>
                <c:pt idx="0">
                  <c:v>Analog Out (V)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'ACS712-30A THEORETICAL RESPONSE'!$B$8:$B$78</c:f>
              <c:numCache>
                <c:formatCode>General</c:formatCode>
                <c:ptCount val="71"/>
                <c:pt idx="0">
                  <c:v>-35</c:v>
                </c:pt>
                <c:pt idx="1">
                  <c:v>-34</c:v>
                </c:pt>
                <c:pt idx="2">
                  <c:v>-33</c:v>
                </c:pt>
                <c:pt idx="3">
                  <c:v>-32</c:v>
                </c:pt>
                <c:pt idx="4">
                  <c:v>-31</c:v>
                </c:pt>
                <c:pt idx="5">
                  <c:v>-30</c:v>
                </c:pt>
                <c:pt idx="6">
                  <c:v>-29</c:v>
                </c:pt>
                <c:pt idx="7">
                  <c:v>-28</c:v>
                </c:pt>
                <c:pt idx="8">
                  <c:v>-27</c:v>
                </c:pt>
                <c:pt idx="9">
                  <c:v>-26</c:v>
                </c:pt>
                <c:pt idx="10">
                  <c:v>-25</c:v>
                </c:pt>
                <c:pt idx="11">
                  <c:v>-24</c:v>
                </c:pt>
                <c:pt idx="12">
                  <c:v>-23</c:v>
                </c:pt>
                <c:pt idx="13">
                  <c:v>-22</c:v>
                </c:pt>
                <c:pt idx="14">
                  <c:v>-21</c:v>
                </c:pt>
                <c:pt idx="15">
                  <c:v>-20</c:v>
                </c:pt>
                <c:pt idx="16">
                  <c:v>-19</c:v>
                </c:pt>
                <c:pt idx="17">
                  <c:v>-18</c:v>
                </c:pt>
                <c:pt idx="18">
                  <c:v>-17</c:v>
                </c:pt>
                <c:pt idx="19">
                  <c:v>-16</c:v>
                </c:pt>
                <c:pt idx="20">
                  <c:v>-15</c:v>
                </c:pt>
                <c:pt idx="21">
                  <c:v>-14</c:v>
                </c:pt>
                <c:pt idx="22">
                  <c:v>-13</c:v>
                </c:pt>
                <c:pt idx="23">
                  <c:v>-12</c:v>
                </c:pt>
                <c:pt idx="24">
                  <c:v>-11</c:v>
                </c:pt>
                <c:pt idx="25">
                  <c:v>-10</c:v>
                </c:pt>
                <c:pt idx="26">
                  <c:v>-9</c:v>
                </c:pt>
                <c:pt idx="27">
                  <c:v>-8</c:v>
                </c:pt>
                <c:pt idx="28">
                  <c:v>-7</c:v>
                </c:pt>
                <c:pt idx="29">
                  <c:v>-6</c:v>
                </c:pt>
                <c:pt idx="30">
                  <c:v>-5</c:v>
                </c:pt>
                <c:pt idx="31">
                  <c:v>-4</c:v>
                </c:pt>
                <c:pt idx="32">
                  <c:v>-3</c:v>
                </c:pt>
                <c:pt idx="33">
                  <c:v>-2</c:v>
                </c:pt>
                <c:pt idx="34">
                  <c:v>-1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17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25</c:v>
                </c:pt>
                <c:pt idx="61">
                  <c:v>26</c:v>
                </c:pt>
                <c:pt idx="62">
                  <c:v>27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31</c:v>
                </c:pt>
                <c:pt idx="67">
                  <c:v>32</c:v>
                </c:pt>
                <c:pt idx="68">
                  <c:v>33</c:v>
                </c:pt>
                <c:pt idx="69">
                  <c:v>34</c:v>
                </c:pt>
                <c:pt idx="70">
                  <c:v>35</c:v>
                </c:pt>
              </c:numCache>
            </c:numRef>
          </c:xVal>
          <c:yVal>
            <c:numRef>
              <c:f>'ACS712-30A THEORETICAL RESPONSE'!$C$8:$C$78</c:f>
              <c:numCache>
                <c:formatCode>General</c:formatCode>
                <c:ptCount val="71"/>
                <c:pt idx="0">
                  <c:v>0.19</c:v>
                </c:pt>
                <c:pt idx="1">
                  <c:v>0.256</c:v>
                </c:pt>
                <c:pt idx="2">
                  <c:v>0.322</c:v>
                </c:pt>
                <c:pt idx="3">
                  <c:v>0.388</c:v>
                </c:pt>
                <c:pt idx="4">
                  <c:v>0.454</c:v>
                </c:pt>
                <c:pt idx="5">
                  <c:v>0.52</c:v>
                </c:pt>
                <c:pt idx="6">
                  <c:v>0.586</c:v>
                </c:pt>
                <c:pt idx="7">
                  <c:v>0.652</c:v>
                </c:pt>
                <c:pt idx="8">
                  <c:v>0.718</c:v>
                </c:pt>
                <c:pt idx="9">
                  <c:v>0.784</c:v>
                </c:pt>
                <c:pt idx="10">
                  <c:v>0.85</c:v>
                </c:pt>
                <c:pt idx="11">
                  <c:v>0.916</c:v>
                </c:pt>
                <c:pt idx="12">
                  <c:v>0.982</c:v>
                </c:pt>
                <c:pt idx="13">
                  <c:v>1.048</c:v>
                </c:pt>
                <c:pt idx="14">
                  <c:v>1.114</c:v>
                </c:pt>
                <c:pt idx="15">
                  <c:v>1.18</c:v>
                </c:pt>
                <c:pt idx="16">
                  <c:v>1.246</c:v>
                </c:pt>
                <c:pt idx="17">
                  <c:v>1.312</c:v>
                </c:pt>
                <c:pt idx="18">
                  <c:v>1.378</c:v>
                </c:pt>
                <c:pt idx="19">
                  <c:v>1.444</c:v>
                </c:pt>
                <c:pt idx="20">
                  <c:v>1.51</c:v>
                </c:pt>
                <c:pt idx="21">
                  <c:v>1.576</c:v>
                </c:pt>
                <c:pt idx="22">
                  <c:v>1.642</c:v>
                </c:pt>
                <c:pt idx="23">
                  <c:v>1.708</c:v>
                </c:pt>
                <c:pt idx="24">
                  <c:v>1.774</c:v>
                </c:pt>
                <c:pt idx="25">
                  <c:v>1.84</c:v>
                </c:pt>
                <c:pt idx="26">
                  <c:v>1.906</c:v>
                </c:pt>
                <c:pt idx="27">
                  <c:v>1.972</c:v>
                </c:pt>
                <c:pt idx="28">
                  <c:v>2.038</c:v>
                </c:pt>
                <c:pt idx="29">
                  <c:v>2.104</c:v>
                </c:pt>
                <c:pt idx="30">
                  <c:v>2.17</c:v>
                </c:pt>
                <c:pt idx="31">
                  <c:v>2.236</c:v>
                </c:pt>
                <c:pt idx="32">
                  <c:v>2.302</c:v>
                </c:pt>
                <c:pt idx="33">
                  <c:v>2.368</c:v>
                </c:pt>
                <c:pt idx="34">
                  <c:v>2.434</c:v>
                </c:pt>
                <c:pt idx="35">
                  <c:v>2.5</c:v>
                </c:pt>
                <c:pt idx="36">
                  <c:v>2.566</c:v>
                </c:pt>
                <c:pt idx="37">
                  <c:v>2.632</c:v>
                </c:pt>
                <c:pt idx="38">
                  <c:v>2.698</c:v>
                </c:pt>
                <c:pt idx="39">
                  <c:v>2.764</c:v>
                </c:pt>
                <c:pt idx="40">
                  <c:v>2.83</c:v>
                </c:pt>
                <c:pt idx="41">
                  <c:v>2.896</c:v>
                </c:pt>
                <c:pt idx="42">
                  <c:v>2.962</c:v>
                </c:pt>
                <c:pt idx="43">
                  <c:v>3.028</c:v>
                </c:pt>
                <c:pt idx="44">
                  <c:v>3.094</c:v>
                </c:pt>
                <c:pt idx="45">
                  <c:v>3.16</c:v>
                </c:pt>
                <c:pt idx="46">
                  <c:v>3.226</c:v>
                </c:pt>
                <c:pt idx="47">
                  <c:v>3.292</c:v>
                </c:pt>
                <c:pt idx="48">
                  <c:v>3.358</c:v>
                </c:pt>
                <c:pt idx="49">
                  <c:v>3.424</c:v>
                </c:pt>
                <c:pt idx="50">
                  <c:v>3.49</c:v>
                </c:pt>
                <c:pt idx="51">
                  <c:v>3.556</c:v>
                </c:pt>
                <c:pt idx="52">
                  <c:v>3.622</c:v>
                </c:pt>
                <c:pt idx="53">
                  <c:v>3.688</c:v>
                </c:pt>
                <c:pt idx="54">
                  <c:v>3.754</c:v>
                </c:pt>
                <c:pt idx="55">
                  <c:v>3.82</c:v>
                </c:pt>
                <c:pt idx="56">
                  <c:v>3.886</c:v>
                </c:pt>
                <c:pt idx="57">
                  <c:v>3.952</c:v>
                </c:pt>
                <c:pt idx="58">
                  <c:v>4.018</c:v>
                </c:pt>
                <c:pt idx="59">
                  <c:v>4.084</c:v>
                </c:pt>
                <c:pt idx="60">
                  <c:v>4.15</c:v>
                </c:pt>
                <c:pt idx="61">
                  <c:v>4.216</c:v>
                </c:pt>
                <c:pt idx="62">
                  <c:v>4.282</c:v>
                </c:pt>
                <c:pt idx="63">
                  <c:v>4.348</c:v>
                </c:pt>
                <c:pt idx="64">
                  <c:v>4.414</c:v>
                </c:pt>
                <c:pt idx="65">
                  <c:v>4.48</c:v>
                </c:pt>
                <c:pt idx="66">
                  <c:v>4.546</c:v>
                </c:pt>
                <c:pt idx="67">
                  <c:v>4.612</c:v>
                </c:pt>
                <c:pt idx="68">
                  <c:v>4.678</c:v>
                </c:pt>
                <c:pt idx="69">
                  <c:v>4.744</c:v>
                </c:pt>
                <c:pt idx="70">
                  <c:v>4.81</c:v>
                </c:pt>
              </c:numCache>
            </c:numRef>
          </c:yVal>
          <c:smooth val="1"/>
        </c:ser>
        <c:axId val="83564289"/>
        <c:axId val="53464707"/>
      </c:scatterChart>
      <c:valAx>
        <c:axId val="83564289"/>
        <c:scaling>
          <c:orientation val="minMax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  <a:ea typeface="Calibri"/>
                  </a:defRPr>
                </a:pPr>
                <a:r>
                  <a:rPr b="1" sz="900" spc="-1" strike="noStrike">
                    <a:solidFill>
                      <a:srgbClr val="ffffff"/>
                    </a:solidFill>
                    <a:latin typeface="Calibri"/>
                    <a:ea typeface="Calibri"/>
                  </a:rPr>
                  <a:t>Current (A)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  <a:ea typeface="Calibri"/>
              </a:defRPr>
            </a:pPr>
          </a:p>
        </c:txPr>
        <c:crossAx val="53464707"/>
        <c:crosses val="autoZero"/>
        <c:crossBetween val="midCat"/>
      </c:valAx>
      <c:valAx>
        <c:axId val="5346470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900" spc="-1" strike="noStrike">
                    <a:solidFill>
                      <a:srgbClr val="ffffff"/>
                    </a:solidFill>
                    <a:latin typeface="Calibri"/>
                    <a:ea typeface="Calibri"/>
                  </a:defRPr>
                </a:pPr>
                <a:r>
                  <a:rPr b="1" sz="900" spc="-1" strike="noStrike">
                    <a:solidFill>
                      <a:srgbClr val="ffffff"/>
                    </a:solidFill>
                    <a:latin typeface="Calibri"/>
                    <a:ea typeface="Calibri"/>
                  </a:rPr>
                  <a:t>Analog Out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ffffff"/>
                </a:solidFill>
                <a:latin typeface="Calibri"/>
                <a:ea typeface="Calibri"/>
              </a:defRPr>
            </a:pPr>
          </a:p>
        </c:txPr>
        <c:crossAx val="83564289"/>
        <c:crosses val="autoZero"/>
        <c:crossBetween val="midCat"/>
      </c:valAx>
      <c:spPr>
        <a:noFill/>
        <a:ln w="0">
          <a:noFill/>
        </a:ln>
      </c:spPr>
    </c:plotArea>
    <c:plotVisOnly val="1"/>
    <c:dispBlanksAs val="zero"/>
  </c:chart>
  <c:spPr>
    <a:solidFill>
      <a:srgbClr val="000000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0</xdr:colOff>
      <xdr:row>0</xdr:row>
      <xdr:rowOff>171360</xdr:rowOff>
    </xdr:from>
    <xdr:to>
      <xdr:col>14</xdr:col>
      <xdr:colOff>533160</xdr:colOff>
      <xdr:row>17</xdr:row>
      <xdr:rowOff>180720</xdr:rowOff>
    </xdr:to>
    <xdr:graphicFrame>
      <xdr:nvGraphicFramePr>
        <xdr:cNvPr id="0" name="Chart 1"/>
        <xdr:cNvGraphicFramePr/>
      </xdr:nvGraphicFramePr>
      <xdr:xfrm>
        <a:off x="6640560" y="171360"/>
        <a:ext cx="4667040" cy="30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63"/>
    <col collapsed="false" customWidth="true" hidden="false" outlineLevel="0" max="2" min="2" style="0" width="20.13"/>
    <col collapsed="false" customWidth="true" hidden="false" outlineLevel="0" max="3" min="3" style="0" width="11.38"/>
    <col collapsed="false" customWidth="true" hidden="false" outlineLevel="0" max="4" min="4" style="0" width="4"/>
    <col collapsed="false" customWidth="true" hidden="false" outlineLevel="0" max="5" min="5" style="0" width="92.38"/>
    <col collapsed="false" customWidth="true" hidden="false" outlineLevel="0" max="6" min="6" style="0" width="7.75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1"/>
      <c r="B2" s="2" t="s">
        <v>0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1"/>
      <c r="B3" s="3"/>
      <c r="C3" s="1"/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5" t="s">
        <v>1</v>
      </c>
      <c r="C4" s="6" t="s">
        <v>2</v>
      </c>
      <c r="D4" s="6" t="s">
        <v>3</v>
      </c>
      <c r="E4" s="7" t="s">
        <v>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8" t="s">
        <v>5</v>
      </c>
      <c r="C5" s="9" t="n">
        <v>600</v>
      </c>
      <c r="D5" s="9" t="s">
        <v>6</v>
      </c>
      <c r="E5" s="10" t="s">
        <v>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8" t="s">
        <v>8</v>
      </c>
      <c r="C6" s="9" t="n">
        <v>2</v>
      </c>
      <c r="D6" s="9" t="s">
        <v>9</v>
      </c>
      <c r="E6" s="10" t="s">
        <v>10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8" t="s">
        <v>11</v>
      </c>
      <c r="C7" s="9" t="n">
        <v>300</v>
      </c>
      <c r="D7" s="9" t="s">
        <v>6</v>
      </c>
      <c r="E7" s="10" t="s">
        <v>12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8" t="s">
        <v>13</v>
      </c>
      <c r="C8" s="9" t="n">
        <v>31</v>
      </c>
      <c r="D8" s="9" t="s">
        <v>14</v>
      </c>
      <c r="E8" s="10" t="s">
        <v>15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11" t="s">
        <v>16</v>
      </c>
      <c r="C9" s="12" t="s">
        <v>2</v>
      </c>
      <c r="D9" s="12" t="s">
        <v>3</v>
      </c>
      <c r="E9" s="13" t="s">
        <v>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4.25" hidden="false" customHeight="true" outlineLevel="0" collapsed="false">
      <c r="A10" s="1"/>
      <c r="B10" s="8" t="s">
        <v>17</v>
      </c>
      <c r="C10" s="9" t="n">
        <v>0.05</v>
      </c>
      <c r="D10" s="9" t="s">
        <v>6</v>
      </c>
      <c r="E10" s="10" t="s">
        <v>18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4.25" hidden="false" customHeight="true" outlineLevel="0" collapsed="false">
      <c r="A11" s="1"/>
      <c r="B11" s="8" t="s">
        <v>19</v>
      </c>
      <c r="C11" s="9" t="n">
        <v>35</v>
      </c>
      <c r="D11" s="9" t="s">
        <v>20</v>
      </c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>
      <c r="A12" s="1"/>
      <c r="B12" s="8" t="s">
        <v>21</v>
      </c>
      <c r="C12" s="9" t="n">
        <v>95</v>
      </c>
      <c r="D12" s="9" t="s">
        <v>20</v>
      </c>
      <c r="E12" s="10" t="s">
        <v>22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4.25" hidden="false" customHeight="true" outlineLevel="0" collapsed="false">
      <c r="A13" s="1"/>
      <c r="B13" s="11" t="s">
        <v>23</v>
      </c>
      <c r="C13" s="12" t="s">
        <v>2</v>
      </c>
      <c r="D13" s="12" t="s">
        <v>3</v>
      </c>
      <c r="E13" s="13" t="s"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4.25" hidden="false" customHeight="true" outlineLevel="0" collapsed="false">
      <c r="A14" s="1"/>
      <c r="B14" s="8" t="s">
        <v>24</v>
      </c>
      <c r="C14" s="9" t="n">
        <f aca="false">C5*C6</f>
        <v>1200</v>
      </c>
      <c r="D14" s="9" t="s">
        <v>25</v>
      </c>
      <c r="E14" s="10" t="s">
        <v>26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25" hidden="false" customHeight="true" outlineLevel="0" collapsed="false">
      <c r="A15" s="1"/>
      <c r="B15" s="8" t="s">
        <v>27</v>
      </c>
      <c r="C15" s="9" t="n">
        <f aca="false">(C7/(C5*(C12/100)))*100</f>
        <v>52.6315789473684</v>
      </c>
      <c r="D15" s="9" t="s">
        <v>20</v>
      </c>
      <c r="E15" s="10" t="s">
        <v>28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8" t="s">
        <v>29</v>
      </c>
      <c r="C16" s="9" t="n">
        <f aca="false">((C5*C6)/C7)*(C11/100)</f>
        <v>1.4</v>
      </c>
      <c r="D16" s="9" t="s">
        <v>9</v>
      </c>
      <c r="E16" s="10" t="s">
        <v>30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14" t="s">
        <v>31</v>
      </c>
      <c r="C17" s="15" t="n">
        <f aca="false">(C14/C7)+((((C5*C6)/C7)*(C11/100))/2)</f>
        <v>4.7</v>
      </c>
      <c r="D17" s="15" t="s">
        <v>9</v>
      </c>
      <c r="E17" s="16" t="s">
        <v>32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>
      <c r="A18" s="17"/>
      <c r="B18" s="14" t="s">
        <v>33</v>
      </c>
      <c r="C18" s="15" t="n">
        <f aca="false">((C5-C7)*(C7/(C5*(C12/100)))/((C8*1000)*((C14/C7)*(C11/100)))*1000000)</f>
        <v>3638.12757700703</v>
      </c>
      <c r="D18" s="15" t="s">
        <v>34</v>
      </c>
      <c r="E18" s="16" t="s">
        <v>35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4.25" hidden="false" customHeight="true" outlineLevel="0" collapsed="false">
      <c r="A19" s="17"/>
      <c r="B19" s="18" t="s">
        <v>36</v>
      </c>
      <c r="C19" s="19" t="n">
        <f aca="false">(((C5*C6)/C7)*(C11/100))/(8*C8*1000*C10)*1000000</f>
        <v>112.903225806452</v>
      </c>
      <c r="D19" s="19" t="s">
        <v>37</v>
      </c>
      <c r="E19" s="20" t="s">
        <v>38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4.25" hidden="false" customHeight="true" outlineLevel="0" collapsed="false">
      <c r="A20" s="2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8" hidden="false" customHeight="true" outlineLevel="0" collapsed="false">
      <c r="A21" s="21"/>
      <c r="B21" s="22" t="s">
        <v>39</v>
      </c>
      <c r="C21" s="22"/>
      <c r="D21" s="22"/>
      <c r="E21" s="2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4.25" hidden="false" customHeight="true" outlineLevel="0" collapsed="false">
      <c r="A22" s="2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4.25" hidden="false" customHeight="true" outlineLevel="0" collapsed="false">
      <c r="A23" s="2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4.25" hidden="false" customHeight="true" outlineLevel="0" collapsed="false">
      <c r="A24" s="2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4.25" hidden="false" customHeight="true" outlineLevel="0" collapsed="false">
      <c r="A25" s="2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4.25" hidden="false" customHeight="true" outlineLevel="0" collapsed="false">
      <c r="A26" s="2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4.25" hidden="false" customHeight="true" outlineLevel="0" collapsed="false">
      <c r="A27" s="2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4.25" hidden="false" customHeight="true" outlineLevel="0" collapsed="false">
      <c r="A28" s="2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4.25" hidden="false" customHeight="true" outlineLevel="0" collapsed="false">
      <c r="A29" s="2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4.25" hidden="false" customHeight="true" outlineLevel="0" collapsed="false">
      <c r="A30" s="2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4.25" hidden="false" customHeight="true" outlineLevel="0" collapsed="false">
      <c r="A31" s="2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4.25" hidden="false" customHeight="true" outlineLevel="0" collapsed="false">
      <c r="A32" s="2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4.25" hidden="false" customHeight="true" outlineLevel="0" collapsed="false">
      <c r="A33" s="2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4.25" hidden="false" customHeight="true" outlineLevel="0" collapsed="false">
      <c r="A34" s="2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4.25" hidden="false" customHeight="true" outlineLevel="0" collapsed="false">
      <c r="A35" s="2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4.25" hidden="false" customHeight="true" outlineLevel="0" collapsed="false">
      <c r="A36" s="2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4.25" hidden="false" customHeight="true" outlineLevel="0" collapsed="false">
      <c r="A37" s="2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4.25" hidden="false" customHeight="true" outlineLevel="0" collapsed="false">
      <c r="A38" s="2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4.25" hidden="false" customHeight="true" outlineLevel="0" collapsed="false">
      <c r="A39" s="2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4.25" hidden="false" customHeight="true" outlineLevel="0" collapsed="false">
      <c r="A40" s="2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4.25" hidden="false" customHeight="true" outlineLevel="0" collapsed="false">
      <c r="A41" s="2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4.25" hidden="false" customHeight="tru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4.25" hidden="false" customHeight="tru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4.25" hidden="false" customHeight="tru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4.25" hidden="false" customHeight="tru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4.25" hidden="false" customHeight="tru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4.25" hidden="false" customHeight="tru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4.25" hidden="false" customHeight="tru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4.25" hidden="false" customHeight="tru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4.25" hidden="false" customHeight="tru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4.25" hidden="false" customHeight="tru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4.25" hidden="false" customHeight="tru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4.25" hidden="false" customHeight="tru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4.25" hidden="false" customHeight="tru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4.25" hidden="false" customHeight="tru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4.25" hidden="false" customHeight="tru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4.25" hidden="false" customHeight="tru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4.25" hidden="false" customHeight="tru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4.25" hidden="false" customHeight="tru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4.25" hidden="false" customHeight="tru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4.25" hidden="false" customHeight="tru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4.25" hidden="false" customHeight="tru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4.25" hidden="false" customHeight="tru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4.25" hidden="false" customHeight="tru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4.25" hidden="false" customHeight="tru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4.25" hidden="false" customHeight="tru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4.25" hidden="false" customHeight="tru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4.2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4.25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4.2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4.25" hidden="false" customHeight="tru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4.25" hidden="false" customHeight="tru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4.25" hidden="false" customHeight="tru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4.25" hidden="false" customHeight="tru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4.25" hidden="false" customHeight="tru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4.25" hidden="false" customHeight="tru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4.25" hidden="false" customHeight="tru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4.25" hidden="false" customHeight="tru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4.2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4.2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4.2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4.2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4.2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4.2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4.2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4.2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4.2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4.2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4.2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4.2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4.2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4.2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4.2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4.2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4.2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4.2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4.2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4.2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4.2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4.2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4.2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4.2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4.2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4.2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4.2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4.2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4.2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4.2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4.2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4.2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4.2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4.2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4.2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4.2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4.2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4.2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4.2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4.2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4.2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4.2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4.2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4.2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4.2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4.2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4.2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4.2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4.2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4.2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4.2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4.2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4.2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4.2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4.2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4.2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4.2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4.2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4.2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4.2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4.2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4.2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4.2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4.2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4.2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4.2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4.2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4.2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4.2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4.2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4.2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4.2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4.2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4.2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4.2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4.2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4.2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4.2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4.2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4.2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4.2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4.2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4.2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4.2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4.2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4.2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4.2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4.2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4.2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4.2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4.2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4.2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4.2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4.2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4.2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4.2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4.2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4.2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4.2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4.2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4.2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4.2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4.2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4.2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4.2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4.2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4.2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4.2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4.2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4.2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4.2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4.2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4.2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4.2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4.2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4.2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4.2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4.2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4.2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4.2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4.2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4.2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4.2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4.2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4.2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4.2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4.2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4.2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4.2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4.2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4.2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4.2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4.2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4.2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4.2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4.2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4.2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4.2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4.2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4.2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4.2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4.2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4.2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4.2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4.2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4.2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4.2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4.2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4.2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4.2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4.2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4.2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4.2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4.2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4.2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4.2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4.2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4.2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4.2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4.2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4.2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4.2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4.2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4.2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4.2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4.2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4.2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4.2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4.2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4.2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4.2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4.2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4.2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4.2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4.2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4.2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4.2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4.2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4.2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4.2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4.2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4.2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4.2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4.2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4.2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4.2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4.2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4.2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4.2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4.2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4.2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4.2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4.2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4.2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4.2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4.2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4.2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4.2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4.2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4.2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4.2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4.2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4.2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4.2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4.2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4.2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4.2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4.2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4.2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4.2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4.2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4.2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4.2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4.2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4.2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4.2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4.2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4.2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4.2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4.2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4.2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4.2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4.2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4.2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4.2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4.2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4.2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4.2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4.2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4.2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4.2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4.2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4.2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4.2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4.2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4.2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4.2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4.2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4.2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4.2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4.2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4.2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4.2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4.2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4.2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4.2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4.2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4.2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4.2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4.2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4.2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4.2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4.2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4.2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4.2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4.2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4.2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4.2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4.2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4.2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4.2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4.2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4.2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4.2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4.2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4.2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4.2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4.2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4.2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4.2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4.2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4.2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4.2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4.2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4.2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4.2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4.2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4.2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4.2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4.2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4.2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4.2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4.2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4.2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4.2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4.2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4.2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4.2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4.2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4.2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4.2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4.2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4.2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4.2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4.2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4.2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4.2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4.2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4.2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4.2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4.2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4.2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4.2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4.2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4.2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4.2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4.2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4.2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4.2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4.2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4.2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4.2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4.2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4.2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4.2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4.2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4.2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4.2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4.2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4.2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4.2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4.2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4.2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4.2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4.2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4.2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4.2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4.2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4.2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4.2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4.2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4.2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4.2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4.2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4.2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4.2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4.2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4.2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4.2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4.2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4.2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4.2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4.2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4.2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4.2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4.2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4.2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4.2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4.2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4.2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4.2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4.2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4.2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4.2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4.2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4.2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4.2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4.2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4.2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4.2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4.2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4.2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4.2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4.2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4.2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4.2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4.2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4.2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4.2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4.2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4.2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4.2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4.2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4.2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4.2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4.2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4.2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4.2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4.2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4.2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4.2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4.2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4.2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4.2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4.2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4.2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4.2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4.2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4.2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4.2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4.2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4.2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4.2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4.2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4.2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4.2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4.2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4.2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4.2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4.2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4.2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4.2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4.2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4.2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4.2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4.2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4.2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4.2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4.2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4.2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4.2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4.2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4.2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4.2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4.2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4.2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4.2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4.2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4.2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4.2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4.2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4.2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4.2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4.2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4.2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4.2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4.2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4.2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4.2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4.2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4.2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4.2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4.2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4.2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4.2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4.2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4.2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4.2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4.2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4.2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4.2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4.2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4.2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4.2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4.2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4.2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4.2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4.2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4.2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4.2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4.2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4.2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4.2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4.2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4.2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4.2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4.2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4.2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4.2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4.2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4.2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4.2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4.2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4.2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4.2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4.2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4.2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4.2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4.2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4.2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4.2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4.2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4.2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4.2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4.2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4.2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4.2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4.2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4.2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4.2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4.2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4.2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4.2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4.2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4.2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4.2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4.2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4.2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4.2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4.2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4.2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4.2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4.2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4.2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4.2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4.2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4.2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4.2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4.2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4.2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4.2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4.2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4.2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4.2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4.2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4.2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4.2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4.2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4.2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4.2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4.2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4.2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4.2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4.2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4.2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4.2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4.2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4.2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4.2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4.2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4.2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4.2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4.2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4.2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4.2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4.2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4.2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4.2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4.2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4.2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4.2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4.2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4.2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4.2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4.2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4.2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4.2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4.2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4.2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4.2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4.2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4.2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4.2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4.2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4.2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4.2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4.2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4.2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4.2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4.2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4.2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4.2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4.2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4.2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4.2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4.2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4.2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4.2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4.2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4.2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4.2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4.2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4.2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4.2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4.2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4.2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4.2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4.2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4.2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4.2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4.2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4.2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4.2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4.2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4.2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4.2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4.2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4.2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4.2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4.2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4.2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4.2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4.2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4.2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4.2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4.2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4.2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4.2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4.2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4.2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4.2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4.2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4.2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4.2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4.2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4.2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4.2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4.2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4.2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4.2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4.2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4.2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4.2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4.2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4.2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4.2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4.2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4.2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4.2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4.2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4.2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4.2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4.2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4.2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4.2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4.2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4.2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4.2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4.2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4.2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4.2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4.2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4.2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4.2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4.2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4.2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4.2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4.2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4.2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4.2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4.2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4.2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4.2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4.2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4.2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4.2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4.2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4.2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4.2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4.2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4.2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4.2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4.2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4.2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4.2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4.2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4.2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4.2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4.2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4.2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4.2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4.2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4.2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4.2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4.2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4.2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4.2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4.2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4.2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4.2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4.2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4.2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4.2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4.2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4.2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4.2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4.2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4.2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4.2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4.2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4.2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4.2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4.2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4.2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4.2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4.2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4.2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4.2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4.2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4.2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4.2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4.2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4.2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4.2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4.2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4.2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4.2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4.2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4.2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4.2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4.2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4.2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4.2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4.2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4.2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4.2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4.2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4.2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4.2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4.2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4.2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4.2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4.2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4.2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4.2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4.2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4.2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4.2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4.2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4.2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4.2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4.2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4.2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4.2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4.2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4.2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4.2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4.2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4.2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4.2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4.2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4.2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4.2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4.2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4.2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4.2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4.2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4.2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4.2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4.2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4.2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4.2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4.2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4.2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4.2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4.2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4.2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4.2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4.2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4.2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4.2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4.2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4.2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4.2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4.2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4.2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4.2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4.2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4.2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4.2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4.2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4.2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4.2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4.2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4.2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4.2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4.2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4.2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4.2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4.2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4.2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4.2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4.2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4.2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4.2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4.2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4.2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4.2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4.2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4.2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4.2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4.2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4.2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4.2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4.2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4.2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4.2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4.2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4.2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4.2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4.2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4.2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4.2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4.2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4.2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4.2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4.2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4.2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4.2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4.2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4.2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4.2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4.2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4.2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4.2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4.2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4.2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4.2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4.2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4.2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4.2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4.2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4.2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4.2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4.2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4.2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4.2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4.2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4.2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4.2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4.2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4.2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4.2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4.2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4.2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4.2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4.2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4.2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4.2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4.2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4.2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4.2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4.2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4.2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4.2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4.2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4.2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4.2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4.2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4.2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4.2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4.2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4.2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4.2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4.2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4.2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4.2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4.2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4.2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4.2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4.2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4.2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4.2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4.2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4.2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4.2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4.2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4.2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4.2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4.2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4.2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4.2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4.2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4.2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4.2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4.2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4.2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4.2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4.2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4.2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4.2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4.2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4.2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4.2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4.2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4.2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4.2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4.2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4.2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4.2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4.2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4.2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4.2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4.2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4.2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4.2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4.2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4.2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4.2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4.2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4.2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4.2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4.2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4.2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4.2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4.2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4.2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4.2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4.2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4.2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4.2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4.2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4.2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4.2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4.2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4.2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4.2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4.2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4.2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4.2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4.2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4.2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4.2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4.2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4.2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4.2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4.2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4.2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4.2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4.2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4.2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4.2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4.2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4.2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4.2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4.2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4.2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4.2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4.2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4.2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4.2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4.2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E2"/>
    <mergeCell ref="B21:E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7.63"/>
    <col collapsed="false" customWidth="true" hidden="false" outlineLevel="0" max="2" min="2" style="0" width="15.63"/>
    <col collapsed="false" customWidth="true" hidden="false" outlineLevel="0" max="3" min="3" style="0" width="17.63"/>
    <col collapsed="false" customWidth="true" hidden="false" outlineLevel="0" max="4" min="4" style="0" width="22.13"/>
    <col collapsed="false" customWidth="true" hidden="false" outlineLevel="0" max="26" min="5" style="0" width="7.63"/>
  </cols>
  <sheetData>
    <row r="1" customFormat="false" ht="14.25" hidden="false" customHeight="true" outlineLevel="0" collapsed="false"/>
    <row r="2" customFormat="false" ht="14.25" hidden="false" customHeight="true" outlineLevel="0" collapsed="false">
      <c r="B2" s="23" t="s">
        <v>40</v>
      </c>
      <c r="C2" s="23"/>
      <c r="D2" s="23"/>
    </row>
    <row r="3" customFormat="false" ht="14.25" hidden="false" customHeight="true" outlineLevel="0" collapsed="false">
      <c r="B3" s="24" t="s">
        <v>41</v>
      </c>
      <c r="C3" s="25" t="s">
        <v>42</v>
      </c>
      <c r="D3" s="26" t="s">
        <v>43</v>
      </c>
    </row>
    <row r="4" customFormat="false" ht="14.25" hidden="false" customHeight="true" outlineLevel="0" collapsed="false">
      <c r="B4" s="27" t="n">
        <v>1</v>
      </c>
      <c r="C4" s="9" t="n">
        <f aca="false">2^B4</f>
        <v>2</v>
      </c>
      <c r="D4" s="10" t="n">
        <f aca="false">(80000000/(2^B4))/1000</f>
        <v>40000</v>
      </c>
    </row>
    <row r="5" customFormat="false" ht="14.25" hidden="false" customHeight="true" outlineLevel="0" collapsed="false">
      <c r="B5" s="27" t="n">
        <v>2</v>
      </c>
      <c r="C5" s="9" t="n">
        <f aca="false">2^B5</f>
        <v>4</v>
      </c>
      <c r="D5" s="10" t="n">
        <f aca="false">(80000000/(2^B5))/1000</f>
        <v>20000</v>
      </c>
    </row>
    <row r="6" customFormat="false" ht="14.25" hidden="false" customHeight="true" outlineLevel="0" collapsed="false">
      <c r="B6" s="27" t="n">
        <v>3</v>
      </c>
      <c r="C6" s="9" t="n">
        <f aca="false">2^B6</f>
        <v>8</v>
      </c>
      <c r="D6" s="10" t="n">
        <f aca="false">(80000000/(2^B6))/1000</f>
        <v>10000</v>
      </c>
    </row>
    <row r="7" customFormat="false" ht="14.25" hidden="false" customHeight="true" outlineLevel="0" collapsed="false">
      <c r="B7" s="27" t="n">
        <v>4</v>
      </c>
      <c r="C7" s="9" t="n">
        <f aca="false">2^B7</f>
        <v>16</v>
      </c>
      <c r="D7" s="10" t="n">
        <f aca="false">(80000000/(2^B7))/1000</f>
        <v>5000</v>
      </c>
    </row>
    <row r="8" customFormat="false" ht="14.25" hidden="false" customHeight="true" outlineLevel="0" collapsed="false">
      <c r="B8" s="27" t="n">
        <v>5</v>
      </c>
      <c r="C8" s="9" t="n">
        <f aca="false">2^B8</f>
        <v>32</v>
      </c>
      <c r="D8" s="10" t="n">
        <f aca="false">(80000000/(2^B8))/1000</f>
        <v>2500</v>
      </c>
    </row>
    <row r="9" customFormat="false" ht="14.25" hidden="false" customHeight="true" outlineLevel="0" collapsed="false">
      <c r="B9" s="27" t="n">
        <v>6</v>
      </c>
      <c r="C9" s="9" t="n">
        <f aca="false">2^B9</f>
        <v>64</v>
      </c>
      <c r="D9" s="10" t="n">
        <f aca="false">(80000000/(2^B9))/1000</f>
        <v>1250</v>
      </c>
    </row>
    <row r="10" customFormat="false" ht="14.25" hidden="false" customHeight="true" outlineLevel="0" collapsed="false">
      <c r="B10" s="27" t="n">
        <v>7</v>
      </c>
      <c r="C10" s="9" t="n">
        <f aca="false">2^B10</f>
        <v>128</v>
      </c>
      <c r="D10" s="10" t="n">
        <f aca="false">(80000000/(2^B10))/1000</f>
        <v>625</v>
      </c>
    </row>
    <row r="11" customFormat="false" ht="14.25" hidden="false" customHeight="true" outlineLevel="0" collapsed="false">
      <c r="B11" s="28" t="n">
        <v>8</v>
      </c>
      <c r="C11" s="15" t="n">
        <f aca="false">2^B11</f>
        <v>256</v>
      </c>
      <c r="D11" s="16" t="n">
        <f aca="false">(80000000/(2^B11))/1000</f>
        <v>312.5</v>
      </c>
    </row>
    <row r="12" customFormat="false" ht="14.25" hidden="false" customHeight="true" outlineLevel="0" collapsed="false">
      <c r="B12" s="28" t="n">
        <v>9</v>
      </c>
      <c r="C12" s="15" t="n">
        <f aca="false">2^B12</f>
        <v>512</v>
      </c>
      <c r="D12" s="16" t="n">
        <f aca="false">(80000000/(2^B12))/1000</f>
        <v>156.25</v>
      </c>
    </row>
    <row r="13" customFormat="false" ht="14.25" hidden="false" customHeight="true" outlineLevel="0" collapsed="false">
      <c r="B13" s="28" t="n">
        <v>10</v>
      </c>
      <c r="C13" s="15" t="n">
        <f aca="false">2^B13</f>
        <v>1024</v>
      </c>
      <c r="D13" s="16" t="n">
        <f aca="false">(80000000/(2^B13))/1000</f>
        <v>78.125</v>
      </c>
    </row>
    <row r="14" customFormat="false" ht="14.25" hidden="false" customHeight="true" outlineLevel="0" collapsed="false">
      <c r="B14" s="28" t="n">
        <v>11</v>
      </c>
      <c r="C14" s="15" t="n">
        <f aca="false">2^B14</f>
        <v>2048</v>
      </c>
      <c r="D14" s="16" t="n">
        <f aca="false">(80000000/(2^B14))/1000</f>
        <v>39.0625</v>
      </c>
    </row>
    <row r="15" customFormat="false" ht="14.25" hidden="false" customHeight="true" outlineLevel="0" collapsed="false">
      <c r="B15" s="28" t="n">
        <v>12</v>
      </c>
      <c r="C15" s="15" t="n">
        <f aca="false">2^B15</f>
        <v>4096</v>
      </c>
      <c r="D15" s="16" t="n">
        <f aca="false">(80000000/(2^B15))/1000</f>
        <v>19.53125</v>
      </c>
    </row>
    <row r="16" customFormat="false" ht="14.25" hidden="false" customHeight="true" outlineLevel="0" collapsed="false">
      <c r="B16" s="27" t="n">
        <v>13</v>
      </c>
      <c r="C16" s="9" t="n">
        <f aca="false">2^B16</f>
        <v>8192</v>
      </c>
      <c r="D16" s="10" t="n">
        <f aca="false">(80000000/(2^B16))/1000</f>
        <v>9.765625</v>
      </c>
    </row>
    <row r="17" customFormat="false" ht="14.25" hidden="false" customHeight="true" outlineLevel="0" collapsed="false">
      <c r="B17" s="27" t="n">
        <v>14</v>
      </c>
      <c r="C17" s="9" t="n">
        <f aca="false">2^B17</f>
        <v>16384</v>
      </c>
      <c r="D17" s="10" t="n">
        <f aca="false">(80000000/(2^B17))/1000</f>
        <v>4.8828125</v>
      </c>
    </row>
    <row r="18" customFormat="false" ht="14.25" hidden="false" customHeight="true" outlineLevel="0" collapsed="false">
      <c r="B18" s="27" t="n">
        <v>15</v>
      </c>
      <c r="C18" s="9" t="n">
        <f aca="false">2^B18</f>
        <v>32768</v>
      </c>
      <c r="D18" s="10" t="n">
        <f aca="false">(80000000/(2^B18))/1000</f>
        <v>2.44140625</v>
      </c>
    </row>
    <row r="19" customFormat="false" ht="14.25" hidden="false" customHeight="true" outlineLevel="0" collapsed="false">
      <c r="B19" s="29" t="n">
        <v>16</v>
      </c>
      <c r="C19" s="30" t="n">
        <f aca="false">2^B19</f>
        <v>65536</v>
      </c>
      <c r="D19" s="31" t="n">
        <f aca="false">(80000000/(2^B19))/1000</f>
        <v>1.220703125</v>
      </c>
    </row>
    <row r="20" customFormat="false" ht="14.25" hidden="false" customHeight="true" outlineLevel="0" collapsed="false">
      <c r="B20" s="1"/>
      <c r="C20" s="1"/>
      <c r="D20" s="17"/>
    </row>
    <row r="21" customFormat="false" ht="14.25" hidden="false" customHeight="true" outlineLevel="0" collapsed="false">
      <c r="B21" s="1"/>
      <c r="C21" s="1"/>
    </row>
    <row r="22" customFormat="false" ht="14.25" hidden="false" customHeight="true" outlineLevel="0" collapsed="false">
      <c r="B22" s="1"/>
      <c r="C22" s="1"/>
    </row>
    <row r="23" customFormat="false" ht="14.25" hidden="false" customHeight="true" outlineLevel="0" collapsed="false">
      <c r="B23" s="1"/>
      <c r="C23" s="1"/>
    </row>
    <row r="24" customFormat="false" ht="14.25" hidden="false" customHeight="true" outlineLevel="0" collapsed="false">
      <c r="B24" s="1"/>
      <c r="C24" s="1"/>
    </row>
    <row r="25" customFormat="false" ht="14.25" hidden="false" customHeight="true" outlineLevel="0" collapsed="false">
      <c r="B25" s="1"/>
      <c r="C25" s="1"/>
    </row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1">
    <mergeCell ref="B2:D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7.75"/>
    <col collapsed="false" customWidth="true" hidden="false" outlineLevel="0" max="3" min="2" style="0" width="16.38"/>
    <col collapsed="false" customWidth="true" hidden="false" outlineLevel="0" max="4" min="4" style="0" width="4.88"/>
    <col collapsed="false" customWidth="true" hidden="false" outlineLevel="0" max="6" min="5" style="0" width="16.38"/>
    <col collapsed="false" customWidth="true" hidden="false" outlineLevel="0" max="26" min="7" style="0" width="7.63"/>
  </cols>
  <sheetData>
    <row r="1" customFormat="false" ht="14.2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1"/>
      <c r="B2" s="32" t="s">
        <v>44</v>
      </c>
      <c r="C2" s="32"/>
      <c r="D2" s="1"/>
      <c r="E2" s="32" t="s">
        <v>44</v>
      </c>
      <c r="F2" s="3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1"/>
      <c r="B3" s="33" t="s">
        <v>45</v>
      </c>
      <c r="C3" s="34" t="n">
        <v>5</v>
      </c>
      <c r="D3" s="1"/>
      <c r="E3" s="33" t="s">
        <v>45</v>
      </c>
      <c r="F3" s="34" t="n">
        <v>5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4.25" hidden="false" customHeight="true" outlineLevel="0" collapsed="false">
      <c r="A4" s="1"/>
      <c r="B4" s="35" t="s">
        <v>46</v>
      </c>
      <c r="C4" s="36" t="n">
        <f aca="false">C3/2</f>
        <v>2.5</v>
      </c>
      <c r="D4" s="1"/>
      <c r="E4" s="35" t="s">
        <v>46</v>
      </c>
      <c r="F4" s="36" t="n">
        <f aca="false">F3/2</f>
        <v>2.5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4.25" hidden="false" customHeight="true" outlineLevel="0" collapsed="false">
      <c r="A5" s="1"/>
      <c r="B5" s="35" t="s">
        <v>47</v>
      </c>
      <c r="C5" s="36" t="n">
        <v>66</v>
      </c>
      <c r="D5" s="1"/>
      <c r="E5" s="35" t="s">
        <v>47</v>
      </c>
      <c r="F5" s="36" t="n">
        <v>66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4.25" hidden="false" customHeight="true" outlineLevel="0" collapsed="false">
      <c r="A6" s="1"/>
      <c r="B6" s="37" t="s">
        <v>48</v>
      </c>
      <c r="C6" s="37"/>
      <c r="D6" s="1"/>
      <c r="E6" s="37" t="s">
        <v>48</v>
      </c>
      <c r="F6" s="3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4.25" hidden="false" customHeight="true" outlineLevel="0" collapsed="false">
      <c r="A7" s="1"/>
      <c r="B7" s="38" t="s">
        <v>49</v>
      </c>
      <c r="C7" s="39" t="s">
        <v>50</v>
      </c>
      <c r="D7" s="1"/>
      <c r="E7" s="40" t="s">
        <v>49</v>
      </c>
      <c r="F7" s="41" t="s">
        <v>50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4.25" hidden="false" customHeight="true" outlineLevel="0" collapsed="false">
      <c r="A8" s="1"/>
      <c r="B8" s="27" t="n">
        <v>-35</v>
      </c>
      <c r="C8" s="42" t="n">
        <f aca="false">(B8)*($C$5/1000)+$C$4</f>
        <v>0.19</v>
      </c>
      <c r="D8" s="1"/>
      <c r="E8" s="43" t="n">
        <v>-35</v>
      </c>
      <c r="F8" s="44" t="n">
        <f aca="false">(E8)*($C$5/1000)+$C$4</f>
        <v>0.19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4.25" hidden="false" customHeight="true" outlineLevel="0" collapsed="false">
      <c r="A9" s="1"/>
      <c r="B9" s="27" t="n">
        <v>-34</v>
      </c>
      <c r="C9" s="42" t="n">
        <f aca="false">(B9)*($C$5/1000)+$C$4</f>
        <v>0.256</v>
      </c>
      <c r="D9" s="1"/>
      <c r="E9" s="28" t="n">
        <v>-30</v>
      </c>
      <c r="F9" s="45" t="n">
        <f aca="false">(E9)*($C$5/1000)+$C$4</f>
        <v>0.52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4.25" hidden="false" customHeight="true" outlineLevel="0" collapsed="false">
      <c r="A10" s="1"/>
      <c r="B10" s="27" t="n">
        <v>-33</v>
      </c>
      <c r="C10" s="42" t="n">
        <f aca="false">(B10)*($C$5/1000)+$C$4</f>
        <v>0.322</v>
      </c>
      <c r="D10" s="1"/>
      <c r="E10" s="28" t="n">
        <v>-25</v>
      </c>
      <c r="F10" s="45" t="n">
        <f aca="false">(E10)*($C$5/1000)+$C$4</f>
        <v>0.85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4.25" hidden="false" customHeight="true" outlineLevel="0" collapsed="false">
      <c r="A11" s="1"/>
      <c r="B11" s="27" t="n">
        <v>-32</v>
      </c>
      <c r="C11" s="42" t="n">
        <f aca="false">(B11)*($C$5/1000)+$C$4</f>
        <v>0.388</v>
      </c>
      <c r="D11" s="1"/>
      <c r="E11" s="28" t="n">
        <v>-20</v>
      </c>
      <c r="F11" s="45" t="n">
        <f aca="false">(E11)*($C$5/1000)+$C$4</f>
        <v>1.18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4.25" hidden="false" customHeight="true" outlineLevel="0" collapsed="false">
      <c r="A12" s="1"/>
      <c r="B12" s="27" t="n">
        <v>-31</v>
      </c>
      <c r="C12" s="42" t="n">
        <f aca="false">(B12)*($C$5/1000)+$C$4</f>
        <v>0.454</v>
      </c>
      <c r="D12" s="1"/>
      <c r="E12" s="28" t="n">
        <v>-15</v>
      </c>
      <c r="F12" s="45" t="n">
        <f aca="false">(E12)*($C$5/1000)+$C$4</f>
        <v>1.51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4.25" hidden="false" customHeight="true" outlineLevel="0" collapsed="false">
      <c r="A13" s="1"/>
      <c r="B13" s="28" t="n">
        <v>-30</v>
      </c>
      <c r="C13" s="45" t="n">
        <f aca="false">(B13)*($C$5/1000)+$C$4</f>
        <v>0.52</v>
      </c>
      <c r="D13" s="1"/>
      <c r="E13" s="28" t="n">
        <v>-10</v>
      </c>
      <c r="F13" s="45" t="n">
        <f aca="false">(E13)*($C$5/1000)+$C$4</f>
        <v>1.84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4.25" hidden="false" customHeight="true" outlineLevel="0" collapsed="false">
      <c r="A14" s="1"/>
      <c r="B14" s="28" t="n">
        <v>-29</v>
      </c>
      <c r="C14" s="45" t="n">
        <f aca="false">(B14)*($C$5/1000)+$C$4</f>
        <v>0.586</v>
      </c>
      <c r="D14" s="1"/>
      <c r="E14" s="28" t="n">
        <v>-5</v>
      </c>
      <c r="F14" s="45" t="n">
        <f aca="false">(E14)*($C$5/1000)+$C$4</f>
        <v>2.17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4.25" hidden="false" customHeight="true" outlineLevel="0" collapsed="false">
      <c r="A15" s="1"/>
      <c r="B15" s="28" t="n">
        <v>-28</v>
      </c>
      <c r="C15" s="45" t="n">
        <f aca="false">(B15)*($C$5/1000)+$C$4</f>
        <v>0.652</v>
      </c>
      <c r="D15" s="1"/>
      <c r="E15" s="28" t="n">
        <v>0</v>
      </c>
      <c r="F15" s="45" t="n">
        <f aca="false">(E15)*($C$5/1000)+$C$4</f>
        <v>2.5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4.25" hidden="false" customHeight="true" outlineLevel="0" collapsed="false">
      <c r="A16" s="1"/>
      <c r="B16" s="28" t="n">
        <v>-27</v>
      </c>
      <c r="C16" s="45" t="n">
        <f aca="false">(B16)*($C$5/1000)+$C$4</f>
        <v>0.718</v>
      </c>
      <c r="D16" s="1"/>
      <c r="E16" s="28" t="n">
        <v>5</v>
      </c>
      <c r="F16" s="45" t="n">
        <f aca="false">(E16)*($C$5/1000)+$C$4</f>
        <v>2.83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4.25" hidden="false" customHeight="true" outlineLevel="0" collapsed="false">
      <c r="A17" s="1"/>
      <c r="B17" s="28" t="n">
        <v>-26</v>
      </c>
      <c r="C17" s="45" t="n">
        <f aca="false">(B17)*($C$5/1000)+$C$4</f>
        <v>0.784</v>
      </c>
      <c r="D17" s="1"/>
      <c r="E17" s="28" t="n">
        <v>10</v>
      </c>
      <c r="F17" s="45" t="n">
        <f aca="false">(E17)*($C$5/1000)+$C$4</f>
        <v>3.16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4.25" hidden="false" customHeight="true" outlineLevel="0" collapsed="false">
      <c r="A18" s="1"/>
      <c r="B18" s="28" t="n">
        <v>-25</v>
      </c>
      <c r="C18" s="45" t="n">
        <f aca="false">(B18)*($C$5/1000)+$C$4</f>
        <v>0.85</v>
      </c>
      <c r="D18" s="1"/>
      <c r="E18" s="28" t="n">
        <v>15</v>
      </c>
      <c r="F18" s="45" t="n">
        <f aca="false">(E18)*($C$5/1000)+$C$4</f>
        <v>3.49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4.25" hidden="false" customHeight="true" outlineLevel="0" collapsed="false">
      <c r="A19" s="1"/>
      <c r="B19" s="28" t="n">
        <v>-24</v>
      </c>
      <c r="C19" s="45" t="n">
        <f aca="false">(B19)*($C$5/1000)+$C$4</f>
        <v>0.916</v>
      </c>
      <c r="D19" s="1"/>
      <c r="E19" s="28" t="n">
        <v>20</v>
      </c>
      <c r="F19" s="45" t="n">
        <f aca="false">(E19)*($C$5/1000)+$C$4</f>
        <v>3.82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4.25" hidden="false" customHeight="true" outlineLevel="0" collapsed="false">
      <c r="A20" s="1"/>
      <c r="B20" s="28" t="n">
        <v>-23</v>
      </c>
      <c r="C20" s="45" t="n">
        <f aca="false">(B20)*($C$5/1000)+$C$4</f>
        <v>0.982</v>
      </c>
      <c r="D20" s="1"/>
      <c r="E20" s="28" t="n">
        <v>25</v>
      </c>
      <c r="F20" s="45" t="n">
        <f aca="false">(E20)*($C$5/1000)+$C$4</f>
        <v>4.15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4.25" hidden="false" customHeight="true" outlineLevel="0" collapsed="false">
      <c r="A21" s="1"/>
      <c r="B21" s="28" t="n">
        <v>-22</v>
      </c>
      <c r="C21" s="45" t="n">
        <f aca="false">(B21)*($C$5/1000)+$C$4</f>
        <v>1.048</v>
      </c>
      <c r="D21" s="1"/>
      <c r="E21" s="28" t="n">
        <v>30</v>
      </c>
      <c r="F21" s="45" t="n">
        <f aca="false">(E21)*($C$5/1000)+$C$4</f>
        <v>4.48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4.25" hidden="false" customHeight="true" outlineLevel="0" collapsed="false">
      <c r="A22" s="1"/>
      <c r="B22" s="28" t="n">
        <v>-21</v>
      </c>
      <c r="C22" s="45" t="n">
        <f aca="false">(B22)*($C$5/1000)+$C$4</f>
        <v>1.114</v>
      </c>
      <c r="D22" s="1"/>
      <c r="E22" s="29" t="n">
        <v>35</v>
      </c>
      <c r="F22" s="46" t="n">
        <f aca="false">(E22)*($C$5/1000)+$C$4</f>
        <v>4.81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4.25" hidden="false" customHeight="true" outlineLevel="0" collapsed="false">
      <c r="A23" s="1"/>
      <c r="B23" s="28" t="n">
        <v>-20</v>
      </c>
      <c r="C23" s="45" t="n">
        <f aca="false">(B23)*($C$5/1000)+$C$4</f>
        <v>1.18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4.25" hidden="false" customHeight="true" outlineLevel="0" collapsed="false">
      <c r="A24" s="1"/>
      <c r="B24" s="28" t="n">
        <v>-19</v>
      </c>
      <c r="C24" s="45" t="n">
        <f aca="false">(B24)*($C$5/1000)+$C$4</f>
        <v>1.246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4.25" hidden="false" customHeight="true" outlineLevel="0" collapsed="false">
      <c r="A25" s="1"/>
      <c r="B25" s="28" t="n">
        <v>-18</v>
      </c>
      <c r="C25" s="45" t="n">
        <f aca="false">(B25)*($C$5/1000)+$C$4</f>
        <v>1.312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4.25" hidden="false" customHeight="true" outlineLevel="0" collapsed="false">
      <c r="A26" s="1"/>
      <c r="B26" s="28" t="n">
        <v>-17</v>
      </c>
      <c r="C26" s="45" t="n">
        <f aca="false">(B26)*($C$5/1000)+$C$4</f>
        <v>1.378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4.25" hidden="false" customHeight="true" outlineLevel="0" collapsed="false">
      <c r="A27" s="1"/>
      <c r="B27" s="28" t="n">
        <v>-16</v>
      </c>
      <c r="C27" s="45" t="n">
        <f aca="false">(B27)*($C$5/1000)+$C$4</f>
        <v>1.444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4.25" hidden="false" customHeight="true" outlineLevel="0" collapsed="false">
      <c r="A28" s="1"/>
      <c r="B28" s="28" t="n">
        <v>-15</v>
      </c>
      <c r="C28" s="45" t="n">
        <f aca="false">(B28)*($C$5/1000)+$C$4</f>
        <v>1.51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4.25" hidden="false" customHeight="true" outlineLevel="0" collapsed="false">
      <c r="A29" s="1"/>
      <c r="B29" s="28" t="n">
        <v>-14</v>
      </c>
      <c r="C29" s="45" t="n">
        <f aca="false">(B29)*($C$5/1000)+$C$4</f>
        <v>1.576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4.25" hidden="false" customHeight="true" outlineLevel="0" collapsed="false">
      <c r="A30" s="1"/>
      <c r="B30" s="28" t="n">
        <v>-13</v>
      </c>
      <c r="C30" s="45" t="n">
        <f aca="false">(B30)*($C$5/1000)+$C$4</f>
        <v>1.642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4.25" hidden="false" customHeight="true" outlineLevel="0" collapsed="false">
      <c r="A31" s="1"/>
      <c r="B31" s="28" t="n">
        <v>-12</v>
      </c>
      <c r="C31" s="45" t="n">
        <f aca="false">(B31)*($C$5/1000)+$C$4</f>
        <v>1.708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4.25" hidden="false" customHeight="true" outlineLevel="0" collapsed="false">
      <c r="A32" s="1"/>
      <c r="B32" s="28" t="n">
        <v>-11</v>
      </c>
      <c r="C32" s="45" t="n">
        <f aca="false">(B32)*($C$5/1000)+$C$4</f>
        <v>1.774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4.25" hidden="false" customHeight="true" outlineLevel="0" collapsed="false">
      <c r="A33" s="1"/>
      <c r="B33" s="28" t="n">
        <v>-10</v>
      </c>
      <c r="C33" s="45" t="n">
        <f aca="false">(B33)*($C$5/1000)+$C$4</f>
        <v>1.84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4.25" hidden="false" customHeight="true" outlineLevel="0" collapsed="false">
      <c r="A34" s="1"/>
      <c r="B34" s="28" t="n">
        <v>-9</v>
      </c>
      <c r="C34" s="45" t="n">
        <f aca="false">(B34)*($C$5/1000)+$C$4</f>
        <v>1.906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4.25" hidden="false" customHeight="true" outlineLevel="0" collapsed="false">
      <c r="A35" s="1"/>
      <c r="B35" s="28" t="n">
        <v>-8</v>
      </c>
      <c r="C35" s="45" t="n">
        <f aca="false">(B35)*($C$5/1000)+$C$4</f>
        <v>1.972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4.25" hidden="false" customHeight="true" outlineLevel="0" collapsed="false">
      <c r="A36" s="1"/>
      <c r="B36" s="28" t="n">
        <v>-7</v>
      </c>
      <c r="C36" s="45" t="n">
        <f aca="false">(B36)*($C$5/1000)+$C$4</f>
        <v>2.038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4.25" hidden="false" customHeight="true" outlineLevel="0" collapsed="false">
      <c r="A37" s="1"/>
      <c r="B37" s="28" t="n">
        <v>-6</v>
      </c>
      <c r="C37" s="45" t="n">
        <f aca="false">(B37)*($C$5/1000)+$C$4</f>
        <v>2.104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4.25" hidden="false" customHeight="true" outlineLevel="0" collapsed="false">
      <c r="A38" s="1"/>
      <c r="B38" s="28" t="n">
        <v>-5</v>
      </c>
      <c r="C38" s="45" t="n">
        <f aca="false">(B38)*($C$5/1000)+$C$4</f>
        <v>2.17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4.25" hidden="false" customHeight="true" outlineLevel="0" collapsed="false">
      <c r="A39" s="1"/>
      <c r="B39" s="28" t="n">
        <v>-4</v>
      </c>
      <c r="C39" s="45" t="n">
        <f aca="false">(B39)*($C$5/1000)+$C$4</f>
        <v>2.236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4.25" hidden="false" customHeight="true" outlineLevel="0" collapsed="false">
      <c r="A40" s="1"/>
      <c r="B40" s="28" t="n">
        <v>-3</v>
      </c>
      <c r="C40" s="45" t="n">
        <f aca="false">(B40)*($C$5/1000)+$C$4</f>
        <v>2.302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4.25" hidden="false" customHeight="true" outlineLevel="0" collapsed="false">
      <c r="A41" s="1"/>
      <c r="B41" s="28" t="n">
        <v>-2</v>
      </c>
      <c r="C41" s="45" t="n">
        <f aca="false">(B41)*($C$5/1000)+$C$4</f>
        <v>2.368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4.25" hidden="false" customHeight="true" outlineLevel="0" collapsed="false">
      <c r="A42" s="1"/>
      <c r="B42" s="28" t="n">
        <v>-1</v>
      </c>
      <c r="C42" s="45" t="n">
        <f aca="false">(B42)*($C$5/1000)+$C$4</f>
        <v>2.434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4.25" hidden="false" customHeight="true" outlineLevel="0" collapsed="false">
      <c r="A43" s="1"/>
      <c r="B43" s="28" t="n">
        <v>0</v>
      </c>
      <c r="C43" s="45" t="n">
        <f aca="false">(B43)*($C$5/1000)+$C$4</f>
        <v>2.5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4.25" hidden="false" customHeight="true" outlineLevel="0" collapsed="false">
      <c r="A44" s="1"/>
      <c r="B44" s="28" t="n">
        <v>1</v>
      </c>
      <c r="C44" s="45" t="n">
        <f aca="false">(B44)*($C$5/1000)+$C$4</f>
        <v>2.566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4.25" hidden="false" customHeight="true" outlineLevel="0" collapsed="false">
      <c r="A45" s="1"/>
      <c r="B45" s="28" t="n">
        <v>2</v>
      </c>
      <c r="C45" s="45" t="n">
        <f aca="false">(B45)*($C$5/1000)+$C$4</f>
        <v>2.632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4.25" hidden="false" customHeight="true" outlineLevel="0" collapsed="false">
      <c r="A46" s="1"/>
      <c r="B46" s="28" t="n">
        <v>3</v>
      </c>
      <c r="C46" s="45" t="n">
        <f aca="false">(B46)*($C$5/1000)+$C$4</f>
        <v>2.698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4.25" hidden="false" customHeight="true" outlineLevel="0" collapsed="false">
      <c r="A47" s="1"/>
      <c r="B47" s="28" t="n">
        <v>4</v>
      </c>
      <c r="C47" s="45" t="n">
        <f aca="false">(B47)*($C$5/1000)+$C$4</f>
        <v>2.764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4.25" hidden="false" customHeight="true" outlineLevel="0" collapsed="false">
      <c r="A48" s="1"/>
      <c r="B48" s="28" t="n">
        <v>5</v>
      </c>
      <c r="C48" s="45" t="n">
        <f aca="false">(B48)*($C$5/1000)+$C$4</f>
        <v>2.83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4.25" hidden="false" customHeight="true" outlineLevel="0" collapsed="false">
      <c r="A49" s="1"/>
      <c r="B49" s="28" t="n">
        <v>6</v>
      </c>
      <c r="C49" s="45" t="n">
        <f aca="false">(B49)*($C$5/1000)+$C$4</f>
        <v>2.896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4.25" hidden="false" customHeight="true" outlineLevel="0" collapsed="false">
      <c r="A50" s="1"/>
      <c r="B50" s="28" t="n">
        <v>7</v>
      </c>
      <c r="C50" s="45" t="n">
        <f aca="false">(B50)*($C$5/1000)+$C$4</f>
        <v>2.962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4.25" hidden="false" customHeight="true" outlineLevel="0" collapsed="false">
      <c r="A51" s="1"/>
      <c r="B51" s="28" t="n">
        <v>8</v>
      </c>
      <c r="C51" s="45" t="n">
        <f aca="false">(B51)*($C$5/1000)+$C$4</f>
        <v>3.028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4.25" hidden="false" customHeight="true" outlineLevel="0" collapsed="false">
      <c r="A52" s="1"/>
      <c r="B52" s="28" t="n">
        <v>9</v>
      </c>
      <c r="C52" s="45" t="n">
        <f aca="false">(B52)*($C$5/1000)+$C$4</f>
        <v>3.094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4.25" hidden="false" customHeight="true" outlineLevel="0" collapsed="false">
      <c r="A53" s="1"/>
      <c r="B53" s="28" t="n">
        <v>10</v>
      </c>
      <c r="C53" s="45" t="n">
        <f aca="false">(B53)*($C$5/1000)+$C$4</f>
        <v>3.16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4.25" hidden="false" customHeight="true" outlineLevel="0" collapsed="false">
      <c r="A54" s="1"/>
      <c r="B54" s="28" t="n">
        <v>11</v>
      </c>
      <c r="C54" s="45" t="n">
        <f aca="false">(B54)*($C$5/1000)+$C$4</f>
        <v>3.226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4.25" hidden="false" customHeight="true" outlineLevel="0" collapsed="false">
      <c r="A55" s="1"/>
      <c r="B55" s="28" t="n">
        <v>12</v>
      </c>
      <c r="C55" s="45" t="n">
        <f aca="false">(B55)*($C$5/1000)+$C$4</f>
        <v>3.292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4.25" hidden="false" customHeight="true" outlineLevel="0" collapsed="false">
      <c r="A56" s="1"/>
      <c r="B56" s="28" t="n">
        <v>13</v>
      </c>
      <c r="C56" s="45" t="n">
        <f aca="false">(B56)*($C$5/1000)+$C$4</f>
        <v>3.358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4.25" hidden="false" customHeight="true" outlineLevel="0" collapsed="false">
      <c r="A57" s="1"/>
      <c r="B57" s="28" t="n">
        <v>14</v>
      </c>
      <c r="C57" s="45" t="n">
        <f aca="false">(B57)*($C$5/1000)+$C$4</f>
        <v>3.424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4.25" hidden="false" customHeight="true" outlineLevel="0" collapsed="false">
      <c r="A58" s="1"/>
      <c r="B58" s="28" t="n">
        <v>15</v>
      </c>
      <c r="C58" s="45" t="n">
        <f aca="false">(B58)*($C$5/1000)+$C$4</f>
        <v>3.49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4.25" hidden="false" customHeight="true" outlineLevel="0" collapsed="false">
      <c r="A59" s="1"/>
      <c r="B59" s="28" t="n">
        <v>16</v>
      </c>
      <c r="C59" s="45" t="n">
        <f aca="false">(B59)*($C$5/1000)+$C$4</f>
        <v>3.556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4.25" hidden="false" customHeight="true" outlineLevel="0" collapsed="false">
      <c r="A60" s="1"/>
      <c r="B60" s="28" t="n">
        <v>17</v>
      </c>
      <c r="C60" s="45" t="n">
        <f aca="false">(B60)*($C$5/1000)+$C$4</f>
        <v>3.622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4.25" hidden="false" customHeight="true" outlineLevel="0" collapsed="false">
      <c r="A61" s="1"/>
      <c r="B61" s="28" t="n">
        <v>18</v>
      </c>
      <c r="C61" s="45" t="n">
        <f aca="false">(B61)*($C$5/1000)+$C$4</f>
        <v>3.688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4.25" hidden="false" customHeight="true" outlineLevel="0" collapsed="false">
      <c r="A62" s="1"/>
      <c r="B62" s="28" t="n">
        <v>19</v>
      </c>
      <c r="C62" s="45" t="n">
        <f aca="false">(B62)*($C$5/1000)+$C$4</f>
        <v>3.754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4.25" hidden="false" customHeight="true" outlineLevel="0" collapsed="false">
      <c r="A63" s="1"/>
      <c r="B63" s="28" t="n">
        <v>20</v>
      </c>
      <c r="C63" s="45" t="n">
        <f aca="false">(B63)*($C$5/1000)+$C$4</f>
        <v>3.82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4.25" hidden="false" customHeight="true" outlineLevel="0" collapsed="false">
      <c r="A64" s="1"/>
      <c r="B64" s="28" t="n">
        <v>21</v>
      </c>
      <c r="C64" s="45" t="n">
        <f aca="false">(B64)*($C$5/1000)+$C$4</f>
        <v>3.886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4.25" hidden="false" customHeight="true" outlineLevel="0" collapsed="false">
      <c r="A65" s="1"/>
      <c r="B65" s="28" t="n">
        <v>22</v>
      </c>
      <c r="C65" s="45" t="n">
        <f aca="false">(B65)*($C$5/1000)+$C$4</f>
        <v>3.952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4.25" hidden="false" customHeight="true" outlineLevel="0" collapsed="false">
      <c r="A66" s="1"/>
      <c r="B66" s="28" t="n">
        <v>23</v>
      </c>
      <c r="C66" s="45" t="n">
        <f aca="false">(B66)*($C$5/1000)+$C$4</f>
        <v>4.018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4.25" hidden="false" customHeight="true" outlineLevel="0" collapsed="false">
      <c r="A67" s="1"/>
      <c r="B67" s="28" t="n">
        <v>24</v>
      </c>
      <c r="C67" s="45" t="n">
        <f aca="false">(B67)*($C$5/1000)+$C$4</f>
        <v>4.084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4.25" hidden="false" customHeight="true" outlineLevel="0" collapsed="false">
      <c r="A68" s="1"/>
      <c r="B68" s="28" t="n">
        <v>25</v>
      </c>
      <c r="C68" s="45" t="n">
        <f aca="false">(B68)*($C$5/1000)+$C$4</f>
        <v>4.15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4.25" hidden="false" customHeight="true" outlineLevel="0" collapsed="false">
      <c r="A69" s="1"/>
      <c r="B69" s="28" t="n">
        <v>26</v>
      </c>
      <c r="C69" s="45" t="n">
        <f aca="false">(B69)*($C$5/1000)+$C$4</f>
        <v>4.216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4.25" hidden="false" customHeight="true" outlineLevel="0" collapsed="false">
      <c r="A70" s="1"/>
      <c r="B70" s="28" t="n">
        <v>27</v>
      </c>
      <c r="C70" s="45" t="n">
        <f aca="false">(B70)*($C$5/1000)+$C$4</f>
        <v>4.282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4.25" hidden="false" customHeight="true" outlineLevel="0" collapsed="false">
      <c r="A71" s="1"/>
      <c r="B71" s="28" t="n">
        <v>28</v>
      </c>
      <c r="C71" s="45" t="n">
        <f aca="false">(B71)*($C$5/1000)+$C$4</f>
        <v>4.348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4.25" hidden="false" customHeight="true" outlineLevel="0" collapsed="false">
      <c r="A72" s="1"/>
      <c r="B72" s="28" t="n">
        <v>29</v>
      </c>
      <c r="C72" s="45" t="n">
        <f aca="false">(B72)*($C$5/1000)+$C$4</f>
        <v>4.414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4.25" hidden="false" customHeight="true" outlineLevel="0" collapsed="false">
      <c r="A73" s="1"/>
      <c r="B73" s="28" t="n">
        <v>30</v>
      </c>
      <c r="C73" s="45" t="n">
        <f aca="false">(B73)*($C$5/1000)+$C$4</f>
        <v>4.48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4.25" hidden="false" customHeight="true" outlineLevel="0" collapsed="false">
      <c r="A74" s="1"/>
      <c r="B74" s="27" t="n">
        <v>31</v>
      </c>
      <c r="C74" s="42" t="n">
        <f aca="false">(B74)*($C$5/1000)+$C$4</f>
        <v>4.546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4.25" hidden="false" customHeight="true" outlineLevel="0" collapsed="false">
      <c r="A75" s="1"/>
      <c r="B75" s="27" t="n">
        <v>32</v>
      </c>
      <c r="C75" s="42" t="n">
        <f aca="false">(B75)*($C$5/1000)+$C$4</f>
        <v>4.612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4.25" hidden="false" customHeight="true" outlineLevel="0" collapsed="false">
      <c r="A76" s="1"/>
      <c r="B76" s="27" t="n">
        <v>33</v>
      </c>
      <c r="C76" s="42" t="n">
        <f aca="false">(B76)*($C$5/1000)+$C$4</f>
        <v>4.678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4.25" hidden="false" customHeight="true" outlineLevel="0" collapsed="false">
      <c r="A77" s="1"/>
      <c r="B77" s="27" t="n">
        <v>34</v>
      </c>
      <c r="C77" s="42" t="n">
        <f aca="false">(B77)*($C$5/1000)+$C$4</f>
        <v>4.744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4.25" hidden="false" customHeight="true" outlineLevel="0" collapsed="false">
      <c r="A78" s="1"/>
      <c r="B78" s="29" t="n">
        <v>35</v>
      </c>
      <c r="C78" s="46" t="n">
        <f aca="false">(B78)*($C$5/1000)+$C$4</f>
        <v>4.81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4.25" hidden="false" customHeight="tru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4.25" hidden="false" customHeight="tru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4.25" hidden="false" customHeight="tru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4.25" hidden="false" customHeight="tru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4.25" hidden="false" customHeight="tru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4.25" hidden="false" customHeight="tru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4.25" hidden="false" customHeight="tru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4.25" hidden="false" customHeight="tru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4.25" hidden="false" customHeight="tru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4.25" hidden="false" customHeight="tru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4.25" hidden="false" customHeight="tru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4.25" hidden="false" customHeight="tru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4.25" hidden="false" customHeight="tru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4.25" hidden="false" customHeight="tru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4.25" hidden="false" customHeight="tru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4.25" hidden="false" customHeight="tru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4.25" hidden="false" customHeight="tru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4.25" hidden="false" customHeight="tru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4.25" hidden="false" customHeight="tru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4.25" hidden="false" customHeight="tru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4.25" hidden="false" customHeight="tru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4.25" hidden="false" customHeight="tru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4.25" hidden="false" customHeight="tru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4.25" hidden="false" customHeight="tru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4.25" hidden="false" customHeight="tru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4.25" hidden="false" customHeight="tru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4.25" hidden="false" customHeight="tru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4.25" hidden="false" customHeight="tru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4.25" hidden="false" customHeight="tru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4.25" hidden="false" customHeight="tru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customFormat="false" ht="14.25" hidden="false" customHeight="tru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4.25" hidden="false" customHeight="tru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4.25" hidden="false" customHeight="tru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4.25" hidden="false" customHeight="tru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4.25" hidden="false" customHeight="tru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4.25" hidden="false" customHeight="tru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4.25" hidden="false" customHeight="tru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4.25" hidden="false" customHeight="tru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4.25" hidden="false" customHeight="tru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4.25" hidden="false" customHeight="tru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4.25" hidden="false" customHeight="tru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4.25" hidden="false" customHeight="tru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4.25" hidden="false" customHeight="tru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4.25" hidden="false" customHeight="tru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4.25" hidden="false" customHeight="tru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4.25" hidden="false" customHeight="tru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4.25" hidden="false" customHeight="tru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4.25" hidden="false" customHeight="tru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4.25" hidden="false" customHeight="tru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4.25" hidden="false" customHeight="tru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4.25" hidden="false" customHeight="tru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4.25" hidden="false" customHeight="tru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4.25" hidden="false" customHeight="tru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4.25" hidden="false" customHeight="tru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4.25" hidden="false" customHeight="tru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4.25" hidden="false" customHeight="tru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4.25" hidden="false" customHeight="tru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4.25" hidden="false" customHeight="tru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4.25" hidden="false" customHeight="tru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4.25" hidden="false" customHeight="tru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4.25" hidden="false" customHeight="tru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4.25" hidden="false" customHeight="tru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4.25" hidden="false" customHeight="tru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4.25" hidden="false" customHeight="tru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4.25" hidden="false" customHeight="tru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4.25" hidden="false" customHeight="tru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4.25" hidden="false" customHeight="tru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4.25" hidden="false" customHeight="tru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4.25" hidden="false" customHeight="tru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4.25" hidden="false" customHeight="tru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4.25" hidden="false" customHeight="tru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4.25" hidden="false" customHeight="tru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4.25" hidden="false" customHeight="tru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4.25" hidden="false" customHeight="tru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4.25" hidden="false" customHeight="tru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4.25" hidden="false" customHeight="tru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4.25" hidden="false" customHeight="tru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4.25" hidden="false" customHeight="tru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4.25" hidden="false" customHeight="tru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4.25" hidden="false" customHeight="tru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4.25" hidden="false" customHeight="tru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4.25" hidden="false" customHeight="tru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4.25" hidden="false" customHeight="tru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4.25" hidden="false" customHeight="tru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4.25" hidden="false" customHeight="tru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4.25" hidden="false" customHeight="tru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4.25" hidden="false" customHeight="tru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4.25" hidden="false" customHeight="tru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4.25" hidden="false" customHeight="tru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4.25" hidden="false" customHeight="tru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4.25" hidden="false" customHeight="true" outlineLevel="0" collapsed="false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4.25" hidden="false" customHeight="true" outlineLevel="0" collapsed="false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4.25" hidden="false" customHeight="true" outlineLevel="0" collapsed="false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4.25" hidden="false" customHeight="tru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4.25" hidden="false" customHeight="tru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4.25" hidden="false" customHeight="true" outlineLevel="0" collapsed="false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4.25" hidden="false" customHeight="true" outlineLevel="0" collapsed="false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4.25" hidden="false" customHeight="true" outlineLevel="0" collapsed="false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4.25" hidden="false" customHeight="true" outlineLevel="0" collapsed="false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4.25" hidden="false" customHeight="true" outlineLevel="0" collapsed="false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4.25" hidden="false" customHeight="true" outlineLevel="0" collapsed="false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4.25" hidden="false" customHeight="tru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4.25" hidden="false" customHeight="true" outlineLevel="0" collapsed="false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4.25" hidden="false" customHeight="true" outlineLevel="0" collapsed="false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4.25" hidden="false" customHeight="true" outlineLevel="0" collapsed="false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4.25" hidden="false" customHeight="true" outlineLevel="0" collapsed="false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4.25" hidden="false" customHeight="true" outlineLevel="0" collapsed="false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4.25" hidden="false" customHeight="true" outlineLevel="0" collapsed="false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4.25" hidden="false" customHeight="true" outlineLevel="0" collapsed="false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4.25" hidden="false" customHeight="true" outlineLevel="0" collapsed="false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4.25" hidden="false" customHeight="true" outlineLevel="0" collapsed="false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4.25" hidden="false" customHeight="true" outlineLevel="0" collapsed="false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4.25" hidden="false" customHeight="true" outlineLevel="0" collapsed="false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4.25" hidden="false" customHeight="true" outlineLevel="0" collapsed="false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4.25" hidden="false" customHeight="true" outlineLevel="0" collapsed="false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4.25" hidden="false" customHeight="true" outlineLevel="0" collapsed="false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4.25" hidden="false" customHeight="true" outlineLevel="0" collapsed="false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4.25" hidden="false" customHeight="true" outlineLevel="0" collapsed="false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4.25" hidden="false" customHeight="true" outlineLevel="0" collapsed="false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4.25" hidden="false" customHeight="true" outlineLevel="0" collapsed="false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4.25" hidden="false" customHeight="true" outlineLevel="0" collapsed="false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4.25" hidden="false" customHeight="true" outlineLevel="0" collapsed="false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4.25" hidden="false" customHeight="true" outlineLevel="0" collapsed="false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4.25" hidden="false" customHeight="true" outlineLevel="0" collapsed="false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4.25" hidden="false" customHeight="true" outlineLevel="0" collapsed="false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4.25" hidden="false" customHeight="tru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4.25" hidden="false" customHeight="true" outlineLevel="0" collapsed="false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4.25" hidden="false" customHeight="true" outlineLevel="0" collapsed="false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4.25" hidden="false" customHeight="true" outlineLevel="0" collapsed="false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4.25" hidden="false" customHeight="true" outlineLevel="0" collapsed="false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4.25" hidden="false" customHeight="true" outlineLevel="0" collapsed="false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4.25" hidden="false" customHeight="true" outlineLevel="0" collapsed="false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4.25" hidden="false" customHeight="true" outlineLevel="0" collapsed="false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4.25" hidden="false" customHeight="true" outlineLevel="0" collapsed="false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4.25" hidden="false" customHeight="true" outlineLevel="0" collapsed="false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4.25" hidden="false" customHeight="true" outlineLevel="0" collapsed="false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4.25" hidden="false" customHeight="true" outlineLevel="0" collapsed="false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4.25" hidden="false" customHeight="true" outlineLevel="0" collapsed="false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4.25" hidden="false" customHeight="true" outlineLevel="0" collapsed="false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4.25" hidden="false" customHeight="true" outlineLevel="0" collapsed="false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4.25" hidden="false" customHeight="true" outlineLevel="0" collapsed="false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4.25" hidden="false" customHeight="true" outlineLevel="0" collapsed="false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4.25" hidden="false" customHeight="true" outlineLevel="0" collapsed="false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4.25" hidden="false" customHeight="true" outlineLevel="0" collapsed="false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4.25" hidden="false" customHeight="true" outlineLevel="0" collapsed="false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4.25" hidden="false" customHeight="true" outlineLevel="0" collapsed="false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4.25" hidden="false" customHeight="true" outlineLevel="0" collapsed="false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4.25" hidden="false" customHeight="true" outlineLevel="0" collapsed="false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4.25" hidden="false" customHeight="true" outlineLevel="0" collapsed="false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4.25" hidden="false" customHeight="tru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4.25" hidden="false" customHeight="true" outlineLevel="0" collapsed="false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4.25" hidden="false" customHeight="true" outlineLevel="0" collapsed="false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4.25" hidden="false" customHeight="true" outlineLevel="0" collapsed="false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4.25" hidden="false" customHeight="true" outlineLevel="0" collapsed="false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4.25" hidden="false" customHeight="true" outlineLevel="0" collapsed="false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4.25" hidden="false" customHeight="true" outlineLevel="0" collapsed="false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4.25" hidden="false" customHeight="true" outlineLevel="0" collapsed="false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4.25" hidden="false" customHeight="true" outlineLevel="0" collapsed="false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4.25" hidden="false" customHeight="true" outlineLevel="0" collapsed="false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4.25" hidden="false" customHeight="true" outlineLevel="0" collapsed="false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4.25" hidden="false" customHeight="true" outlineLevel="0" collapsed="false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4.25" hidden="false" customHeight="true" outlineLevel="0" collapsed="false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4.25" hidden="false" customHeight="true" outlineLevel="0" collapsed="false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4.25" hidden="false" customHeight="true" outlineLevel="0" collapsed="false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4.25" hidden="false" customHeight="true" outlineLevel="0" collapsed="false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4.25" hidden="false" customHeight="true" outlineLevel="0" collapsed="false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4.25" hidden="false" customHeight="true" outlineLevel="0" collapsed="false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4.25" hidden="false" customHeight="true" outlineLevel="0" collapsed="false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4.25" hidden="false" customHeight="true" outlineLevel="0" collapsed="false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4.25" hidden="false" customHeight="true" outlineLevel="0" collapsed="false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4.25" hidden="false" customHeight="true" outlineLevel="0" collapsed="false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4.25" hidden="false" customHeight="true" outlineLevel="0" collapsed="false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4.25" hidden="false" customHeight="true" outlineLevel="0" collapsed="false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4.25" hidden="false" customHeight="tru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4.25" hidden="false" customHeight="true" outlineLevel="0" collapsed="false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4.25" hidden="false" customHeight="true" outlineLevel="0" collapsed="false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4.25" hidden="false" customHeight="true" outlineLevel="0" collapsed="false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customFormat="false" ht="14.25" hidden="false" customHeight="true" outlineLevel="0" collapsed="false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customFormat="false" ht="14.25" hidden="false" customHeight="true" outlineLevel="0" collapsed="false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customFormat="false" ht="14.25" hidden="false" customHeight="true" outlineLevel="0" collapsed="false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customFormat="false" ht="14.25" hidden="false" customHeight="true" outlineLevel="0" collapsed="false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customFormat="false" ht="14.25" hidden="false" customHeight="true" outlineLevel="0" collapsed="false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customFormat="false" ht="14.25" hidden="false" customHeight="true" outlineLevel="0" collapsed="false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customFormat="false" ht="14.25" hidden="false" customHeight="true" outlineLevel="0" collapsed="false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customFormat="false" ht="14.25" hidden="false" customHeight="true" outlineLevel="0" collapsed="false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customFormat="false" ht="14.25" hidden="false" customHeight="true" outlineLevel="0" collapsed="false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customFormat="false" ht="14.25" hidden="false" customHeight="true" outlineLevel="0" collapsed="false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customFormat="false" ht="14.25" hidden="false" customHeight="true" outlineLevel="0" collapsed="false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customFormat="false" ht="14.25" hidden="false" customHeight="true" outlineLevel="0" collapsed="false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customFormat="false" ht="14.25" hidden="false" customHeight="true" outlineLevel="0" collapsed="false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customFormat="false" ht="14.25" hidden="false" customHeight="true" outlineLevel="0" collapsed="false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customFormat="false" ht="14.25" hidden="false" customHeight="true" outlineLevel="0" collapsed="false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customFormat="false" ht="14.25" hidden="false" customHeight="true" outlineLevel="0" collapsed="false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customFormat="false" ht="14.25" hidden="false" customHeight="true" outlineLevel="0" collapsed="false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customFormat="false" ht="14.25" hidden="false" customHeight="true" outlineLevel="0" collapsed="false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customFormat="false" ht="14.25" hidden="false" customHeight="true" outlineLevel="0" collapsed="false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customFormat="false" ht="14.25" hidden="false" customHeight="true" outlineLevel="0" collapsed="false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customFormat="false" ht="14.25" hidden="false" customHeight="tru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4.25" hidden="false" customHeight="true" outlineLevel="0" collapsed="false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4.25" hidden="false" customHeight="true" outlineLevel="0" collapsed="false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4.25" hidden="false" customHeight="true" outlineLevel="0" collapsed="false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4.25" hidden="false" customHeight="true" outlineLevel="0" collapsed="false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4.25" hidden="false" customHeight="true" outlineLevel="0" collapsed="false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4.25" hidden="false" customHeight="true" outlineLevel="0" collapsed="false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4.25" hidden="false" customHeight="true" outlineLevel="0" collapsed="false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4.25" hidden="false" customHeight="true" outlineLevel="0" collapsed="false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4.25" hidden="false" customHeight="true" outlineLevel="0" collapsed="false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4.25" hidden="false" customHeight="true" outlineLevel="0" collapsed="false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4.25" hidden="false" customHeight="true" outlineLevel="0" collapsed="false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4.25" hidden="false" customHeight="true" outlineLevel="0" collapsed="false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4.25" hidden="false" customHeight="true" outlineLevel="0" collapsed="false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4.25" hidden="false" customHeight="true" outlineLevel="0" collapsed="false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4.25" hidden="false" customHeight="true" outlineLevel="0" collapsed="false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4.25" hidden="false" customHeight="true" outlineLevel="0" collapsed="false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4.25" hidden="false" customHeight="true" outlineLevel="0" collapsed="false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4.25" hidden="false" customHeight="true" outlineLevel="0" collapsed="false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4.25" hidden="false" customHeight="true" outlineLevel="0" collapsed="false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4.25" hidden="false" customHeight="true" outlineLevel="0" collapsed="false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4.25" hidden="false" customHeight="true" outlineLevel="0" collapsed="false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4.25" hidden="false" customHeight="true" outlineLevel="0" collapsed="false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4.25" hidden="false" customHeight="true" outlineLevel="0" collapsed="false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4.25" hidden="false" customHeight="true" outlineLevel="0" collapsed="false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4.25" hidden="false" customHeight="true" outlineLevel="0" collapsed="false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4.25" hidden="false" customHeight="true" outlineLevel="0" collapsed="false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4.25" hidden="false" customHeight="true" outlineLevel="0" collapsed="false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4.25" hidden="false" customHeight="true" outlineLevel="0" collapsed="false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4.25" hidden="false" customHeight="true" outlineLevel="0" collapsed="false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4.25" hidden="false" customHeight="true" outlineLevel="0" collapsed="false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4.25" hidden="false" customHeight="true" outlineLevel="0" collapsed="false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4.25" hidden="false" customHeight="true" outlineLevel="0" collapsed="false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4.25" hidden="false" customHeight="true" outlineLevel="0" collapsed="false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4.25" hidden="false" customHeight="true" outlineLevel="0" collapsed="false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4.25" hidden="false" customHeight="true" outlineLevel="0" collapsed="false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4.25" hidden="false" customHeight="true" outlineLevel="0" collapsed="false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4.25" hidden="false" customHeight="true" outlineLevel="0" collapsed="false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4.25" hidden="false" customHeight="true" outlineLevel="0" collapsed="false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4.25" hidden="false" customHeight="true" outlineLevel="0" collapsed="false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4.25" hidden="false" customHeight="true" outlineLevel="0" collapsed="false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4.25" hidden="false" customHeight="true" outlineLevel="0" collapsed="false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4.25" hidden="false" customHeight="true" outlineLevel="0" collapsed="false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4.25" hidden="false" customHeight="true" outlineLevel="0" collapsed="false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4.25" hidden="false" customHeight="true" outlineLevel="0" collapsed="false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4.25" hidden="false" customHeight="true" outlineLevel="0" collapsed="false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4.25" hidden="false" customHeight="true" outlineLevel="0" collapsed="false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4.25" hidden="false" customHeight="true" outlineLevel="0" collapsed="false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4.25" hidden="false" customHeight="tru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4.25" hidden="false" customHeight="true" outlineLevel="0" collapsed="false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4.25" hidden="false" customHeight="true" outlineLevel="0" collapsed="false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4.25" hidden="false" customHeight="true" outlineLevel="0" collapsed="false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4.25" hidden="false" customHeight="true" outlineLevel="0" collapsed="false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4.25" hidden="false" customHeight="true" outlineLevel="0" collapsed="false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4.25" hidden="false" customHeight="true" outlineLevel="0" collapsed="false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4.25" hidden="false" customHeight="true" outlineLevel="0" collapsed="false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4.25" hidden="false" customHeight="true" outlineLevel="0" collapsed="false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4.25" hidden="false" customHeight="true" outlineLevel="0" collapsed="false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4.25" hidden="false" customHeight="true" outlineLevel="0" collapsed="false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4.25" hidden="false" customHeight="true" outlineLevel="0" collapsed="false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4.25" hidden="false" customHeight="true" outlineLevel="0" collapsed="false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4.25" hidden="false" customHeight="true" outlineLevel="0" collapsed="false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4.25" hidden="false" customHeight="true" outlineLevel="0" collapsed="false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4.25" hidden="false" customHeight="true" outlineLevel="0" collapsed="false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4.25" hidden="false" customHeight="true" outlineLevel="0" collapsed="false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4.25" hidden="false" customHeight="true" outlineLevel="0" collapsed="false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4.25" hidden="false" customHeight="true" outlineLevel="0" collapsed="false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4.25" hidden="false" customHeight="true" outlineLevel="0" collapsed="false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4.25" hidden="false" customHeight="true" outlineLevel="0" collapsed="false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4.25" hidden="false" customHeight="true" outlineLevel="0" collapsed="false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4.25" hidden="false" customHeight="true" outlineLevel="0" collapsed="false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4.25" hidden="false" customHeight="true" outlineLevel="0" collapsed="false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4.25" hidden="false" customHeight="tru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4.25" hidden="false" customHeight="true" outlineLevel="0" collapsed="false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4.25" hidden="false" customHeight="true" outlineLevel="0" collapsed="false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4.25" hidden="false" customHeight="true" outlineLevel="0" collapsed="false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4.25" hidden="false" customHeight="true" outlineLevel="0" collapsed="false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4.25" hidden="false" customHeight="true" outlineLevel="0" collapsed="false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4.25" hidden="false" customHeight="true" outlineLevel="0" collapsed="false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4.25" hidden="false" customHeight="true" outlineLevel="0" collapsed="false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4.25" hidden="false" customHeight="tru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4.25" hidden="false" customHeight="true" outlineLevel="0" collapsed="false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4.25" hidden="false" customHeight="true" outlineLevel="0" collapsed="false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4.25" hidden="false" customHeight="true" outlineLevel="0" collapsed="false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4.25" hidden="false" customHeight="true" outlineLevel="0" collapsed="false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4.25" hidden="false" customHeight="true" outlineLevel="0" collapsed="false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4.25" hidden="false" customHeight="true" outlineLevel="0" collapsed="false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4.25" hidden="false" customHeight="true" outlineLevel="0" collapsed="false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4.25" hidden="false" customHeight="true" outlineLevel="0" collapsed="false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4.25" hidden="false" customHeight="true" outlineLevel="0" collapsed="false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4.25" hidden="false" customHeight="true" outlineLevel="0" collapsed="false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4.25" hidden="false" customHeight="true" outlineLevel="0" collapsed="false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4.25" hidden="false" customHeight="true" outlineLevel="0" collapsed="false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4.25" hidden="false" customHeight="true" outlineLevel="0" collapsed="false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4.25" hidden="false" customHeight="tru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4.25" hidden="false" customHeight="true" outlineLevel="0" collapsed="false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4.25" hidden="false" customHeight="true" outlineLevel="0" collapsed="false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4.25" hidden="false" customHeight="true" outlineLevel="0" collapsed="false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4.25" hidden="false" customHeight="true" outlineLevel="0" collapsed="false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4.25" hidden="false" customHeight="true" outlineLevel="0" collapsed="false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4.25" hidden="false" customHeight="true" outlineLevel="0" collapsed="false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4.25" hidden="false" customHeight="true" outlineLevel="0" collapsed="false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4.25" hidden="false" customHeight="true" outlineLevel="0" collapsed="false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4.25" hidden="false" customHeight="true" outlineLevel="0" collapsed="false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4.25" hidden="false" customHeight="tru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4.25" hidden="false" customHeight="true" outlineLevel="0" collapsed="false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4.25" hidden="false" customHeight="true" outlineLevel="0" collapsed="false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4.25" hidden="false" customHeight="true" outlineLevel="0" collapsed="false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4.25" hidden="false" customHeight="true" outlineLevel="0" collapsed="false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4.25" hidden="false" customHeight="true" outlineLevel="0" collapsed="false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4.25" hidden="false" customHeight="true" outlineLevel="0" collapsed="false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4.25" hidden="false" customHeight="tru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4.25" hidden="false" customHeight="true" outlineLevel="0" collapsed="false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4.25" hidden="false" customHeight="true" outlineLevel="0" collapsed="false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4.25" hidden="false" customHeight="true" outlineLevel="0" collapsed="false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4.25" hidden="false" customHeight="true" outlineLevel="0" collapsed="false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4.25" hidden="false" customHeight="tru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4.25" hidden="false" customHeight="true" outlineLevel="0" collapsed="false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4.25" hidden="false" customHeight="true" outlineLevel="0" collapsed="false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4.25" hidden="false" customHeight="true" outlineLevel="0" collapsed="false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4.25" hidden="false" customHeight="true" outlineLevel="0" collapsed="false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4.25" hidden="false" customHeight="tru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4.25" hidden="false" customHeight="true" outlineLevel="0" collapsed="false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4.25" hidden="false" customHeight="true" outlineLevel="0" collapsed="false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4.25" hidden="false" customHeight="true" outlineLevel="0" collapsed="false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4.25" hidden="false" customHeight="true" outlineLevel="0" collapsed="false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4.25" hidden="false" customHeight="true" outlineLevel="0" collapsed="false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4.25" hidden="false" customHeight="true" outlineLevel="0" collapsed="false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4.25" hidden="false" customHeight="true" outlineLevel="0" collapsed="false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4.25" hidden="false" customHeight="true" outlineLevel="0" collapsed="false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4.25" hidden="false" customHeight="true" outlineLevel="0" collapsed="false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4.25" hidden="false" customHeight="true" outlineLevel="0" collapsed="false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4.25" hidden="false" customHeight="tru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4.25" hidden="false" customHeight="true" outlineLevel="0" collapsed="false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4.25" hidden="false" customHeight="true" outlineLevel="0" collapsed="false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4.25" hidden="false" customHeight="true" outlineLevel="0" collapsed="false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4.25" hidden="false" customHeight="true" outlineLevel="0" collapsed="false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4.25" hidden="false" customHeight="true" outlineLevel="0" collapsed="false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4.25" hidden="false" customHeight="true" outlineLevel="0" collapsed="false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4.25" hidden="false" customHeight="true" outlineLevel="0" collapsed="false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4.25" hidden="false" customHeight="true" outlineLevel="0" collapsed="false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4.25" hidden="false" customHeight="true" outlineLevel="0" collapsed="false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4.25" hidden="false" customHeight="true" outlineLevel="0" collapsed="false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4.25" hidden="false" customHeight="tru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4.25" hidden="false" customHeight="true" outlineLevel="0" collapsed="false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4.25" hidden="false" customHeight="true" outlineLevel="0" collapsed="false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4.25" hidden="false" customHeight="true" outlineLevel="0" collapsed="false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4.25" hidden="false" customHeight="true" outlineLevel="0" collapsed="false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4.25" hidden="false" customHeight="true" outlineLevel="0" collapsed="false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4.25" hidden="false" customHeight="tru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4.25" hidden="false" customHeight="true" outlineLevel="0" collapsed="false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4.25" hidden="false" customHeight="true" outlineLevel="0" collapsed="false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4.25" hidden="false" customHeight="true" outlineLevel="0" collapsed="false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4.25" hidden="false" customHeight="true" outlineLevel="0" collapsed="false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4.25" hidden="false" customHeight="true" outlineLevel="0" collapsed="false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4.25" hidden="false" customHeight="tru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4.25" hidden="false" customHeight="tru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4.25" hidden="false" customHeight="true" outlineLevel="0" collapsed="false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4.25" hidden="false" customHeight="true" outlineLevel="0" collapsed="false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4.25" hidden="false" customHeight="true" outlineLevel="0" collapsed="false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4.25" hidden="false" customHeight="tru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4.25" hidden="false" customHeight="true" outlineLevel="0" collapsed="false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4.25" hidden="false" customHeight="true" outlineLevel="0" collapsed="false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4.25" hidden="false" customHeight="true" outlineLevel="0" collapsed="false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4.25" hidden="false" customHeight="true" outlineLevel="0" collapsed="false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4.25" hidden="false" customHeight="true" outlineLevel="0" collapsed="false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4.25" hidden="false" customHeight="true" outlineLevel="0" collapsed="false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4.25" hidden="false" customHeight="tru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4.25" hidden="false" customHeight="true" outlineLevel="0" collapsed="false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4.25" hidden="false" customHeight="true" outlineLevel="0" collapsed="false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4.25" hidden="false" customHeight="true" outlineLevel="0" collapsed="false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4.25" hidden="false" customHeight="true" outlineLevel="0" collapsed="false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4.25" hidden="false" customHeight="true" outlineLevel="0" collapsed="false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4.25" hidden="false" customHeight="true" outlineLevel="0" collapsed="false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4.25" hidden="false" customHeight="tru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4.25" hidden="false" customHeight="true" outlineLevel="0" collapsed="false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4.25" hidden="false" customHeight="true" outlineLevel="0" collapsed="false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4.25" hidden="false" customHeight="true" outlineLevel="0" collapsed="false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4.25" hidden="false" customHeight="true" outlineLevel="0" collapsed="false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4.25" hidden="false" customHeight="tru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4.25" hidden="false" customHeight="true" outlineLevel="0" collapsed="false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4.25" hidden="false" customHeight="true" outlineLevel="0" collapsed="false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4.25" hidden="false" customHeight="tru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4.25" hidden="false" customHeight="true" outlineLevel="0" collapsed="false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4.25" hidden="false" customHeight="true" outlineLevel="0" collapsed="false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4.25" hidden="false" customHeight="true" outlineLevel="0" collapsed="false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4.25" hidden="false" customHeight="true" outlineLevel="0" collapsed="false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4.25" hidden="false" customHeight="true" outlineLevel="0" collapsed="false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4.25" hidden="false" customHeight="true" outlineLevel="0" collapsed="false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4.25" hidden="false" customHeight="true" outlineLevel="0" collapsed="false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4.25" hidden="false" customHeight="true" outlineLevel="0" collapsed="false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4.25" hidden="false" customHeight="true" outlineLevel="0" collapsed="false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4.25" hidden="false" customHeight="true" outlineLevel="0" collapsed="false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4.25" hidden="false" customHeight="true" outlineLevel="0" collapsed="false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customFormat="false" ht="14.25" hidden="false" customHeight="true" outlineLevel="0" collapsed="false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customFormat="false" ht="14.25" hidden="false" customHeight="true" outlineLevel="0" collapsed="false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4.25" hidden="false" customHeight="true" outlineLevel="0" collapsed="false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4.25" hidden="false" customHeight="true" outlineLevel="0" collapsed="false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customFormat="false" ht="14.25" hidden="false" customHeight="true" outlineLevel="0" collapsed="false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4.25" hidden="false" customHeight="true" outlineLevel="0" collapsed="false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4.25" hidden="false" customHeight="true" outlineLevel="0" collapsed="false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4.25" hidden="false" customHeight="true" outlineLevel="0" collapsed="false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4.25" hidden="false" customHeight="true" outlineLevel="0" collapsed="false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4.25" hidden="false" customHeight="true" outlineLevel="0" collapsed="false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4.25" hidden="false" customHeight="true" outlineLevel="0" collapsed="false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4.25" hidden="false" customHeight="true" outlineLevel="0" collapsed="false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4.25" hidden="false" customHeight="true" outlineLevel="0" collapsed="false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4.25" hidden="false" customHeight="true" outlineLevel="0" collapsed="false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customFormat="false" ht="14.25" hidden="false" customHeight="true" outlineLevel="0" collapsed="false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customFormat="false" ht="14.25" hidden="false" customHeight="true" outlineLevel="0" collapsed="false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customFormat="false" ht="14.25" hidden="false" customHeight="true" outlineLevel="0" collapsed="false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4.25" hidden="false" customHeight="true" outlineLevel="0" collapsed="false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4.25" hidden="false" customHeight="true" outlineLevel="0" collapsed="false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4.25" hidden="false" customHeight="true" outlineLevel="0" collapsed="false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4.25" hidden="false" customHeight="true" outlineLevel="0" collapsed="false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customFormat="false" ht="14.25" hidden="false" customHeight="true" outlineLevel="0" collapsed="false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customFormat="false" ht="14.25" hidden="false" customHeight="true" outlineLevel="0" collapsed="false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customFormat="false" ht="14.25" hidden="false" customHeight="true" outlineLevel="0" collapsed="false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customFormat="false" ht="14.25" hidden="false" customHeight="true" outlineLevel="0" collapsed="false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customFormat="false" ht="14.25" hidden="false" customHeight="true" outlineLevel="0" collapsed="false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4.25" hidden="false" customHeight="true" outlineLevel="0" collapsed="false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customFormat="false" ht="14.25" hidden="false" customHeight="true" outlineLevel="0" collapsed="false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customFormat="false" ht="14.25" hidden="false" customHeight="true" outlineLevel="0" collapsed="false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customFormat="false" ht="14.25" hidden="false" customHeight="true" outlineLevel="0" collapsed="false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4.25" hidden="false" customHeight="true" outlineLevel="0" collapsed="false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customFormat="false" ht="14.25" hidden="false" customHeight="true" outlineLevel="0" collapsed="false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customFormat="false" ht="14.25" hidden="false" customHeight="true" outlineLevel="0" collapsed="false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customFormat="false" ht="14.25" hidden="false" customHeight="true" outlineLevel="0" collapsed="false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customFormat="false" ht="14.25" hidden="false" customHeight="true" outlineLevel="0" collapsed="false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customFormat="false" ht="14.25" hidden="false" customHeight="true" outlineLevel="0" collapsed="false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customFormat="false" ht="14.25" hidden="false" customHeight="true" outlineLevel="0" collapsed="false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customFormat="false" ht="14.25" hidden="false" customHeight="true" outlineLevel="0" collapsed="false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customFormat="false" ht="14.25" hidden="false" customHeight="true" outlineLevel="0" collapsed="false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customFormat="false" ht="14.25" hidden="false" customHeight="true" outlineLevel="0" collapsed="false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customFormat="false" ht="14.25" hidden="false" customHeight="true" outlineLevel="0" collapsed="false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customFormat="false" ht="14.25" hidden="false" customHeight="true" outlineLevel="0" collapsed="false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customFormat="false" ht="14.25" hidden="false" customHeight="true" outlineLevel="0" collapsed="false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4.25" hidden="false" customHeight="true" outlineLevel="0" collapsed="false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4.25" hidden="false" customHeight="true" outlineLevel="0" collapsed="false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4.25" hidden="false" customHeight="true" outlineLevel="0" collapsed="false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customFormat="false" ht="14.25" hidden="false" customHeight="true" outlineLevel="0" collapsed="false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4.25" hidden="false" customHeight="true" outlineLevel="0" collapsed="false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4.25" hidden="false" customHeight="true" outlineLevel="0" collapsed="false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4.25" hidden="false" customHeight="true" outlineLevel="0" collapsed="false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4.25" hidden="false" customHeight="true" outlineLevel="0" collapsed="false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4.25" hidden="false" customHeight="true" outlineLevel="0" collapsed="false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4.25" hidden="false" customHeight="true" outlineLevel="0" collapsed="false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4.25" hidden="false" customHeight="true" outlineLevel="0" collapsed="false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4.25" hidden="false" customHeight="true" outlineLevel="0" collapsed="false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4.25" hidden="false" customHeight="true" outlineLevel="0" collapsed="false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4.25" hidden="false" customHeight="true" outlineLevel="0" collapsed="false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4.25" hidden="false" customHeight="true" outlineLevel="0" collapsed="false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4.25" hidden="false" customHeight="true" outlineLevel="0" collapsed="false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4.25" hidden="false" customHeight="true" outlineLevel="0" collapsed="false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4.25" hidden="false" customHeight="true" outlineLevel="0" collapsed="false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4.25" hidden="false" customHeight="true" outlineLevel="0" collapsed="false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4.25" hidden="false" customHeight="true" outlineLevel="0" collapsed="false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4.25" hidden="false" customHeight="true" outlineLevel="0" collapsed="false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4.25" hidden="false" customHeight="true" outlineLevel="0" collapsed="false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4.25" hidden="false" customHeight="true" outlineLevel="0" collapsed="false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4.25" hidden="false" customHeight="true" outlineLevel="0" collapsed="false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customFormat="false" ht="14.25" hidden="false" customHeight="true" outlineLevel="0" collapsed="false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customFormat="false" ht="14.25" hidden="false" customHeight="true" outlineLevel="0" collapsed="false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customFormat="false" ht="14.25" hidden="false" customHeight="true" outlineLevel="0" collapsed="false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customFormat="false" ht="14.25" hidden="false" customHeight="true" outlineLevel="0" collapsed="false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Format="false" ht="14.25" hidden="false" customHeight="true" outlineLevel="0" collapsed="false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customFormat="false" ht="14.25" hidden="false" customHeight="true" outlineLevel="0" collapsed="false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4.25" hidden="false" customHeight="true" outlineLevel="0" collapsed="false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4.25" hidden="false" customHeight="true" outlineLevel="0" collapsed="false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customFormat="false" ht="14.25" hidden="false" customHeight="true" outlineLevel="0" collapsed="false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customFormat="false" ht="14.25" hidden="false" customHeight="true" outlineLevel="0" collapsed="false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customFormat="false" ht="14.25" hidden="false" customHeight="true" outlineLevel="0" collapsed="false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customFormat="false" ht="14.25" hidden="false" customHeight="true" outlineLevel="0" collapsed="false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customFormat="false" ht="14.25" hidden="false" customHeight="true" outlineLevel="0" collapsed="false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customFormat="false" ht="14.25" hidden="false" customHeight="true" outlineLevel="0" collapsed="false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customFormat="false" ht="14.25" hidden="false" customHeight="true" outlineLevel="0" collapsed="false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customFormat="false" ht="14.25" hidden="false" customHeight="true" outlineLevel="0" collapsed="false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customFormat="false" ht="14.25" hidden="false" customHeight="true" outlineLevel="0" collapsed="false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customFormat="false" ht="14.25" hidden="false" customHeight="true" outlineLevel="0" collapsed="false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customFormat="false" ht="14.25" hidden="false" customHeight="true" outlineLevel="0" collapsed="false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customFormat="false" ht="14.25" hidden="false" customHeight="true" outlineLevel="0" collapsed="false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customFormat="false" ht="14.25" hidden="false" customHeight="true" outlineLevel="0" collapsed="false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customFormat="false" ht="14.25" hidden="false" customHeight="true" outlineLevel="0" collapsed="false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4.25" hidden="false" customHeight="true" outlineLevel="0" collapsed="false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4.25" hidden="false" customHeight="true" outlineLevel="0" collapsed="false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4.25" hidden="false" customHeight="true" outlineLevel="0" collapsed="false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4.25" hidden="false" customHeight="true" outlineLevel="0" collapsed="false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4.25" hidden="false" customHeight="true" outlineLevel="0" collapsed="false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4.25" hidden="false" customHeight="true" outlineLevel="0" collapsed="false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4.25" hidden="false" customHeight="true" outlineLevel="0" collapsed="false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4.25" hidden="false" customHeight="true" outlineLevel="0" collapsed="false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4.25" hidden="false" customHeight="true" outlineLevel="0" collapsed="false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4.25" hidden="false" customHeight="true" outlineLevel="0" collapsed="false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4.25" hidden="false" customHeight="true" outlineLevel="0" collapsed="false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4.25" hidden="false" customHeight="true" outlineLevel="0" collapsed="false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4.25" hidden="false" customHeight="true" outlineLevel="0" collapsed="false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4.25" hidden="false" customHeight="tru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4.25" hidden="false" customHeight="tru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4.25" hidden="false" customHeight="tru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4.25" hidden="false" customHeight="tru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4.25" hidden="false" customHeight="tru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4.25" hidden="false" customHeight="tru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4.25" hidden="false" customHeight="tru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4.25" hidden="false" customHeight="tru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4.25" hidden="false" customHeight="tru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4.25" hidden="false" customHeight="tru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4.25" hidden="false" customHeight="tru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4.25" hidden="false" customHeight="tru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4.25" hidden="false" customHeight="tru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4.25" hidden="false" customHeight="tru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4.25" hidden="false" customHeight="tru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4.25" hidden="false" customHeight="tru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4.25" hidden="false" customHeight="tru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4.25" hidden="false" customHeight="tru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4.25" hidden="false" customHeight="tru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4.25" hidden="false" customHeight="tru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4.25" hidden="false" customHeight="tru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4.25" hidden="false" customHeight="tru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4.25" hidden="false" customHeight="tru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4.25" hidden="false" customHeight="tru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4.25" hidden="false" customHeight="tru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4.25" hidden="false" customHeight="tru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4.25" hidden="false" customHeight="tru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4.25" hidden="false" customHeight="tru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4.25" hidden="false" customHeight="tru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4.25" hidden="false" customHeight="tru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4.25" hidden="false" customHeight="tru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4.25" hidden="false" customHeight="tru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4.25" hidden="false" customHeight="tru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4.25" hidden="false" customHeight="tru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4.25" hidden="false" customHeight="tru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4.25" hidden="false" customHeight="tru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4.25" hidden="false" customHeight="tru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4.25" hidden="false" customHeight="tru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4.25" hidden="false" customHeight="tru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4.25" hidden="false" customHeight="tru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4.25" hidden="false" customHeight="tru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4.25" hidden="false" customHeight="tru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4.25" hidden="false" customHeight="tru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4.25" hidden="false" customHeight="tru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4.25" hidden="false" customHeight="tru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4.25" hidden="false" customHeight="tru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4.25" hidden="false" customHeight="tru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4.25" hidden="false" customHeight="tru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4.25" hidden="false" customHeight="tru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4.25" hidden="false" customHeight="tru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4.25" hidden="false" customHeight="true" outlineLevel="0" collapsed="false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4.25" hidden="false" customHeight="true" outlineLevel="0" collapsed="false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4.25" hidden="false" customHeight="true" outlineLevel="0" collapsed="false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4.25" hidden="false" customHeight="true" outlineLevel="0" collapsed="false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4.25" hidden="false" customHeight="true" outlineLevel="0" collapsed="false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4.25" hidden="false" customHeight="true" outlineLevel="0" collapsed="false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4.25" hidden="false" customHeight="true" outlineLevel="0" collapsed="false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4.25" hidden="false" customHeight="true" outlineLevel="0" collapsed="false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4.25" hidden="false" customHeight="true" outlineLevel="0" collapsed="false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4.25" hidden="false" customHeight="true" outlineLevel="0" collapsed="false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4.25" hidden="false" customHeight="true" outlineLevel="0" collapsed="false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4.25" hidden="false" customHeight="true" outlineLevel="0" collapsed="false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4.25" hidden="false" customHeight="true" outlineLevel="0" collapsed="false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4.25" hidden="false" customHeight="true" outlineLevel="0" collapsed="false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4.25" hidden="false" customHeight="true" outlineLevel="0" collapsed="false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4.25" hidden="false" customHeight="true" outlineLevel="0" collapsed="false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4.25" hidden="false" customHeight="true" outlineLevel="0" collapsed="false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4.25" hidden="false" customHeight="true" outlineLevel="0" collapsed="false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4.25" hidden="false" customHeight="true" outlineLevel="0" collapsed="false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4.25" hidden="false" customHeight="true" outlineLevel="0" collapsed="false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4.25" hidden="false" customHeight="true" outlineLevel="0" collapsed="false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4.25" hidden="false" customHeight="true" outlineLevel="0" collapsed="false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4.25" hidden="false" customHeight="true" outlineLevel="0" collapsed="false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4.25" hidden="false" customHeight="true" outlineLevel="0" collapsed="false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4.25" hidden="false" customHeight="true" outlineLevel="0" collapsed="false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4.25" hidden="false" customHeight="true" outlineLevel="0" collapsed="false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4.25" hidden="false" customHeight="true" outlineLevel="0" collapsed="false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4.25" hidden="false" customHeight="true" outlineLevel="0" collapsed="false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4.25" hidden="false" customHeight="true" outlineLevel="0" collapsed="false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4.25" hidden="false" customHeight="true" outlineLevel="0" collapsed="false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4.25" hidden="false" customHeight="true" outlineLevel="0" collapsed="false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4.25" hidden="false" customHeight="true" outlineLevel="0" collapsed="false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4.25" hidden="false" customHeight="true" outlineLevel="0" collapsed="false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4.25" hidden="false" customHeight="true" outlineLevel="0" collapsed="false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4.25" hidden="false" customHeight="true" outlineLevel="0" collapsed="false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4.25" hidden="false" customHeight="true" outlineLevel="0" collapsed="false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4.25" hidden="false" customHeight="true" outlineLevel="0" collapsed="false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4.25" hidden="false" customHeight="true" outlineLevel="0" collapsed="false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customFormat="false" ht="14.25" hidden="false" customHeight="true" outlineLevel="0" collapsed="false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customFormat="false" ht="14.25" hidden="false" customHeight="true" outlineLevel="0" collapsed="false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customFormat="false" ht="14.25" hidden="false" customHeight="true" outlineLevel="0" collapsed="false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customFormat="false" ht="14.25" hidden="false" customHeight="true" outlineLevel="0" collapsed="false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customFormat="false" ht="14.25" hidden="false" customHeight="true" outlineLevel="0" collapsed="false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customFormat="false" ht="14.25" hidden="false" customHeight="true" outlineLevel="0" collapsed="false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customFormat="false" ht="14.25" hidden="false" customHeight="true" outlineLevel="0" collapsed="false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customFormat="false" ht="14.25" hidden="false" customHeight="true" outlineLevel="0" collapsed="false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customFormat="false" ht="14.25" hidden="false" customHeight="true" outlineLevel="0" collapsed="false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customFormat="false" ht="14.25" hidden="false" customHeight="true" outlineLevel="0" collapsed="false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customFormat="false" ht="14.25" hidden="false" customHeight="true" outlineLevel="0" collapsed="false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customFormat="false" ht="14.25" hidden="false" customHeight="true" outlineLevel="0" collapsed="false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customFormat="false" ht="14.25" hidden="false" customHeight="true" outlineLevel="0" collapsed="false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customFormat="false" ht="14.25" hidden="false" customHeight="true" outlineLevel="0" collapsed="false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customFormat="false" ht="14.25" hidden="false" customHeight="true" outlineLevel="0" collapsed="false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customFormat="false" ht="14.25" hidden="false" customHeight="true" outlineLevel="0" collapsed="false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customFormat="false" ht="14.25" hidden="false" customHeight="true" outlineLevel="0" collapsed="false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customFormat="false" ht="14.25" hidden="false" customHeight="true" outlineLevel="0" collapsed="false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customFormat="false" ht="14.25" hidden="false" customHeight="true" outlineLevel="0" collapsed="false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customFormat="false" ht="14.25" hidden="false" customHeight="true" outlineLevel="0" collapsed="false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customFormat="false" ht="14.25" hidden="false" customHeight="true" outlineLevel="0" collapsed="false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customFormat="false" ht="14.25" hidden="false" customHeight="true" outlineLevel="0" collapsed="false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customFormat="false" ht="14.25" hidden="false" customHeight="true" outlineLevel="0" collapsed="false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customFormat="false" ht="14.25" hidden="false" customHeight="true" outlineLevel="0" collapsed="false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customFormat="false" ht="14.25" hidden="false" customHeight="true" outlineLevel="0" collapsed="false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customFormat="false" ht="14.25" hidden="false" customHeight="true" outlineLevel="0" collapsed="false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customFormat="false" ht="14.25" hidden="false" customHeight="true" outlineLevel="0" collapsed="false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customFormat="false" ht="14.25" hidden="false" customHeight="true" outlineLevel="0" collapsed="false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customFormat="false" ht="14.25" hidden="false" customHeight="true" outlineLevel="0" collapsed="false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customFormat="false" ht="14.25" hidden="false" customHeight="true" outlineLevel="0" collapsed="false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customFormat="false" ht="14.25" hidden="false" customHeight="true" outlineLevel="0" collapsed="false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customFormat="false" ht="14.25" hidden="false" customHeight="true" outlineLevel="0" collapsed="false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customFormat="false" ht="14.25" hidden="false" customHeight="true" outlineLevel="0" collapsed="false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customFormat="false" ht="14.25" hidden="false" customHeight="true" outlineLevel="0" collapsed="false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customFormat="false" ht="14.25" hidden="false" customHeight="true" outlineLevel="0" collapsed="false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customFormat="false" ht="14.25" hidden="false" customHeight="true" outlineLevel="0" collapsed="false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customFormat="false" ht="14.25" hidden="false" customHeight="true" outlineLevel="0" collapsed="false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customFormat="false" ht="14.25" hidden="false" customHeight="true" outlineLevel="0" collapsed="false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customFormat="false" ht="14.25" hidden="false" customHeight="true" outlineLevel="0" collapsed="false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customFormat="false" ht="14.25" hidden="false" customHeight="true" outlineLevel="0" collapsed="false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customFormat="false" ht="14.25" hidden="false" customHeight="true" outlineLevel="0" collapsed="false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customFormat="false" ht="14.25" hidden="false" customHeight="true" outlineLevel="0" collapsed="false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customFormat="false" ht="14.25" hidden="false" customHeight="true" outlineLevel="0" collapsed="false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customFormat="false" ht="14.25" hidden="false" customHeight="true" outlineLevel="0" collapsed="false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customFormat="false" ht="14.25" hidden="false" customHeight="true" outlineLevel="0" collapsed="false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customFormat="false" ht="14.25" hidden="false" customHeight="true" outlineLevel="0" collapsed="false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customFormat="false" ht="14.25" hidden="false" customHeight="true" outlineLevel="0" collapsed="false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customFormat="false" ht="14.25" hidden="false" customHeight="true" outlineLevel="0" collapsed="false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customFormat="false" ht="14.25" hidden="false" customHeight="true" outlineLevel="0" collapsed="false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customFormat="false" ht="14.25" hidden="false" customHeight="true" outlineLevel="0" collapsed="false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customFormat="false" ht="14.25" hidden="false" customHeight="true" outlineLevel="0" collapsed="false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customFormat="false" ht="14.25" hidden="false" customHeight="true" outlineLevel="0" collapsed="false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customFormat="false" ht="14.25" hidden="false" customHeight="true" outlineLevel="0" collapsed="false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customFormat="false" ht="14.25" hidden="false" customHeight="true" outlineLevel="0" collapsed="false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customFormat="false" ht="14.25" hidden="false" customHeight="true" outlineLevel="0" collapsed="false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customFormat="false" ht="14.25" hidden="false" customHeight="true" outlineLevel="0" collapsed="false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customFormat="false" ht="14.25" hidden="false" customHeight="true" outlineLevel="0" collapsed="false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customFormat="false" ht="14.25" hidden="false" customHeight="true" outlineLevel="0" collapsed="false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customFormat="false" ht="14.25" hidden="false" customHeight="true" outlineLevel="0" collapsed="false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customFormat="false" ht="14.25" hidden="false" customHeight="true" outlineLevel="0" collapsed="false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customFormat="false" ht="14.25" hidden="false" customHeight="true" outlineLevel="0" collapsed="false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customFormat="false" ht="14.25" hidden="false" customHeight="true" outlineLevel="0" collapsed="false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customFormat="false" ht="14.25" hidden="false" customHeight="true" outlineLevel="0" collapsed="false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customFormat="false" ht="14.25" hidden="false" customHeight="true" outlineLevel="0" collapsed="false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customFormat="false" ht="14.25" hidden="false" customHeight="true" outlineLevel="0" collapsed="false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customFormat="false" ht="14.25" hidden="false" customHeight="true" outlineLevel="0" collapsed="false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customFormat="false" ht="14.25" hidden="false" customHeight="true" outlineLevel="0" collapsed="false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customFormat="false" ht="14.25" hidden="false" customHeight="true" outlineLevel="0" collapsed="false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customFormat="false" ht="14.25" hidden="false" customHeight="true" outlineLevel="0" collapsed="false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customFormat="false" ht="14.25" hidden="false" customHeight="true" outlineLevel="0" collapsed="false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customFormat="false" ht="14.25" hidden="false" customHeight="true" outlineLevel="0" collapsed="false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customFormat="false" ht="14.25" hidden="false" customHeight="true" outlineLevel="0" collapsed="false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customFormat="false" ht="14.25" hidden="false" customHeight="true" outlineLevel="0" collapsed="false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customFormat="false" ht="14.25" hidden="false" customHeight="true" outlineLevel="0" collapsed="false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customFormat="false" ht="14.25" hidden="false" customHeight="true" outlineLevel="0" collapsed="false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customFormat="false" ht="14.25" hidden="false" customHeight="true" outlineLevel="0" collapsed="false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customFormat="false" ht="14.25" hidden="false" customHeight="true" outlineLevel="0" collapsed="false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customFormat="false" ht="14.25" hidden="false" customHeight="true" outlineLevel="0" collapsed="false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customFormat="false" ht="14.25" hidden="false" customHeight="true" outlineLevel="0" collapsed="false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customFormat="false" ht="14.25" hidden="false" customHeight="true" outlineLevel="0" collapsed="false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customFormat="false" ht="14.25" hidden="false" customHeight="true" outlineLevel="0" collapsed="false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customFormat="false" ht="14.25" hidden="false" customHeight="true" outlineLevel="0" collapsed="false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customFormat="false" ht="14.25" hidden="false" customHeight="true" outlineLevel="0" collapsed="false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customFormat="false" ht="14.25" hidden="false" customHeight="true" outlineLevel="0" collapsed="false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customFormat="false" ht="14.25" hidden="false" customHeight="true" outlineLevel="0" collapsed="false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customFormat="false" ht="14.25" hidden="false" customHeight="true" outlineLevel="0" collapsed="false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customFormat="false" ht="14.25" hidden="false" customHeight="true" outlineLevel="0" collapsed="false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customFormat="false" ht="14.25" hidden="false" customHeight="true" outlineLevel="0" collapsed="false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customFormat="false" ht="14.25" hidden="false" customHeight="true" outlineLevel="0" collapsed="false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customFormat="false" ht="14.25" hidden="false" customHeight="true" outlineLevel="0" collapsed="false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customFormat="false" ht="14.25" hidden="false" customHeight="true" outlineLevel="0" collapsed="false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customFormat="false" ht="14.25" hidden="false" customHeight="true" outlineLevel="0" collapsed="false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customFormat="false" ht="14.25" hidden="false" customHeight="true" outlineLevel="0" collapsed="false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customFormat="false" ht="14.25" hidden="false" customHeight="true" outlineLevel="0" collapsed="false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customFormat="false" ht="14.25" hidden="false" customHeight="true" outlineLevel="0" collapsed="false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customFormat="false" ht="14.25" hidden="false" customHeight="true" outlineLevel="0" collapsed="false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customFormat="false" ht="14.25" hidden="false" customHeight="true" outlineLevel="0" collapsed="false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customFormat="false" ht="14.25" hidden="false" customHeight="true" outlineLevel="0" collapsed="false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customFormat="false" ht="14.25" hidden="false" customHeight="true" outlineLevel="0" collapsed="false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customFormat="false" ht="14.25" hidden="false" customHeight="true" outlineLevel="0" collapsed="false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customFormat="false" ht="14.25" hidden="false" customHeight="true" outlineLevel="0" collapsed="false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customFormat="false" ht="14.25" hidden="false" customHeight="true" outlineLevel="0" collapsed="false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customFormat="false" ht="14.25" hidden="false" customHeight="true" outlineLevel="0" collapsed="false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customFormat="false" ht="14.25" hidden="false" customHeight="true" outlineLevel="0" collapsed="false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customFormat="false" ht="14.25" hidden="false" customHeight="true" outlineLevel="0" collapsed="false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customFormat="false" ht="14.25" hidden="false" customHeight="true" outlineLevel="0" collapsed="false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customFormat="false" ht="14.25" hidden="false" customHeight="true" outlineLevel="0" collapsed="false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customFormat="false" ht="14.25" hidden="false" customHeight="true" outlineLevel="0" collapsed="false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customFormat="false" ht="14.25" hidden="false" customHeight="true" outlineLevel="0" collapsed="false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customFormat="false" ht="14.25" hidden="false" customHeight="true" outlineLevel="0" collapsed="false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customFormat="false" ht="14.25" hidden="false" customHeight="true" outlineLevel="0" collapsed="false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customFormat="false" ht="14.25" hidden="false" customHeight="true" outlineLevel="0" collapsed="false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customFormat="false" ht="14.25" hidden="false" customHeight="true" outlineLevel="0" collapsed="false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customFormat="false" ht="14.25" hidden="false" customHeight="true" outlineLevel="0" collapsed="false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customFormat="false" ht="14.25" hidden="false" customHeight="true" outlineLevel="0" collapsed="false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customFormat="false" ht="14.25" hidden="false" customHeight="true" outlineLevel="0" collapsed="false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customFormat="false" ht="14.25" hidden="false" customHeight="true" outlineLevel="0" collapsed="false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customFormat="false" ht="14.25" hidden="false" customHeight="true" outlineLevel="0" collapsed="false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customFormat="false" ht="14.25" hidden="false" customHeight="true" outlineLevel="0" collapsed="false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customFormat="false" ht="14.25" hidden="false" customHeight="true" outlineLevel="0" collapsed="false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customFormat="false" ht="14.25" hidden="false" customHeight="true" outlineLevel="0" collapsed="false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customFormat="false" ht="14.25" hidden="false" customHeight="true" outlineLevel="0" collapsed="false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customFormat="false" ht="14.25" hidden="false" customHeight="true" outlineLevel="0" collapsed="false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customFormat="false" ht="14.25" hidden="false" customHeight="true" outlineLevel="0" collapsed="false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customFormat="false" ht="14.25" hidden="false" customHeight="true" outlineLevel="0" collapsed="false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customFormat="false" ht="14.25" hidden="false" customHeight="true" outlineLevel="0" collapsed="false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customFormat="false" ht="14.25" hidden="false" customHeight="true" outlineLevel="0" collapsed="false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customFormat="false" ht="14.25" hidden="false" customHeight="true" outlineLevel="0" collapsed="false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customFormat="false" ht="14.25" hidden="false" customHeight="true" outlineLevel="0" collapsed="false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customFormat="false" ht="14.25" hidden="false" customHeight="true" outlineLevel="0" collapsed="false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customFormat="false" ht="14.25" hidden="false" customHeight="true" outlineLevel="0" collapsed="false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customFormat="false" ht="14.25" hidden="false" customHeight="true" outlineLevel="0" collapsed="false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customFormat="false" ht="14.25" hidden="false" customHeight="true" outlineLevel="0" collapsed="false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customFormat="false" ht="14.25" hidden="false" customHeight="true" outlineLevel="0" collapsed="false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customFormat="false" ht="14.25" hidden="false" customHeight="true" outlineLevel="0" collapsed="false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customFormat="false" ht="14.25" hidden="false" customHeight="true" outlineLevel="0" collapsed="false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customFormat="false" ht="14.25" hidden="false" customHeight="true" outlineLevel="0" collapsed="false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customFormat="false" ht="14.25" hidden="false" customHeight="true" outlineLevel="0" collapsed="false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customFormat="false" ht="14.25" hidden="false" customHeight="true" outlineLevel="0" collapsed="false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customFormat="false" ht="14.25" hidden="false" customHeight="true" outlineLevel="0" collapsed="false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customFormat="false" ht="14.25" hidden="false" customHeight="true" outlineLevel="0" collapsed="false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customFormat="false" ht="14.25" hidden="false" customHeight="true" outlineLevel="0" collapsed="false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customFormat="false" ht="14.25" hidden="false" customHeight="true" outlineLevel="0" collapsed="false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customFormat="false" ht="14.25" hidden="false" customHeight="true" outlineLevel="0" collapsed="false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customFormat="false" ht="14.25" hidden="false" customHeight="true" outlineLevel="0" collapsed="false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customFormat="false" ht="14.25" hidden="false" customHeight="true" outlineLevel="0" collapsed="false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customFormat="false" ht="14.25" hidden="false" customHeight="true" outlineLevel="0" collapsed="false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customFormat="false" ht="14.25" hidden="false" customHeight="true" outlineLevel="0" collapsed="false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customFormat="false" ht="14.25" hidden="false" customHeight="true" outlineLevel="0" collapsed="false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customFormat="false" ht="14.25" hidden="false" customHeight="true" outlineLevel="0" collapsed="false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customFormat="false" ht="14.25" hidden="false" customHeight="true" outlineLevel="0" collapsed="false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customFormat="false" ht="14.25" hidden="false" customHeight="true" outlineLevel="0" collapsed="false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customFormat="false" ht="14.25" hidden="false" customHeight="true" outlineLevel="0" collapsed="false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customFormat="false" ht="14.25" hidden="false" customHeight="true" outlineLevel="0" collapsed="false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customFormat="false" ht="14.25" hidden="false" customHeight="true" outlineLevel="0" collapsed="false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customFormat="false" ht="14.25" hidden="false" customHeight="true" outlineLevel="0" collapsed="false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customFormat="false" ht="14.25" hidden="false" customHeight="true" outlineLevel="0" collapsed="false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customFormat="false" ht="14.25" hidden="false" customHeight="true" outlineLevel="0" collapsed="false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customFormat="false" ht="14.25" hidden="false" customHeight="true" outlineLevel="0" collapsed="false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customFormat="false" ht="14.25" hidden="false" customHeight="true" outlineLevel="0" collapsed="false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customFormat="false" ht="14.25" hidden="false" customHeight="true" outlineLevel="0" collapsed="false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customFormat="false" ht="14.25" hidden="false" customHeight="true" outlineLevel="0" collapsed="false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customFormat="false" ht="14.25" hidden="false" customHeight="true" outlineLevel="0" collapsed="false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customFormat="false" ht="14.25" hidden="false" customHeight="true" outlineLevel="0" collapsed="false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customFormat="false" ht="14.25" hidden="false" customHeight="true" outlineLevel="0" collapsed="false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customFormat="false" ht="14.25" hidden="false" customHeight="true" outlineLevel="0" collapsed="false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customFormat="false" ht="14.25" hidden="false" customHeight="true" outlineLevel="0" collapsed="false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customFormat="false" ht="14.25" hidden="false" customHeight="true" outlineLevel="0" collapsed="false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customFormat="false" ht="14.25" hidden="false" customHeight="true" outlineLevel="0" collapsed="false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customFormat="false" ht="14.25" hidden="false" customHeight="true" outlineLevel="0" collapsed="false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customFormat="false" ht="14.25" hidden="false" customHeight="true" outlineLevel="0" collapsed="false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customFormat="false" ht="14.25" hidden="false" customHeight="true" outlineLevel="0" collapsed="false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customFormat="false" ht="14.25" hidden="false" customHeight="true" outlineLevel="0" collapsed="false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customFormat="false" ht="14.25" hidden="false" customHeight="true" outlineLevel="0" collapsed="false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customFormat="false" ht="14.25" hidden="false" customHeight="true" outlineLevel="0" collapsed="false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customFormat="false" ht="14.25" hidden="false" customHeight="true" outlineLevel="0" collapsed="false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customFormat="false" ht="14.25" hidden="false" customHeight="true" outlineLevel="0" collapsed="false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customFormat="false" ht="14.25" hidden="false" customHeight="true" outlineLevel="0" collapsed="false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customFormat="false" ht="14.25" hidden="false" customHeight="true" outlineLevel="0" collapsed="false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customFormat="false" ht="14.25" hidden="false" customHeight="true" outlineLevel="0" collapsed="false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customFormat="false" ht="14.25" hidden="false" customHeight="true" outlineLevel="0" collapsed="false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customFormat="false" ht="14.25" hidden="false" customHeight="true" outlineLevel="0" collapsed="false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customFormat="false" ht="14.25" hidden="false" customHeight="true" outlineLevel="0" collapsed="false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customFormat="false" ht="14.25" hidden="false" customHeight="true" outlineLevel="0" collapsed="false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customFormat="false" ht="14.25" hidden="false" customHeight="true" outlineLevel="0" collapsed="false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customFormat="false" ht="14.25" hidden="false" customHeight="true" outlineLevel="0" collapsed="false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customFormat="false" ht="14.25" hidden="false" customHeight="true" outlineLevel="0" collapsed="false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customFormat="false" ht="14.25" hidden="false" customHeight="true" outlineLevel="0" collapsed="false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customFormat="false" ht="14.25" hidden="false" customHeight="true" outlineLevel="0" collapsed="false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customFormat="false" ht="14.25" hidden="false" customHeight="true" outlineLevel="0" collapsed="false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customFormat="false" ht="14.25" hidden="false" customHeight="true" outlineLevel="0" collapsed="false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customFormat="false" ht="14.25" hidden="false" customHeight="true" outlineLevel="0" collapsed="false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customFormat="false" ht="14.25" hidden="false" customHeight="true" outlineLevel="0" collapsed="false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customFormat="false" ht="14.25" hidden="false" customHeight="true" outlineLevel="0" collapsed="false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customFormat="false" ht="14.25" hidden="false" customHeight="true" outlineLevel="0" collapsed="false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customFormat="false" ht="14.25" hidden="false" customHeight="true" outlineLevel="0" collapsed="false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customFormat="false" ht="14.25" hidden="false" customHeight="true" outlineLevel="0" collapsed="false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customFormat="false" ht="14.25" hidden="false" customHeight="true" outlineLevel="0" collapsed="false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customFormat="false" ht="14.25" hidden="false" customHeight="true" outlineLevel="0" collapsed="false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customFormat="false" ht="14.25" hidden="false" customHeight="true" outlineLevel="0" collapsed="false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customFormat="false" ht="14.25" hidden="false" customHeight="true" outlineLevel="0" collapsed="false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customFormat="false" ht="14.25" hidden="false" customHeight="true" outlineLevel="0" collapsed="false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customFormat="false" ht="14.25" hidden="false" customHeight="true" outlineLevel="0" collapsed="false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customFormat="false" ht="14.25" hidden="false" customHeight="true" outlineLevel="0" collapsed="false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customFormat="false" ht="14.25" hidden="false" customHeight="true" outlineLevel="0" collapsed="false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customFormat="false" ht="14.25" hidden="false" customHeight="true" outlineLevel="0" collapsed="false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customFormat="false" ht="14.25" hidden="false" customHeight="true" outlineLevel="0" collapsed="false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customFormat="false" ht="14.25" hidden="false" customHeight="true" outlineLevel="0" collapsed="false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customFormat="false" ht="14.25" hidden="false" customHeight="true" outlineLevel="0" collapsed="false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customFormat="false" ht="14.25" hidden="false" customHeight="true" outlineLevel="0" collapsed="false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customFormat="false" ht="14.25" hidden="false" customHeight="true" outlineLevel="0" collapsed="false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customFormat="false" ht="14.25" hidden="false" customHeight="true" outlineLevel="0" collapsed="false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customFormat="false" ht="14.25" hidden="false" customHeight="true" outlineLevel="0" collapsed="false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customFormat="false" ht="14.25" hidden="false" customHeight="true" outlineLevel="0" collapsed="false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customFormat="false" ht="14.25" hidden="false" customHeight="true" outlineLevel="0" collapsed="false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customFormat="false" ht="14.25" hidden="false" customHeight="true" outlineLevel="0" collapsed="false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customFormat="false" ht="14.25" hidden="false" customHeight="true" outlineLevel="0" collapsed="false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customFormat="false" ht="14.25" hidden="false" customHeight="true" outlineLevel="0" collapsed="false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customFormat="false" ht="14.25" hidden="false" customHeight="true" outlineLevel="0" collapsed="false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customFormat="false" ht="14.25" hidden="false" customHeight="true" outlineLevel="0" collapsed="false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customFormat="false" ht="14.25" hidden="false" customHeight="true" outlineLevel="0" collapsed="false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customFormat="false" ht="14.25" hidden="false" customHeight="true" outlineLevel="0" collapsed="false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customFormat="false" ht="14.25" hidden="false" customHeight="true" outlineLevel="0" collapsed="false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customFormat="false" ht="14.25" hidden="false" customHeight="true" outlineLevel="0" collapsed="false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customFormat="false" ht="14.25" hidden="false" customHeight="true" outlineLevel="0" collapsed="false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customFormat="false" ht="14.25" hidden="false" customHeight="true" outlineLevel="0" collapsed="false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customFormat="false" ht="14.25" hidden="false" customHeight="true" outlineLevel="0" collapsed="false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customFormat="false" ht="14.25" hidden="false" customHeight="true" outlineLevel="0" collapsed="false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customFormat="false" ht="14.25" hidden="false" customHeight="true" outlineLevel="0" collapsed="false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customFormat="false" ht="14.25" hidden="false" customHeight="true" outlineLevel="0" collapsed="false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customFormat="false" ht="14.25" hidden="false" customHeight="true" outlineLevel="0" collapsed="false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customFormat="false" ht="14.25" hidden="false" customHeight="true" outlineLevel="0" collapsed="false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customFormat="false" ht="14.25" hidden="false" customHeight="true" outlineLevel="0" collapsed="false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customFormat="false" ht="14.25" hidden="false" customHeight="true" outlineLevel="0" collapsed="false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customFormat="false" ht="14.25" hidden="false" customHeight="true" outlineLevel="0" collapsed="false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customFormat="false" ht="14.25" hidden="false" customHeight="true" outlineLevel="0" collapsed="false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customFormat="false" ht="14.25" hidden="false" customHeight="true" outlineLevel="0" collapsed="false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customFormat="false" ht="14.25" hidden="false" customHeight="true" outlineLevel="0" collapsed="false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customFormat="false" ht="14.25" hidden="false" customHeight="true" outlineLevel="0" collapsed="false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customFormat="false" ht="14.25" hidden="false" customHeight="true" outlineLevel="0" collapsed="false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customFormat="false" ht="14.25" hidden="false" customHeight="true" outlineLevel="0" collapsed="false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customFormat="false" ht="14.25" hidden="false" customHeight="true" outlineLevel="0" collapsed="false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customFormat="false" ht="14.25" hidden="false" customHeight="true" outlineLevel="0" collapsed="false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customFormat="false" ht="14.25" hidden="false" customHeight="true" outlineLevel="0" collapsed="false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customFormat="false" ht="14.25" hidden="false" customHeight="true" outlineLevel="0" collapsed="false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customFormat="false" ht="14.25" hidden="false" customHeight="true" outlineLevel="0" collapsed="false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customFormat="false" ht="14.25" hidden="false" customHeight="true" outlineLevel="0" collapsed="false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customFormat="false" ht="14.25" hidden="false" customHeight="true" outlineLevel="0" collapsed="false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customFormat="false" ht="14.25" hidden="false" customHeight="true" outlineLevel="0" collapsed="false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customFormat="false" ht="14.25" hidden="false" customHeight="true" outlineLevel="0" collapsed="false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customFormat="false" ht="14.25" hidden="false" customHeight="true" outlineLevel="0" collapsed="false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customFormat="false" ht="14.25" hidden="false" customHeight="true" outlineLevel="0" collapsed="false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customFormat="false" ht="14.25" hidden="false" customHeight="true" outlineLevel="0" collapsed="false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customFormat="false" ht="14.25" hidden="false" customHeight="true" outlineLevel="0" collapsed="false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customFormat="false" ht="14.25" hidden="false" customHeight="true" outlineLevel="0" collapsed="false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customFormat="false" ht="14.25" hidden="false" customHeight="true" outlineLevel="0" collapsed="false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customFormat="false" ht="14.25" hidden="false" customHeight="true" outlineLevel="0" collapsed="false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customFormat="false" ht="14.25" hidden="false" customHeight="true" outlineLevel="0" collapsed="false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customFormat="false" ht="14.25" hidden="false" customHeight="true" outlineLevel="0" collapsed="false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customFormat="false" ht="14.25" hidden="false" customHeight="true" outlineLevel="0" collapsed="false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customFormat="false" ht="14.25" hidden="false" customHeight="true" outlineLevel="0" collapsed="false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customFormat="false" ht="14.25" hidden="false" customHeight="true" outlineLevel="0" collapsed="false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customFormat="false" ht="14.25" hidden="false" customHeight="true" outlineLevel="0" collapsed="false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customFormat="false" ht="14.25" hidden="false" customHeight="true" outlineLevel="0" collapsed="false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customFormat="false" ht="14.25" hidden="false" customHeight="true" outlineLevel="0" collapsed="false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customFormat="false" ht="14.25" hidden="false" customHeight="true" outlineLevel="0" collapsed="false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customFormat="false" ht="14.25" hidden="false" customHeight="true" outlineLevel="0" collapsed="false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customFormat="false" ht="14.25" hidden="false" customHeight="true" outlineLevel="0" collapsed="false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customFormat="false" ht="14.25" hidden="false" customHeight="true" outlineLevel="0" collapsed="false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customFormat="false" ht="14.25" hidden="false" customHeight="true" outlineLevel="0" collapsed="false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customFormat="false" ht="14.25" hidden="false" customHeight="true" outlineLevel="0" collapsed="false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customFormat="false" ht="14.25" hidden="false" customHeight="true" outlineLevel="0" collapsed="false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customFormat="false" ht="14.25" hidden="false" customHeight="true" outlineLevel="0" collapsed="false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customFormat="false" ht="14.25" hidden="false" customHeight="true" outlineLevel="0" collapsed="false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customFormat="false" ht="14.25" hidden="false" customHeight="true" outlineLevel="0" collapsed="false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customFormat="false" ht="14.25" hidden="false" customHeight="true" outlineLevel="0" collapsed="false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customFormat="false" ht="14.25" hidden="false" customHeight="true" outlineLevel="0" collapsed="false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customFormat="false" ht="14.25" hidden="false" customHeight="true" outlineLevel="0" collapsed="false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customFormat="false" ht="14.25" hidden="false" customHeight="true" outlineLevel="0" collapsed="false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customFormat="false" ht="14.25" hidden="false" customHeight="true" outlineLevel="0" collapsed="false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customFormat="false" ht="14.25" hidden="false" customHeight="true" outlineLevel="0" collapsed="false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customFormat="false" ht="14.25" hidden="false" customHeight="true" outlineLevel="0" collapsed="false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customFormat="false" ht="14.25" hidden="false" customHeight="true" outlineLevel="0" collapsed="false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customFormat="false" ht="14.25" hidden="false" customHeight="true" outlineLevel="0" collapsed="false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customFormat="false" ht="14.25" hidden="false" customHeight="true" outlineLevel="0" collapsed="false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customFormat="false" ht="14.25" hidden="false" customHeight="true" outlineLevel="0" collapsed="false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customFormat="false" ht="14.25" hidden="false" customHeight="true" outlineLevel="0" collapsed="false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customFormat="false" ht="14.25" hidden="false" customHeight="true" outlineLevel="0" collapsed="false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customFormat="false" ht="14.25" hidden="false" customHeight="true" outlineLevel="0" collapsed="false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customFormat="false" ht="14.25" hidden="false" customHeight="true" outlineLevel="0" collapsed="false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customFormat="false" ht="14.25" hidden="false" customHeight="true" outlineLevel="0" collapsed="false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customFormat="false" ht="14.25" hidden="false" customHeight="true" outlineLevel="0" collapsed="false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customFormat="false" ht="14.25" hidden="false" customHeight="true" outlineLevel="0" collapsed="false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customFormat="false" ht="14.25" hidden="false" customHeight="true" outlineLevel="0" collapsed="false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customFormat="false" ht="14.25" hidden="false" customHeight="true" outlineLevel="0" collapsed="false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customFormat="false" ht="14.25" hidden="false" customHeight="true" outlineLevel="0" collapsed="false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customFormat="false" ht="14.25" hidden="false" customHeight="true" outlineLevel="0" collapsed="false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customFormat="false" ht="14.25" hidden="false" customHeight="true" outlineLevel="0" collapsed="false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customFormat="false" ht="14.25" hidden="false" customHeight="true" outlineLevel="0" collapsed="false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customFormat="false" ht="14.25" hidden="false" customHeight="true" outlineLevel="0" collapsed="false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customFormat="false" ht="14.25" hidden="false" customHeight="true" outlineLevel="0" collapsed="false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customFormat="false" ht="14.25" hidden="false" customHeight="true" outlineLevel="0" collapsed="false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customFormat="false" ht="14.25" hidden="false" customHeight="true" outlineLevel="0" collapsed="false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customFormat="false" ht="14.25" hidden="false" customHeight="true" outlineLevel="0" collapsed="false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customFormat="false" ht="14.25" hidden="false" customHeight="true" outlineLevel="0" collapsed="false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customFormat="false" ht="14.25" hidden="false" customHeight="true" outlineLevel="0" collapsed="false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customFormat="false" ht="14.25" hidden="false" customHeight="true" outlineLevel="0" collapsed="false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customFormat="false" ht="14.25" hidden="false" customHeight="true" outlineLevel="0" collapsed="false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customFormat="false" ht="14.25" hidden="false" customHeight="true" outlineLevel="0" collapsed="false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customFormat="false" ht="14.25" hidden="false" customHeight="true" outlineLevel="0" collapsed="false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customFormat="false" ht="14.25" hidden="false" customHeight="true" outlineLevel="0" collapsed="false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customFormat="false" ht="14.25" hidden="false" customHeight="true" outlineLevel="0" collapsed="false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customFormat="false" ht="14.25" hidden="false" customHeight="true" outlineLevel="0" collapsed="false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customFormat="false" ht="14.25" hidden="false" customHeight="true" outlineLevel="0" collapsed="false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customFormat="false" ht="14.25" hidden="false" customHeight="true" outlineLevel="0" collapsed="false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customFormat="false" ht="14.25" hidden="false" customHeight="true" outlineLevel="0" collapsed="false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customFormat="false" ht="14.25" hidden="false" customHeight="true" outlineLevel="0" collapsed="false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customFormat="false" ht="14.25" hidden="false" customHeight="true" outlineLevel="0" collapsed="false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customFormat="false" ht="14.25" hidden="false" customHeight="true" outlineLevel="0" collapsed="false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customFormat="false" ht="14.25" hidden="false" customHeight="true" outlineLevel="0" collapsed="false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customFormat="false" ht="14.25" hidden="false" customHeight="true" outlineLevel="0" collapsed="false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customFormat="false" ht="14.25" hidden="false" customHeight="true" outlineLevel="0" collapsed="false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customFormat="false" ht="14.25" hidden="false" customHeight="true" outlineLevel="0" collapsed="false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customFormat="false" ht="14.25" hidden="false" customHeight="true" outlineLevel="0" collapsed="false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customFormat="false" ht="14.25" hidden="false" customHeight="true" outlineLevel="0" collapsed="false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customFormat="false" ht="14.25" hidden="false" customHeight="true" outlineLevel="0" collapsed="false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customFormat="false" ht="14.25" hidden="false" customHeight="true" outlineLevel="0" collapsed="false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customFormat="false" ht="14.25" hidden="false" customHeight="true" outlineLevel="0" collapsed="false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customFormat="false" ht="14.25" hidden="false" customHeight="true" outlineLevel="0" collapsed="false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customFormat="false" ht="14.25" hidden="false" customHeight="true" outlineLevel="0" collapsed="false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customFormat="false" ht="14.25" hidden="false" customHeight="true" outlineLevel="0" collapsed="false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customFormat="false" ht="14.25" hidden="false" customHeight="true" outlineLevel="0" collapsed="false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customFormat="false" ht="14.25" hidden="false" customHeight="true" outlineLevel="0" collapsed="false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customFormat="false" ht="14.25" hidden="false" customHeight="true" outlineLevel="0" collapsed="false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customFormat="false" ht="14.25" hidden="false" customHeight="true" outlineLevel="0" collapsed="false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customFormat="false" ht="14.25" hidden="false" customHeight="true" outlineLevel="0" collapsed="false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customFormat="false" ht="14.25" hidden="false" customHeight="true" outlineLevel="0" collapsed="false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customFormat="false" ht="14.25" hidden="false" customHeight="true" outlineLevel="0" collapsed="false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customFormat="false" ht="14.25" hidden="false" customHeight="true" outlineLevel="0" collapsed="false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customFormat="false" ht="14.25" hidden="false" customHeight="true" outlineLevel="0" collapsed="false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customFormat="false" ht="14.25" hidden="false" customHeight="true" outlineLevel="0" collapsed="false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B2:C2"/>
    <mergeCell ref="E2:F2"/>
    <mergeCell ref="B6:C6"/>
    <mergeCell ref="E6:F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2021-06-27T18:22:47Z</dcterms:created>
  <dc:creator>Angelo Casimiro</dc:creator>
  <dc:description/>
  <dc:language>en-IN</dc:language>
  <cp:lastModifiedBy/>
  <dcterms:modified xsi:type="dcterms:W3CDTF">2024-11-17T13:30:55Z</dcterms:modified>
  <cp:revision>1</cp:revision>
  <dc:subject/>
  <dc:title/>
</cp:coreProperties>
</file>