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kursach_telegram\"/>
    </mc:Choice>
  </mc:AlternateContent>
  <xr:revisionPtr revIDLastSave="0" documentId="13_ncr:1_{96997829-FF27-40C5-A4E4-713CA3AFF5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16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Z15" i="1"/>
  <c r="U15" i="1"/>
  <c r="R15" i="1"/>
  <c r="Q9" i="1"/>
  <c r="L15" i="1"/>
  <c r="I15" i="1"/>
  <c r="F15" i="1"/>
  <c r="Y9" i="1" l="1"/>
  <c r="M9" i="1"/>
  <c r="Z9" i="1"/>
  <c r="Z17" i="1" s="1"/>
  <c r="N9" i="1"/>
  <c r="K9" i="1"/>
  <c r="K17" i="1" s="1"/>
  <c r="T12" i="1"/>
  <c r="S12" i="1"/>
  <c r="N12" i="1"/>
  <c r="M12" i="1"/>
  <c r="K12" i="1"/>
  <c r="S15" i="1"/>
  <c r="N15" i="1"/>
  <c r="T15" i="1"/>
  <c r="M15" i="1"/>
  <c r="K15" i="1"/>
  <c r="E9" i="1"/>
  <c r="H12" i="1"/>
  <c r="G12" i="1"/>
  <c r="W9" i="1"/>
  <c r="E12" i="1"/>
  <c r="E15" i="1"/>
  <c r="T9" i="1"/>
  <c r="Z12" i="1"/>
  <c r="Q15" i="1"/>
  <c r="Q17" i="1" s="1"/>
  <c r="H9" i="1"/>
  <c r="G9" i="1"/>
  <c r="H15" i="1"/>
  <c r="Y12" i="1"/>
  <c r="Y15" i="1"/>
  <c r="Q12" i="1"/>
  <c r="G15" i="1"/>
  <c r="S9" i="1"/>
  <c r="W12" i="1"/>
  <c r="W15" i="1"/>
  <c r="P9" i="1"/>
  <c r="D9" i="1"/>
  <c r="P12" i="1"/>
  <c r="D12" i="1"/>
  <c r="P15" i="1"/>
  <c r="D15" i="1"/>
  <c r="C9" i="1"/>
  <c r="O9" i="1"/>
  <c r="O17" i="1" s="1"/>
  <c r="C12" i="1"/>
  <c r="O12" i="1"/>
  <c r="C15" i="1"/>
  <c r="O15" i="1"/>
  <c r="X9" i="1"/>
  <c r="L12" i="1"/>
  <c r="X15" i="1"/>
  <c r="V9" i="1"/>
  <c r="J9" i="1"/>
  <c r="V12" i="1"/>
  <c r="J12" i="1"/>
  <c r="V15" i="1"/>
  <c r="J15" i="1"/>
  <c r="L9" i="1"/>
  <c r="L17" i="1" s="1"/>
  <c r="X12" i="1"/>
  <c r="U9" i="1"/>
  <c r="U17" i="1" s="1"/>
  <c r="I9" i="1"/>
  <c r="I17" i="1" s="1"/>
  <c r="U12" i="1"/>
  <c r="I12" i="1"/>
  <c r="R9" i="1"/>
  <c r="R17" i="1" s="1"/>
  <c r="F9" i="1"/>
  <c r="F17" i="1" s="1"/>
  <c r="R12" i="1"/>
  <c r="F12" i="1"/>
  <c r="D17" i="1" l="1"/>
  <c r="H17" i="1"/>
  <c r="Y17" i="1"/>
  <c r="P17" i="1"/>
  <c r="X17" i="1"/>
  <c r="T17" i="1"/>
  <c r="C17" i="1"/>
  <c r="J17" i="1"/>
  <c r="S17" i="1"/>
  <c r="S18" i="1" s="1"/>
  <c r="W17" i="1"/>
  <c r="W18" i="1" s="1"/>
  <c r="E17" i="1"/>
  <c r="E18" i="1" s="1"/>
  <c r="N17" i="1"/>
  <c r="V17" i="1"/>
  <c r="G17" i="1"/>
  <c r="M17" i="1"/>
  <c r="U18" i="1"/>
  <c r="K18" i="1"/>
  <c r="Q18" i="1"/>
  <c r="Y18" i="1"/>
  <c r="I18" i="1" l="1"/>
  <c r="G18" i="1"/>
  <c r="M18" i="1"/>
  <c r="O18" i="1"/>
</calcChain>
</file>

<file path=xl/sharedStrings.xml><?xml version="1.0" encoding="utf-8"?>
<sst xmlns="http://schemas.openxmlformats.org/spreadsheetml/2006/main" count="60" uniqueCount="37">
  <si>
    <t>Наименование района</t>
  </si>
  <si>
    <t>гор</t>
  </si>
  <si>
    <t>сел</t>
  </si>
  <si>
    <t>Nаб</t>
  </si>
  <si>
    <t>Численность абонентов ТфОП</t>
  </si>
  <si>
    <t>Число абонентов, пользующихся услугой ШПД</t>
  </si>
  <si>
    <t>Число абонентов, пользующихся услугой VoIP</t>
  </si>
  <si>
    <t>Число активных абонентов VoIP</t>
  </si>
  <si>
    <t>Пропускная способность канала услуги VoIP, Мбит/с</t>
  </si>
  <si>
    <t>Число абонентов, пользующихся услугой VPN</t>
  </si>
  <si>
    <t>Число активных абонентов VPN</t>
  </si>
  <si>
    <t>Пропускная способность каналов VPN, Мбит/с</t>
  </si>
  <si>
    <t>Число абонентов, пользующихся услугой ВКС</t>
  </si>
  <si>
    <t>Число активных абонентов ВКС</t>
  </si>
  <si>
    <t>Пропускная способность ВКС, Мбит/с</t>
  </si>
  <si>
    <t>Итоговая пропускная способность, Мбит/с</t>
  </si>
  <si>
    <t>Итоговая пропускная способность по району, Мбит/с</t>
  </si>
  <si>
    <t>Число активных абонентов ШПД (одновременно пользующихся данной услугой)</t>
  </si>
  <si>
    <t>Пропускная способность канала услуги IPTV, BIPTV, Мбит/с</t>
  </si>
  <si>
    <t>BIPTV</t>
  </si>
  <si>
    <t>{% for city in cities %}{{city}}</t>
  </si>
  <si>
    <t>{%+ endfor%}</t>
  </si>
  <si>
    <t>{% for population_size in population_sizes %}{{population_size}}{%+ endfor%}</t>
  </si>
  <si>
    <t>Пропускная способность внутризонового канала ШПД, Мбит/с</t>
  </si>
  <si>
    <r>
      <t>N</t>
    </r>
    <r>
      <rPr>
        <vertAlign val="subscript"/>
        <sz val="10"/>
        <color rgb="FF000000"/>
        <rFont val="Times New Roman"/>
        <family val="1"/>
        <charset val="204"/>
      </rPr>
      <t>ШПД</t>
    </r>
  </si>
  <si>
    <r>
      <t>N</t>
    </r>
    <r>
      <rPr>
        <vertAlign val="subscript"/>
        <sz val="10"/>
        <color rgb="FF000000"/>
        <rFont val="Times New Roman"/>
        <family val="1"/>
        <charset val="204"/>
      </rPr>
      <t>ШПДа</t>
    </r>
  </si>
  <si>
    <r>
      <t>B</t>
    </r>
    <r>
      <rPr>
        <vertAlign val="subscript"/>
        <sz val="10"/>
        <color rgb="FF000000"/>
        <rFont val="Times New Roman"/>
        <family val="1"/>
        <charset val="204"/>
      </rPr>
      <t>ШПД</t>
    </r>
  </si>
  <si>
    <r>
      <t>N</t>
    </r>
    <r>
      <rPr>
        <vertAlign val="subscript"/>
        <sz val="10"/>
        <color rgb="FF000000"/>
        <rFont val="Times New Roman"/>
        <family val="1"/>
        <charset val="204"/>
      </rPr>
      <t>VOIP</t>
    </r>
  </si>
  <si>
    <r>
      <t>N</t>
    </r>
    <r>
      <rPr>
        <vertAlign val="subscript"/>
        <sz val="10"/>
        <color rgb="FF000000"/>
        <rFont val="Times New Roman"/>
        <family val="1"/>
        <charset val="204"/>
      </rPr>
      <t>VOIPа</t>
    </r>
  </si>
  <si>
    <r>
      <t>B</t>
    </r>
    <r>
      <rPr>
        <vertAlign val="subscript"/>
        <sz val="10"/>
        <color rgb="FF000000"/>
        <rFont val="Times New Roman"/>
        <family val="1"/>
        <charset val="204"/>
      </rPr>
      <t>VOIP</t>
    </r>
  </si>
  <si>
    <r>
      <t>N</t>
    </r>
    <r>
      <rPr>
        <vertAlign val="subscript"/>
        <sz val="10"/>
        <color rgb="FF000000"/>
        <rFont val="Times New Roman"/>
        <family val="1"/>
        <charset val="204"/>
      </rPr>
      <t>VPN</t>
    </r>
  </si>
  <si>
    <r>
      <t>N</t>
    </r>
    <r>
      <rPr>
        <vertAlign val="subscript"/>
        <sz val="10"/>
        <color rgb="FF000000"/>
        <rFont val="Times New Roman"/>
        <family val="1"/>
        <charset val="204"/>
      </rPr>
      <t>VPNа</t>
    </r>
  </si>
  <si>
    <r>
      <t>B</t>
    </r>
    <r>
      <rPr>
        <vertAlign val="subscript"/>
        <sz val="10"/>
        <color rgb="FF000000"/>
        <rFont val="Times New Roman"/>
        <family val="1"/>
        <charset val="204"/>
      </rPr>
      <t>VPN</t>
    </r>
  </si>
  <si>
    <r>
      <t>N</t>
    </r>
    <r>
      <rPr>
        <vertAlign val="subscript"/>
        <sz val="10"/>
        <color rgb="FF000000"/>
        <rFont val="Calibri"/>
        <family val="2"/>
        <charset val="204"/>
      </rPr>
      <t>ВКС</t>
    </r>
  </si>
  <si>
    <r>
      <t>N</t>
    </r>
    <r>
      <rPr>
        <vertAlign val="subscript"/>
        <sz val="10"/>
        <color rgb="FF000000"/>
        <rFont val="Calibri"/>
        <family val="2"/>
        <charset val="204"/>
      </rPr>
      <t>ВКСа</t>
    </r>
  </si>
  <si>
    <r>
      <t>B</t>
    </r>
    <r>
      <rPr>
        <vertAlign val="subscript"/>
        <sz val="10"/>
        <color rgb="FF000000"/>
        <rFont val="Calibri"/>
        <family val="2"/>
        <charset val="204"/>
      </rPr>
      <t>ВКС</t>
    </r>
  </si>
  <si>
    <r>
      <t>B</t>
    </r>
    <r>
      <rPr>
        <vertAlign val="subscript"/>
        <sz val="10"/>
        <color rgb="FF000000"/>
        <rFont val="Times New Roman"/>
        <family val="1"/>
        <charset val="204"/>
      </rPr>
      <t>СУМ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</si>
</sst>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vertAlign val="subscript"/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A7" zoomScale="80" zoomScaleNormal="80" zoomScaleSheetLayoutView="40" workbookViewId="0">
      <selection activeCell="C9" sqref="C9:Z9"/>
    </sheetView>
  </sheetViews>
  <sheetFormatPr defaultRowHeight="14.4" x14ac:dyDescent="0.3"/>
  <cols>
    <col min="1" max="1" width="14.88671875" customWidth="1"/>
    <col min="2" max="26" width="6.77734375" customWidth="1"/>
  </cols>
  <sheetData>
    <row r="1" spans="1:26" ht="40.049999999999997" customHeight="1" thickBot="1" x14ac:dyDescent="0.35">
      <c r="A1" s="23" t="s">
        <v>0</v>
      </c>
      <c r="B1" s="25"/>
      <c r="C1" s="26" t="s">
        <v>20</v>
      </c>
      <c r="D1" s="27"/>
      <c r="E1" s="21" t="s">
        <v>21</v>
      </c>
      <c r="F1" s="22"/>
      <c r="G1" s="21"/>
      <c r="H1" s="22"/>
      <c r="I1" s="21"/>
      <c r="J1" s="22"/>
      <c r="K1" s="21"/>
      <c r="L1" s="22"/>
      <c r="M1" s="21"/>
      <c r="N1" s="22"/>
      <c r="O1" s="21"/>
      <c r="P1" s="22"/>
      <c r="Q1" s="21"/>
      <c r="R1" s="22"/>
      <c r="S1" s="21"/>
      <c r="T1" s="22"/>
      <c r="U1" s="21"/>
      <c r="V1" s="22"/>
      <c r="W1" s="21"/>
      <c r="X1" s="22"/>
      <c r="Y1" s="21"/>
      <c r="Z1" s="22"/>
    </row>
    <row r="2" spans="1:26" ht="40.049999999999997" customHeight="1" thickBot="1" x14ac:dyDescent="0.35">
      <c r="A2" s="24"/>
      <c r="B2" s="24"/>
      <c r="C2" s="3" t="s">
        <v>1</v>
      </c>
      <c r="D2" s="4" t="s">
        <v>2</v>
      </c>
      <c r="E2" s="3" t="s">
        <v>1</v>
      </c>
      <c r="F2" s="4" t="s">
        <v>2</v>
      </c>
      <c r="G2" s="4" t="s">
        <v>1</v>
      </c>
      <c r="H2" s="4" t="s">
        <v>2</v>
      </c>
      <c r="I2" s="4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4" t="s">
        <v>2</v>
      </c>
      <c r="Q2" s="4" t="s">
        <v>1</v>
      </c>
      <c r="R2" s="4" t="s">
        <v>2</v>
      </c>
      <c r="S2" s="4" t="s">
        <v>1</v>
      </c>
      <c r="T2" s="4" t="s">
        <v>2</v>
      </c>
      <c r="U2" s="4" t="s">
        <v>1</v>
      </c>
      <c r="V2" s="4" t="s">
        <v>2</v>
      </c>
      <c r="W2" s="4" t="s">
        <v>1</v>
      </c>
      <c r="X2" s="4" t="s">
        <v>2</v>
      </c>
      <c r="Y2" s="4" t="s">
        <v>1</v>
      </c>
      <c r="Z2" s="4" t="s">
        <v>2</v>
      </c>
    </row>
    <row r="3" spans="1:26" ht="79.95" customHeight="1" thickBot="1" x14ac:dyDescent="0.35">
      <c r="A3" s="3" t="s">
        <v>4</v>
      </c>
      <c r="B3" s="3" t="s">
        <v>3</v>
      </c>
      <c r="C3" s="11" t="s">
        <v>22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79.95" customHeight="1" thickBot="1" x14ac:dyDescent="0.35">
      <c r="A4" s="1" t="s">
        <v>5</v>
      </c>
      <c r="B4" s="2" t="s">
        <v>24</v>
      </c>
      <c r="C4" s="13" t="e">
        <f t="shared" ref="C4:Y4" si="0">ROUNDUP(C3*0.7,0)</f>
        <v>#VALUE!</v>
      </c>
      <c r="D4" s="13">
        <f t="shared" si="0"/>
        <v>0</v>
      </c>
      <c r="E4" s="13">
        <f t="shared" si="0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f t="shared" si="0"/>
        <v>0</v>
      </c>
      <c r="L4" s="13">
        <f t="shared" si="0"/>
        <v>0</v>
      </c>
      <c r="M4" s="13">
        <f t="shared" si="0"/>
        <v>0</v>
      </c>
      <c r="N4" s="13">
        <f t="shared" si="0"/>
        <v>0</v>
      </c>
      <c r="O4" s="13">
        <f t="shared" si="0"/>
        <v>0</v>
      </c>
      <c r="P4" s="13">
        <f t="shared" si="0"/>
        <v>0</v>
      </c>
      <c r="Q4" s="13">
        <f t="shared" si="0"/>
        <v>0</v>
      </c>
      <c r="R4" s="13">
        <f t="shared" si="0"/>
        <v>0</v>
      </c>
      <c r="S4" s="13">
        <f t="shared" si="0"/>
        <v>0</v>
      </c>
      <c r="T4" s="13">
        <f t="shared" si="0"/>
        <v>0</v>
      </c>
      <c r="U4" s="13">
        <f t="shared" si="0"/>
        <v>0</v>
      </c>
      <c r="V4" s="13">
        <f t="shared" si="0"/>
        <v>0</v>
      </c>
      <c r="W4" s="13">
        <f t="shared" si="0"/>
        <v>0</v>
      </c>
      <c r="X4" s="13">
        <f t="shared" si="0"/>
        <v>0</v>
      </c>
      <c r="Y4" s="13">
        <f t="shared" si="0"/>
        <v>0</v>
      </c>
      <c r="Z4" s="13">
        <f>ROUNDUP(Z3*0.7,0)</f>
        <v>0</v>
      </c>
    </row>
    <row r="5" spans="1:26" ht="79.95" customHeight="1" thickBot="1" x14ac:dyDescent="0.35">
      <c r="A5" s="1" t="s">
        <v>17</v>
      </c>
      <c r="B5" s="2" t="s">
        <v>25</v>
      </c>
      <c r="C5" s="14" t="e">
        <f t="shared" ref="C5:Y5" si="1">ROUNDUP(C4*0.3,0)</f>
        <v>#VALUE!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1"/>
        <v>0</v>
      </c>
      <c r="P5" s="14">
        <f t="shared" si="1"/>
        <v>0</v>
      </c>
      <c r="Q5" s="14">
        <f t="shared" si="1"/>
        <v>0</v>
      </c>
      <c r="R5" s="14">
        <f t="shared" si="1"/>
        <v>0</v>
      </c>
      <c r="S5" s="14">
        <f t="shared" si="1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4">
        <f t="shared" si="1"/>
        <v>0</v>
      </c>
      <c r="X5" s="14">
        <f t="shared" si="1"/>
        <v>0</v>
      </c>
      <c r="Y5" s="14">
        <f t="shared" si="1"/>
        <v>0</v>
      </c>
      <c r="Z5" s="14">
        <f>ROUNDUP(Z4*0.3,0)</f>
        <v>0</v>
      </c>
    </row>
    <row r="6" spans="1:26" ht="79.95" customHeight="1" thickBot="1" x14ac:dyDescent="0.35">
      <c r="A6" s="1" t="s">
        <v>23</v>
      </c>
      <c r="B6" s="2" t="s">
        <v>26</v>
      </c>
      <c r="C6" s="14" t="e">
        <f t="shared" ref="C6:Y6" si="2">(C3*7.5*0.7*0.3)/75</f>
        <v>#VALUE!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 t="shared" si="2"/>
        <v>0</v>
      </c>
      <c r="L6" s="14">
        <f t="shared" si="2"/>
        <v>0</v>
      </c>
      <c r="M6" s="14">
        <f t="shared" si="2"/>
        <v>0</v>
      </c>
      <c r="N6" s="14">
        <f t="shared" si="2"/>
        <v>0</v>
      </c>
      <c r="O6" s="14">
        <f t="shared" si="2"/>
        <v>0</v>
      </c>
      <c r="P6" s="14">
        <f t="shared" si="2"/>
        <v>0</v>
      </c>
      <c r="Q6" s="14">
        <f t="shared" si="2"/>
        <v>0</v>
      </c>
      <c r="R6" s="14">
        <f t="shared" si="2"/>
        <v>0</v>
      </c>
      <c r="S6" s="14">
        <f t="shared" si="2"/>
        <v>0</v>
      </c>
      <c r="T6" s="14">
        <f t="shared" si="2"/>
        <v>0</v>
      </c>
      <c r="U6" s="14">
        <f t="shared" si="2"/>
        <v>0</v>
      </c>
      <c r="V6" s="14">
        <f t="shared" si="2"/>
        <v>0</v>
      </c>
      <c r="W6" s="14">
        <f t="shared" si="2"/>
        <v>0</v>
      </c>
      <c r="X6" s="14">
        <f t="shared" si="2"/>
        <v>0</v>
      </c>
      <c r="Y6" s="14">
        <f t="shared" si="2"/>
        <v>0</v>
      </c>
      <c r="Z6" s="14">
        <f>(Z3*7.5*0.7*0.3)/75</f>
        <v>0</v>
      </c>
    </row>
    <row r="7" spans="1:26" ht="79.95" customHeight="1" thickBot="1" x14ac:dyDescent="0.35">
      <c r="A7" s="1" t="s">
        <v>6</v>
      </c>
      <c r="B7" s="2" t="s">
        <v>27</v>
      </c>
      <c r="C7" s="14" t="e">
        <f t="shared" ref="C7:Y7" si="3">ROUNDUP(C3*0.3,0)</f>
        <v>#VALUE!</v>
      </c>
      <c r="D7" s="14">
        <f t="shared" si="3"/>
        <v>0</v>
      </c>
      <c r="E7" s="14">
        <f t="shared" si="3"/>
        <v>0</v>
      </c>
      <c r="F7" s="14">
        <f t="shared" si="3"/>
        <v>0</v>
      </c>
      <c r="G7" s="14">
        <f t="shared" si="3"/>
        <v>0</v>
      </c>
      <c r="H7" s="14">
        <f t="shared" si="3"/>
        <v>0</v>
      </c>
      <c r="I7" s="14">
        <f t="shared" si="3"/>
        <v>0</v>
      </c>
      <c r="J7" s="14">
        <f t="shared" si="3"/>
        <v>0</v>
      </c>
      <c r="K7" s="14">
        <f t="shared" si="3"/>
        <v>0</v>
      </c>
      <c r="L7" s="14">
        <f t="shared" si="3"/>
        <v>0</v>
      </c>
      <c r="M7" s="14">
        <f t="shared" si="3"/>
        <v>0</v>
      </c>
      <c r="N7" s="14">
        <f t="shared" si="3"/>
        <v>0</v>
      </c>
      <c r="O7" s="14">
        <f t="shared" si="3"/>
        <v>0</v>
      </c>
      <c r="P7" s="14">
        <f t="shared" si="3"/>
        <v>0</v>
      </c>
      <c r="Q7" s="14">
        <f t="shared" si="3"/>
        <v>0</v>
      </c>
      <c r="R7" s="14">
        <f t="shared" si="3"/>
        <v>0</v>
      </c>
      <c r="S7" s="14">
        <f t="shared" si="3"/>
        <v>0</v>
      </c>
      <c r="T7" s="14">
        <f t="shared" si="3"/>
        <v>0</v>
      </c>
      <c r="U7" s="14">
        <f t="shared" si="3"/>
        <v>0</v>
      </c>
      <c r="V7" s="14">
        <f t="shared" si="3"/>
        <v>0</v>
      </c>
      <c r="W7" s="14">
        <f t="shared" si="3"/>
        <v>0</v>
      </c>
      <c r="X7" s="14">
        <f t="shared" si="3"/>
        <v>0</v>
      </c>
      <c r="Y7" s="14">
        <f t="shared" si="3"/>
        <v>0</v>
      </c>
      <c r="Z7" s="14">
        <f>ROUNDUP(Z3*0.3,0)</f>
        <v>0</v>
      </c>
    </row>
    <row r="8" spans="1:26" ht="79.95" customHeight="1" thickBot="1" x14ac:dyDescent="0.35">
      <c r="A8" s="1" t="s">
        <v>7</v>
      </c>
      <c r="B8" s="2" t="s">
        <v>28</v>
      </c>
      <c r="C8" s="15" t="e">
        <f t="shared" ref="C8:Y8" si="4">ROUNDUP(C7*0.15,0)</f>
        <v>#VALUE!</v>
      </c>
      <c r="D8" s="15">
        <f t="shared" si="4"/>
        <v>0</v>
      </c>
      <c r="E8" s="15">
        <f t="shared" si="4"/>
        <v>0</v>
      </c>
      <c r="F8" s="15">
        <f t="shared" si="4"/>
        <v>0</v>
      </c>
      <c r="G8" s="15">
        <f t="shared" si="4"/>
        <v>0</v>
      </c>
      <c r="H8" s="15">
        <f t="shared" si="4"/>
        <v>0</v>
      </c>
      <c r="I8" s="15">
        <f t="shared" si="4"/>
        <v>0</v>
      </c>
      <c r="J8" s="15">
        <f t="shared" si="4"/>
        <v>0</v>
      </c>
      <c r="K8" s="15">
        <f t="shared" si="4"/>
        <v>0</v>
      </c>
      <c r="L8" s="15">
        <f t="shared" si="4"/>
        <v>0</v>
      </c>
      <c r="M8" s="15">
        <f t="shared" si="4"/>
        <v>0</v>
      </c>
      <c r="N8" s="15">
        <f t="shared" si="4"/>
        <v>0</v>
      </c>
      <c r="O8" s="15">
        <f t="shared" si="4"/>
        <v>0</v>
      </c>
      <c r="P8" s="15">
        <f t="shared" si="4"/>
        <v>0</v>
      </c>
      <c r="Q8" s="15">
        <f t="shared" si="4"/>
        <v>0</v>
      </c>
      <c r="R8" s="15">
        <f t="shared" si="4"/>
        <v>0</v>
      </c>
      <c r="S8" s="15">
        <f t="shared" si="4"/>
        <v>0</v>
      </c>
      <c r="T8" s="15">
        <f t="shared" si="4"/>
        <v>0</v>
      </c>
      <c r="U8" s="15">
        <f t="shared" si="4"/>
        <v>0</v>
      </c>
      <c r="V8" s="15">
        <f t="shared" si="4"/>
        <v>0</v>
      </c>
      <c r="W8" s="15">
        <f t="shared" si="4"/>
        <v>0</v>
      </c>
      <c r="X8" s="15">
        <f t="shared" si="4"/>
        <v>0</v>
      </c>
      <c r="Y8" s="15">
        <f t="shared" si="4"/>
        <v>0</v>
      </c>
      <c r="Z8" s="15">
        <f>ROUNDUP(Z7*0.15,0)</f>
        <v>0</v>
      </c>
    </row>
    <row r="9" spans="1:26" ht="79.95" customHeight="1" thickBot="1" x14ac:dyDescent="0.35">
      <c r="A9" s="1" t="s">
        <v>8</v>
      </c>
      <c r="B9" s="2" t="s">
        <v>29</v>
      </c>
      <c r="C9" s="16" t="e">
        <f>C8*0.064</f>
        <v>#VALUE!</v>
      </c>
      <c r="D9" s="16">
        <f t="shared" ref="D9:Z9" si="5">D8*0.064</f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</row>
    <row r="10" spans="1:26" ht="79.95" customHeight="1" thickBot="1" x14ac:dyDescent="0.35">
      <c r="A10" s="1" t="s">
        <v>9</v>
      </c>
      <c r="B10" s="2" t="s">
        <v>30</v>
      </c>
      <c r="C10" s="15" t="e">
        <f t="shared" ref="C10:Y10" si="6">ROUNDUP(C3*0.01,0)</f>
        <v>#VALUE!</v>
      </c>
      <c r="D10" s="15">
        <f t="shared" si="6"/>
        <v>0</v>
      </c>
      <c r="E10" s="15">
        <f t="shared" si="6"/>
        <v>0</v>
      </c>
      <c r="F10" s="15">
        <f t="shared" si="6"/>
        <v>0</v>
      </c>
      <c r="G10" s="15">
        <f t="shared" si="6"/>
        <v>0</v>
      </c>
      <c r="H10" s="15">
        <f t="shared" si="6"/>
        <v>0</v>
      </c>
      <c r="I10" s="15">
        <f t="shared" si="6"/>
        <v>0</v>
      </c>
      <c r="J10" s="15">
        <f t="shared" si="6"/>
        <v>0</v>
      </c>
      <c r="K10" s="15">
        <f t="shared" si="6"/>
        <v>0</v>
      </c>
      <c r="L10" s="15">
        <f t="shared" si="6"/>
        <v>0</v>
      </c>
      <c r="M10" s="15">
        <f t="shared" si="6"/>
        <v>0</v>
      </c>
      <c r="N10" s="15">
        <f t="shared" si="6"/>
        <v>0</v>
      </c>
      <c r="O10" s="15">
        <f t="shared" si="6"/>
        <v>0</v>
      </c>
      <c r="P10" s="15">
        <f t="shared" si="6"/>
        <v>0</v>
      </c>
      <c r="Q10" s="15">
        <f t="shared" si="6"/>
        <v>0</v>
      </c>
      <c r="R10" s="15">
        <f t="shared" si="6"/>
        <v>0</v>
      </c>
      <c r="S10" s="15">
        <f t="shared" si="6"/>
        <v>0</v>
      </c>
      <c r="T10" s="15">
        <f t="shared" si="6"/>
        <v>0</v>
      </c>
      <c r="U10" s="15">
        <f t="shared" si="6"/>
        <v>0</v>
      </c>
      <c r="V10" s="15">
        <f t="shared" si="6"/>
        <v>0</v>
      </c>
      <c r="W10" s="15">
        <f t="shared" si="6"/>
        <v>0</v>
      </c>
      <c r="X10" s="15">
        <f t="shared" si="6"/>
        <v>0</v>
      </c>
      <c r="Y10" s="15">
        <f t="shared" si="6"/>
        <v>0</v>
      </c>
      <c r="Z10" s="15">
        <f>ROUNDUP(Z3*0.01,0)</f>
        <v>0</v>
      </c>
    </row>
    <row r="11" spans="1:26" ht="79.95" customHeight="1" thickBot="1" x14ac:dyDescent="0.35">
      <c r="A11" s="3" t="s">
        <v>10</v>
      </c>
      <c r="B11" s="4" t="s">
        <v>31</v>
      </c>
      <c r="C11" s="13" t="e">
        <f t="shared" ref="C11:Y11" si="7">ROUNDUP(C10*0.3,0)</f>
        <v>#VALUE!</v>
      </c>
      <c r="D11" s="13">
        <f t="shared" si="7"/>
        <v>0</v>
      </c>
      <c r="E11" s="13">
        <f t="shared" si="7"/>
        <v>0</v>
      </c>
      <c r="F11" s="13">
        <f t="shared" si="7"/>
        <v>0</v>
      </c>
      <c r="G11" s="13">
        <f t="shared" si="7"/>
        <v>0</v>
      </c>
      <c r="H11" s="13">
        <f t="shared" si="7"/>
        <v>0</v>
      </c>
      <c r="I11" s="13">
        <f t="shared" si="7"/>
        <v>0</v>
      </c>
      <c r="J11" s="13">
        <f t="shared" si="7"/>
        <v>0</v>
      </c>
      <c r="K11" s="13">
        <f t="shared" si="7"/>
        <v>0</v>
      </c>
      <c r="L11" s="13">
        <f t="shared" si="7"/>
        <v>0</v>
      </c>
      <c r="M11" s="13">
        <f t="shared" si="7"/>
        <v>0</v>
      </c>
      <c r="N11" s="13">
        <f t="shared" si="7"/>
        <v>0</v>
      </c>
      <c r="O11" s="13">
        <f t="shared" si="7"/>
        <v>0</v>
      </c>
      <c r="P11" s="13">
        <f t="shared" si="7"/>
        <v>0</v>
      </c>
      <c r="Q11" s="13">
        <f t="shared" si="7"/>
        <v>0</v>
      </c>
      <c r="R11" s="13">
        <f t="shared" si="7"/>
        <v>0</v>
      </c>
      <c r="S11" s="13">
        <f t="shared" si="7"/>
        <v>0</v>
      </c>
      <c r="T11" s="13">
        <f t="shared" si="7"/>
        <v>0</v>
      </c>
      <c r="U11" s="13">
        <f t="shared" si="7"/>
        <v>0</v>
      </c>
      <c r="V11" s="13">
        <f t="shared" si="7"/>
        <v>0</v>
      </c>
      <c r="W11" s="13">
        <f t="shared" si="7"/>
        <v>0</v>
      </c>
      <c r="X11" s="13">
        <f t="shared" si="7"/>
        <v>0</v>
      </c>
      <c r="Y11" s="13">
        <f t="shared" si="7"/>
        <v>0</v>
      </c>
      <c r="Z11" s="13">
        <f>ROUNDUP(Z10*0.3,0)</f>
        <v>0</v>
      </c>
    </row>
    <row r="12" spans="1:26" ht="79.95" customHeight="1" thickBot="1" x14ac:dyDescent="0.35">
      <c r="A12" s="1" t="s">
        <v>11</v>
      </c>
      <c r="B12" s="2" t="s">
        <v>32</v>
      </c>
      <c r="C12" s="17" t="e">
        <f>C3*0.01*0.3*10</f>
        <v>#VALUE!</v>
      </c>
      <c r="D12" s="17">
        <f t="shared" ref="D12:Z12" si="8">D3*0.01*0.3*10</f>
        <v>0</v>
      </c>
      <c r="E12" s="17">
        <f t="shared" si="8"/>
        <v>0</v>
      </c>
      <c r="F12" s="17">
        <f t="shared" si="8"/>
        <v>0</v>
      </c>
      <c r="G12" s="17">
        <f t="shared" si="8"/>
        <v>0</v>
      </c>
      <c r="H12" s="17">
        <f t="shared" si="8"/>
        <v>0</v>
      </c>
      <c r="I12" s="17">
        <f t="shared" si="8"/>
        <v>0</v>
      </c>
      <c r="J12" s="17">
        <f t="shared" si="8"/>
        <v>0</v>
      </c>
      <c r="K12" s="17">
        <f t="shared" si="8"/>
        <v>0</v>
      </c>
      <c r="L12" s="17">
        <f t="shared" si="8"/>
        <v>0</v>
      </c>
      <c r="M12" s="17">
        <f t="shared" si="8"/>
        <v>0</v>
      </c>
      <c r="N12" s="17">
        <f t="shared" si="8"/>
        <v>0</v>
      </c>
      <c r="O12" s="17">
        <f t="shared" si="8"/>
        <v>0</v>
      </c>
      <c r="P12" s="17">
        <f t="shared" si="8"/>
        <v>0</v>
      </c>
      <c r="Q12" s="17">
        <f t="shared" si="8"/>
        <v>0</v>
      </c>
      <c r="R12" s="17">
        <f t="shared" si="8"/>
        <v>0</v>
      </c>
      <c r="S12" s="17">
        <f t="shared" si="8"/>
        <v>0</v>
      </c>
      <c r="T12" s="17">
        <f t="shared" si="8"/>
        <v>0</v>
      </c>
      <c r="U12" s="17">
        <f t="shared" si="8"/>
        <v>0</v>
      </c>
      <c r="V12" s="17">
        <f t="shared" si="8"/>
        <v>0</v>
      </c>
      <c r="W12" s="17">
        <f t="shared" si="8"/>
        <v>0</v>
      </c>
      <c r="X12" s="17">
        <f t="shared" si="8"/>
        <v>0</v>
      </c>
      <c r="Y12" s="17">
        <f t="shared" si="8"/>
        <v>0</v>
      </c>
      <c r="Z12" s="17">
        <f t="shared" si="8"/>
        <v>0</v>
      </c>
    </row>
    <row r="13" spans="1:26" ht="79.95" customHeight="1" thickBot="1" x14ac:dyDescent="0.35">
      <c r="A13" s="5" t="s">
        <v>12</v>
      </c>
      <c r="B13" s="6" t="s">
        <v>33</v>
      </c>
      <c r="C13" s="18" t="e">
        <f t="shared" ref="C13:Y13" si="9">ROUNDUP(C3*0.01,0)</f>
        <v>#VALUE!</v>
      </c>
      <c r="D13" s="18">
        <f t="shared" si="9"/>
        <v>0</v>
      </c>
      <c r="E13" s="18">
        <f t="shared" si="9"/>
        <v>0</v>
      </c>
      <c r="F13" s="18">
        <f t="shared" si="9"/>
        <v>0</v>
      </c>
      <c r="G13" s="18">
        <f t="shared" si="9"/>
        <v>0</v>
      </c>
      <c r="H13" s="18">
        <f t="shared" si="9"/>
        <v>0</v>
      </c>
      <c r="I13" s="18">
        <f t="shared" si="9"/>
        <v>0</v>
      </c>
      <c r="J13" s="18">
        <f t="shared" si="9"/>
        <v>0</v>
      </c>
      <c r="K13" s="18">
        <f t="shared" si="9"/>
        <v>0</v>
      </c>
      <c r="L13" s="18">
        <f t="shared" si="9"/>
        <v>0</v>
      </c>
      <c r="M13" s="18">
        <f t="shared" si="9"/>
        <v>0</v>
      </c>
      <c r="N13" s="18">
        <f t="shared" si="9"/>
        <v>0</v>
      </c>
      <c r="O13" s="18">
        <f t="shared" si="9"/>
        <v>0</v>
      </c>
      <c r="P13" s="18">
        <f t="shared" si="9"/>
        <v>0</v>
      </c>
      <c r="Q13" s="18">
        <f t="shared" si="9"/>
        <v>0</v>
      </c>
      <c r="R13" s="18">
        <f t="shared" si="9"/>
        <v>0</v>
      </c>
      <c r="S13" s="18">
        <f t="shared" si="9"/>
        <v>0</v>
      </c>
      <c r="T13" s="18">
        <f t="shared" si="9"/>
        <v>0</v>
      </c>
      <c r="U13" s="18">
        <f t="shared" si="9"/>
        <v>0</v>
      </c>
      <c r="V13" s="18">
        <f t="shared" si="9"/>
        <v>0</v>
      </c>
      <c r="W13" s="18">
        <f t="shared" si="9"/>
        <v>0</v>
      </c>
      <c r="X13" s="18">
        <f t="shared" si="9"/>
        <v>0</v>
      </c>
      <c r="Y13" s="18">
        <f t="shared" si="9"/>
        <v>0</v>
      </c>
      <c r="Z13" s="18">
        <f>ROUNDUP(Z3*0.01,0)</f>
        <v>0</v>
      </c>
    </row>
    <row r="14" spans="1:26" ht="79.95" customHeight="1" thickBot="1" x14ac:dyDescent="0.35">
      <c r="A14" s="5" t="s">
        <v>13</v>
      </c>
      <c r="B14" s="6" t="s">
        <v>34</v>
      </c>
      <c r="C14" s="19" t="e">
        <f t="shared" ref="C14:Y14" si="10">ROUNDUP(C13*0.1,0)</f>
        <v>#VALUE!</v>
      </c>
      <c r="D14" s="19">
        <f t="shared" si="10"/>
        <v>0</v>
      </c>
      <c r="E14" s="19">
        <f t="shared" si="10"/>
        <v>0</v>
      </c>
      <c r="F14" s="19">
        <f t="shared" si="10"/>
        <v>0</v>
      </c>
      <c r="G14" s="19">
        <f t="shared" si="10"/>
        <v>0</v>
      </c>
      <c r="H14" s="19">
        <f t="shared" si="10"/>
        <v>0</v>
      </c>
      <c r="I14" s="19">
        <f t="shared" si="10"/>
        <v>0</v>
      </c>
      <c r="J14" s="19">
        <f t="shared" si="10"/>
        <v>0</v>
      </c>
      <c r="K14" s="19">
        <f t="shared" si="10"/>
        <v>0</v>
      </c>
      <c r="L14" s="19">
        <f t="shared" si="10"/>
        <v>0</v>
      </c>
      <c r="M14" s="19">
        <f t="shared" si="10"/>
        <v>0</v>
      </c>
      <c r="N14" s="19">
        <f t="shared" si="10"/>
        <v>0</v>
      </c>
      <c r="O14" s="19">
        <f t="shared" si="10"/>
        <v>0</v>
      </c>
      <c r="P14" s="19">
        <f t="shared" si="10"/>
        <v>0</v>
      </c>
      <c r="Q14" s="19">
        <f t="shared" si="10"/>
        <v>0</v>
      </c>
      <c r="R14" s="19">
        <f t="shared" si="10"/>
        <v>0</v>
      </c>
      <c r="S14" s="19">
        <f t="shared" si="10"/>
        <v>0</v>
      </c>
      <c r="T14" s="19">
        <f t="shared" si="10"/>
        <v>0</v>
      </c>
      <c r="U14" s="19">
        <f t="shared" si="10"/>
        <v>0</v>
      </c>
      <c r="V14" s="19">
        <f t="shared" si="10"/>
        <v>0</v>
      </c>
      <c r="W14" s="19">
        <f t="shared" si="10"/>
        <v>0</v>
      </c>
      <c r="X14" s="19">
        <f t="shared" si="10"/>
        <v>0</v>
      </c>
      <c r="Y14" s="19">
        <f t="shared" si="10"/>
        <v>0</v>
      </c>
      <c r="Z14" s="19">
        <f>ROUNDUP(Z13*0.1,0)</f>
        <v>0</v>
      </c>
    </row>
    <row r="15" spans="1:26" ht="79.95" customHeight="1" thickBot="1" x14ac:dyDescent="0.35">
      <c r="A15" s="7" t="s">
        <v>14</v>
      </c>
      <c r="B15" s="8" t="s">
        <v>35</v>
      </c>
      <c r="C15" s="20" t="e">
        <f>C14*2</f>
        <v>#VALUE!</v>
      </c>
      <c r="D15" s="20">
        <f t="shared" ref="D15:Z15" si="11">D14*2</f>
        <v>0</v>
      </c>
      <c r="E15" s="20">
        <f t="shared" si="11"/>
        <v>0</v>
      </c>
      <c r="F15" s="20">
        <f t="shared" si="11"/>
        <v>0</v>
      </c>
      <c r="G15" s="20">
        <f t="shared" si="11"/>
        <v>0</v>
      </c>
      <c r="H15" s="20">
        <f t="shared" si="11"/>
        <v>0</v>
      </c>
      <c r="I15" s="20">
        <f t="shared" si="11"/>
        <v>0</v>
      </c>
      <c r="J15" s="20">
        <f t="shared" si="11"/>
        <v>0</v>
      </c>
      <c r="K15" s="20">
        <f t="shared" si="11"/>
        <v>0</v>
      </c>
      <c r="L15" s="20">
        <f t="shared" si="11"/>
        <v>0</v>
      </c>
      <c r="M15" s="20">
        <f t="shared" si="11"/>
        <v>0</v>
      </c>
      <c r="N15" s="20">
        <f t="shared" si="11"/>
        <v>0</v>
      </c>
      <c r="O15" s="20">
        <f t="shared" si="11"/>
        <v>0</v>
      </c>
      <c r="P15" s="20">
        <f t="shared" si="11"/>
        <v>0</v>
      </c>
      <c r="Q15" s="20">
        <f t="shared" si="11"/>
        <v>0</v>
      </c>
      <c r="R15" s="20">
        <f t="shared" si="11"/>
        <v>0</v>
      </c>
      <c r="S15" s="20">
        <f t="shared" si="11"/>
        <v>0</v>
      </c>
      <c r="T15" s="20">
        <f t="shared" si="11"/>
        <v>0</v>
      </c>
      <c r="U15" s="20">
        <f t="shared" si="11"/>
        <v>0</v>
      </c>
      <c r="V15" s="20">
        <f t="shared" si="11"/>
        <v>0</v>
      </c>
      <c r="W15" s="20">
        <f t="shared" si="11"/>
        <v>0</v>
      </c>
      <c r="X15" s="20">
        <f t="shared" si="11"/>
        <v>0</v>
      </c>
      <c r="Y15" s="20">
        <f t="shared" si="11"/>
        <v>0</v>
      </c>
      <c r="Z15" s="20">
        <f t="shared" si="11"/>
        <v>0</v>
      </c>
    </row>
    <row r="16" spans="1:26" ht="79.95" customHeight="1" thickBot="1" x14ac:dyDescent="0.35">
      <c r="A16" s="9" t="s">
        <v>18</v>
      </c>
      <c r="B16" s="10" t="s">
        <v>19</v>
      </c>
      <c r="C16" s="30">
        <f>100*2+47*19</f>
        <v>1093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2"/>
    </row>
    <row r="17" spans="1:26" ht="79.95" customHeight="1" thickBot="1" x14ac:dyDescent="0.35">
      <c r="A17" s="5" t="s">
        <v>15</v>
      </c>
      <c r="B17" s="2" t="s">
        <v>36</v>
      </c>
      <c r="C17" s="14" t="e">
        <f t="shared" ref="C17:Y17" si="12">C15+C12+C9+C6</f>
        <v>#VALUE!</v>
      </c>
      <c r="D17" s="14">
        <f t="shared" si="12"/>
        <v>0</v>
      </c>
      <c r="E17" s="14">
        <f t="shared" si="12"/>
        <v>0</v>
      </c>
      <c r="F17" s="14">
        <f t="shared" si="12"/>
        <v>0</v>
      </c>
      <c r="G17" s="14">
        <f t="shared" si="12"/>
        <v>0</v>
      </c>
      <c r="H17" s="14">
        <f t="shared" si="12"/>
        <v>0</v>
      </c>
      <c r="I17" s="14">
        <f t="shared" si="12"/>
        <v>0</v>
      </c>
      <c r="J17" s="14">
        <f t="shared" si="12"/>
        <v>0</v>
      </c>
      <c r="K17" s="14">
        <f t="shared" si="12"/>
        <v>0</v>
      </c>
      <c r="L17" s="14">
        <f t="shared" si="12"/>
        <v>0</v>
      </c>
      <c r="M17" s="14">
        <f t="shared" si="12"/>
        <v>0</v>
      </c>
      <c r="N17" s="14">
        <f t="shared" si="12"/>
        <v>0</v>
      </c>
      <c r="O17" s="14">
        <f t="shared" si="12"/>
        <v>0</v>
      </c>
      <c r="P17" s="14">
        <f t="shared" si="12"/>
        <v>0</v>
      </c>
      <c r="Q17" s="14">
        <f t="shared" si="12"/>
        <v>0</v>
      </c>
      <c r="R17" s="14">
        <f t="shared" si="12"/>
        <v>0</v>
      </c>
      <c r="S17" s="14">
        <f t="shared" si="12"/>
        <v>0</v>
      </c>
      <c r="T17" s="14">
        <f t="shared" si="12"/>
        <v>0</v>
      </c>
      <c r="U17" s="14">
        <f t="shared" si="12"/>
        <v>0</v>
      </c>
      <c r="V17" s="14">
        <f t="shared" si="12"/>
        <v>0</v>
      </c>
      <c r="W17" s="14">
        <f t="shared" si="12"/>
        <v>0</v>
      </c>
      <c r="X17" s="14">
        <f t="shared" si="12"/>
        <v>0</v>
      </c>
      <c r="Y17" s="14">
        <f t="shared" si="12"/>
        <v>0</v>
      </c>
      <c r="Z17" s="14">
        <f>Z15+Z12+Z9+Z6</f>
        <v>0</v>
      </c>
    </row>
    <row r="18" spans="1:26" ht="79.95" customHeight="1" thickBot="1" x14ac:dyDescent="0.35">
      <c r="A18" s="5" t="s">
        <v>16</v>
      </c>
      <c r="B18" s="2" t="s">
        <v>36</v>
      </c>
      <c r="C18" s="28">
        <f>D17</f>
        <v>0</v>
      </c>
      <c r="D18" s="29"/>
      <c r="E18" s="28">
        <f t="shared" ref="E18" si="13">E17+F17</f>
        <v>0</v>
      </c>
      <c r="F18" s="29"/>
      <c r="G18" s="28">
        <f t="shared" ref="G18" si="14">G17+H17</f>
        <v>0</v>
      </c>
      <c r="H18" s="29"/>
      <c r="I18" s="28">
        <f t="shared" ref="I18" si="15">I17+J17</f>
        <v>0</v>
      </c>
      <c r="J18" s="29"/>
      <c r="K18" s="28">
        <f t="shared" ref="K18" si="16">K17+L17</f>
        <v>0</v>
      </c>
      <c r="L18" s="29"/>
      <c r="M18" s="28">
        <f t="shared" ref="M18" si="17">M17+N17</f>
        <v>0</v>
      </c>
      <c r="N18" s="29"/>
      <c r="O18" s="28">
        <f t="shared" ref="O18" si="18">O17+P17</f>
        <v>0</v>
      </c>
      <c r="P18" s="29"/>
      <c r="Q18" s="28">
        <f t="shared" ref="Q18" si="19">Q17+R17</f>
        <v>0</v>
      </c>
      <c r="R18" s="29"/>
      <c r="S18" s="28">
        <f t="shared" ref="S18" si="20">S17+T17</f>
        <v>0</v>
      </c>
      <c r="T18" s="29"/>
      <c r="U18" s="28">
        <f t="shared" ref="U18" si="21">U17+V17</f>
        <v>0</v>
      </c>
      <c r="V18" s="29"/>
      <c r="W18" s="28">
        <f t="shared" ref="W18" si="22">W17+X17</f>
        <v>0</v>
      </c>
      <c r="X18" s="29"/>
      <c r="Y18" s="28">
        <f t="shared" ref="Y18" si="23">Y17+Z17</f>
        <v>0</v>
      </c>
      <c r="Z18" s="29"/>
    </row>
  </sheetData>
  <mergeCells count="27">
    <mergeCell ref="M18:N18"/>
    <mergeCell ref="I1:J1"/>
    <mergeCell ref="C16:Z16"/>
    <mergeCell ref="Y18:Z18"/>
    <mergeCell ref="O18:P18"/>
    <mergeCell ref="Q18:R18"/>
    <mergeCell ref="S18:T18"/>
    <mergeCell ref="U18:V18"/>
    <mergeCell ref="W18:X18"/>
    <mergeCell ref="C18:D18"/>
    <mergeCell ref="E18:F18"/>
    <mergeCell ref="G18:H18"/>
    <mergeCell ref="I18:J18"/>
    <mergeCell ref="K18:L18"/>
    <mergeCell ref="Y1:Z1"/>
    <mergeCell ref="W1:X1"/>
    <mergeCell ref="A1:A2"/>
    <mergeCell ref="B1:B2"/>
    <mergeCell ref="C1:D1"/>
    <mergeCell ref="E1:F1"/>
    <mergeCell ref="G1:H1"/>
    <mergeCell ref="U1:V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2021-11-29T08:07:22Z</cp:lastPrinted>
  <dcterms:created xsi:type="dcterms:W3CDTF">2015-06-05T18:19:34Z</dcterms:created>
  <dcterms:modified xsi:type="dcterms:W3CDTF">2021-12-09T07:10:07Z</dcterms:modified>
</cp:coreProperties>
</file>