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ncyg\Desktop\Hydro - SF6\"/>
    </mc:Choice>
  </mc:AlternateContent>
  <bookViews>
    <workbookView xWindow="0" yWindow="0" windowWidth="28800" windowHeight="12435"/>
  </bookViews>
  <sheets>
    <sheet name="Analyse" sheetId="1" r:id="rId1"/>
  </sheets>
  <definedNames>
    <definedName name="CF4Max">Analyse!$T$6</definedName>
    <definedName name="CF4Min">Analyse!$S$6</definedName>
    <definedName name="N2Max">Analyse!$T$7</definedName>
    <definedName name="N2Min">Analyse!$S$7</definedName>
    <definedName name="O2Max">Analyse!$T$8</definedName>
    <definedName name="O2Min">Analyse!$S$8</definedName>
    <definedName name="SF6Max">Analyse!$T$10</definedName>
    <definedName name="SF6Min">Analyse!$S$10</definedName>
    <definedName name="SO2Max">Analyse!$T$9</definedName>
    <definedName name="SO2Min">Analyse!$S$9</definedName>
    <definedName name="ZoneAutres">Analyse!$B$46</definedName>
    <definedName name="ZoneC1_PDSF6">Analyse!$B$18</definedName>
    <definedName name="ZoneC1_SF6">Analyse!$B$5</definedName>
    <definedName name="ZoneC2_PDSF6">Analyse!$B$31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D92" i="1"/>
  <c r="E92" i="1"/>
  <c r="F92" i="1"/>
  <c r="G92" i="1"/>
  <c r="K91" i="1"/>
  <c r="L91" i="1"/>
  <c r="M91" i="1"/>
  <c r="N91" i="1"/>
  <c r="O91" i="1"/>
  <c r="K90" i="1"/>
  <c r="L90" i="1"/>
  <c r="M90" i="1"/>
  <c r="N90" i="1"/>
  <c r="O90" i="1"/>
  <c r="K89" i="1"/>
  <c r="L89" i="1"/>
  <c r="M89" i="1"/>
  <c r="N89" i="1"/>
  <c r="O89" i="1"/>
  <c r="C88" i="1"/>
  <c r="D88" i="1"/>
  <c r="E88" i="1"/>
  <c r="F88" i="1"/>
  <c r="G88" i="1"/>
  <c r="K87" i="1"/>
  <c r="L87" i="1"/>
  <c r="M87" i="1"/>
  <c r="N87" i="1"/>
  <c r="O87" i="1"/>
  <c r="K86" i="1"/>
  <c r="L86" i="1"/>
  <c r="M86" i="1"/>
  <c r="N86" i="1"/>
  <c r="O86" i="1"/>
  <c r="K85" i="1"/>
  <c r="L85" i="1"/>
  <c r="M85" i="1"/>
  <c r="N85" i="1"/>
  <c r="O85" i="1"/>
  <c r="C84" i="1"/>
  <c r="D84" i="1"/>
  <c r="E84" i="1"/>
  <c r="F84" i="1"/>
  <c r="G84" i="1"/>
  <c r="K83" i="1"/>
  <c r="L83" i="1"/>
  <c r="M83" i="1"/>
  <c r="N83" i="1"/>
  <c r="O83" i="1"/>
  <c r="K82" i="1"/>
  <c r="L82" i="1"/>
  <c r="M82" i="1"/>
  <c r="N82" i="1"/>
  <c r="O82" i="1"/>
  <c r="K81" i="1"/>
  <c r="L81" i="1"/>
  <c r="M81" i="1"/>
  <c r="N81" i="1"/>
  <c r="O81" i="1"/>
  <c r="C80" i="1"/>
  <c r="D80" i="1"/>
  <c r="E80" i="1"/>
  <c r="F80" i="1"/>
  <c r="G80" i="1"/>
  <c r="K79" i="1"/>
  <c r="L79" i="1"/>
  <c r="M79" i="1"/>
  <c r="N79" i="1"/>
  <c r="O79" i="1"/>
  <c r="K78" i="1"/>
  <c r="L78" i="1"/>
  <c r="M78" i="1"/>
  <c r="N78" i="1"/>
  <c r="O78" i="1"/>
  <c r="K77" i="1"/>
  <c r="L77" i="1"/>
  <c r="M77" i="1"/>
  <c r="N77" i="1"/>
  <c r="O77" i="1"/>
  <c r="C76" i="1"/>
  <c r="D76" i="1"/>
  <c r="E76" i="1"/>
  <c r="F76" i="1"/>
  <c r="G76" i="1"/>
  <c r="K75" i="1"/>
  <c r="L75" i="1"/>
  <c r="M75" i="1"/>
  <c r="N75" i="1"/>
  <c r="O75" i="1"/>
  <c r="K74" i="1"/>
  <c r="L74" i="1"/>
  <c r="M74" i="1"/>
  <c r="N74" i="1"/>
  <c r="O74" i="1"/>
  <c r="K73" i="1"/>
  <c r="L73" i="1"/>
  <c r="M73" i="1"/>
  <c r="N73" i="1"/>
  <c r="O73" i="1"/>
  <c r="C72" i="1"/>
  <c r="D72" i="1"/>
  <c r="E72" i="1"/>
  <c r="F72" i="1"/>
  <c r="G72" i="1"/>
  <c r="K71" i="1"/>
  <c r="L71" i="1"/>
  <c r="M71" i="1"/>
  <c r="N71" i="1"/>
  <c r="O71" i="1"/>
  <c r="K70" i="1"/>
  <c r="L70" i="1"/>
  <c r="M70" i="1"/>
  <c r="N70" i="1"/>
  <c r="O70" i="1"/>
  <c r="K69" i="1"/>
  <c r="L69" i="1"/>
  <c r="M69" i="1"/>
  <c r="N69" i="1"/>
  <c r="O69" i="1"/>
  <c r="C68" i="1"/>
  <c r="D68" i="1"/>
  <c r="E68" i="1"/>
  <c r="F68" i="1"/>
  <c r="G68" i="1"/>
  <c r="K67" i="1"/>
  <c r="L67" i="1"/>
  <c r="M67" i="1"/>
  <c r="N67" i="1"/>
  <c r="O67" i="1"/>
  <c r="K66" i="1"/>
  <c r="L66" i="1"/>
  <c r="M66" i="1"/>
  <c r="N66" i="1"/>
  <c r="O66" i="1"/>
  <c r="K65" i="1"/>
  <c r="L65" i="1"/>
  <c r="M65" i="1"/>
  <c r="N65" i="1"/>
  <c r="O65" i="1"/>
  <c r="C64" i="1"/>
  <c r="D64" i="1"/>
  <c r="E64" i="1"/>
  <c r="F64" i="1"/>
  <c r="G64" i="1"/>
  <c r="K63" i="1"/>
  <c r="L63" i="1"/>
  <c r="M63" i="1"/>
  <c r="N63" i="1"/>
  <c r="O63" i="1"/>
  <c r="K62" i="1"/>
  <c r="L62" i="1"/>
  <c r="M62" i="1"/>
  <c r="N62" i="1"/>
  <c r="O62" i="1"/>
  <c r="K61" i="1"/>
  <c r="L61" i="1"/>
  <c r="M61" i="1"/>
  <c r="N61" i="1"/>
  <c r="O61" i="1"/>
  <c r="C60" i="1"/>
  <c r="D60" i="1"/>
  <c r="E60" i="1"/>
  <c r="F60" i="1"/>
  <c r="G60" i="1"/>
  <c r="K59" i="1"/>
  <c r="L59" i="1"/>
  <c r="M59" i="1"/>
  <c r="N59" i="1"/>
  <c r="O59" i="1"/>
  <c r="K58" i="1"/>
  <c r="L58" i="1"/>
  <c r="M58" i="1"/>
  <c r="N58" i="1"/>
  <c r="O58" i="1"/>
  <c r="K57" i="1"/>
  <c r="L57" i="1"/>
  <c r="M57" i="1"/>
  <c r="N57" i="1"/>
  <c r="O57" i="1"/>
  <c r="C56" i="1"/>
  <c r="D56" i="1"/>
  <c r="E56" i="1"/>
  <c r="F56" i="1"/>
  <c r="G56" i="1"/>
  <c r="K55" i="1"/>
  <c r="L55" i="1"/>
  <c r="M55" i="1"/>
  <c r="N55" i="1"/>
  <c r="O55" i="1"/>
  <c r="K54" i="1"/>
  <c r="L54" i="1"/>
  <c r="M54" i="1"/>
  <c r="N54" i="1"/>
  <c r="O54" i="1"/>
  <c r="K53" i="1"/>
  <c r="L53" i="1"/>
  <c r="M53" i="1"/>
  <c r="N53" i="1"/>
  <c r="O53" i="1"/>
  <c r="K51" i="1"/>
  <c r="L51" i="1"/>
  <c r="M51" i="1"/>
  <c r="N51" i="1"/>
  <c r="O51" i="1"/>
  <c r="K50" i="1"/>
  <c r="L50" i="1"/>
  <c r="M50" i="1"/>
  <c r="N50" i="1"/>
  <c r="O50" i="1"/>
  <c r="K49" i="1"/>
  <c r="L49" i="1"/>
  <c r="M49" i="1"/>
  <c r="N49" i="1"/>
  <c r="O49" i="1"/>
  <c r="C48" i="1"/>
  <c r="D48" i="1"/>
  <c r="E48" i="1"/>
  <c r="F48" i="1"/>
  <c r="G48" i="1"/>
  <c r="K47" i="1"/>
  <c r="L47" i="1"/>
  <c r="M47" i="1"/>
  <c r="N47" i="1"/>
  <c r="O47" i="1"/>
  <c r="K46" i="1"/>
  <c r="L46" i="1"/>
  <c r="M46" i="1"/>
  <c r="N46" i="1"/>
  <c r="O46" i="1"/>
  <c r="E52" i="1" l="1"/>
  <c r="G52" i="1"/>
  <c r="F52" i="1"/>
  <c r="D52" i="1"/>
  <c r="C52" i="1"/>
  <c r="D43" i="1"/>
  <c r="E43" i="1"/>
  <c r="F43" i="1"/>
  <c r="C30" i="1"/>
  <c r="D30" i="1"/>
  <c r="E30" i="1"/>
  <c r="F30" i="1"/>
  <c r="N32" i="1" l="1"/>
  <c r="N33" i="1"/>
  <c r="N34" i="1"/>
  <c r="N35" i="1"/>
  <c r="N36" i="1"/>
  <c r="N37" i="1"/>
  <c r="N38" i="1"/>
  <c r="N39" i="1"/>
  <c r="N40" i="1"/>
  <c r="N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M31" i="1"/>
  <c r="L31" i="1"/>
  <c r="N19" i="1"/>
  <c r="N20" i="1"/>
  <c r="N21" i="1"/>
  <c r="N22" i="1"/>
  <c r="N23" i="1"/>
  <c r="N24" i="1"/>
  <c r="N25" i="1"/>
  <c r="N26" i="1"/>
  <c r="N27" i="1"/>
  <c r="N18" i="1"/>
  <c r="M19" i="1"/>
  <c r="M20" i="1"/>
  <c r="M21" i="1"/>
  <c r="M22" i="1"/>
  <c r="M23" i="1"/>
  <c r="M24" i="1"/>
  <c r="M25" i="1"/>
  <c r="M26" i="1"/>
  <c r="M27" i="1"/>
  <c r="M18" i="1"/>
  <c r="L19" i="1"/>
  <c r="L20" i="1"/>
  <c r="L21" i="1"/>
  <c r="L22" i="1"/>
  <c r="L23" i="1"/>
  <c r="L24" i="1"/>
  <c r="L25" i="1"/>
  <c r="L26" i="1"/>
  <c r="L27" i="1"/>
  <c r="L18" i="1"/>
  <c r="K19" i="1"/>
  <c r="K20" i="1"/>
  <c r="K21" i="1"/>
  <c r="K22" i="1"/>
  <c r="K23" i="1"/>
  <c r="K24" i="1"/>
  <c r="K25" i="1"/>
  <c r="K26" i="1"/>
  <c r="K27" i="1"/>
  <c r="K6" i="1"/>
  <c r="K7" i="1"/>
  <c r="K8" i="1"/>
  <c r="K9" i="1"/>
  <c r="K10" i="1"/>
  <c r="K11" i="1"/>
  <c r="K12" i="1"/>
  <c r="K13" i="1"/>
  <c r="K14" i="1"/>
  <c r="K5" i="1"/>
  <c r="K40" i="1" l="1"/>
  <c r="K39" i="1"/>
  <c r="K38" i="1"/>
  <c r="K37" i="1"/>
  <c r="K36" i="1"/>
  <c r="K35" i="1"/>
  <c r="K34" i="1"/>
  <c r="K33" i="1"/>
  <c r="K32" i="1"/>
  <c r="K31" i="1"/>
  <c r="F28" i="1"/>
  <c r="E28" i="1"/>
  <c r="D28" i="1"/>
  <c r="K18" i="1"/>
  <c r="C28" i="1" l="1"/>
  <c r="G15" i="1"/>
  <c r="G17" i="1" s="1"/>
  <c r="F41" i="1"/>
  <c r="E41" i="1"/>
  <c r="D41" i="1"/>
  <c r="C41" i="1"/>
  <c r="C43" i="1" s="1"/>
</calcChain>
</file>

<file path=xl/sharedStrings.xml><?xml version="1.0" encoding="utf-8"?>
<sst xmlns="http://schemas.openxmlformats.org/spreadsheetml/2006/main" count="94" uniqueCount="73">
  <si>
    <t>Résultats analytes brutes</t>
  </si>
  <si>
    <t>CF4 (ppm)</t>
  </si>
  <si>
    <t>N2 (ppm)</t>
  </si>
  <si>
    <t>O2 (ppm)</t>
  </si>
  <si>
    <t>SO2 (ppm)</t>
  </si>
  <si>
    <t>SF6 (ppm)</t>
  </si>
  <si>
    <t>Nom d'échantillon</t>
  </si>
  <si>
    <t>Final Conc.</t>
  </si>
  <si>
    <t>Con.Cer.</t>
  </si>
  <si>
    <t>% d'Écart</t>
  </si>
  <si>
    <t>CF4</t>
  </si>
  <si>
    <t>N2</t>
  </si>
  <si>
    <t>O2</t>
  </si>
  <si>
    <t>SO2</t>
  </si>
  <si>
    <t>SF6</t>
  </si>
  <si>
    <t>Moyenne des analyses identifiées</t>
  </si>
  <si>
    <t>limite de quantification (LDQ) - PPM</t>
  </si>
  <si>
    <t>Min</t>
  </si>
  <si>
    <t>Max</t>
  </si>
  <si>
    <t>BM_Inj01</t>
  </si>
  <si>
    <t>BM_Inj02</t>
  </si>
  <si>
    <t>MOYENNE - FORMULES</t>
  </si>
  <si>
    <t>C1_20181108_06_SF6-45,5%Inj01</t>
  </si>
  <si>
    <t>C1_20181108_06_SF6-45,5%Inj02</t>
  </si>
  <si>
    <t>C1_20181108_06_SF6-45,5%Inj03</t>
  </si>
  <si>
    <t>C1_20190125_01_PDSF6-10,72ppmInj01</t>
  </si>
  <si>
    <t>C1_20190125_01_PDSF6-10,72ppmInj02</t>
  </si>
  <si>
    <t>C1_20190125_01_PDSF6-10,72ppmInj03</t>
  </si>
  <si>
    <t>C2_20190125_02_PDSF6-185ppmInj01</t>
  </si>
  <si>
    <t>C2_20190125_02_PDSF6-185ppmInj02</t>
  </si>
  <si>
    <t>C2_20190125_02_PDSF6-185ppmInj03</t>
  </si>
  <si>
    <t>19-1538-01_Inj01</t>
  </si>
  <si>
    <t>19-1538-01_Inj02</t>
  </si>
  <si>
    <t>19-1538-01_Inj03</t>
  </si>
  <si>
    <t>19-1540-01_Inj01</t>
  </si>
  <si>
    <t>19-1540-01_Inj02</t>
  </si>
  <si>
    <t>19-1540-01_Inj03</t>
  </si>
  <si>
    <t>19-1541-01_Inj01</t>
  </si>
  <si>
    <t>19-1541-01_Inj02</t>
  </si>
  <si>
    <t>19-1541-01_Inj03</t>
  </si>
  <si>
    <t>19-1541-02_Inj01</t>
  </si>
  <si>
    <t>19-1541-02_Inj02</t>
  </si>
  <si>
    <t>19-1541-02_Inj03</t>
  </si>
  <si>
    <t>19-1541-03_Inj01</t>
  </si>
  <si>
    <t>19-1541-03_Inj02</t>
  </si>
  <si>
    <t>19-1541-03_Inj03</t>
  </si>
  <si>
    <t>19-1546-01_Inj01</t>
  </si>
  <si>
    <t>19-1546-01_Inj02</t>
  </si>
  <si>
    <t>19-1546-01_Inj03</t>
  </si>
  <si>
    <t>19-1546-02_Inj01</t>
  </si>
  <si>
    <t>19-1546-02_Inj02</t>
  </si>
  <si>
    <t>19-1546-02_Inj03</t>
  </si>
  <si>
    <t>19-1546-03_Inj01</t>
  </si>
  <si>
    <t>19-1546-03_Inj02</t>
  </si>
  <si>
    <t>19-1546-03_Inj03</t>
  </si>
  <si>
    <t>19-1546-04_Inj01</t>
  </si>
  <si>
    <t>19-1546-04_Inj02</t>
  </si>
  <si>
    <t>19-1546-04_Inj03</t>
  </si>
  <si>
    <t>19-1546-05_Inj01</t>
  </si>
  <si>
    <t>19-1546-05_Inj02</t>
  </si>
  <si>
    <t>19-1546-05_Inj03</t>
  </si>
  <si>
    <t>19-1546-06_Inj01</t>
  </si>
  <si>
    <t>19-1546-06_Inj02</t>
  </si>
  <si>
    <t>19-1546-06_Inj03</t>
  </si>
  <si>
    <t>C1_20181108_06_SF6-45,5%Inj04</t>
  </si>
  <si>
    <t>C1_20181108_06_SF6-45,5%Inj05</t>
  </si>
  <si>
    <t>C1_20181108_06_SF6-45,5%Inj06</t>
  </si>
  <si>
    <t>C1_20190125_01_PDSF6-10,72ppmInj04</t>
  </si>
  <si>
    <t>C1_20190125_01_PDSF6-10,72ppmInj05</t>
  </si>
  <si>
    <t>C1_20190125_01_PDSF6-10,72ppmInj06</t>
  </si>
  <si>
    <t>C2_20190125_02_PDSF6-185ppmInj04</t>
  </si>
  <si>
    <t>C2_20190125_02_PDSF6-185ppmInj05</t>
  </si>
  <si>
    <t>C2_20190125_02_PDSF6-185ppmInj06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</si>
</sst>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icrosoft Sans Serif"/>
      <family val="2"/>
    </font>
    <font>
      <b/>
      <sz val="12"/>
      <color rgb="FFFA7D00"/>
      <name val="Arial"/>
      <family val="2"/>
    </font>
    <font>
      <sz val="11"/>
      <color rgb="FF00B050"/>
      <name val="Microsoft Sans Serif"/>
      <family val="2"/>
    </font>
    <font>
      <sz val="11"/>
      <name val="Microsoft Sans Serif"/>
      <family val="2"/>
    </font>
    <font>
      <sz val="11"/>
      <color rgb="FFFF0000"/>
      <name val="Microsoft Sans Serif"/>
      <family val="2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9" fontId="14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7" fillId="6" borderId="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top"/>
    </xf>
    <xf numFmtId="0" fontId="0" fillId="0" borderId="7" xfId="0" applyBorder="1"/>
    <xf numFmtId="2" fontId="10" fillId="0" borderId="7" xfId="0" applyNumberFormat="1" applyFont="1" applyBorder="1" applyAlignment="1">
      <alignment horizontal="center" vertical="top"/>
    </xf>
    <xf numFmtId="0" fontId="0" fillId="0" borderId="8" xfId="0" applyBorder="1"/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10" fillId="0" borderId="9" xfId="0" applyNumberFormat="1" applyFont="1" applyBorder="1" applyAlignment="1">
      <alignment horizontal="center" vertical="top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8" fillId="3" borderId="7" xfId="3" applyFont="1" applyBorder="1" applyAlignment="1">
      <alignment horizontal="center" vertical="center"/>
    </xf>
    <xf numFmtId="0" fontId="1" fillId="2" borderId="0" xfId="1"/>
    <xf numFmtId="0" fontId="2" fillId="3" borderId="2" xfId="2" applyBorder="1" applyAlignment="1">
      <alignment horizontal="center" vertical="top"/>
    </xf>
    <xf numFmtId="0" fontId="2" fillId="3" borderId="2" xfId="2" applyBorder="1" applyAlignment="1"/>
    <xf numFmtId="0" fontId="9" fillId="0" borderId="12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/>
    </xf>
    <xf numFmtId="0" fontId="0" fillId="0" borderId="13" xfId="0" applyBorder="1"/>
    <xf numFmtId="0" fontId="2" fillId="3" borderId="14" xfId="2" applyBorder="1" applyAlignment="1">
      <alignment vertical="top"/>
    </xf>
    <xf numFmtId="0" fontId="2" fillId="3" borderId="15" xfId="2" applyBorder="1" applyAlignment="1"/>
    <xf numFmtId="0" fontId="2" fillId="3" borderId="16" xfId="2" applyBorder="1" applyAlignment="1"/>
    <xf numFmtId="0" fontId="2" fillId="3" borderId="17" xfId="2" applyBorder="1" applyAlignment="1">
      <alignment vertical="top"/>
    </xf>
    <xf numFmtId="0" fontId="2" fillId="3" borderId="18" xfId="2" applyBorder="1" applyAlignment="1"/>
    <xf numFmtId="0" fontId="2" fillId="3" borderId="19" xfId="2" applyBorder="1" applyAlignment="1">
      <alignment vertical="top"/>
    </xf>
    <xf numFmtId="0" fontId="2" fillId="3" borderId="20" xfId="2" applyBorder="1" applyAlignment="1">
      <alignment horizontal="center" vertical="top"/>
    </xf>
    <xf numFmtId="0" fontId="2" fillId="3" borderId="20" xfId="2" applyBorder="1" applyAlignment="1"/>
    <xf numFmtId="0" fontId="2" fillId="3" borderId="21" xfId="2" applyBorder="1" applyAlignment="1"/>
    <xf numFmtId="2" fontId="10" fillId="0" borderId="12" xfId="0" applyNumberFormat="1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2" fillId="3" borderId="15" xfId="2" applyBorder="1" applyAlignment="1">
      <alignment vertical="top"/>
    </xf>
    <xf numFmtId="0" fontId="2" fillId="3" borderId="16" xfId="2" applyBorder="1" applyAlignment="1">
      <alignment vertical="top"/>
    </xf>
    <xf numFmtId="2" fontId="2" fillId="3" borderId="2" xfId="2" applyNumberFormat="1" applyBorder="1" applyAlignment="1">
      <alignment vertical="center"/>
    </xf>
    <xf numFmtId="2" fontId="2" fillId="3" borderId="18" xfId="2" applyNumberFormat="1" applyBorder="1" applyAlignment="1">
      <alignment vertical="center"/>
    </xf>
    <xf numFmtId="2" fontId="2" fillId="3" borderId="20" xfId="2" applyNumberFormat="1" applyBorder="1" applyAlignment="1">
      <alignment vertical="center"/>
    </xf>
    <xf numFmtId="2" fontId="2" fillId="3" borderId="21" xfId="2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3" borderId="16" xfId="2" applyNumberFormat="1" applyBorder="1" applyAlignment="1">
      <alignment horizontal="center" vertical="center"/>
    </xf>
    <xf numFmtId="0" fontId="2" fillId="3" borderId="2" xfId="2" applyBorder="1" applyAlignment="1">
      <alignment vertical="top"/>
    </xf>
    <xf numFmtId="2" fontId="2" fillId="3" borderId="18" xfId="2" applyNumberFormat="1" applyBorder="1" applyAlignment="1">
      <alignment horizontal="center" vertical="center"/>
    </xf>
    <xf numFmtId="0" fontId="2" fillId="3" borderId="20" xfId="2" applyBorder="1" applyAlignment="1">
      <alignment vertical="top"/>
    </xf>
    <xf numFmtId="0" fontId="8" fillId="3" borderId="4" xfId="3" applyFont="1" applyBorder="1" applyAlignment="1">
      <alignment vertical="center"/>
    </xf>
    <xf numFmtId="0" fontId="8" fillId="3" borderId="5" xfId="3" applyFont="1" applyBorder="1" applyAlignment="1">
      <alignment vertical="center"/>
    </xf>
    <xf numFmtId="0" fontId="8" fillId="3" borderId="7" xfId="3" applyFont="1" applyBorder="1" applyAlignment="1">
      <alignment vertical="center"/>
    </xf>
    <xf numFmtId="0" fontId="8" fillId="3" borderId="8" xfId="3" applyFont="1" applyBorder="1" applyAlignment="1">
      <alignment vertical="center"/>
    </xf>
    <xf numFmtId="0" fontId="8" fillId="3" borderId="4" xfId="3" applyFont="1" applyBorder="1" applyAlignment="1">
      <alignment horizontal="center" vertical="center"/>
    </xf>
    <xf numFmtId="2" fontId="2" fillId="7" borderId="2" xfId="2" applyNumberFormat="1" applyFill="1" applyBorder="1" applyAlignment="1">
      <alignment horizontal="center" vertical="center"/>
    </xf>
    <xf numFmtId="0" fontId="2" fillId="8" borderId="11" xfId="2" applyFill="1" applyBorder="1" applyAlignment="1">
      <alignment vertical="top"/>
    </xf>
    <xf numFmtId="0" fontId="2" fillId="8" borderId="0" xfId="2" applyFill="1" applyBorder="1" applyAlignment="1">
      <alignment horizontal="center" vertical="top"/>
    </xf>
    <xf numFmtId="39" fontId="2" fillId="8" borderId="0" xfId="2" applyNumberFormat="1" applyFill="1" applyBorder="1" applyAlignment="1">
      <alignment horizontal="center"/>
    </xf>
    <xf numFmtId="0" fontId="2" fillId="8" borderId="0" xfId="2" applyFill="1" applyBorder="1" applyAlignment="1"/>
    <xf numFmtId="0" fontId="2" fillId="8" borderId="24" xfId="2" applyFill="1" applyBorder="1" applyAlignment="1"/>
    <xf numFmtId="0" fontId="6" fillId="0" borderId="7" xfId="0" applyFont="1" applyBorder="1"/>
    <xf numFmtId="0" fontId="5" fillId="0" borderId="7" xfId="0" applyFont="1" applyBorder="1"/>
    <xf numFmtId="0" fontId="13" fillId="0" borderId="7" xfId="0" applyFont="1" applyBorder="1"/>
    <xf numFmtId="2" fontId="2" fillId="3" borderId="15" xfId="2" applyNumberFormat="1" applyBorder="1" applyAlignment="1">
      <alignment vertical="top"/>
    </xf>
    <xf numFmtId="10" fontId="2" fillId="3" borderId="20" xfId="4" applyNumberFormat="1" applyFont="1" applyFill="1" applyBorder="1" applyAlignment="1">
      <alignment horizontal="center" vertical="center"/>
    </xf>
    <xf numFmtId="10" fontId="2" fillId="3" borderId="20" xfId="4" applyNumberFormat="1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1" fillId="0" borderId="22" xfId="0" applyFont="1" applyBorder="1" applyAlignment="1">
      <alignment horizontal="center" vertical="top"/>
    </xf>
    <xf numFmtId="0" fontId="12" fillId="4" borderId="2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2" fontId="0" fillId="0" borderId="7" xfId="0" applyNumberFormat="1" applyBorder="1"/>
    <xf numFmtId="0" fontId="5" fillId="9" borderId="7" xfId="0" applyFont="1" applyFill="1" applyBorder="1"/>
    <xf numFmtId="2" fontId="5" fillId="9" borderId="7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4" xfId="0" applyBorder="1"/>
    <xf numFmtId="2" fontId="0" fillId="0" borderId="4" xfId="0" applyNumberFormat="1" applyBorder="1"/>
    <xf numFmtId="0" fontId="0" fillId="0" borderId="27" xfId="0" applyBorder="1"/>
    <xf numFmtId="0" fontId="5" fillId="9" borderId="28" xfId="0" applyFont="1" applyFill="1" applyBorder="1"/>
    <xf numFmtId="2" fontId="5" fillId="9" borderId="28" xfId="0" applyNumberFormat="1" applyFont="1" applyFill="1" applyBorder="1"/>
    <xf numFmtId="0" fontId="0" fillId="0" borderId="5" xfId="0" applyBorder="1"/>
    <xf numFmtId="0" fontId="0" fillId="0" borderId="29" xfId="0" applyBorder="1"/>
  </cellXfs>
  <cellStyles count="5">
    <cellStyle name="Calcul" xfId="3" builtinId="22"/>
    <cellStyle name="Insatisfaisant" xfId="1" builtinId="27"/>
    <cellStyle name="Normal" xfId="0" builtinId="0"/>
    <cellStyle name="Pourcentage" xfId="4" builtinId="5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0" lockText="1" noThreeD="1"/>
</file>

<file path=xl/ctrlProps/ctrlProp10.xml><?xml version="1.0" encoding="utf-8"?>
<formControlPr xmlns="http://schemas.microsoft.com/office/spreadsheetml/2009/9/main" objectType="CheckBox" checked="Checked" fmlaLink="$J$9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fmlaLink="$J$18" lockText="1" noThreeD="1"/>
</file>

<file path=xl/ctrlProps/ctrlProp13.xml><?xml version="1.0" encoding="utf-8"?>
<formControlPr xmlns="http://schemas.microsoft.com/office/spreadsheetml/2009/9/main" objectType="CheckBox" checked="Checked" fmlaLink="$J$19" lockText="1" noThreeD="1"/>
</file>

<file path=xl/ctrlProps/ctrlProp14.xml><?xml version="1.0" encoding="utf-8"?>
<formControlPr xmlns="http://schemas.microsoft.com/office/spreadsheetml/2009/9/main" objectType="CheckBox" checked="Checked" fmlaLink="$J$20" lockText="1" noThreeD="1"/>
</file>

<file path=xl/ctrlProps/ctrlProp15.xml><?xml version="1.0" encoding="utf-8"?>
<formControlPr xmlns="http://schemas.microsoft.com/office/spreadsheetml/2009/9/main" objectType="CheckBox" checked="Checked" fmlaLink="$J$21" lockText="1" noThreeD="1"/>
</file>

<file path=xl/ctrlProps/ctrlProp16.xml><?xml version="1.0" encoding="utf-8"?>
<formControlPr xmlns="http://schemas.microsoft.com/office/spreadsheetml/2009/9/main" objectType="CheckBox" checked="Checked" fmlaLink="$J$22" lockText="1" noThreeD="1"/>
</file>

<file path=xl/ctrlProps/ctrlProp17.xml><?xml version="1.0" encoding="utf-8"?>
<formControlPr xmlns="http://schemas.microsoft.com/office/spreadsheetml/2009/9/main" objectType="CheckBox" checked="Checked" fmlaLink="$J$23" lockText="1" noThreeD="1"/>
</file>

<file path=xl/ctrlProps/ctrlProp18.xml><?xml version="1.0" encoding="utf-8"?>
<formControlPr xmlns="http://schemas.microsoft.com/office/spreadsheetml/2009/9/main" objectType="CheckBox" checked="Checked" fmlaLink="$J$24" lockText="1" noThreeD="1"/>
</file>

<file path=xl/ctrlProps/ctrlProp19.xml><?xml version="1.0" encoding="utf-8"?>
<formControlPr xmlns="http://schemas.microsoft.com/office/spreadsheetml/2009/9/main" objectType="CheckBox" checked="Checked" fmlaLink="$J$25" lockText="1" noThreeD="1"/>
</file>

<file path=xl/ctrlProps/ctrlProp2.xml><?xml version="1.0" encoding="utf-8"?>
<formControlPr xmlns="http://schemas.microsoft.com/office/spreadsheetml/2009/9/main" objectType="CheckBox" checked="Checked" fmlaLink="$J$11" lockText="1" noThreeD="1"/>
</file>

<file path=xl/ctrlProps/ctrlProp20.xml><?xml version="1.0" encoding="utf-8"?>
<formControlPr xmlns="http://schemas.microsoft.com/office/spreadsheetml/2009/9/main" objectType="CheckBox" checked="Checked" fmlaLink="$J$26" lockText="1" noThreeD="1"/>
</file>

<file path=xl/ctrlProps/ctrlProp21.xml><?xml version="1.0" encoding="utf-8"?>
<formControlPr xmlns="http://schemas.microsoft.com/office/spreadsheetml/2009/9/main" objectType="CheckBox" checked="Checked" fmlaLink="$J$31" lockText="1" noThreeD="1"/>
</file>

<file path=xl/ctrlProps/ctrlProp22.xml><?xml version="1.0" encoding="utf-8"?>
<formControlPr xmlns="http://schemas.microsoft.com/office/spreadsheetml/2009/9/main" objectType="CheckBox" checked="Checked" fmlaLink="$J$32" lockText="1" noThreeD="1"/>
</file>

<file path=xl/ctrlProps/ctrlProp23.xml><?xml version="1.0" encoding="utf-8"?>
<formControlPr xmlns="http://schemas.microsoft.com/office/spreadsheetml/2009/9/main" objectType="CheckBox" checked="Checked" fmlaLink="$J$33" lockText="1" noThreeD="1"/>
</file>

<file path=xl/ctrlProps/ctrlProp24.xml><?xml version="1.0" encoding="utf-8"?>
<formControlPr xmlns="http://schemas.microsoft.com/office/spreadsheetml/2009/9/main" objectType="CheckBox" checked="Checked" fmlaLink="$J$34" lockText="1" noThreeD="1"/>
</file>

<file path=xl/ctrlProps/ctrlProp25.xml><?xml version="1.0" encoding="utf-8"?>
<formControlPr xmlns="http://schemas.microsoft.com/office/spreadsheetml/2009/9/main" objectType="CheckBox" checked="Checked" fmlaLink="$J$35" lockText="1" noThreeD="1"/>
</file>

<file path=xl/ctrlProps/ctrlProp26.xml><?xml version="1.0" encoding="utf-8"?>
<formControlPr xmlns="http://schemas.microsoft.com/office/spreadsheetml/2009/9/main" objectType="CheckBox" checked="Checked" fmlaLink="$J$36" lockText="1" noThreeD="1"/>
</file>

<file path=xl/ctrlProps/ctrlProp27.xml><?xml version="1.0" encoding="utf-8"?>
<formControlPr xmlns="http://schemas.microsoft.com/office/spreadsheetml/2009/9/main" objectType="CheckBox" checked="Checked" fmlaLink="$J$37" lockText="1" noThreeD="1"/>
</file>

<file path=xl/ctrlProps/ctrlProp28.xml><?xml version="1.0" encoding="utf-8"?>
<formControlPr xmlns="http://schemas.microsoft.com/office/spreadsheetml/2009/9/main" objectType="CheckBox" checked="Checked" fmlaLink="$J$38" lockText="1" noThreeD="1"/>
</file>

<file path=xl/ctrlProps/ctrlProp29.xml><?xml version="1.0" encoding="utf-8"?>
<formControlPr xmlns="http://schemas.microsoft.com/office/spreadsheetml/2009/9/main" objectType="CheckBox" checked="Checked" fmlaLink="$J$39" lockText="1" noThreeD="1"/>
</file>

<file path=xl/ctrlProps/ctrlProp3.xml><?xml version="1.0" encoding="utf-8"?>
<formControlPr xmlns="http://schemas.microsoft.com/office/spreadsheetml/2009/9/main" objectType="CheckBox" checked="Checked" fmlaLink="$J$12" lockText="1" noThreeD="1"/>
</file>

<file path=xl/ctrlProps/ctrlProp30.xml><?xml version="1.0" encoding="utf-8"?>
<formControlPr xmlns="http://schemas.microsoft.com/office/spreadsheetml/2009/9/main" objectType="CheckBox" checked="Checked" fmlaLink="$J$40" lockText="1" noThreeD="1"/>
</file>

<file path=xl/ctrlProps/ctrlProp31.xml><?xml version="1.0" encoding="utf-8"?>
<formControlPr xmlns="http://schemas.microsoft.com/office/spreadsheetml/2009/9/main" objectType="CheckBox" checked="Checked" fmlaLink="$J$27" lockText="1" noThreeD="1"/>
</file>

<file path=xl/ctrlProps/ctrlProp32.xml><?xml version="1.0" encoding="utf-8"?>
<formControlPr xmlns="http://schemas.microsoft.com/office/spreadsheetml/2009/9/main" objectType="CheckBox" checked="Checked" fmlaLink="J46" lockText="1" noThreeD="1"/>
</file>

<file path=xl/ctrlProps/ctrlProp33.xml><?xml version="1.0" encoding="utf-8"?>
<formControlPr xmlns="http://schemas.microsoft.com/office/spreadsheetml/2009/9/main" objectType="CheckBox" checked="Checked" fmlaLink="J47" lockText="1" noThreeD="1"/>
</file>

<file path=xl/ctrlProps/ctrlProp34.xml><?xml version="1.0" encoding="utf-8"?>
<formControlPr xmlns="http://schemas.microsoft.com/office/spreadsheetml/2009/9/main" objectType="CheckBox" checked="Checked" fmlaLink="J49" lockText="1" noThreeD="1"/>
</file>

<file path=xl/ctrlProps/ctrlProp35.xml><?xml version="1.0" encoding="utf-8"?>
<formControlPr xmlns="http://schemas.microsoft.com/office/spreadsheetml/2009/9/main" objectType="CheckBox" checked="Checked" fmlaLink="J50" lockText="1" noThreeD="1"/>
</file>

<file path=xl/ctrlProps/ctrlProp36.xml><?xml version="1.0" encoding="utf-8"?>
<formControlPr xmlns="http://schemas.microsoft.com/office/spreadsheetml/2009/9/main" objectType="CheckBox" checked="Checked" fmlaLink="J51" lockText="1" noThreeD="1"/>
</file>

<file path=xl/ctrlProps/ctrlProp37.xml><?xml version="1.0" encoding="utf-8"?>
<formControlPr xmlns="http://schemas.microsoft.com/office/spreadsheetml/2009/9/main" objectType="CheckBox" checked="Checked" fmlaLink="J53" lockText="1" noThreeD="1"/>
</file>

<file path=xl/ctrlProps/ctrlProp38.xml><?xml version="1.0" encoding="utf-8"?>
<formControlPr xmlns="http://schemas.microsoft.com/office/spreadsheetml/2009/9/main" objectType="CheckBox" checked="Checked" fmlaLink="J54" lockText="1" noThreeD="1"/>
</file>

<file path=xl/ctrlProps/ctrlProp39.xml><?xml version="1.0" encoding="utf-8"?>
<formControlPr xmlns="http://schemas.microsoft.com/office/spreadsheetml/2009/9/main" objectType="CheckBox" checked="Checked" fmlaLink="J55" lockText="1" noThreeD="1"/>
</file>

<file path=xl/ctrlProps/ctrlProp4.xml><?xml version="1.0" encoding="utf-8"?>
<formControlPr xmlns="http://schemas.microsoft.com/office/spreadsheetml/2009/9/main" objectType="CheckBox" checked="Checked" fmlaLink="$J$13" lockText="1" noThreeD="1"/>
</file>

<file path=xl/ctrlProps/ctrlProp40.xml><?xml version="1.0" encoding="utf-8"?>
<formControlPr xmlns="http://schemas.microsoft.com/office/spreadsheetml/2009/9/main" objectType="CheckBox" checked="Checked" fmlaLink="J57" lockText="1" noThreeD="1"/>
</file>

<file path=xl/ctrlProps/ctrlProp41.xml><?xml version="1.0" encoding="utf-8"?>
<formControlPr xmlns="http://schemas.microsoft.com/office/spreadsheetml/2009/9/main" objectType="CheckBox" checked="Checked" fmlaLink="J58" lockText="1" noThreeD="1"/>
</file>

<file path=xl/ctrlProps/ctrlProp42.xml><?xml version="1.0" encoding="utf-8"?>
<formControlPr xmlns="http://schemas.microsoft.com/office/spreadsheetml/2009/9/main" objectType="CheckBox" checked="Checked" fmlaLink="J59" lockText="1" noThreeD="1"/>
</file>

<file path=xl/ctrlProps/ctrlProp43.xml><?xml version="1.0" encoding="utf-8"?>
<formControlPr xmlns="http://schemas.microsoft.com/office/spreadsheetml/2009/9/main" objectType="CheckBox" checked="Checked" fmlaLink="J61" lockText="1" noThreeD="1"/>
</file>

<file path=xl/ctrlProps/ctrlProp44.xml><?xml version="1.0" encoding="utf-8"?>
<formControlPr xmlns="http://schemas.microsoft.com/office/spreadsheetml/2009/9/main" objectType="CheckBox" checked="Checked" fmlaLink="J62" lockText="1" noThreeD="1"/>
</file>

<file path=xl/ctrlProps/ctrlProp45.xml><?xml version="1.0" encoding="utf-8"?>
<formControlPr xmlns="http://schemas.microsoft.com/office/spreadsheetml/2009/9/main" objectType="CheckBox" checked="Checked" fmlaLink="J63" lockText="1" noThreeD="1"/>
</file>

<file path=xl/ctrlProps/ctrlProp46.xml><?xml version="1.0" encoding="utf-8"?>
<formControlPr xmlns="http://schemas.microsoft.com/office/spreadsheetml/2009/9/main" objectType="CheckBox" checked="Checked" fmlaLink="J65" lockText="1" noThreeD="1"/>
</file>

<file path=xl/ctrlProps/ctrlProp47.xml><?xml version="1.0" encoding="utf-8"?>
<formControlPr xmlns="http://schemas.microsoft.com/office/spreadsheetml/2009/9/main" objectType="CheckBox" checked="Checked" fmlaLink="J66" lockText="1" noThreeD="1"/>
</file>

<file path=xl/ctrlProps/ctrlProp48.xml><?xml version="1.0" encoding="utf-8"?>
<formControlPr xmlns="http://schemas.microsoft.com/office/spreadsheetml/2009/9/main" objectType="CheckBox" checked="Checked" fmlaLink="J67" lockText="1" noThreeD="1"/>
</file>

<file path=xl/ctrlProps/ctrlProp49.xml><?xml version="1.0" encoding="utf-8"?>
<formControlPr xmlns="http://schemas.microsoft.com/office/spreadsheetml/2009/9/main" objectType="CheckBox" checked="Checked" fmlaLink="J69" lockText="1" noThreeD="1"/>
</file>

<file path=xl/ctrlProps/ctrlProp5.xml><?xml version="1.0" encoding="utf-8"?>
<formControlPr xmlns="http://schemas.microsoft.com/office/spreadsheetml/2009/9/main" objectType="CheckBox" checked="Checked" fmlaLink="$J$14" lockText="1" noThreeD="1"/>
</file>

<file path=xl/ctrlProps/ctrlProp50.xml><?xml version="1.0" encoding="utf-8"?>
<formControlPr xmlns="http://schemas.microsoft.com/office/spreadsheetml/2009/9/main" objectType="CheckBox" checked="Checked" fmlaLink="J70" lockText="1" noThreeD="1"/>
</file>

<file path=xl/ctrlProps/ctrlProp51.xml><?xml version="1.0" encoding="utf-8"?>
<formControlPr xmlns="http://schemas.microsoft.com/office/spreadsheetml/2009/9/main" objectType="CheckBox" checked="Checked" fmlaLink="J71" lockText="1" noThreeD="1"/>
</file>

<file path=xl/ctrlProps/ctrlProp52.xml><?xml version="1.0" encoding="utf-8"?>
<formControlPr xmlns="http://schemas.microsoft.com/office/spreadsheetml/2009/9/main" objectType="CheckBox" checked="Checked" fmlaLink="J73" lockText="1" noThreeD="1"/>
</file>

<file path=xl/ctrlProps/ctrlProp53.xml><?xml version="1.0" encoding="utf-8"?>
<formControlPr xmlns="http://schemas.microsoft.com/office/spreadsheetml/2009/9/main" objectType="CheckBox" checked="Checked" fmlaLink="J74" lockText="1" noThreeD="1"/>
</file>

<file path=xl/ctrlProps/ctrlProp54.xml><?xml version="1.0" encoding="utf-8"?>
<formControlPr xmlns="http://schemas.microsoft.com/office/spreadsheetml/2009/9/main" objectType="CheckBox" checked="Checked" fmlaLink="J75" lockText="1" noThreeD="1"/>
</file>

<file path=xl/ctrlProps/ctrlProp55.xml><?xml version="1.0" encoding="utf-8"?>
<formControlPr xmlns="http://schemas.microsoft.com/office/spreadsheetml/2009/9/main" objectType="CheckBox" checked="Checked" fmlaLink="J77" lockText="1" noThreeD="1"/>
</file>

<file path=xl/ctrlProps/ctrlProp56.xml><?xml version="1.0" encoding="utf-8"?>
<formControlPr xmlns="http://schemas.microsoft.com/office/spreadsheetml/2009/9/main" objectType="CheckBox" checked="Checked" fmlaLink="J78" lockText="1" noThreeD="1"/>
</file>

<file path=xl/ctrlProps/ctrlProp57.xml><?xml version="1.0" encoding="utf-8"?>
<formControlPr xmlns="http://schemas.microsoft.com/office/spreadsheetml/2009/9/main" objectType="CheckBox" checked="Checked" fmlaLink="J79" lockText="1" noThreeD="1"/>
</file>

<file path=xl/ctrlProps/ctrlProp58.xml><?xml version="1.0" encoding="utf-8"?>
<formControlPr xmlns="http://schemas.microsoft.com/office/spreadsheetml/2009/9/main" objectType="CheckBox" checked="Checked" fmlaLink="J81" lockText="1" noThreeD="1"/>
</file>

<file path=xl/ctrlProps/ctrlProp59.xml><?xml version="1.0" encoding="utf-8"?>
<formControlPr xmlns="http://schemas.microsoft.com/office/spreadsheetml/2009/9/main" objectType="CheckBox" checked="Checked" fmlaLink="J82" lockText="1" noThreeD="1"/>
</file>

<file path=xl/ctrlProps/ctrlProp6.xml><?xml version="1.0" encoding="utf-8"?>
<formControlPr xmlns="http://schemas.microsoft.com/office/spreadsheetml/2009/9/main" objectType="CheckBox" checked="Checked" fmlaLink="$J$5" lockText="1" noThreeD="1"/>
</file>

<file path=xl/ctrlProps/ctrlProp60.xml><?xml version="1.0" encoding="utf-8"?>
<formControlPr xmlns="http://schemas.microsoft.com/office/spreadsheetml/2009/9/main" objectType="CheckBox" checked="Checked" fmlaLink="J83" lockText="1" noThreeD="1"/>
</file>

<file path=xl/ctrlProps/ctrlProp61.xml><?xml version="1.0" encoding="utf-8"?>
<formControlPr xmlns="http://schemas.microsoft.com/office/spreadsheetml/2009/9/main" objectType="CheckBox" checked="Checked" fmlaLink="J85" lockText="1" noThreeD="1"/>
</file>

<file path=xl/ctrlProps/ctrlProp62.xml><?xml version="1.0" encoding="utf-8"?>
<formControlPr xmlns="http://schemas.microsoft.com/office/spreadsheetml/2009/9/main" objectType="CheckBox" checked="Checked" fmlaLink="J86" lockText="1" noThreeD="1"/>
</file>

<file path=xl/ctrlProps/ctrlProp63.xml><?xml version="1.0" encoding="utf-8"?>
<formControlPr xmlns="http://schemas.microsoft.com/office/spreadsheetml/2009/9/main" objectType="CheckBox" checked="Checked" fmlaLink="J87" lockText="1" noThreeD="1"/>
</file>

<file path=xl/ctrlProps/ctrlProp64.xml><?xml version="1.0" encoding="utf-8"?>
<formControlPr xmlns="http://schemas.microsoft.com/office/spreadsheetml/2009/9/main" objectType="CheckBox" checked="Checked" fmlaLink="J89" lockText="1" noThreeD="1"/>
</file>

<file path=xl/ctrlProps/ctrlProp65.xml><?xml version="1.0" encoding="utf-8"?>
<formControlPr xmlns="http://schemas.microsoft.com/office/spreadsheetml/2009/9/main" objectType="CheckBox" checked="Checked" fmlaLink="J90" lockText="1" noThreeD="1"/>
</file>

<file path=xl/ctrlProps/ctrlProp66.xml><?xml version="1.0" encoding="utf-8"?>
<formControlPr xmlns="http://schemas.microsoft.com/office/spreadsheetml/2009/9/main" objectType="CheckBox" checked="Checked" fmlaLink="J91" lockText="1" noThreeD="1"/>
</file>

<file path=xl/ctrlProps/ctrlProp7.xml><?xml version="1.0" encoding="utf-8"?>
<formControlPr xmlns="http://schemas.microsoft.com/office/spreadsheetml/2009/9/main" objectType="CheckBox" checked="Checked" fmlaLink="$J$6" lockText="1" noThreeD="1"/>
</file>

<file path=xl/ctrlProps/ctrlProp8.xml><?xml version="1.0" encoding="utf-8"?>
<formControlPr xmlns="http://schemas.microsoft.com/office/spreadsheetml/2009/9/main" objectType="CheckBox" checked="Checked" fmlaLink="$J$7" lockText="1" noThreeD="1"/>
</file>

<file path=xl/ctrlProps/ctrlProp9.xml><?xml version="1.0" encoding="utf-8"?>
<formControlPr xmlns="http://schemas.microsoft.com/office/spreadsheetml/2009/9/main" objectType="CheckBox" checked="Checked" fmlaLink="$J$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9525</xdr:rowOff>
        </xdr:from>
        <xdr:to>
          <xdr:col>8</xdr:col>
          <xdr:colOff>9525</xdr:colOff>
          <xdr:row>10</xdr:row>
          <xdr:rowOff>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9525</xdr:rowOff>
        </xdr:from>
        <xdr:to>
          <xdr:col>8</xdr:col>
          <xdr:colOff>9525</xdr:colOff>
          <xdr:row>11</xdr:row>
          <xdr:rowOff>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9525</xdr:rowOff>
        </xdr:from>
        <xdr:to>
          <xdr:col>8</xdr:col>
          <xdr:colOff>9525</xdr:colOff>
          <xdr:row>12</xdr:row>
          <xdr:rowOff>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9525</xdr:rowOff>
        </xdr:from>
        <xdr:to>
          <xdr:col>8</xdr:col>
          <xdr:colOff>9525</xdr:colOff>
          <xdr:row>13</xdr:row>
          <xdr:rowOff>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9525</xdr:rowOff>
        </xdr:from>
        <xdr:to>
          <xdr:col>8</xdr:col>
          <xdr:colOff>9525</xdr:colOff>
          <xdr:row>14</xdr:row>
          <xdr:rowOff>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9525</xdr:rowOff>
        </xdr:from>
        <xdr:to>
          <xdr:col>8</xdr:col>
          <xdr:colOff>9525</xdr:colOff>
          <xdr:row>5</xdr:row>
          <xdr:rowOff>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9525</xdr:rowOff>
        </xdr:from>
        <xdr:to>
          <xdr:col>8</xdr:col>
          <xdr:colOff>9525</xdr:colOff>
          <xdr:row>6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9525</xdr:rowOff>
        </xdr:from>
        <xdr:to>
          <xdr:col>8</xdr:col>
          <xdr:colOff>9525</xdr:colOff>
          <xdr:row>7</xdr:row>
          <xdr:rowOff>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9525</xdr:rowOff>
        </xdr:from>
        <xdr:to>
          <xdr:col>8</xdr:col>
          <xdr:colOff>9525</xdr:colOff>
          <xdr:row>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9525</xdr:rowOff>
        </xdr:from>
        <xdr:to>
          <xdr:col>8</xdr:col>
          <xdr:colOff>9525</xdr:colOff>
          <xdr:row>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9525</xdr:rowOff>
        </xdr:from>
        <xdr:to>
          <xdr:col>8</xdr:col>
          <xdr:colOff>9525</xdr:colOff>
          <xdr:row>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9525</xdr:rowOff>
        </xdr:from>
        <xdr:to>
          <xdr:col>8</xdr:col>
          <xdr:colOff>9525</xdr:colOff>
          <xdr:row>18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9525</xdr:rowOff>
        </xdr:from>
        <xdr:to>
          <xdr:col>8</xdr:col>
          <xdr:colOff>9525</xdr:colOff>
          <xdr:row>19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9525</xdr:rowOff>
        </xdr:from>
        <xdr:to>
          <xdr:col>8</xdr:col>
          <xdr:colOff>9525</xdr:colOff>
          <xdr:row>20</xdr:row>
          <xdr:rowOff>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9525</xdr:rowOff>
        </xdr:from>
        <xdr:to>
          <xdr:col>8</xdr:col>
          <xdr:colOff>9525</xdr:colOff>
          <xdr:row>21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9525</xdr:rowOff>
        </xdr:from>
        <xdr:to>
          <xdr:col>8</xdr:col>
          <xdr:colOff>9525</xdr:colOff>
          <xdr:row>22</xdr:row>
          <xdr:rowOff>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9525</xdr:rowOff>
        </xdr:from>
        <xdr:to>
          <xdr:col>8</xdr:col>
          <xdr:colOff>9525</xdr:colOff>
          <xdr:row>23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9525</xdr:rowOff>
        </xdr:from>
        <xdr:to>
          <xdr:col>8</xdr:col>
          <xdr:colOff>9525</xdr:colOff>
          <xdr:row>24</xdr:row>
          <xdr:rowOff>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9525</xdr:rowOff>
        </xdr:from>
        <xdr:to>
          <xdr:col>8</xdr:col>
          <xdr:colOff>9525</xdr:colOff>
          <xdr:row>25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9525</xdr:rowOff>
        </xdr:from>
        <xdr:to>
          <xdr:col>8</xdr:col>
          <xdr:colOff>9525</xdr:colOff>
          <xdr:row>26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9525</xdr:rowOff>
        </xdr:from>
        <xdr:to>
          <xdr:col>8</xdr:col>
          <xdr:colOff>9525</xdr:colOff>
          <xdr:row>31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9525</xdr:rowOff>
        </xdr:from>
        <xdr:to>
          <xdr:col>8</xdr:col>
          <xdr:colOff>9525</xdr:colOff>
          <xdr:row>32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9525</xdr:rowOff>
        </xdr:from>
        <xdr:to>
          <xdr:col>8</xdr:col>
          <xdr:colOff>9525</xdr:colOff>
          <xdr:row>33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9525</xdr:rowOff>
        </xdr:from>
        <xdr:to>
          <xdr:col>8</xdr:col>
          <xdr:colOff>9525</xdr:colOff>
          <xdr:row>34</xdr:row>
          <xdr:rowOff>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9525</xdr:rowOff>
        </xdr:from>
        <xdr:to>
          <xdr:col>8</xdr:col>
          <xdr:colOff>9525</xdr:colOff>
          <xdr:row>35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9525</xdr:rowOff>
        </xdr:from>
        <xdr:to>
          <xdr:col>8</xdr:col>
          <xdr:colOff>9525</xdr:colOff>
          <xdr:row>36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9525</xdr:rowOff>
        </xdr:from>
        <xdr:to>
          <xdr:col>8</xdr:col>
          <xdr:colOff>9525</xdr:colOff>
          <xdr:row>37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9525</xdr:rowOff>
        </xdr:from>
        <xdr:to>
          <xdr:col>8</xdr:col>
          <xdr:colOff>9525</xdr:colOff>
          <xdr:row>38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9525</xdr:rowOff>
        </xdr:from>
        <xdr:to>
          <xdr:col>8</xdr:col>
          <xdr:colOff>9525</xdr:colOff>
          <xdr:row>39</xdr:row>
          <xdr:rowOff>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9525</xdr:rowOff>
        </xdr:from>
        <xdr:to>
          <xdr:col>8</xdr:col>
          <xdr:colOff>9525</xdr:colOff>
          <xdr:row>40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9525</xdr:rowOff>
        </xdr:from>
        <xdr:to>
          <xdr:col>8</xdr:col>
          <xdr:colOff>9525</xdr:colOff>
          <xdr:row>27</xdr:row>
          <xdr:rowOff>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133350</xdr:colOff>
          <xdr:row>46</xdr:row>
          <xdr:rowOff>28575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133350</xdr:colOff>
          <xdr:row>47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133350</xdr:colOff>
          <xdr:row>49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133350</xdr:colOff>
          <xdr:row>50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133350</xdr:colOff>
          <xdr:row>51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133350</xdr:colOff>
          <xdr:row>53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133350</xdr:colOff>
          <xdr:row>54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133350</xdr:colOff>
          <xdr:row>55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133350</xdr:colOff>
          <xdr:row>57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133350</xdr:colOff>
          <xdr:row>58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133350</xdr:colOff>
          <xdr:row>59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133350</xdr:colOff>
          <xdr:row>61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133350</xdr:colOff>
          <xdr:row>62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133350</xdr:colOff>
          <xdr:row>63</xdr:row>
          <xdr:rowOff>28575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133350</xdr:colOff>
          <xdr:row>65</xdr:row>
          <xdr:rowOff>28575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133350</xdr:colOff>
          <xdr:row>66</xdr:row>
          <xdr:rowOff>28575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133350</xdr:colOff>
          <xdr:row>67</xdr:row>
          <xdr:rowOff>28575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133350</xdr:colOff>
          <xdr:row>69</xdr:row>
          <xdr:rowOff>28575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133350</xdr:colOff>
          <xdr:row>70</xdr:row>
          <xdr:rowOff>28575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133350</xdr:colOff>
          <xdr:row>71</xdr:row>
          <xdr:rowOff>28575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133350</xdr:colOff>
          <xdr:row>73</xdr:row>
          <xdr:rowOff>28575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133350</xdr:colOff>
          <xdr:row>74</xdr:row>
          <xdr:rowOff>28575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133350</xdr:colOff>
          <xdr:row>75</xdr:row>
          <xdr:rowOff>28575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133350</xdr:colOff>
          <xdr:row>77</xdr:row>
          <xdr:rowOff>28575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133350</xdr:colOff>
          <xdr:row>78</xdr:row>
          <xdr:rowOff>28575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133350</xdr:colOff>
          <xdr:row>79</xdr:row>
          <xdr:rowOff>28575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133350</xdr:colOff>
          <xdr:row>81</xdr:row>
          <xdr:rowOff>28575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133350</xdr:colOff>
          <xdr:row>82</xdr:row>
          <xdr:rowOff>28575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133350</xdr:colOff>
          <xdr:row>83</xdr:row>
          <xdr:rowOff>28575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133350</xdr:colOff>
          <xdr:row>85</xdr:row>
          <xdr:rowOff>28575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133350</xdr:colOff>
          <xdr:row>86</xdr:row>
          <xdr:rowOff>28575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133350</xdr:colOff>
          <xdr:row>87</xdr:row>
          <xdr:rowOff>28575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133350</xdr:colOff>
          <xdr:row>89</xdr:row>
          <xdr:rowOff>28575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133350</xdr:colOff>
          <xdr:row>90</xdr:row>
          <xdr:rowOff>28575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133350</xdr:colOff>
          <xdr:row>91</xdr:row>
          <xdr:rowOff>28575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T257"/>
  <sheetViews>
    <sheetView tabSelected="1" topLeftCell="A22" zoomScale="78" zoomScaleNormal="78" workbookViewId="0">
      <selection activeCell="R30" sqref="R30"/>
    </sheetView>
  </sheetViews>
  <sheetFormatPr baseColWidth="10" defaultRowHeight="15" x14ac:dyDescent="0.25"/>
  <cols>
    <col min="1" max="1" width="9" customWidth="1"/>
    <col min="2" max="2" width="39.42578125" customWidth="1"/>
    <col min="3" max="7" width="14.7109375" customWidth="1"/>
    <col min="8" max="8" width="3.5703125" customWidth="1"/>
    <col min="10" max="10" width="0" hidden="1" customWidth="1"/>
    <col min="11" max="11" width="11.140625" hidden="1" customWidth="1"/>
    <col min="12" max="14" width="0" hidden="1" customWidth="1"/>
    <col min="15" max="15" width="33.5703125" hidden="1" customWidth="1"/>
    <col min="18" max="18" width="33.5703125" bestFit="1" customWidth="1"/>
  </cols>
  <sheetData>
    <row r="1" spans="1:20" x14ac:dyDescent="0.25">
      <c r="A1" s="1"/>
      <c r="B1" s="1"/>
    </row>
    <row r="2" spans="1:20" ht="36.75" customHeight="1" thickBot="1" x14ac:dyDescent="0.3">
      <c r="A2" s="64" t="s">
        <v>0</v>
      </c>
      <c r="B2" s="64"/>
      <c r="C2" s="64"/>
      <c r="D2" s="64"/>
      <c r="E2" s="64"/>
      <c r="F2" s="64"/>
      <c r="G2" s="64"/>
      <c r="H2" s="64"/>
    </row>
    <row r="3" spans="1:20" ht="15.75" x14ac:dyDescent="0.25">
      <c r="A3" s="65"/>
      <c r="B3" s="2"/>
      <c r="C3" s="46" t="s">
        <v>1</v>
      </c>
      <c r="D3" s="46" t="s">
        <v>2</v>
      </c>
      <c r="E3" s="46" t="s">
        <v>3</v>
      </c>
      <c r="F3" s="46" t="s">
        <v>4</v>
      </c>
      <c r="G3" s="42" t="s">
        <v>5</v>
      </c>
      <c r="H3" s="43"/>
    </row>
    <row r="4" spans="1:20" ht="15.75" x14ac:dyDescent="0.25">
      <c r="A4" s="66"/>
      <c r="B4" s="3" t="s">
        <v>6</v>
      </c>
      <c r="C4" s="13" t="s">
        <v>7</v>
      </c>
      <c r="D4" s="13" t="s">
        <v>7</v>
      </c>
      <c r="E4" s="13" t="s">
        <v>7</v>
      </c>
      <c r="F4" s="13" t="s">
        <v>7</v>
      </c>
      <c r="G4" s="44" t="s">
        <v>7</v>
      </c>
      <c r="H4" s="45"/>
    </row>
    <row r="5" spans="1:20" x14ac:dyDescent="0.25">
      <c r="A5" s="66"/>
      <c r="B5" s="4" t="s">
        <v>22</v>
      </c>
      <c r="C5" s="39"/>
      <c r="D5" s="39"/>
      <c r="E5" s="39"/>
      <c r="F5" s="39"/>
      <c r="G5" s="6">
        <v>53.211407462420198</v>
      </c>
      <c r="H5" s="7"/>
      <c r="J5" s="14" t="b">
        <v>1</v>
      </c>
      <c r="K5" s="14">
        <f>IF(AND(J5=TRUE, G5 &lt;&gt;""),G5,"")</f>
        <v>53.211407462420198</v>
      </c>
      <c r="R5" s="54" t="s">
        <v>16</v>
      </c>
      <c r="S5" s="55" t="s">
        <v>17</v>
      </c>
      <c r="T5" s="55" t="s">
        <v>18</v>
      </c>
    </row>
    <row r="6" spans="1:20" x14ac:dyDescent="0.25">
      <c r="A6" s="66"/>
      <c r="B6" s="4" t="s">
        <v>23</v>
      </c>
      <c r="C6" s="39"/>
      <c r="D6" s="39"/>
      <c r="E6" s="39"/>
      <c r="F6" s="39"/>
      <c r="G6" s="6">
        <v>45.193398837738599</v>
      </c>
      <c r="H6" s="7"/>
      <c r="J6" s="14" t="b">
        <v>1</v>
      </c>
      <c r="K6" s="14">
        <f t="shared" ref="K6:K14" si="0">IF(AND(J6=TRUE, G6 &lt;&gt;""),G6,"")</f>
        <v>45.193398837738599</v>
      </c>
      <c r="R6" s="5" t="s">
        <v>10</v>
      </c>
      <c r="S6" s="53"/>
      <c r="T6" s="53"/>
    </row>
    <row r="7" spans="1:20" x14ac:dyDescent="0.25">
      <c r="A7" s="66"/>
      <c r="B7" s="4" t="s">
        <v>24</v>
      </c>
      <c r="C7" s="39"/>
      <c r="D7" s="39"/>
      <c r="E7" s="39"/>
      <c r="F7" s="39"/>
      <c r="G7" s="6">
        <v>45.069229128546901</v>
      </c>
      <c r="H7" s="7"/>
      <c r="J7" s="14" t="b">
        <v>1</v>
      </c>
      <c r="K7" s="14">
        <f t="shared" si="0"/>
        <v>45.069229128546901</v>
      </c>
      <c r="R7" s="5" t="s">
        <v>11</v>
      </c>
      <c r="S7" s="53"/>
      <c r="T7" s="53"/>
    </row>
    <row r="8" spans="1:20" x14ac:dyDescent="0.25">
      <c r="A8" s="66"/>
      <c r="B8" s="4" t="s">
        <v>64</v>
      </c>
      <c r="C8" s="39"/>
      <c r="D8" s="39"/>
      <c r="E8" s="39"/>
      <c r="F8" s="39"/>
      <c r="G8" s="6">
        <v>46.080333287771303</v>
      </c>
      <c r="H8" s="7"/>
      <c r="J8" s="14" t="b">
        <v>1</v>
      </c>
      <c r="K8" s="14">
        <f t="shared" si="0"/>
        <v>46.080333287771303</v>
      </c>
      <c r="R8" s="5" t="s">
        <v>12</v>
      </c>
      <c r="S8" s="53"/>
      <c r="T8" s="53"/>
    </row>
    <row r="9" spans="1:20" x14ac:dyDescent="0.25">
      <c r="A9" s="66"/>
      <c r="B9" s="4" t="s">
        <v>65</v>
      </c>
      <c r="C9" s="39"/>
      <c r="D9" s="39"/>
      <c r="E9" s="39"/>
      <c r="F9" s="39"/>
      <c r="G9" s="6">
        <v>45.036793862344098</v>
      </c>
      <c r="H9" s="7"/>
      <c r="J9" s="14" t="b">
        <v>1</v>
      </c>
      <c r="K9" s="14">
        <f t="shared" si="0"/>
        <v>45.036793862344098</v>
      </c>
      <c r="R9" s="5" t="s">
        <v>13</v>
      </c>
      <c r="S9" s="53"/>
      <c r="T9" s="53"/>
    </row>
    <row r="10" spans="1:20" x14ac:dyDescent="0.25">
      <c r="A10" s="66"/>
      <c r="B10" s="4" t="s">
        <v>66</v>
      </c>
      <c r="C10" s="39"/>
      <c r="D10" s="39"/>
      <c r="E10" s="39"/>
      <c r="F10" s="39"/>
      <c r="G10" s="6">
        <v>45.024731505610603</v>
      </c>
      <c r="H10" s="7"/>
      <c r="J10" s="14" t="b">
        <v>1</v>
      </c>
      <c r="K10" s="14">
        <f t="shared" si="0"/>
        <v>45.024731505610603</v>
      </c>
      <c r="R10" s="5" t="s">
        <v>14</v>
      </c>
      <c r="S10" s="53"/>
      <c r="T10" s="53"/>
    </row>
    <row r="11" spans="1:20" x14ac:dyDescent="0.25">
      <c r="A11" s="66"/>
      <c r="B11" s="4"/>
      <c r="C11" s="39"/>
      <c r="D11" s="39"/>
      <c r="E11" s="39"/>
      <c r="F11" s="39"/>
      <c r="G11" s="6"/>
      <c r="H11" s="7"/>
      <c r="J11" s="14" t="b">
        <v>1</v>
      </c>
      <c r="K11" s="14" t="str">
        <f t="shared" si="0"/>
        <v/>
      </c>
    </row>
    <row r="12" spans="1:20" x14ac:dyDescent="0.25">
      <c r="A12" s="66"/>
      <c r="B12" s="4"/>
      <c r="C12" s="39"/>
      <c r="D12" s="39"/>
      <c r="E12" s="39"/>
      <c r="F12" s="39"/>
      <c r="G12" s="6"/>
      <c r="H12" s="7"/>
      <c r="J12" s="14" t="b">
        <v>1</v>
      </c>
      <c r="K12" s="14" t="str">
        <f t="shared" si="0"/>
        <v/>
      </c>
    </row>
    <row r="13" spans="1:20" x14ac:dyDescent="0.25">
      <c r="A13" s="66"/>
      <c r="B13" s="4"/>
      <c r="C13" s="39"/>
      <c r="D13" s="39"/>
      <c r="E13" s="39"/>
      <c r="F13" s="39"/>
      <c r="G13" s="6"/>
      <c r="H13" s="7"/>
      <c r="J13" s="14" t="b">
        <v>1</v>
      </c>
      <c r="K13" s="14" t="str">
        <f t="shared" si="0"/>
        <v/>
      </c>
    </row>
    <row r="14" spans="1:20" ht="15.75" thickBot="1" x14ac:dyDescent="0.3">
      <c r="A14" s="66"/>
      <c r="B14" s="17"/>
      <c r="C14" s="39"/>
      <c r="D14" s="39"/>
      <c r="E14" s="39"/>
      <c r="F14" s="39"/>
      <c r="G14" s="29"/>
      <c r="H14" s="19"/>
      <c r="J14" s="14" t="b">
        <v>1</v>
      </c>
      <c r="K14" s="14" t="str">
        <f t="shared" si="0"/>
        <v/>
      </c>
    </row>
    <row r="15" spans="1:20" x14ac:dyDescent="0.25">
      <c r="B15" s="20" t="s">
        <v>15</v>
      </c>
      <c r="C15" s="31"/>
      <c r="D15" s="31"/>
      <c r="E15" s="31"/>
      <c r="F15" s="31"/>
      <c r="G15" s="56">
        <f>IF( SUM(K5:K14)&lt;&gt;0,AVERAGE(K5:K14),0)</f>
        <v>46.60264901407195</v>
      </c>
      <c r="H15" s="38"/>
    </row>
    <row r="16" spans="1:20" x14ac:dyDescent="0.25">
      <c r="A16" s="23"/>
      <c r="B16" s="15" t="s">
        <v>8</v>
      </c>
      <c r="C16" s="39"/>
      <c r="D16" s="39"/>
      <c r="E16" s="39"/>
      <c r="F16" s="39"/>
      <c r="G16" s="47"/>
      <c r="H16" s="40"/>
    </row>
    <row r="17" spans="1:14" ht="15.75" thickBot="1" x14ac:dyDescent="0.3">
      <c r="A17" s="25"/>
      <c r="B17" s="26" t="s">
        <v>9</v>
      </c>
      <c r="C17" s="41"/>
      <c r="D17" s="41"/>
      <c r="E17" s="41"/>
      <c r="F17" s="41"/>
      <c r="G17" s="57" t="str">
        <f>IF(G16&lt;&gt;0,(G16-G15)/G16,"---")</f>
        <v>---</v>
      </c>
      <c r="H17" s="36"/>
    </row>
    <row r="18" spans="1:14" x14ac:dyDescent="0.25">
      <c r="A18" s="61"/>
      <c r="B18" s="30" t="s">
        <v>25</v>
      </c>
      <c r="C18" s="10">
        <v>85.578341218207001</v>
      </c>
      <c r="D18" s="10">
        <v>4374.1316961286802</v>
      </c>
      <c r="E18" s="10">
        <v>1082.0065881166499</v>
      </c>
      <c r="F18" s="10">
        <v>9.9272171898538009</v>
      </c>
      <c r="G18" s="39"/>
      <c r="H18" s="37"/>
      <c r="J18" s="14" t="b">
        <v>0</v>
      </c>
      <c r="K18" s="14" t="str">
        <f t="shared" ref="K18:K27" si="1">IF(AND(J18=TRUE, C18 &lt;&gt;""),C18,"")</f>
        <v/>
      </c>
      <c r="L18" s="14" t="str">
        <f t="shared" ref="L18:L27" si="2">IF(AND(J18=TRUE, D18 &lt;&gt;""),D18,"")</f>
        <v/>
      </c>
      <c r="M18" s="14" t="str">
        <f t="shared" ref="M18:M27" si="3">IF(AND(J18=TRUE, E18 &lt;&gt;""),E18,"")</f>
        <v/>
      </c>
      <c r="N18" s="14" t="str">
        <f t="shared" ref="N18:N27" si="4">IF(AND(J18=TRUE, F18 &lt;&gt;""),F18,"")</f>
        <v/>
      </c>
    </row>
    <row r="19" spans="1:14" x14ac:dyDescent="0.25">
      <c r="A19" s="62"/>
      <c r="B19" s="4" t="s">
        <v>26</v>
      </c>
      <c r="C19" s="6">
        <v>62.727302000695801</v>
      </c>
      <c r="D19" s="6">
        <v>2320.3818294822299</v>
      </c>
      <c r="E19" s="6">
        <v>550.27532907630496</v>
      </c>
      <c r="F19" s="6">
        <v>9.5848973564026991</v>
      </c>
      <c r="G19" s="39"/>
      <c r="H19" s="8"/>
      <c r="J19" s="14" t="b">
        <v>1</v>
      </c>
      <c r="K19" s="14">
        <f t="shared" si="1"/>
        <v>62.727302000695801</v>
      </c>
      <c r="L19" s="14">
        <f t="shared" si="2"/>
        <v>2320.3818294822299</v>
      </c>
      <c r="M19" s="14">
        <f t="shared" si="3"/>
        <v>550.27532907630496</v>
      </c>
      <c r="N19" s="14">
        <f t="shared" si="4"/>
        <v>9.5848973564026991</v>
      </c>
    </row>
    <row r="20" spans="1:14" x14ac:dyDescent="0.25">
      <c r="A20" s="62"/>
      <c r="B20" s="4" t="s">
        <v>27</v>
      </c>
      <c r="C20" s="6">
        <v>61.2599547788572</v>
      </c>
      <c r="D20" s="6">
        <v>2298.7911236185</v>
      </c>
      <c r="E20" s="6">
        <v>536.760688212275</v>
      </c>
      <c r="F20" s="6">
        <v>9.2917742217801393</v>
      </c>
      <c r="G20" s="39"/>
      <c r="H20" s="8"/>
      <c r="J20" s="14" t="b">
        <v>1</v>
      </c>
      <c r="K20" s="14">
        <f t="shared" si="1"/>
        <v>61.2599547788572</v>
      </c>
      <c r="L20" s="14">
        <f t="shared" si="2"/>
        <v>2298.7911236185</v>
      </c>
      <c r="M20" s="14">
        <f t="shared" si="3"/>
        <v>536.760688212275</v>
      </c>
      <c r="N20" s="14">
        <f t="shared" si="4"/>
        <v>9.2917742217801393</v>
      </c>
    </row>
    <row r="21" spans="1:14" x14ac:dyDescent="0.25">
      <c r="A21" s="62"/>
      <c r="B21" s="4" t="s">
        <v>67</v>
      </c>
      <c r="C21" s="6">
        <v>55.353812363576999</v>
      </c>
      <c r="D21" s="6">
        <v>1976.8851383546</v>
      </c>
      <c r="E21" s="6">
        <v>516.65117589863598</v>
      </c>
      <c r="F21" s="6">
        <v>8.1301467647009993</v>
      </c>
      <c r="G21" s="39"/>
      <c r="H21" s="8"/>
      <c r="J21" s="14" t="b">
        <v>1</v>
      </c>
      <c r="K21" s="14">
        <f t="shared" si="1"/>
        <v>55.353812363576999</v>
      </c>
      <c r="L21" s="14">
        <f t="shared" si="2"/>
        <v>1976.8851383546</v>
      </c>
      <c r="M21" s="14">
        <f t="shared" si="3"/>
        <v>516.65117589863598</v>
      </c>
      <c r="N21" s="14">
        <f t="shared" si="4"/>
        <v>8.1301467647009993</v>
      </c>
    </row>
    <row r="22" spans="1:14" x14ac:dyDescent="0.25">
      <c r="A22" s="62"/>
      <c r="B22" s="4" t="s">
        <v>68</v>
      </c>
      <c r="C22" s="6">
        <v>53.091057827665402</v>
      </c>
      <c r="D22" s="6">
        <v>1747.9163843317001</v>
      </c>
      <c r="E22" s="6">
        <v>416.51224311275502</v>
      </c>
      <c r="F22" s="6">
        <v>8.1088971014817908</v>
      </c>
      <c r="G22" s="39"/>
      <c r="H22" s="8"/>
      <c r="J22" s="14" t="b">
        <v>1</v>
      </c>
      <c r="K22" s="14">
        <f t="shared" si="1"/>
        <v>53.091057827665402</v>
      </c>
      <c r="L22" s="14">
        <f t="shared" si="2"/>
        <v>1747.9163843317001</v>
      </c>
      <c r="M22" s="14">
        <f t="shared" si="3"/>
        <v>416.51224311275502</v>
      </c>
      <c r="N22" s="14">
        <f t="shared" si="4"/>
        <v>8.1088971014817908</v>
      </c>
    </row>
    <row r="23" spans="1:14" x14ac:dyDescent="0.25">
      <c r="A23" s="62"/>
      <c r="B23" s="4" t="s">
        <v>69</v>
      </c>
      <c r="C23" s="6">
        <v>53.0580859320361</v>
      </c>
      <c r="D23" s="6">
        <v>1749.51407961108</v>
      </c>
      <c r="E23" s="6">
        <v>420.161387197897</v>
      </c>
      <c r="F23" s="6">
        <v>7.9561989334803798</v>
      </c>
      <c r="G23" s="39"/>
      <c r="H23" s="7"/>
      <c r="J23" s="14" t="b">
        <v>1</v>
      </c>
      <c r="K23" s="14">
        <f t="shared" si="1"/>
        <v>53.0580859320361</v>
      </c>
      <c r="L23" s="14">
        <f t="shared" si="2"/>
        <v>1749.51407961108</v>
      </c>
      <c r="M23" s="14">
        <f t="shared" si="3"/>
        <v>420.161387197897</v>
      </c>
      <c r="N23" s="14">
        <f t="shared" si="4"/>
        <v>7.9561989334803798</v>
      </c>
    </row>
    <row r="24" spans="1:14" x14ac:dyDescent="0.25">
      <c r="A24" s="62"/>
      <c r="B24" s="4"/>
      <c r="C24" s="6"/>
      <c r="D24" s="6"/>
      <c r="E24" s="6"/>
      <c r="F24" s="6"/>
      <c r="G24" s="39"/>
      <c r="H24" s="7"/>
      <c r="J24" s="14" t="b">
        <v>1</v>
      </c>
      <c r="K24" s="14" t="str">
        <f t="shared" si="1"/>
        <v/>
      </c>
      <c r="L24" s="14" t="str">
        <f t="shared" si="2"/>
        <v/>
      </c>
      <c r="M24" s="14" t="str">
        <f t="shared" si="3"/>
        <v/>
      </c>
      <c r="N24" s="14" t="str">
        <f t="shared" si="4"/>
        <v/>
      </c>
    </row>
    <row r="25" spans="1:14" x14ac:dyDescent="0.25">
      <c r="A25" s="62"/>
      <c r="B25" s="4"/>
      <c r="C25" s="6"/>
      <c r="D25" s="6"/>
      <c r="E25" s="6"/>
      <c r="F25" s="6"/>
      <c r="G25" s="39"/>
      <c r="H25" s="7"/>
      <c r="J25" s="14" t="b">
        <v>1</v>
      </c>
      <c r="K25" s="14" t="str">
        <f t="shared" si="1"/>
        <v/>
      </c>
      <c r="L25" s="14" t="str">
        <f t="shared" si="2"/>
        <v/>
      </c>
      <c r="M25" s="14" t="str">
        <f t="shared" si="3"/>
        <v/>
      </c>
      <c r="N25" s="14" t="str">
        <f t="shared" si="4"/>
        <v/>
      </c>
    </row>
    <row r="26" spans="1:14" x14ac:dyDescent="0.25">
      <c r="A26" s="62"/>
      <c r="B26" s="4"/>
      <c r="C26" s="6"/>
      <c r="D26" s="6"/>
      <c r="E26" s="6"/>
      <c r="F26" s="6"/>
      <c r="G26" s="39"/>
      <c r="H26" s="7"/>
      <c r="J26" s="14" t="b">
        <v>1</v>
      </c>
      <c r="K26" s="14" t="str">
        <f t="shared" si="1"/>
        <v/>
      </c>
      <c r="L26" s="14" t="str">
        <f t="shared" si="2"/>
        <v/>
      </c>
      <c r="M26" s="14" t="str">
        <f t="shared" si="3"/>
        <v/>
      </c>
      <c r="N26" s="14" t="str">
        <f t="shared" si="4"/>
        <v/>
      </c>
    </row>
    <row r="27" spans="1:14" ht="15.75" thickBot="1" x14ac:dyDescent="0.3">
      <c r="A27" s="63"/>
      <c r="B27" s="17"/>
      <c r="C27" s="29"/>
      <c r="D27" s="29"/>
      <c r="E27" s="29"/>
      <c r="F27" s="29"/>
      <c r="G27" s="39"/>
      <c r="H27" s="19"/>
      <c r="J27" s="14" t="b">
        <v>1</v>
      </c>
      <c r="K27" s="14" t="str">
        <f t="shared" si="1"/>
        <v/>
      </c>
      <c r="L27" s="14" t="str">
        <f t="shared" si="2"/>
        <v/>
      </c>
      <c r="M27" s="14" t="str">
        <f t="shared" si="3"/>
        <v/>
      </c>
      <c r="N27" s="14" t="str">
        <f t="shared" si="4"/>
        <v/>
      </c>
    </row>
    <row r="28" spans="1:14" x14ac:dyDescent="0.25">
      <c r="B28" s="20" t="s">
        <v>15</v>
      </c>
      <c r="C28" s="56">
        <f>IF( SUM(K18:K27)&lt;&gt;0,AVERAGE(K18:K27),0)</f>
        <v>57.0980425805663</v>
      </c>
      <c r="D28" s="56">
        <f>IF( SUM(L18:L27)&lt;&gt;0,AVERAGE(L18:L27),0)</f>
        <v>2018.6977110796215</v>
      </c>
      <c r="E28" s="56">
        <f>IF( SUM(M18:M27)&lt;&gt;0,AVERAGE(M18:M27),0)</f>
        <v>488.07216469957359</v>
      </c>
      <c r="F28" s="56">
        <f>IF( SUM(N18:N27)&lt;&gt;0,AVERAGE(N18:N27),0)</f>
        <v>8.614382875569202</v>
      </c>
      <c r="G28" s="31"/>
      <c r="H28" s="32"/>
    </row>
    <row r="29" spans="1:14" x14ac:dyDescent="0.25">
      <c r="A29" s="23"/>
      <c r="B29" s="15" t="s">
        <v>8</v>
      </c>
      <c r="C29" s="47"/>
      <c r="D29" s="47"/>
      <c r="E29" s="47"/>
      <c r="F29" s="47"/>
      <c r="G29" s="33"/>
      <c r="H29" s="34"/>
    </row>
    <row r="30" spans="1:14" ht="15.75" thickBot="1" x14ac:dyDescent="0.3">
      <c r="A30" s="25"/>
      <c r="B30" s="26" t="s">
        <v>9</v>
      </c>
      <c r="C30" s="57" t="str">
        <f>IF(C29&lt;&gt;0,(C29-C28)/C29,"---")</f>
        <v>---</v>
      </c>
      <c r="D30" s="57" t="str">
        <f t="shared" ref="D30:F30" si="5">IF(D29&lt;&gt;0,(D29-D28)/D29,"---")</f>
        <v>---</v>
      </c>
      <c r="E30" s="57" t="str">
        <f t="shared" si="5"/>
        <v>---</v>
      </c>
      <c r="F30" s="57" t="str">
        <f t="shared" si="5"/>
        <v>---</v>
      </c>
      <c r="G30" s="35"/>
      <c r="H30" s="36"/>
    </row>
    <row r="31" spans="1:14" x14ac:dyDescent="0.25">
      <c r="A31" s="61"/>
      <c r="B31" s="30" t="s">
        <v>28</v>
      </c>
      <c r="C31" s="11">
        <v>1585.60380363783</v>
      </c>
      <c r="D31" s="11">
        <v>25291.376479865601</v>
      </c>
      <c r="E31" s="11">
        <v>5845.0244091271597</v>
      </c>
      <c r="F31" s="11">
        <v>198.329769177777</v>
      </c>
      <c r="G31" s="39"/>
      <c r="H31" s="12"/>
      <c r="J31" s="14" t="b">
        <v>1</v>
      </c>
      <c r="K31" s="14">
        <f t="shared" ref="K31:K40" si="6">IF(AND(J31=TRUE, C31 &lt;&gt;""),C31,"")</f>
        <v>1585.60380363783</v>
      </c>
      <c r="L31" s="14">
        <f t="shared" ref="L31:L40" si="7">IF(AND(J31=TRUE, D31 &lt;&gt;""),D31,"")</f>
        <v>25291.376479865601</v>
      </c>
      <c r="M31" s="14">
        <f t="shared" ref="M31:M40" si="8">IF(AND(J31=TRUE, E31 &lt;&gt;""),E31,"")</f>
        <v>5845.0244091271597</v>
      </c>
      <c r="N31" s="14">
        <f t="shared" ref="N31:N40" si="9">IF(AND(J31=TRUE,F31&lt;&gt;""),F31,"")</f>
        <v>198.329769177777</v>
      </c>
    </row>
    <row r="32" spans="1:14" x14ac:dyDescent="0.25">
      <c r="A32" s="62"/>
      <c r="B32" s="4" t="s">
        <v>29</v>
      </c>
      <c r="C32" s="9">
        <v>1280.0153926975599</v>
      </c>
      <c r="D32" s="9">
        <v>21247.467335206398</v>
      </c>
      <c r="E32" s="9">
        <v>5213.9258597359303</v>
      </c>
      <c r="F32" s="9">
        <v>188.56250514603099</v>
      </c>
      <c r="G32" s="39"/>
      <c r="H32" s="7"/>
      <c r="J32" s="14" t="b">
        <v>1</v>
      </c>
      <c r="K32" s="14">
        <f t="shared" si="6"/>
        <v>1280.0153926975599</v>
      </c>
      <c r="L32" s="14">
        <f t="shared" si="7"/>
        <v>21247.467335206398</v>
      </c>
      <c r="M32" s="14">
        <f t="shared" si="8"/>
        <v>5213.9258597359303</v>
      </c>
      <c r="N32" s="14">
        <f t="shared" si="9"/>
        <v>188.56250514603099</v>
      </c>
    </row>
    <row r="33" spans="1:15" x14ac:dyDescent="0.25">
      <c r="A33" s="62"/>
      <c r="B33" s="4" t="s">
        <v>30</v>
      </c>
      <c r="C33" s="9">
        <v>1275.3679857814</v>
      </c>
      <c r="D33" s="9">
        <v>19993.186556229801</v>
      </c>
      <c r="E33" s="9">
        <v>5182.4123681449</v>
      </c>
      <c r="F33" s="9">
        <v>186.731407981497</v>
      </c>
      <c r="G33" s="39"/>
      <c r="H33" s="7"/>
      <c r="J33" s="14" t="b">
        <v>1</v>
      </c>
      <c r="K33" s="14">
        <f t="shared" si="6"/>
        <v>1275.3679857814</v>
      </c>
      <c r="L33" s="14">
        <f t="shared" si="7"/>
        <v>19993.186556229801</v>
      </c>
      <c r="M33" s="14">
        <f t="shared" si="8"/>
        <v>5182.4123681449</v>
      </c>
      <c r="N33" s="14">
        <f t="shared" si="9"/>
        <v>186.731407981497</v>
      </c>
    </row>
    <row r="34" spans="1:15" x14ac:dyDescent="0.25">
      <c r="A34" s="62"/>
      <c r="B34" s="4" t="s">
        <v>70</v>
      </c>
      <c r="C34" s="9">
        <v>1158.7761356313299</v>
      </c>
      <c r="D34" s="9">
        <v>18789.595025689901</v>
      </c>
      <c r="E34" s="9">
        <v>4600.9948865087699</v>
      </c>
      <c r="F34" s="9">
        <v>167.631541768429</v>
      </c>
      <c r="G34" s="39"/>
      <c r="H34" s="7"/>
      <c r="J34" s="14" t="b">
        <v>1</v>
      </c>
      <c r="K34" s="14">
        <f t="shared" si="6"/>
        <v>1158.7761356313299</v>
      </c>
      <c r="L34" s="14">
        <f t="shared" si="7"/>
        <v>18789.595025689901</v>
      </c>
      <c r="M34" s="14">
        <f t="shared" si="8"/>
        <v>4600.9948865087699</v>
      </c>
      <c r="N34" s="14">
        <f t="shared" si="9"/>
        <v>167.631541768429</v>
      </c>
    </row>
    <row r="35" spans="1:15" x14ac:dyDescent="0.25">
      <c r="A35" s="62"/>
      <c r="B35" s="4" t="s">
        <v>71</v>
      </c>
      <c r="C35" s="9">
        <v>1117.3910034012199</v>
      </c>
      <c r="D35" s="9">
        <v>18172.007814544198</v>
      </c>
      <c r="E35" s="9">
        <v>4433.9530046895998</v>
      </c>
      <c r="F35" s="9">
        <v>161.65207225351401</v>
      </c>
      <c r="G35" s="39"/>
      <c r="H35" s="7"/>
      <c r="J35" s="14" t="b">
        <v>1</v>
      </c>
      <c r="K35" s="14">
        <f t="shared" si="6"/>
        <v>1117.3910034012199</v>
      </c>
      <c r="L35" s="14">
        <f t="shared" si="7"/>
        <v>18172.007814544198</v>
      </c>
      <c r="M35" s="14">
        <f t="shared" si="8"/>
        <v>4433.9530046895998</v>
      </c>
      <c r="N35" s="14">
        <f t="shared" si="9"/>
        <v>161.65207225351401</v>
      </c>
    </row>
    <row r="36" spans="1:15" x14ac:dyDescent="0.25">
      <c r="A36" s="62"/>
      <c r="B36" s="4" t="s">
        <v>72</v>
      </c>
      <c r="C36" s="9">
        <v>1116.7203859116501</v>
      </c>
      <c r="D36" s="9">
        <v>18101.7246691808</v>
      </c>
      <c r="E36" s="9">
        <v>4409.0977494237804</v>
      </c>
      <c r="F36" s="9">
        <v>162.23060683691901</v>
      </c>
      <c r="G36" s="39"/>
      <c r="H36" s="7"/>
      <c r="J36" s="14" t="b">
        <v>1</v>
      </c>
      <c r="K36" s="14">
        <f t="shared" si="6"/>
        <v>1116.7203859116501</v>
      </c>
      <c r="L36" s="14">
        <f t="shared" si="7"/>
        <v>18101.7246691808</v>
      </c>
      <c r="M36" s="14">
        <f t="shared" si="8"/>
        <v>4409.0977494237804</v>
      </c>
      <c r="N36" s="14">
        <f t="shared" si="9"/>
        <v>162.23060683691901</v>
      </c>
    </row>
    <row r="37" spans="1:15" x14ac:dyDescent="0.25">
      <c r="A37" s="62"/>
      <c r="B37" s="4"/>
      <c r="C37" s="9"/>
      <c r="D37" s="9"/>
      <c r="E37" s="9"/>
      <c r="F37" s="9"/>
      <c r="G37" s="39"/>
      <c r="H37" s="7"/>
      <c r="J37" s="14" t="b">
        <v>1</v>
      </c>
      <c r="K37" s="14" t="str">
        <f t="shared" si="6"/>
        <v/>
      </c>
      <c r="L37" s="14" t="str">
        <f t="shared" si="7"/>
        <v/>
      </c>
      <c r="M37" s="14" t="str">
        <f t="shared" si="8"/>
        <v/>
      </c>
      <c r="N37" s="14" t="str">
        <f t="shared" si="9"/>
        <v/>
      </c>
    </row>
    <row r="38" spans="1:15" x14ac:dyDescent="0.25">
      <c r="A38" s="62"/>
      <c r="B38" s="4"/>
      <c r="C38" s="9"/>
      <c r="D38" s="9"/>
      <c r="E38" s="9"/>
      <c r="F38" s="9"/>
      <c r="G38" s="39"/>
      <c r="H38" s="7"/>
      <c r="J38" s="14" t="b">
        <v>1</v>
      </c>
      <c r="K38" s="14" t="str">
        <f t="shared" si="6"/>
        <v/>
      </c>
      <c r="L38" s="14" t="str">
        <f t="shared" si="7"/>
        <v/>
      </c>
      <c r="M38" s="14" t="str">
        <f t="shared" si="8"/>
        <v/>
      </c>
      <c r="N38" s="14" t="str">
        <f t="shared" si="9"/>
        <v/>
      </c>
    </row>
    <row r="39" spans="1:15" x14ac:dyDescent="0.25">
      <c r="A39" s="62"/>
      <c r="B39" s="4"/>
      <c r="C39" s="9"/>
      <c r="D39" s="9"/>
      <c r="E39" s="9"/>
      <c r="F39" s="9"/>
      <c r="G39" s="39"/>
      <c r="H39" s="7"/>
      <c r="J39" s="14" t="b">
        <v>1</v>
      </c>
      <c r="K39" s="14" t="str">
        <f t="shared" si="6"/>
        <v/>
      </c>
      <c r="L39" s="14" t="str">
        <f t="shared" si="7"/>
        <v/>
      </c>
      <c r="M39" s="14" t="str">
        <f t="shared" si="8"/>
        <v/>
      </c>
      <c r="N39" s="14" t="str">
        <f t="shared" si="9"/>
        <v/>
      </c>
    </row>
    <row r="40" spans="1:15" ht="15.75" thickBot="1" x14ac:dyDescent="0.3">
      <c r="A40" s="63"/>
      <c r="B40" s="17"/>
      <c r="C40" s="18"/>
      <c r="D40" s="18"/>
      <c r="E40" s="18"/>
      <c r="F40" s="18"/>
      <c r="G40" s="39"/>
      <c r="H40" s="19"/>
      <c r="J40" s="14" t="b">
        <v>1</v>
      </c>
      <c r="K40" s="14" t="str">
        <f t="shared" si="6"/>
        <v/>
      </c>
      <c r="L40" s="14" t="str">
        <f t="shared" si="7"/>
        <v/>
      </c>
      <c r="M40" s="14" t="str">
        <f t="shared" si="8"/>
        <v/>
      </c>
      <c r="N40" s="14" t="str">
        <f t="shared" si="9"/>
        <v/>
      </c>
    </row>
    <row r="41" spans="1:15" x14ac:dyDescent="0.25">
      <c r="B41" s="20" t="s">
        <v>15</v>
      </c>
      <c r="C41" s="56">
        <f>IF( SUM(K31:K40)&lt;&gt;0,AVERAGE(K31:K40),0)</f>
        <v>1255.645784510165</v>
      </c>
      <c r="D41" s="56">
        <f>IF( SUM(L31:L40)&lt;&gt;0,AVERAGE(L31:L40),0)</f>
        <v>20265.89298011945</v>
      </c>
      <c r="E41" s="56">
        <f>IF( SUM(M31:M40)&lt;&gt;0,AVERAGE(M31:M40),0)</f>
        <v>4947.56804627169</v>
      </c>
      <c r="F41" s="56">
        <f>IF( SUM(N31:N40)&lt;&gt;0,AVERAGE(N31:N40),0)</f>
        <v>177.5229838606945</v>
      </c>
      <c r="G41" s="21"/>
      <c r="H41" s="22"/>
    </row>
    <row r="42" spans="1:15" x14ac:dyDescent="0.25">
      <c r="A42" s="23"/>
      <c r="B42" s="15" t="s">
        <v>8</v>
      </c>
      <c r="C42" s="47"/>
      <c r="D42" s="47"/>
      <c r="E42" s="47"/>
      <c r="F42" s="47"/>
      <c r="G42" s="16"/>
      <c r="H42" s="24"/>
    </row>
    <row r="43" spans="1:15" ht="15.75" thickBot="1" x14ac:dyDescent="0.3">
      <c r="A43" s="25"/>
      <c r="B43" s="26" t="s">
        <v>9</v>
      </c>
      <c r="C43" s="58" t="str">
        <f>IF(C42&lt;&gt;0,(C42-C41)/C42,"---")</f>
        <v>---</v>
      </c>
      <c r="D43" s="58" t="str">
        <f t="shared" ref="D43:F43" si="10">IF(D42&lt;&gt;0,(D42-D41)/D42,"---")</f>
        <v>---</v>
      </c>
      <c r="E43" s="58" t="str">
        <f t="shared" si="10"/>
        <v>---</v>
      </c>
      <c r="F43" s="58" t="str">
        <f t="shared" si="10"/>
        <v>---</v>
      </c>
      <c r="G43" s="27"/>
      <c r="H43" s="28"/>
    </row>
    <row r="44" spans="1:15" x14ac:dyDescent="0.25">
      <c r="A44" s="48"/>
      <c r="B44" s="49"/>
      <c r="C44" s="50"/>
      <c r="D44" s="50"/>
      <c r="E44" s="50"/>
      <c r="F44" s="50"/>
      <c r="G44" s="51"/>
      <c r="H44" s="52"/>
    </row>
    <row r="45" spans="1:15" ht="15.75" thickBot="1" x14ac:dyDescent="0.3">
      <c r="C45" s="60"/>
      <c r="D45" s="60"/>
      <c r="E45" s="60"/>
      <c r="F45" s="60"/>
      <c r="G45" s="60"/>
    </row>
    <row r="46" spans="1:15" x14ac:dyDescent="0.25">
      <c r="A46" s="71"/>
      <c r="B46" s="72" t="s">
        <v>19</v>
      </c>
      <c r="C46" s="73">
        <v>0</v>
      </c>
      <c r="D46" s="73">
        <v>2241.60169782603</v>
      </c>
      <c r="E46" s="73">
        <v>983.85082761734498</v>
      </c>
      <c r="F46" s="73">
        <v>0</v>
      </c>
      <c r="G46" s="73">
        <v>2.41299150181371</v>
      </c>
      <c r="H46" s="77"/>
      <c r="J46" t="b">
        <v>1</v>
      </c>
      <c r="K46">
        <f t="shared" ref="K46:O46" si="11">IF(AND($J46=TRUE, C46 &lt;&gt;""),C46,"")</f>
        <v>0</v>
      </c>
      <c r="L46">
        <f t="shared" si="11"/>
        <v>2241.60169782603</v>
      </c>
      <c r="M46">
        <f t="shared" si="11"/>
        <v>983.85082761734498</v>
      </c>
      <c r="N46">
        <f t="shared" si="11"/>
        <v>0</v>
      </c>
      <c r="O46">
        <f t="shared" si="11"/>
        <v>2.41299150181371</v>
      </c>
    </row>
    <row r="47" spans="1:15" x14ac:dyDescent="0.25">
      <c r="A47" s="70"/>
      <c r="B47" s="5" t="s">
        <v>20</v>
      </c>
      <c r="C47" s="67">
        <v>0</v>
      </c>
      <c r="D47" s="67">
        <v>0</v>
      </c>
      <c r="E47" s="67">
        <v>0</v>
      </c>
      <c r="F47" s="67">
        <v>0</v>
      </c>
      <c r="G47" s="67">
        <v>2.41299150181371</v>
      </c>
      <c r="H47" s="7"/>
      <c r="J47" t="b">
        <v>1</v>
      </c>
      <c r="K47">
        <f t="shared" ref="K47:O47" si="12">IF(AND($J47=TRUE, C47 &lt;&gt;""),C47,"")</f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2.41299150181371</v>
      </c>
    </row>
    <row r="48" spans="1:15" x14ac:dyDescent="0.25">
      <c r="A48" s="70"/>
      <c r="B48" s="68" t="s">
        <v>21</v>
      </c>
      <c r="C48" s="69" t="str">
        <f t="shared" ref="C48:G48" si="13">IF(SUM(K$46:K$47)&lt;&gt;0,AVERAGE(K$46:K$47),"")</f>
        <v/>
      </c>
      <c r="D48" s="69">
        <f t="shared" si="13"/>
        <v>1120.800848913015</v>
      </c>
      <c r="E48" s="69">
        <f t="shared" si="13"/>
        <v>491.92541380867249</v>
      </c>
      <c r="F48" s="69" t="str">
        <f t="shared" si="13"/>
        <v/>
      </c>
      <c r="G48" s="69">
        <f t="shared" si="13"/>
        <v>2.41299150181371</v>
      </c>
      <c r="H48" s="7"/>
    </row>
    <row r="49" spans="1:15" x14ac:dyDescent="0.25">
      <c r="A49" s="70"/>
      <c r="B49" s="5" t="s">
        <v>31</v>
      </c>
      <c r="C49" s="67">
        <v>29586.886014514599</v>
      </c>
      <c r="D49" s="67">
        <v>5962.4014719353099</v>
      </c>
      <c r="E49" s="67">
        <v>1904.9929991609499</v>
      </c>
      <c r="F49" s="67">
        <v>0</v>
      </c>
      <c r="G49" s="67">
        <v>35.3003352016311</v>
      </c>
      <c r="H49" s="7"/>
      <c r="J49" t="b">
        <v>1</v>
      </c>
      <c r="K49">
        <f t="shared" ref="K49:O49" si="14">IF(AND($J49=TRUE, C49 &lt;&gt;""),C49,"")</f>
        <v>29586.886014514599</v>
      </c>
      <c r="L49">
        <f t="shared" si="14"/>
        <v>5962.4014719353099</v>
      </c>
      <c r="M49">
        <f t="shared" si="14"/>
        <v>1904.9929991609499</v>
      </c>
      <c r="N49">
        <f t="shared" si="14"/>
        <v>0</v>
      </c>
      <c r="O49">
        <f t="shared" si="14"/>
        <v>35.3003352016311</v>
      </c>
    </row>
    <row r="50" spans="1:15" x14ac:dyDescent="0.25">
      <c r="A50" s="70"/>
      <c r="B50" s="5" t="s">
        <v>32</v>
      </c>
      <c r="C50" s="67">
        <v>29552.740275352699</v>
      </c>
      <c r="D50" s="67">
        <v>5475.1610280984896</v>
      </c>
      <c r="E50" s="67">
        <v>1874.19375569867</v>
      </c>
      <c r="F50" s="67">
        <v>0</v>
      </c>
      <c r="G50" s="67">
        <v>35.3003352016311</v>
      </c>
      <c r="H50" s="7"/>
      <c r="J50" t="b">
        <v>1</v>
      </c>
      <c r="K50">
        <f t="shared" ref="K50:O50" si="15">IF(AND($J50=TRUE, C50 &lt;&gt;""),C50,"")</f>
        <v>29552.740275352699</v>
      </c>
      <c r="L50">
        <f t="shared" si="15"/>
        <v>5475.1610280984896</v>
      </c>
      <c r="M50">
        <f t="shared" si="15"/>
        <v>1874.19375569867</v>
      </c>
      <c r="N50">
        <f t="shared" si="15"/>
        <v>0</v>
      </c>
      <c r="O50">
        <f t="shared" si="15"/>
        <v>35.3003352016311</v>
      </c>
    </row>
    <row r="51" spans="1:15" x14ac:dyDescent="0.25">
      <c r="A51" s="70"/>
      <c r="B51" s="5" t="s">
        <v>33</v>
      </c>
      <c r="C51" s="67">
        <v>29549.787598665702</v>
      </c>
      <c r="D51" s="67">
        <v>5426.8174748598403</v>
      </c>
      <c r="E51" s="67">
        <v>1864.6709257514101</v>
      </c>
      <c r="F51" s="67">
        <v>0</v>
      </c>
      <c r="G51" s="67">
        <v>35.3003352016311</v>
      </c>
      <c r="H51" s="7"/>
      <c r="J51" t="b">
        <v>1</v>
      </c>
      <c r="K51">
        <f t="shared" ref="K51:O51" si="16">IF(AND($J51=TRUE, C51 &lt;&gt;""),C51,"")</f>
        <v>29549.787598665702</v>
      </c>
      <c r="L51">
        <f t="shared" si="16"/>
        <v>5426.8174748598403</v>
      </c>
      <c r="M51">
        <f t="shared" si="16"/>
        <v>1864.6709257514101</v>
      </c>
      <c r="N51">
        <f t="shared" si="16"/>
        <v>0</v>
      </c>
      <c r="O51">
        <f t="shared" si="16"/>
        <v>35.3003352016311</v>
      </c>
    </row>
    <row r="52" spans="1:15" x14ac:dyDescent="0.25">
      <c r="A52" s="70"/>
      <c r="B52" s="68" t="s">
        <v>21</v>
      </c>
      <c r="C52" s="69">
        <f t="shared" ref="C52:G52" si="17">IF(SUM(K$49:K$51)&lt;&gt;0,AVERAGE(K$49:K$51),"")</f>
        <v>29563.137962844336</v>
      </c>
      <c r="D52" s="69">
        <f t="shared" si="17"/>
        <v>5621.4599916312136</v>
      </c>
      <c r="E52" s="69">
        <f t="shared" si="17"/>
        <v>1881.2858935370102</v>
      </c>
      <c r="F52" s="69" t="str">
        <f t="shared" si="17"/>
        <v/>
      </c>
      <c r="G52" s="69">
        <f t="shared" si="17"/>
        <v>35.3003352016311</v>
      </c>
      <c r="H52" s="7"/>
    </row>
    <row r="53" spans="1:15" x14ac:dyDescent="0.25">
      <c r="A53" s="70"/>
      <c r="B53" s="5" t="s">
        <v>34</v>
      </c>
      <c r="C53" s="67">
        <v>29101.618049159599</v>
      </c>
      <c r="D53" s="67">
        <v>9854.6442610820995</v>
      </c>
      <c r="E53" s="67">
        <v>903.16931931501597</v>
      </c>
      <c r="F53" s="67">
        <v>0</v>
      </c>
      <c r="G53" s="67">
        <v>37.578673730704502</v>
      </c>
      <c r="H53" s="7"/>
      <c r="J53" t="b">
        <v>1</v>
      </c>
      <c r="K53">
        <f t="shared" ref="K53:O53" si="18">IF(AND($J53=TRUE, C53 &lt;&gt;""),C53,"")</f>
        <v>29101.618049159599</v>
      </c>
      <c r="L53">
        <f t="shared" si="18"/>
        <v>9854.6442610820995</v>
      </c>
      <c r="M53">
        <f t="shared" si="18"/>
        <v>903.16931931501597</v>
      </c>
      <c r="N53">
        <f t="shared" si="18"/>
        <v>0</v>
      </c>
      <c r="O53">
        <f t="shared" si="18"/>
        <v>37.578673730704502</v>
      </c>
    </row>
    <row r="54" spans="1:15" x14ac:dyDescent="0.25">
      <c r="A54" s="70"/>
      <c r="B54" s="5" t="s">
        <v>35</v>
      </c>
      <c r="C54" s="67">
        <v>29107.494283164699</v>
      </c>
      <c r="D54" s="67">
        <v>9198.3227088034801</v>
      </c>
      <c r="E54" s="67">
        <v>859.36420037220103</v>
      </c>
      <c r="F54" s="67">
        <v>0</v>
      </c>
      <c r="G54" s="67">
        <v>37.578673730704502</v>
      </c>
      <c r="H54" s="7"/>
      <c r="J54" t="b">
        <v>1</v>
      </c>
      <c r="K54">
        <f t="shared" ref="K54:O54" si="19">IF(AND($J54=TRUE, C54 &lt;&gt;""),C54,"")</f>
        <v>29107.494283164699</v>
      </c>
      <c r="L54">
        <f t="shared" si="19"/>
        <v>9198.3227088034801</v>
      </c>
      <c r="M54">
        <f t="shared" si="19"/>
        <v>859.36420037220103</v>
      </c>
      <c r="N54">
        <f t="shared" si="19"/>
        <v>0</v>
      </c>
      <c r="O54">
        <f t="shared" si="19"/>
        <v>37.578673730704502</v>
      </c>
    </row>
    <row r="55" spans="1:15" x14ac:dyDescent="0.25">
      <c r="A55" s="70"/>
      <c r="B55" s="5" t="s">
        <v>36</v>
      </c>
      <c r="C55" s="67">
        <v>29080.9042692121</v>
      </c>
      <c r="D55" s="67">
        <v>9117.1600165946802</v>
      </c>
      <c r="E55" s="67">
        <v>852.36424396516895</v>
      </c>
      <c r="F55" s="67">
        <v>0</v>
      </c>
      <c r="G55" s="67">
        <v>37.578673730704502</v>
      </c>
      <c r="H55" s="7"/>
      <c r="J55" t="b">
        <v>1</v>
      </c>
      <c r="K55">
        <f t="shared" ref="K55:O55" si="20">IF(AND($J55=TRUE, C55 &lt;&gt;""),C55,"")</f>
        <v>29080.9042692121</v>
      </c>
      <c r="L55">
        <f t="shared" si="20"/>
        <v>9117.1600165946802</v>
      </c>
      <c r="M55">
        <f t="shared" si="20"/>
        <v>852.36424396516895</v>
      </c>
      <c r="N55">
        <f t="shared" si="20"/>
        <v>0</v>
      </c>
      <c r="O55">
        <f t="shared" si="20"/>
        <v>37.578673730704502</v>
      </c>
    </row>
    <row r="56" spans="1:15" x14ac:dyDescent="0.25">
      <c r="A56" s="70"/>
      <c r="B56" s="68" t="s">
        <v>21</v>
      </c>
      <c r="C56" s="69">
        <f t="shared" ref="C56:G56" si="21">IF(SUM(K$53:K$55)&lt;&gt;0,AVERAGE(K$53:K$55),"")</f>
        <v>29096.67220051213</v>
      </c>
      <c r="D56" s="69">
        <f t="shared" si="21"/>
        <v>9390.0423288267539</v>
      </c>
      <c r="E56" s="69">
        <f t="shared" si="21"/>
        <v>871.63258788412861</v>
      </c>
      <c r="F56" s="69" t="str">
        <f t="shared" si="21"/>
        <v/>
      </c>
      <c r="G56" s="69">
        <f t="shared" si="21"/>
        <v>37.578673730704502</v>
      </c>
      <c r="H56" s="7"/>
    </row>
    <row r="57" spans="1:15" x14ac:dyDescent="0.25">
      <c r="A57" s="70"/>
      <c r="B57" s="5" t="s">
        <v>37</v>
      </c>
      <c r="C57" s="67">
        <v>192.69697874915201</v>
      </c>
      <c r="D57" s="67">
        <v>119382.12435868999</v>
      </c>
      <c r="E57" s="67">
        <v>12.6786215710751</v>
      </c>
      <c r="F57" s="67">
        <v>0</v>
      </c>
      <c r="G57" s="67">
        <v>35.604410017087602</v>
      </c>
      <c r="H57" s="7"/>
      <c r="J57" t="b">
        <v>1</v>
      </c>
      <c r="K57">
        <f t="shared" ref="K57:O57" si="22">IF(AND($J57=TRUE, C57 &lt;&gt;""),C57,"")</f>
        <v>192.69697874915201</v>
      </c>
      <c r="L57">
        <f t="shared" si="22"/>
        <v>119382.12435868999</v>
      </c>
      <c r="M57">
        <f t="shared" si="22"/>
        <v>12.6786215710751</v>
      </c>
      <c r="N57">
        <f t="shared" si="22"/>
        <v>0</v>
      </c>
      <c r="O57">
        <f t="shared" si="22"/>
        <v>35.604410017087602</v>
      </c>
    </row>
    <row r="58" spans="1:15" x14ac:dyDescent="0.25">
      <c r="A58" s="70"/>
      <c r="B58" s="5" t="s">
        <v>38</v>
      </c>
      <c r="C58" s="67">
        <v>31.418409283931499</v>
      </c>
      <c r="D58" s="67">
        <v>119220.767459396</v>
      </c>
      <c r="E58" s="67">
        <v>0</v>
      </c>
      <c r="F58" s="67">
        <v>0</v>
      </c>
      <c r="G58" s="67">
        <v>35.604410017087602</v>
      </c>
      <c r="H58" s="7"/>
      <c r="J58" t="b">
        <v>1</v>
      </c>
      <c r="K58">
        <f t="shared" ref="K58:O58" si="23">IF(AND($J58=TRUE, C58 &lt;&gt;""),C58,"")</f>
        <v>31.418409283931499</v>
      </c>
      <c r="L58">
        <f t="shared" si="23"/>
        <v>119220.767459396</v>
      </c>
      <c r="M58">
        <f t="shared" si="23"/>
        <v>0</v>
      </c>
      <c r="N58">
        <f t="shared" si="23"/>
        <v>0</v>
      </c>
      <c r="O58">
        <f t="shared" si="23"/>
        <v>35.604410017087602</v>
      </c>
    </row>
    <row r="59" spans="1:15" x14ac:dyDescent="0.25">
      <c r="A59" s="70"/>
      <c r="B59" s="5" t="s">
        <v>39</v>
      </c>
      <c r="C59" s="67">
        <v>8.0816915433400798</v>
      </c>
      <c r="D59" s="67">
        <v>118820.874967639</v>
      </c>
      <c r="E59" s="67">
        <v>4.2568407538406697E-2</v>
      </c>
      <c r="F59" s="67">
        <v>0</v>
      </c>
      <c r="G59" s="67">
        <v>35.604410017087602</v>
      </c>
      <c r="H59" s="7"/>
      <c r="J59" t="b">
        <v>1</v>
      </c>
      <c r="K59">
        <f t="shared" ref="K59:O59" si="24">IF(AND($J59=TRUE, C59 &lt;&gt;""),C59,"")</f>
        <v>8.0816915433400798</v>
      </c>
      <c r="L59">
        <f t="shared" si="24"/>
        <v>118820.874967639</v>
      </c>
      <c r="M59">
        <f t="shared" si="24"/>
        <v>4.2568407538406697E-2</v>
      </c>
      <c r="N59">
        <f t="shared" si="24"/>
        <v>0</v>
      </c>
      <c r="O59">
        <f t="shared" si="24"/>
        <v>35.604410017087602</v>
      </c>
    </row>
    <row r="60" spans="1:15" x14ac:dyDescent="0.25">
      <c r="A60" s="70"/>
      <c r="B60" s="68" t="s">
        <v>21</v>
      </c>
      <c r="C60" s="69">
        <f t="shared" ref="C60:G60" si="25">IF(SUM(K$57:K$59)&lt;&gt;0,AVERAGE(K$57:K$59),"")</f>
        <v>77.399026525474525</v>
      </c>
      <c r="D60" s="69">
        <f t="shared" si="25"/>
        <v>119141.25559524166</v>
      </c>
      <c r="E60" s="69">
        <f t="shared" si="25"/>
        <v>4.2403966595378355</v>
      </c>
      <c r="F60" s="69" t="str">
        <f t="shared" si="25"/>
        <v/>
      </c>
      <c r="G60" s="69">
        <f t="shared" si="25"/>
        <v>35.604410017087602</v>
      </c>
      <c r="H60" s="7"/>
    </row>
    <row r="61" spans="1:15" x14ac:dyDescent="0.25">
      <c r="A61" s="70"/>
      <c r="B61" s="5" t="s">
        <v>40</v>
      </c>
      <c r="C61" s="67">
        <v>6.0712430616657302</v>
      </c>
      <c r="D61" s="67">
        <v>118603.093437039</v>
      </c>
      <c r="E61" s="67">
        <v>0</v>
      </c>
      <c r="F61" s="67">
        <v>0</v>
      </c>
      <c r="G61" s="67">
        <v>35.459850683637903</v>
      </c>
      <c r="H61" s="7"/>
      <c r="J61" t="b">
        <v>1</v>
      </c>
      <c r="K61">
        <f t="shared" ref="K61:O61" si="26">IF(AND($J61=TRUE, C61 &lt;&gt;""),C61,"")</f>
        <v>6.0712430616657302</v>
      </c>
      <c r="L61">
        <f t="shared" si="26"/>
        <v>118603.093437039</v>
      </c>
      <c r="M61">
        <f t="shared" si="26"/>
        <v>0</v>
      </c>
      <c r="N61">
        <f t="shared" si="26"/>
        <v>0</v>
      </c>
      <c r="O61">
        <f t="shared" si="26"/>
        <v>35.459850683637903</v>
      </c>
    </row>
    <row r="62" spans="1:15" x14ac:dyDescent="0.25">
      <c r="A62" s="70"/>
      <c r="B62" s="5" t="s">
        <v>41</v>
      </c>
      <c r="C62" s="67">
        <v>0</v>
      </c>
      <c r="D62" s="67">
        <v>118427.44185747</v>
      </c>
      <c r="E62" s="67">
        <v>0</v>
      </c>
      <c r="F62" s="67">
        <v>8.2985089170383497E-2</v>
      </c>
      <c r="G62" s="67">
        <v>35.459850683637903</v>
      </c>
      <c r="H62" s="7"/>
      <c r="J62" t="b">
        <v>1</v>
      </c>
      <c r="K62">
        <f t="shared" ref="K62:O62" si="27">IF(AND($J62=TRUE, C62 &lt;&gt;""),C62,"")</f>
        <v>0</v>
      </c>
      <c r="L62">
        <f t="shared" si="27"/>
        <v>118427.44185747</v>
      </c>
      <c r="M62">
        <f t="shared" si="27"/>
        <v>0</v>
      </c>
      <c r="N62">
        <f t="shared" si="27"/>
        <v>8.2985089170383497E-2</v>
      </c>
      <c r="O62">
        <f t="shared" si="27"/>
        <v>35.459850683637903</v>
      </c>
    </row>
    <row r="63" spans="1:15" x14ac:dyDescent="0.25">
      <c r="A63" s="70"/>
      <c r="B63" s="5" t="s">
        <v>42</v>
      </c>
      <c r="C63" s="67">
        <v>0</v>
      </c>
      <c r="D63" s="67">
        <v>118197.059998116</v>
      </c>
      <c r="E63" s="67">
        <v>0</v>
      </c>
      <c r="F63" s="67">
        <v>0</v>
      </c>
      <c r="G63" s="67">
        <v>35.459850683637903</v>
      </c>
      <c r="H63" s="7"/>
      <c r="J63" t="b">
        <v>1</v>
      </c>
      <c r="K63">
        <f t="shared" ref="K63:O63" si="28">IF(AND($J63=TRUE, C63 &lt;&gt;""),C63,"")</f>
        <v>0</v>
      </c>
      <c r="L63">
        <f t="shared" si="28"/>
        <v>118197.059998116</v>
      </c>
      <c r="M63">
        <f t="shared" si="28"/>
        <v>0</v>
      </c>
      <c r="N63">
        <f t="shared" si="28"/>
        <v>0</v>
      </c>
      <c r="O63">
        <f t="shared" si="28"/>
        <v>35.459850683637903</v>
      </c>
    </row>
    <row r="64" spans="1:15" x14ac:dyDescent="0.25">
      <c r="A64" s="70"/>
      <c r="B64" s="68" t="s">
        <v>21</v>
      </c>
      <c r="C64" s="69">
        <f t="shared" ref="C64:G64" si="29">IF(SUM(K$61:K$63)&lt;&gt;0,AVERAGE(K$61:K$63),"")</f>
        <v>2.0237476872219102</v>
      </c>
      <c r="D64" s="69">
        <f t="shared" si="29"/>
        <v>118409.19843087501</v>
      </c>
      <c r="E64" s="69" t="str">
        <f t="shared" si="29"/>
        <v/>
      </c>
      <c r="F64" s="69">
        <f t="shared" si="29"/>
        <v>2.7661696390127832E-2</v>
      </c>
      <c r="G64" s="69">
        <f t="shared" si="29"/>
        <v>35.459850683637903</v>
      </c>
      <c r="H64" s="7"/>
    </row>
    <row r="65" spans="1:15" x14ac:dyDescent="0.25">
      <c r="A65" s="70"/>
      <c r="B65" s="5" t="s">
        <v>43</v>
      </c>
      <c r="C65" s="67">
        <v>3.8417414691567302</v>
      </c>
      <c r="D65" s="67">
        <v>117914.58943054</v>
      </c>
      <c r="E65" s="67">
        <v>117.87538965216</v>
      </c>
      <c r="F65" s="67">
        <v>0</v>
      </c>
      <c r="G65" s="67">
        <v>35.619494315450702</v>
      </c>
      <c r="H65" s="7"/>
      <c r="J65" t="b">
        <v>1</v>
      </c>
      <c r="K65">
        <f t="shared" ref="K65:O65" si="30">IF(AND($J65=TRUE, C65 &lt;&gt;""),C65,"")</f>
        <v>3.8417414691567302</v>
      </c>
      <c r="L65">
        <f t="shared" si="30"/>
        <v>117914.58943054</v>
      </c>
      <c r="M65">
        <f t="shared" si="30"/>
        <v>117.87538965216</v>
      </c>
      <c r="N65">
        <f t="shared" si="30"/>
        <v>0</v>
      </c>
      <c r="O65">
        <f t="shared" si="30"/>
        <v>35.619494315450702</v>
      </c>
    </row>
    <row r="66" spans="1:15" x14ac:dyDescent="0.25">
      <c r="A66" s="70"/>
      <c r="B66" s="5" t="s">
        <v>44</v>
      </c>
      <c r="C66" s="67">
        <v>0</v>
      </c>
      <c r="D66" s="67">
        <v>117684.906430313</v>
      </c>
      <c r="E66" s="67">
        <v>95.469620268179099</v>
      </c>
      <c r="F66" s="67">
        <v>0</v>
      </c>
      <c r="G66" s="67">
        <v>35.619494315450702</v>
      </c>
      <c r="H66" s="7"/>
      <c r="J66" t="b">
        <v>1</v>
      </c>
      <c r="K66">
        <f t="shared" ref="K66:O66" si="31">IF(AND($J66=TRUE, C66 &lt;&gt;""),C66,"")</f>
        <v>0</v>
      </c>
      <c r="L66">
        <f t="shared" si="31"/>
        <v>117684.906430313</v>
      </c>
      <c r="M66">
        <f t="shared" si="31"/>
        <v>95.469620268179099</v>
      </c>
      <c r="N66">
        <f t="shared" si="31"/>
        <v>0</v>
      </c>
      <c r="O66">
        <f t="shared" si="31"/>
        <v>35.619494315450702</v>
      </c>
    </row>
    <row r="67" spans="1:15" x14ac:dyDescent="0.25">
      <c r="A67" s="70"/>
      <c r="B67" s="5" t="s">
        <v>45</v>
      </c>
      <c r="C67" s="67">
        <v>0</v>
      </c>
      <c r="D67" s="67">
        <v>117346.863368301</v>
      </c>
      <c r="E67" s="67">
        <v>92.337716717773702</v>
      </c>
      <c r="F67" s="67">
        <v>0</v>
      </c>
      <c r="G67" s="67">
        <v>35.619494315450702</v>
      </c>
      <c r="H67" s="7"/>
      <c r="J67" t="b">
        <v>1</v>
      </c>
      <c r="K67">
        <f t="shared" ref="K67:O67" si="32">IF(AND($J67=TRUE, C67 &lt;&gt;""),C67,"")</f>
        <v>0</v>
      </c>
      <c r="L67">
        <f t="shared" si="32"/>
        <v>117346.863368301</v>
      </c>
      <c r="M67">
        <f t="shared" si="32"/>
        <v>92.337716717773702</v>
      </c>
      <c r="N67">
        <f t="shared" si="32"/>
        <v>0</v>
      </c>
      <c r="O67">
        <f t="shared" si="32"/>
        <v>35.619494315450702</v>
      </c>
    </row>
    <row r="68" spans="1:15" x14ac:dyDescent="0.25">
      <c r="A68" s="70"/>
      <c r="B68" s="68" t="s">
        <v>21</v>
      </c>
      <c r="C68" s="69">
        <f t="shared" ref="C68:G68" si="33">IF(SUM(K$65:K$67)&lt;&gt;0,AVERAGE(K$65:K$67),"")</f>
        <v>1.2805804897189101</v>
      </c>
      <c r="D68" s="69">
        <f t="shared" si="33"/>
        <v>117648.786409718</v>
      </c>
      <c r="E68" s="69">
        <f t="shared" si="33"/>
        <v>101.89424221270427</v>
      </c>
      <c r="F68" s="69" t="str">
        <f t="shared" si="33"/>
        <v/>
      </c>
      <c r="G68" s="69">
        <f t="shared" si="33"/>
        <v>35.619494315450702</v>
      </c>
      <c r="H68" s="7"/>
    </row>
    <row r="69" spans="1:15" x14ac:dyDescent="0.25">
      <c r="A69" s="70"/>
      <c r="B69" s="5" t="s">
        <v>46</v>
      </c>
      <c r="C69" s="67">
        <v>6.8166050784511398</v>
      </c>
      <c r="D69" s="67">
        <v>108715.11112538401</v>
      </c>
      <c r="E69" s="67">
        <v>4667.25678125377</v>
      </c>
      <c r="F69" s="67">
        <v>0</v>
      </c>
      <c r="G69" s="67">
        <v>43.130742042512402</v>
      </c>
      <c r="H69" s="7"/>
      <c r="J69" t="b">
        <v>1</v>
      </c>
      <c r="K69">
        <f t="shared" ref="K69:O69" si="34">IF(AND($J69=TRUE, C69 &lt;&gt;""),C69,"")</f>
        <v>6.8166050784511398</v>
      </c>
      <c r="L69">
        <f t="shared" si="34"/>
        <v>108715.11112538401</v>
      </c>
      <c r="M69">
        <f t="shared" si="34"/>
        <v>4667.25678125377</v>
      </c>
      <c r="N69">
        <f t="shared" si="34"/>
        <v>0</v>
      </c>
      <c r="O69">
        <f t="shared" si="34"/>
        <v>43.130742042512402</v>
      </c>
    </row>
    <row r="70" spans="1:15" x14ac:dyDescent="0.25">
      <c r="A70" s="70"/>
      <c r="B70" s="5" t="s">
        <v>47</v>
      </c>
      <c r="C70" s="67">
        <v>0</v>
      </c>
      <c r="D70" s="67">
        <v>107775.48892841001</v>
      </c>
      <c r="E70" s="67">
        <v>4596.5452133914896</v>
      </c>
      <c r="F70" s="67">
        <v>0</v>
      </c>
      <c r="G70" s="67">
        <v>43.130742042512402</v>
      </c>
      <c r="H70" s="7"/>
      <c r="J70" t="b">
        <v>1</v>
      </c>
      <c r="K70">
        <f t="shared" ref="K70:O70" si="35">IF(AND($J70=TRUE, C70 &lt;&gt;""),C70,"")</f>
        <v>0</v>
      </c>
      <c r="L70">
        <f t="shared" si="35"/>
        <v>107775.48892841001</v>
      </c>
      <c r="M70">
        <f t="shared" si="35"/>
        <v>4596.5452133914896</v>
      </c>
      <c r="N70">
        <f t="shared" si="35"/>
        <v>0</v>
      </c>
      <c r="O70">
        <f t="shared" si="35"/>
        <v>43.130742042512402</v>
      </c>
    </row>
    <row r="71" spans="1:15" x14ac:dyDescent="0.25">
      <c r="A71" s="70"/>
      <c r="B71" s="5" t="s">
        <v>48</v>
      </c>
      <c r="C71" s="67">
        <v>0</v>
      </c>
      <c r="D71" s="67">
        <v>106844.80938161501</v>
      </c>
      <c r="E71" s="67">
        <v>4511.42575091461</v>
      </c>
      <c r="F71" s="67">
        <v>0</v>
      </c>
      <c r="G71" s="67">
        <v>43.130742042512402</v>
      </c>
      <c r="H71" s="7"/>
      <c r="J71" t="b">
        <v>1</v>
      </c>
      <c r="K71">
        <f t="shared" ref="K71:O71" si="36">IF(AND($J71=TRUE, C71 &lt;&gt;""),C71,"")</f>
        <v>0</v>
      </c>
      <c r="L71">
        <f t="shared" si="36"/>
        <v>106844.80938161501</v>
      </c>
      <c r="M71">
        <f t="shared" si="36"/>
        <v>4511.42575091461</v>
      </c>
      <c r="N71">
        <f t="shared" si="36"/>
        <v>0</v>
      </c>
      <c r="O71">
        <f t="shared" si="36"/>
        <v>43.130742042512402</v>
      </c>
    </row>
    <row r="72" spans="1:15" x14ac:dyDescent="0.25">
      <c r="A72" s="70"/>
      <c r="B72" s="68" t="s">
        <v>21</v>
      </c>
      <c r="C72" s="69">
        <f t="shared" ref="C72:G72" si="37">IF(SUM(K$69:K$71)&lt;&gt;0,AVERAGE(K$69:K$71),"")</f>
        <v>2.2722016928170468</v>
      </c>
      <c r="D72" s="69">
        <f t="shared" si="37"/>
        <v>107778.46981180301</v>
      </c>
      <c r="E72" s="69">
        <f t="shared" si="37"/>
        <v>4591.7425818532893</v>
      </c>
      <c r="F72" s="69" t="str">
        <f t="shared" si="37"/>
        <v/>
      </c>
      <c r="G72" s="69">
        <f t="shared" si="37"/>
        <v>43.130742042512402</v>
      </c>
      <c r="H72" s="7"/>
    </row>
    <row r="73" spans="1:15" x14ac:dyDescent="0.25">
      <c r="A73" s="70"/>
      <c r="B73" s="5" t="s">
        <v>49</v>
      </c>
      <c r="C73" s="67">
        <v>468.51329069119402</v>
      </c>
      <c r="D73" s="67">
        <v>108541.737263856</v>
      </c>
      <c r="E73" s="67">
        <v>36.3938159863648</v>
      </c>
      <c r="F73" s="67">
        <v>0.60621436102620896</v>
      </c>
      <c r="G73" s="67">
        <v>47.498831208388701</v>
      </c>
      <c r="H73" s="7"/>
      <c r="J73" t="b">
        <v>1</v>
      </c>
      <c r="K73">
        <f t="shared" ref="K73:O73" si="38">IF(AND($J73=TRUE, C73 &lt;&gt;""),C73,"")</f>
        <v>468.51329069119402</v>
      </c>
      <c r="L73">
        <f t="shared" si="38"/>
        <v>108541.737263856</v>
      </c>
      <c r="M73">
        <f t="shared" si="38"/>
        <v>36.3938159863648</v>
      </c>
      <c r="N73">
        <f t="shared" si="38"/>
        <v>0.60621436102620896</v>
      </c>
      <c r="O73">
        <f t="shared" si="38"/>
        <v>47.498831208388701</v>
      </c>
    </row>
    <row r="74" spans="1:15" x14ac:dyDescent="0.25">
      <c r="A74" s="70"/>
      <c r="B74" s="5" t="s">
        <v>50</v>
      </c>
      <c r="C74" s="67">
        <v>30.7539117115575</v>
      </c>
      <c r="D74" s="67">
        <v>107750.600365502</v>
      </c>
      <c r="E74" s="67">
        <v>22.737034029573302</v>
      </c>
      <c r="F74" s="67">
        <v>0</v>
      </c>
      <c r="G74" s="67">
        <v>47.498831208388701</v>
      </c>
      <c r="H74" s="7"/>
      <c r="J74" t="b">
        <v>1</v>
      </c>
      <c r="K74">
        <f t="shared" ref="K74:O74" si="39">IF(AND($J74=TRUE, C74 &lt;&gt;""),C74,"")</f>
        <v>30.7539117115575</v>
      </c>
      <c r="L74">
        <f t="shared" si="39"/>
        <v>107750.600365502</v>
      </c>
      <c r="M74">
        <f t="shared" si="39"/>
        <v>22.737034029573302</v>
      </c>
      <c r="N74">
        <f t="shared" si="39"/>
        <v>0</v>
      </c>
      <c r="O74">
        <f t="shared" si="39"/>
        <v>47.498831208388701</v>
      </c>
    </row>
    <row r="75" spans="1:15" x14ac:dyDescent="0.25">
      <c r="A75" s="70"/>
      <c r="B75" s="5" t="s">
        <v>51</v>
      </c>
      <c r="C75" s="67">
        <v>24.821214049756001</v>
      </c>
      <c r="D75" s="67">
        <v>106033.553092167</v>
      </c>
      <c r="E75" s="67">
        <v>19.846229981299999</v>
      </c>
      <c r="F75" s="67">
        <v>0.66918992643529596</v>
      </c>
      <c r="G75" s="67">
        <v>47.498831208388701</v>
      </c>
      <c r="H75" s="7"/>
      <c r="J75" t="b">
        <v>1</v>
      </c>
      <c r="K75">
        <f t="shared" ref="K75:O75" si="40">IF(AND($J75=TRUE, C75 &lt;&gt;""),C75,"")</f>
        <v>24.821214049756001</v>
      </c>
      <c r="L75">
        <f t="shared" si="40"/>
        <v>106033.553092167</v>
      </c>
      <c r="M75">
        <f t="shared" si="40"/>
        <v>19.846229981299999</v>
      </c>
      <c r="N75">
        <f t="shared" si="40"/>
        <v>0.66918992643529596</v>
      </c>
      <c r="O75">
        <f t="shared" si="40"/>
        <v>47.498831208388701</v>
      </c>
    </row>
    <row r="76" spans="1:15" x14ac:dyDescent="0.25">
      <c r="A76" s="70"/>
      <c r="B76" s="68" t="s">
        <v>21</v>
      </c>
      <c r="C76" s="69">
        <f t="shared" ref="C76:G76" si="41">IF(SUM(K$73:K$75)&lt;&gt;0,AVERAGE(K$73:K$75),"")</f>
        <v>174.69613881750251</v>
      </c>
      <c r="D76" s="69">
        <f t="shared" si="41"/>
        <v>107441.96357384167</v>
      </c>
      <c r="E76" s="69">
        <f t="shared" si="41"/>
        <v>26.325693332412698</v>
      </c>
      <c r="F76" s="69">
        <f t="shared" si="41"/>
        <v>0.42513476248716825</v>
      </c>
      <c r="G76" s="69">
        <f t="shared" si="41"/>
        <v>47.498831208388701</v>
      </c>
      <c r="H76" s="7"/>
    </row>
    <row r="77" spans="1:15" x14ac:dyDescent="0.25">
      <c r="A77" s="70"/>
      <c r="B77" s="5" t="s">
        <v>52</v>
      </c>
      <c r="C77" s="67">
        <v>12244.957034225599</v>
      </c>
      <c r="D77" s="67">
        <v>84952.727069258006</v>
      </c>
      <c r="E77" s="67">
        <v>3328.7361803066501</v>
      </c>
      <c r="F77" s="67">
        <v>0</v>
      </c>
      <c r="G77" s="67">
        <v>25.482562362445201</v>
      </c>
      <c r="H77" s="7"/>
      <c r="J77" t="b">
        <v>1</v>
      </c>
      <c r="K77">
        <f t="shared" ref="K77:O77" si="42">IF(AND($J77=TRUE, C77 &lt;&gt;""),C77,"")</f>
        <v>12244.957034225599</v>
      </c>
      <c r="L77">
        <f t="shared" si="42"/>
        <v>84952.727069258006</v>
      </c>
      <c r="M77">
        <f t="shared" si="42"/>
        <v>3328.7361803066501</v>
      </c>
      <c r="N77">
        <f t="shared" si="42"/>
        <v>0</v>
      </c>
      <c r="O77">
        <f t="shared" si="42"/>
        <v>25.482562362445201</v>
      </c>
    </row>
    <row r="78" spans="1:15" x14ac:dyDescent="0.25">
      <c r="A78" s="70"/>
      <c r="B78" s="5" t="s">
        <v>53</v>
      </c>
      <c r="C78" s="67">
        <v>581.60609327961095</v>
      </c>
      <c r="D78" s="67">
        <v>91322.655783452399</v>
      </c>
      <c r="E78" s="67">
        <v>3606.1960587716499</v>
      </c>
      <c r="F78" s="67">
        <v>0</v>
      </c>
      <c r="G78" s="67">
        <v>25.482562362445201</v>
      </c>
      <c r="H78" s="7"/>
      <c r="J78" t="b">
        <v>1</v>
      </c>
      <c r="K78">
        <f t="shared" ref="K78:O78" si="43">IF(AND($J78=TRUE, C78 &lt;&gt;""),C78,"")</f>
        <v>581.60609327961095</v>
      </c>
      <c r="L78">
        <f t="shared" si="43"/>
        <v>91322.655783452399</v>
      </c>
      <c r="M78">
        <f t="shared" si="43"/>
        <v>3606.1960587716499</v>
      </c>
      <c r="N78">
        <f t="shared" si="43"/>
        <v>0</v>
      </c>
      <c r="O78">
        <f t="shared" si="43"/>
        <v>25.482562362445201</v>
      </c>
    </row>
    <row r="79" spans="1:15" x14ac:dyDescent="0.25">
      <c r="A79" s="70"/>
      <c r="B79" s="5" t="s">
        <v>54</v>
      </c>
      <c r="C79" s="67">
        <v>235.908310381631</v>
      </c>
      <c r="D79" s="67">
        <v>88938.147892089401</v>
      </c>
      <c r="E79" s="67">
        <v>3455.2752271813702</v>
      </c>
      <c r="F79" s="67">
        <v>0</v>
      </c>
      <c r="G79" s="67">
        <v>25.482562362445201</v>
      </c>
      <c r="H79" s="7"/>
      <c r="J79" t="b">
        <v>1</v>
      </c>
      <c r="K79">
        <f t="shared" ref="K79:O79" si="44">IF(AND($J79=TRUE, C79 &lt;&gt;""),C79,"")</f>
        <v>235.908310381631</v>
      </c>
      <c r="L79">
        <f t="shared" si="44"/>
        <v>88938.147892089401</v>
      </c>
      <c r="M79">
        <f t="shared" si="44"/>
        <v>3455.2752271813702</v>
      </c>
      <c r="N79">
        <f t="shared" si="44"/>
        <v>0</v>
      </c>
      <c r="O79">
        <f t="shared" si="44"/>
        <v>25.482562362445201</v>
      </c>
    </row>
    <row r="80" spans="1:15" x14ac:dyDescent="0.25">
      <c r="A80" s="70"/>
      <c r="B80" s="68" t="s">
        <v>21</v>
      </c>
      <c r="C80" s="69">
        <f t="shared" ref="C80:G80" si="45">IF(SUM(K$77:K$79)&lt;&gt;0,AVERAGE(K$77:K$79),"")</f>
        <v>4354.1571459622801</v>
      </c>
      <c r="D80" s="69">
        <f t="shared" si="45"/>
        <v>88404.510248266612</v>
      </c>
      <c r="E80" s="69">
        <f t="shared" si="45"/>
        <v>3463.4024887532232</v>
      </c>
      <c r="F80" s="69" t="str">
        <f t="shared" si="45"/>
        <v/>
      </c>
      <c r="G80" s="69">
        <f t="shared" si="45"/>
        <v>25.482562362445197</v>
      </c>
      <c r="H80" s="7"/>
    </row>
    <row r="81" spans="1:15" x14ac:dyDescent="0.25">
      <c r="A81" s="70"/>
      <c r="B81" s="5" t="s">
        <v>55</v>
      </c>
      <c r="C81" s="67">
        <v>229.49392366358401</v>
      </c>
      <c r="D81" s="67">
        <v>107957.980587047</v>
      </c>
      <c r="E81" s="67">
        <v>213.76870951133299</v>
      </c>
      <c r="F81" s="67">
        <v>0</v>
      </c>
      <c r="G81" s="67">
        <v>47.616620627470297</v>
      </c>
      <c r="H81" s="7"/>
      <c r="J81" t="b">
        <v>1</v>
      </c>
      <c r="K81">
        <f t="shared" ref="K81:O81" si="46">IF(AND($J81=TRUE, C81 &lt;&gt;""),C81,"")</f>
        <v>229.49392366358401</v>
      </c>
      <c r="L81">
        <f t="shared" si="46"/>
        <v>107957.980587047</v>
      </c>
      <c r="M81">
        <f t="shared" si="46"/>
        <v>213.76870951133299</v>
      </c>
      <c r="N81">
        <f t="shared" si="46"/>
        <v>0</v>
      </c>
      <c r="O81">
        <f t="shared" si="46"/>
        <v>47.616620627470297</v>
      </c>
    </row>
    <row r="82" spans="1:15" x14ac:dyDescent="0.25">
      <c r="A82" s="70"/>
      <c r="B82" s="5" t="s">
        <v>56</v>
      </c>
      <c r="C82" s="67">
        <v>10.924500638932001</v>
      </c>
      <c r="D82" s="67">
        <v>107574.99561142</v>
      </c>
      <c r="E82" s="67">
        <v>181.61002656164001</v>
      </c>
      <c r="F82" s="67">
        <v>0</v>
      </c>
      <c r="G82" s="67">
        <v>47.616620627470297</v>
      </c>
      <c r="H82" s="7"/>
      <c r="J82" t="b">
        <v>1</v>
      </c>
      <c r="K82">
        <f t="shared" ref="K82:O82" si="47">IF(AND($J82=TRUE, C82 &lt;&gt;""),C82,"")</f>
        <v>10.924500638932001</v>
      </c>
      <c r="L82">
        <f t="shared" si="47"/>
        <v>107574.99561142</v>
      </c>
      <c r="M82">
        <f t="shared" si="47"/>
        <v>181.61002656164001</v>
      </c>
      <c r="N82">
        <f t="shared" si="47"/>
        <v>0</v>
      </c>
      <c r="O82">
        <f t="shared" si="47"/>
        <v>47.616620627470297</v>
      </c>
    </row>
    <row r="83" spans="1:15" x14ac:dyDescent="0.25">
      <c r="A83" s="70"/>
      <c r="B83" s="5" t="s">
        <v>57</v>
      </c>
      <c r="C83" s="67">
        <v>8.2135502831112195</v>
      </c>
      <c r="D83" s="67">
        <v>104091.32520457001</v>
      </c>
      <c r="E83" s="67">
        <v>159.666058398004</v>
      </c>
      <c r="F83" s="67">
        <v>4.4260920389789897E-2</v>
      </c>
      <c r="G83" s="67">
        <v>47.616620627470297</v>
      </c>
      <c r="H83" s="7"/>
      <c r="J83" t="b">
        <v>1</v>
      </c>
      <c r="K83">
        <f t="shared" ref="K83:O83" si="48">IF(AND($J83=TRUE, C83 &lt;&gt;""),C83,"")</f>
        <v>8.2135502831112195</v>
      </c>
      <c r="L83">
        <f t="shared" si="48"/>
        <v>104091.32520457001</v>
      </c>
      <c r="M83">
        <f t="shared" si="48"/>
        <v>159.666058398004</v>
      </c>
      <c r="N83">
        <f t="shared" si="48"/>
        <v>4.4260920389789897E-2</v>
      </c>
      <c r="O83">
        <f t="shared" si="48"/>
        <v>47.616620627470297</v>
      </c>
    </row>
    <row r="84" spans="1:15" x14ac:dyDescent="0.25">
      <c r="A84" s="70"/>
      <c r="B84" s="68" t="s">
        <v>21</v>
      </c>
      <c r="C84" s="69">
        <f t="shared" ref="C84:G84" si="49">IF(SUM(K$81:K$83)&lt;&gt;0,AVERAGE(K$81:K$83),"")</f>
        <v>82.877324861875749</v>
      </c>
      <c r="D84" s="69">
        <f t="shared" si="49"/>
        <v>106541.43380101235</v>
      </c>
      <c r="E84" s="69">
        <f t="shared" si="49"/>
        <v>185.01493149032567</v>
      </c>
      <c r="F84" s="69">
        <f t="shared" si="49"/>
        <v>1.4753640129929966E-2</v>
      </c>
      <c r="G84" s="69">
        <f t="shared" si="49"/>
        <v>47.616620627470297</v>
      </c>
      <c r="H84" s="7"/>
    </row>
    <row r="85" spans="1:15" x14ac:dyDescent="0.25">
      <c r="A85" s="70"/>
      <c r="B85" s="5" t="s">
        <v>58</v>
      </c>
      <c r="C85" s="67">
        <v>0</v>
      </c>
      <c r="D85" s="67">
        <v>105114.942288629</v>
      </c>
      <c r="E85" s="67">
        <v>99.341576455536</v>
      </c>
      <c r="F85" s="67">
        <v>0</v>
      </c>
      <c r="G85" s="67">
        <v>50.339577254808297</v>
      </c>
      <c r="H85" s="7"/>
      <c r="J85" t="b">
        <v>1</v>
      </c>
      <c r="K85">
        <f t="shared" ref="K85:O85" si="50">IF(AND($J85=TRUE, C85 &lt;&gt;""),C85,"")</f>
        <v>0</v>
      </c>
      <c r="L85">
        <f t="shared" si="50"/>
        <v>105114.942288629</v>
      </c>
      <c r="M85">
        <f t="shared" si="50"/>
        <v>99.341576455536</v>
      </c>
      <c r="N85">
        <f t="shared" si="50"/>
        <v>0</v>
      </c>
      <c r="O85">
        <f t="shared" si="50"/>
        <v>50.339577254808297</v>
      </c>
    </row>
    <row r="86" spans="1:15" x14ac:dyDescent="0.25">
      <c r="A86" s="70"/>
      <c r="B86" s="5" t="s">
        <v>59</v>
      </c>
      <c r="C86" s="67">
        <v>0</v>
      </c>
      <c r="D86" s="67">
        <v>105169.912571059</v>
      </c>
      <c r="E86" s="67">
        <v>79.298720493106998</v>
      </c>
      <c r="F86" s="67">
        <v>0.724707871786895</v>
      </c>
      <c r="G86" s="67">
        <v>50.339577254808297</v>
      </c>
      <c r="H86" s="7"/>
      <c r="J86" t="b">
        <v>1</v>
      </c>
      <c r="K86">
        <f t="shared" ref="K86:O86" si="51">IF(AND($J86=TRUE, C86 &lt;&gt;""),C86,"")</f>
        <v>0</v>
      </c>
      <c r="L86">
        <f t="shared" si="51"/>
        <v>105169.912571059</v>
      </c>
      <c r="M86">
        <f t="shared" si="51"/>
        <v>79.298720493106998</v>
      </c>
      <c r="N86">
        <f t="shared" si="51"/>
        <v>0.724707871786895</v>
      </c>
      <c r="O86">
        <f t="shared" si="51"/>
        <v>50.339577254808297</v>
      </c>
    </row>
    <row r="87" spans="1:15" x14ac:dyDescent="0.25">
      <c r="A87" s="70"/>
      <c r="B87" s="5" t="s">
        <v>60</v>
      </c>
      <c r="C87" s="67">
        <v>0</v>
      </c>
      <c r="D87" s="67">
        <v>100996.184911148</v>
      </c>
      <c r="E87" s="67">
        <v>61.226194259410597</v>
      </c>
      <c r="F87" s="67">
        <v>7.4082435095665297E-2</v>
      </c>
      <c r="G87" s="67">
        <v>50.339577254808297</v>
      </c>
      <c r="H87" s="7"/>
      <c r="J87" t="b">
        <v>1</v>
      </c>
      <c r="K87">
        <f t="shared" ref="K87:O87" si="52">IF(AND($J87=TRUE, C87 &lt;&gt;""),C87,"")</f>
        <v>0</v>
      </c>
      <c r="L87">
        <f t="shared" si="52"/>
        <v>100996.184911148</v>
      </c>
      <c r="M87">
        <f t="shared" si="52"/>
        <v>61.226194259410597</v>
      </c>
      <c r="N87">
        <f t="shared" si="52"/>
        <v>7.4082435095665297E-2</v>
      </c>
      <c r="O87">
        <f t="shared" si="52"/>
        <v>50.339577254808297</v>
      </c>
    </row>
    <row r="88" spans="1:15" x14ac:dyDescent="0.25">
      <c r="A88" s="70"/>
      <c r="B88" s="68" t="s">
        <v>21</v>
      </c>
      <c r="C88" s="69" t="str">
        <f t="shared" ref="C88:G88" si="53">IF(SUM(K$85:K$87)&lt;&gt;0,AVERAGE(K$85:K$87),"")</f>
        <v/>
      </c>
      <c r="D88" s="69">
        <f t="shared" si="53"/>
        <v>103760.34659027867</v>
      </c>
      <c r="E88" s="69">
        <f t="shared" si="53"/>
        <v>79.955497069351196</v>
      </c>
      <c r="F88" s="69">
        <f t="shared" si="53"/>
        <v>0.26626343562752008</v>
      </c>
      <c r="G88" s="69">
        <f t="shared" si="53"/>
        <v>50.339577254808297</v>
      </c>
      <c r="H88" s="7"/>
    </row>
    <row r="89" spans="1:15" x14ac:dyDescent="0.25">
      <c r="A89" s="70"/>
      <c r="B89" s="5" t="s">
        <v>61</v>
      </c>
      <c r="C89" s="67">
        <v>9.0105849891955003</v>
      </c>
      <c r="D89" s="67">
        <v>106342.231023514</v>
      </c>
      <c r="E89" s="67">
        <v>0</v>
      </c>
      <c r="F89" s="67">
        <v>0</v>
      </c>
      <c r="G89" s="67">
        <v>48.1208320470217</v>
      </c>
      <c r="H89" s="7"/>
      <c r="J89" t="b">
        <v>1</v>
      </c>
      <c r="K89">
        <f t="shared" ref="K89:O89" si="54">IF(AND($J89=TRUE, C89 &lt;&gt;""),C89,"")</f>
        <v>9.0105849891955003</v>
      </c>
      <c r="L89">
        <f t="shared" si="54"/>
        <v>106342.231023514</v>
      </c>
      <c r="M89">
        <f t="shared" si="54"/>
        <v>0</v>
      </c>
      <c r="N89">
        <f t="shared" si="54"/>
        <v>0</v>
      </c>
      <c r="O89">
        <f t="shared" si="54"/>
        <v>48.1208320470217</v>
      </c>
    </row>
    <row r="90" spans="1:15" x14ac:dyDescent="0.25">
      <c r="A90" s="70"/>
      <c r="B90" s="5" t="s">
        <v>62</v>
      </c>
      <c r="C90" s="67">
        <v>0</v>
      </c>
      <c r="D90" s="67">
        <v>106279.91457614</v>
      </c>
      <c r="E90" s="67">
        <v>0</v>
      </c>
      <c r="F90" s="67">
        <v>0</v>
      </c>
      <c r="G90" s="67">
        <v>48.1208320470217</v>
      </c>
      <c r="H90" s="7"/>
      <c r="J90" t="b">
        <v>1</v>
      </c>
      <c r="K90">
        <f t="shared" ref="K90:O90" si="55">IF(AND($J90=TRUE, C90 &lt;&gt;""),C90,"")</f>
        <v>0</v>
      </c>
      <c r="L90">
        <f t="shared" si="55"/>
        <v>106279.91457614</v>
      </c>
      <c r="M90">
        <f t="shared" si="55"/>
        <v>0</v>
      </c>
      <c r="N90">
        <f t="shared" si="55"/>
        <v>0</v>
      </c>
      <c r="O90">
        <f t="shared" si="55"/>
        <v>48.1208320470217</v>
      </c>
    </row>
    <row r="91" spans="1:15" x14ac:dyDescent="0.25">
      <c r="A91" s="70"/>
      <c r="B91" s="5" t="s">
        <v>63</v>
      </c>
      <c r="C91" s="67">
        <v>0</v>
      </c>
      <c r="D91" s="67">
        <v>102315.83979298201</v>
      </c>
      <c r="E91" s="67">
        <v>0</v>
      </c>
      <c r="F91" s="67">
        <v>0</v>
      </c>
      <c r="G91" s="67">
        <v>48.1208320470217</v>
      </c>
      <c r="H91" s="7"/>
      <c r="J91" t="b">
        <v>1</v>
      </c>
      <c r="K91">
        <f t="shared" ref="K91:O91" si="56">IF(AND($J91=TRUE, C91 &lt;&gt;""),C91,"")</f>
        <v>0</v>
      </c>
      <c r="L91">
        <f t="shared" si="56"/>
        <v>102315.83979298201</v>
      </c>
      <c r="M91">
        <f t="shared" si="56"/>
        <v>0</v>
      </c>
      <c r="N91">
        <f t="shared" si="56"/>
        <v>0</v>
      </c>
      <c r="O91">
        <f t="shared" si="56"/>
        <v>48.1208320470217</v>
      </c>
    </row>
    <row r="92" spans="1:15" ht="15.75" thickBot="1" x14ac:dyDescent="0.3">
      <c r="A92" s="74"/>
      <c r="B92" s="75" t="s">
        <v>21</v>
      </c>
      <c r="C92" s="76">
        <f t="shared" ref="C92:G92" si="57">IF(SUM(K$89:K$91)&lt;&gt;0,AVERAGE(K$89:K$91),"")</f>
        <v>3.0035283297318336</v>
      </c>
      <c r="D92" s="76">
        <f t="shared" si="57"/>
        <v>104979.32846421201</v>
      </c>
      <c r="E92" s="76" t="str">
        <f t="shared" si="57"/>
        <v/>
      </c>
      <c r="F92" s="76" t="str">
        <f t="shared" si="57"/>
        <v/>
      </c>
      <c r="G92" s="76">
        <f t="shared" si="57"/>
        <v>48.1208320470217</v>
      </c>
      <c r="H92" s="78"/>
    </row>
    <row r="93" spans="1:15" x14ac:dyDescent="0.25">
      <c r="C93" s="59"/>
      <c r="D93" s="59"/>
      <c r="E93" s="59"/>
      <c r="F93" s="59"/>
      <c r="G93" s="59"/>
    </row>
    <row r="94" spans="1:15" x14ac:dyDescent="0.25">
      <c r="C94" s="59"/>
      <c r="D94" s="59"/>
      <c r="E94" s="59"/>
      <c r="F94" s="59"/>
      <c r="G94" s="59"/>
    </row>
    <row r="95" spans="1:15" x14ac:dyDescent="0.25">
      <c r="C95" s="59"/>
      <c r="D95" s="59"/>
      <c r="E95" s="59"/>
      <c r="F95" s="59"/>
      <c r="G95" s="59"/>
    </row>
    <row r="96" spans="1:15" x14ac:dyDescent="0.25">
      <c r="C96" s="59"/>
      <c r="D96" s="59"/>
      <c r="E96" s="59"/>
      <c r="F96" s="59"/>
      <c r="G96" s="59"/>
    </row>
    <row r="97" spans="3:7" x14ac:dyDescent="0.25">
      <c r="C97" s="59"/>
      <c r="D97" s="59"/>
      <c r="E97" s="59"/>
      <c r="F97" s="59"/>
      <c r="G97" s="59"/>
    </row>
    <row r="98" spans="3:7" x14ac:dyDescent="0.25">
      <c r="C98" s="59"/>
      <c r="D98" s="59"/>
      <c r="E98" s="59"/>
      <c r="F98" s="59"/>
      <c r="G98" s="59"/>
    </row>
    <row r="99" spans="3:7" x14ac:dyDescent="0.25">
      <c r="C99" s="59"/>
      <c r="D99" s="59"/>
      <c r="E99" s="59"/>
      <c r="F99" s="59"/>
      <c r="G99" s="59"/>
    </row>
    <row r="100" spans="3:7" x14ac:dyDescent="0.25">
      <c r="C100" s="59"/>
      <c r="D100" s="59"/>
      <c r="E100" s="59"/>
      <c r="F100" s="59"/>
      <c r="G100" s="59"/>
    </row>
    <row r="101" spans="3:7" x14ac:dyDescent="0.25">
      <c r="C101" s="59"/>
      <c r="D101" s="59"/>
      <c r="E101" s="59"/>
      <c r="F101" s="59"/>
      <c r="G101" s="59"/>
    </row>
    <row r="102" spans="3:7" x14ac:dyDescent="0.25">
      <c r="C102" s="59"/>
      <c r="D102" s="59"/>
      <c r="E102" s="59"/>
      <c r="F102" s="59"/>
      <c r="G102" s="59"/>
    </row>
    <row r="103" spans="3:7" x14ac:dyDescent="0.25">
      <c r="C103" s="59"/>
      <c r="D103" s="59"/>
      <c r="E103" s="59"/>
      <c r="F103" s="59"/>
      <c r="G103" s="59"/>
    </row>
    <row r="104" spans="3:7" x14ac:dyDescent="0.25">
      <c r="C104" s="59"/>
      <c r="D104" s="59"/>
      <c r="E104" s="59"/>
      <c r="F104" s="59"/>
      <c r="G104" s="59"/>
    </row>
    <row r="105" spans="3:7" x14ac:dyDescent="0.25">
      <c r="C105" s="59"/>
      <c r="D105" s="59"/>
      <c r="E105" s="59"/>
      <c r="F105" s="59"/>
      <c r="G105" s="59"/>
    </row>
    <row r="106" spans="3:7" x14ac:dyDescent="0.25">
      <c r="C106" s="59"/>
      <c r="D106" s="59"/>
      <c r="E106" s="59"/>
      <c r="F106" s="59"/>
      <c r="G106" s="59"/>
    </row>
    <row r="107" spans="3:7" x14ac:dyDescent="0.25">
      <c r="C107" s="59"/>
      <c r="D107" s="59"/>
      <c r="E107" s="59"/>
      <c r="F107" s="59"/>
      <c r="G107" s="59"/>
    </row>
    <row r="108" spans="3:7" x14ac:dyDescent="0.25">
      <c r="C108" s="59"/>
      <c r="D108" s="59"/>
      <c r="E108" s="59"/>
      <c r="F108" s="59"/>
      <c r="G108" s="59"/>
    </row>
    <row r="109" spans="3:7" x14ac:dyDescent="0.25">
      <c r="C109" s="59"/>
      <c r="D109" s="59"/>
      <c r="E109" s="59"/>
      <c r="F109" s="59"/>
      <c r="G109" s="59"/>
    </row>
    <row r="110" spans="3:7" x14ac:dyDescent="0.25">
      <c r="C110" s="59"/>
      <c r="D110" s="59"/>
      <c r="E110" s="59"/>
      <c r="F110" s="59"/>
      <c r="G110" s="59"/>
    </row>
    <row r="111" spans="3:7" x14ac:dyDescent="0.25">
      <c r="C111" s="59"/>
      <c r="D111" s="59"/>
      <c r="E111" s="59"/>
      <c r="F111" s="59"/>
      <c r="G111" s="59"/>
    </row>
    <row r="112" spans="3:7" x14ac:dyDescent="0.25">
      <c r="C112" s="59"/>
      <c r="D112" s="59"/>
      <c r="E112" s="59"/>
      <c r="F112" s="59"/>
      <c r="G112" s="59"/>
    </row>
    <row r="113" spans="3:7" x14ac:dyDescent="0.25">
      <c r="C113" s="59"/>
      <c r="D113" s="59"/>
      <c r="E113" s="59"/>
      <c r="F113" s="59"/>
      <c r="G113" s="59"/>
    </row>
    <row r="114" spans="3:7" x14ac:dyDescent="0.25">
      <c r="C114" s="59"/>
      <c r="D114" s="59"/>
      <c r="E114" s="59"/>
      <c r="F114" s="59"/>
      <c r="G114" s="59"/>
    </row>
    <row r="115" spans="3:7" x14ac:dyDescent="0.25">
      <c r="C115" s="59"/>
      <c r="D115" s="59"/>
      <c r="E115" s="59"/>
      <c r="F115" s="59"/>
      <c r="G115" s="59"/>
    </row>
    <row r="116" spans="3:7" x14ac:dyDescent="0.25">
      <c r="C116" s="59"/>
      <c r="D116" s="59"/>
      <c r="E116" s="59"/>
      <c r="F116" s="59"/>
      <c r="G116" s="59"/>
    </row>
    <row r="117" spans="3:7" x14ac:dyDescent="0.25">
      <c r="C117" s="59"/>
      <c r="D117" s="59"/>
      <c r="E117" s="59"/>
      <c r="F117" s="59"/>
      <c r="G117" s="59"/>
    </row>
    <row r="118" spans="3:7" x14ac:dyDescent="0.25">
      <c r="C118" s="59"/>
      <c r="D118" s="59"/>
      <c r="E118" s="59"/>
      <c r="F118" s="59"/>
      <c r="G118" s="59"/>
    </row>
    <row r="119" spans="3:7" x14ac:dyDescent="0.25">
      <c r="C119" s="59"/>
      <c r="D119" s="59"/>
      <c r="E119" s="59"/>
      <c r="F119" s="59"/>
      <c r="G119" s="59"/>
    </row>
    <row r="120" spans="3:7" x14ac:dyDescent="0.25">
      <c r="C120" s="59"/>
      <c r="D120" s="59"/>
      <c r="E120" s="59"/>
      <c r="F120" s="59"/>
      <c r="G120" s="59"/>
    </row>
    <row r="121" spans="3:7" x14ac:dyDescent="0.25">
      <c r="C121" s="59"/>
      <c r="D121" s="59"/>
      <c r="E121" s="59"/>
      <c r="F121" s="59"/>
      <c r="G121" s="59"/>
    </row>
    <row r="122" spans="3:7" x14ac:dyDescent="0.25">
      <c r="C122" s="59"/>
      <c r="D122" s="59"/>
      <c r="E122" s="59"/>
      <c r="F122" s="59"/>
      <c r="G122" s="59"/>
    </row>
    <row r="123" spans="3:7" x14ac:dyDescent="0.25">
      <c r="C123" s="59"/>
      <c r="D123" s="59"/>
      <c r="E123" s="59"/>
      <c r="F123" s="59"/>
      <c r="G123" s="59"/>
    </row>
    <row r="124" spans="3:7" x14ac:dyDescent="0.25">
      <c r="C124" s="59"/>
      <c r="D124" s="59"/>
      <c r="E124" s="59"/>
      <c r="F124" s="59"/>
      <c r="G124" s="59"/>
    </row>
    <row r="125" spans="3:7" x14ac:dyDescent="0.25">
      <c r="C125" s="59"/>
      <c r="D125" s="59"/>
      <c r="E125" s="59"/>
      <c r="F125" s="59"/>
      <c r="G125" s="59"/>
    </row>
    <row r="126" spans="3:7" x14ac:dyDescent="0.25">
      <c r="C126" s="59"/>
      <c r="D126" s="59"/>
      <c r="E126" s="59"/>
      <c r="F126" s="59"/>
      <c r="G126" s="59"/>
    </row>
    <row r="127" spans="3:7" x14ac:dyDescent="0.25">
      <c r="C127" s="59"/>
      <c r="D127" s="59"/>
      <c r="E127" s="59"/>
      <c r="F127" s="59"/>
      <c r="G127" s="59"/>
    </row>
    <row r="128" spans="3:7" x14ac:dyDescent="0.25">
      <c r="C128" s="59"/>
      <c r="D128" s="59"/>
      <c r="E128" s="59"/>
      <c r="F128" s="59"/>
      <c r="G128" s="59"/>
    </row>
    <row r="129" spans="3:7" x14ac:dyDescent="0.25">
      <c r="C129" s="59"/>
      <c r="D129" s="59"/>
      <c r="E129" s="59"/>
      <c r="F129" s="59"/>
      <c r="G129" s="59"/>
    </row>
    <row r="130" spans="3:7" x14ac:dyDescent="0.25">
      <c r="C130" s="59"/>
      <c r="D130" s="59"/>
      <c r="E130" s="59"/>
      <c r="F130" s="59"/>
      <c r="G130" s="59"/>
    </row>
    <row r="131" spans="3:7" x14ac:dyDescent="0.25">
      <c r="C131" s="59"/>
      <c r="D131" s="59"/>
      <c r="E131" s="59"/>
      <c r="F131" s="59"/>
      <c r="G131" s="59"/>
    </row>
    <row r="132" spans="3:7" x14ac:dyDescent="0.25">
      <c r="C132" s="59"/>
      <c r="D132" s="59"/>
      <c r="E132" s="59"/>
      <c r="F132" s="59"/>
      <c r="G132" s="59"/>
    </row>
    <row r="133" spans="3:7" x14ac:dyDescent="0.25">
      <c r="C133" s="59"/>
      <c r="D133" s="59"/>
      <c r="E133" s="59"/>
      <c r="F133" s="59"/>
      <c r="G133" s="59"/>
    </row>
    <row r="134" spans="3:7" x14ac:dyDescent="0.25">
      <c r="C134" s="59"/>
      <c r="D134" s="59"/>
      <c r="E134" s="59"/>
      <c r="F134" s="59"/>
      <c r="G134" s="59"/>
    </row>
    <row r="135" spans="3:7" x14ac:dyDescent="0.25">
      <c r="C135" s="59"/>
      <c r="D135" s="59"/>
      <c r="E135" s="59"/>
      <c r="F135" s="59"/>
      <c r="G135" s="59"/>
    </row>
    <row r="136" spans="3:7" x14ac:dyDescent="0.25">
      <c r="C136" s="59"/>
      <c r="D136" s="59"/>
      <c r="E136" s="59"/>
      <c r="F136" s="59"/>
      <c r="G136" s="59"/>
    </row>
    <row r="137" spans="3:7" x14ac:dyDescent="0.25">
      <c r="C137" s="59"/>
      <c r="D137" s="59"/>
      <c r="E137" s="59"/>
      <c r="F137" s="59"/>
      <c r="G137" s="59"/>
    </row>
    <row r="138" spans="3:7" x14ac:dyDescent="0.25">
      <c r="C138" s="59"/>
      <c r="D138" s="59"/>
      <c r="E138" s="59"/>
      <c r="F138" s="59"/>
      <c r="G138" s="59"/>
    </row>
    <row r="139" spans="3:7" x14ac:dyDescent="0.25">
      <c r="C139" s="59"/>
      <c r="D139" s="59"/>
      <c r="E139" s="59"/>
      <c r="F139" s="59"/>
      <c r="G139" s="59"/>
    </row>
    <row r="140" spans="3:7" x14ac:dyDescent="0.25">
      <c r="C140" s="59"/>
      <c r="D140" s="59"/>
      <c r="E140" s="59"/>
      <c r="F140" s="59"/>
      <c r="G140" s="59"/>
    </row>
    <row r="141" spans="3:7" x14ac:dyDescent="0.25">
      <c r="C141" s="59"/>
      <c r="D141" s="59"/>
      <c r="E141" s="59"/>
      <c r="F141" s="59"/>
      <c r="G141" s="59"/>
    </row>
    <row r="142" spans="3:7" x14ac:dyDescent="0.25">
      <c r="C142" s="59"/>
      <c r="D142" s="59"/>
      <c r="E142" s="59"/>
      <c r="F142" s="59"/>
      <c r="G142" s="59"/>
    </row>
    <row r="143" spans="3:7" x14ac:dyDescent="0.25">
      <c r="C143" s="59"/>
      <c r="D143" s="59"/>
      <c r="E143" s="59"/>
      <c r="F143" s="59"/>
      <c r="G143" s="59"/>
    </row>
    <row r="144" spans="3:7" x14ac:dyDescent="0.25">
      <c r="C144" s="59"/>
      <c r="D144" s="59"/>
      <c r="E144" s="59"/>
      <c r="F144" s="59"/>
      <c r="G144" s="59"/>
    </row>
    <row r="145" spans="3:7" x14ac:dyDescent="0.25">
      <c r="C145" s="59"/>
      <c r="D145" s="59"/>
      <c r="E145" s="59"/>
      <c r="F145" s="59"/>
      <c r="G145" s="59"/>
    </row>
    <row r="146" spans="3:7" x14ac:dyDescent="0.25">
      <c r="C146" s="59"/>
      <c r="D146" s="59"/>
      <c r="E146" s="59"/>
      <c r="F146" s="59"/>
      <c r="G146" s="59"/>
    </row>
    <row r="147" spans="3:7" x14ac:dyDescent="0.25">
      <c r="C147" s="59"/>
      <c r="D147" s="59"/>
      <c r="E147" s="59"/>
      <c r="F147" s="59"/>
      <c r="G147" s="59"/>
    </row>
    <row r="148" spans="3:7" x14ac:dyDescent="0.25">
      <c r="C148" s="59"/>
      <c r="D148" s="59"/>
      <c r="E148" s="59"/>
      <c r="F148" s="59"/>
      <c r="G148" s="59"/>
    </row>
    <row r="149" spans="3:7" x14ac:dyDescent="0.25">
      <c r="C149" s="59"/>
      <c r="D149" s="59"/>
      <c r="E149" s="59"/>
      <c r="F149" s="59"/>
      <c r="G149" s="59"/>
    </row>
    <row r="150" spans="3:7" x14ac:dyDescent="0.25">
      <c r="C150" s="59"/>
      <c r="D150" s="59"/>
      <c r="E150" s="59"/>
      <c r="F150" s="59"/>
      <c r="G150" s="59"/>
    </row>
    <row r="151" spans="3:7" x14ac:dyDescent="0.25">
      <c r="C151" s="59"/>
      <c r="D151" s="59"/>
      <c r="E151" s="59"/>
      <c r="F151" s="59"/>
      <c r="G151" s="59"/>
    </row>
    <row r="152" spans="3:7" x14ac:dyDescent="0.25">
      <c r="C152" s="59"/>
      <c r="D152" s="59"/>
      <c r="E152" s="59"/>
      <c r="F152" s="59"/>
      <c r="G152" s="59"/>
    </row>
    <row r="153" spans="3:7" x14ac:dyDescent="0.25">
      <c r="C153" s="59"/>
      <c r="D153" s="59"/>
      <c r="E153" s="59"/>
      <c r="F153" s="59"/>
      <c r="G153" s="59"/>
    </row>
    <row r="154" spans="3:7" x14ac:dyDescent="0.25">
      <c r="C154" s="59"/>
      <c r="D154" s="59"/>
      <c r="E154" s="59"/>
      <c r="F154" s="59"/>
      <c r="G154" s="59"/>
    </row>
    <row r="155" spans="3:7" x14ac:dyDescent="0.25">
      <c r="C155" s="59"/>
      <c r="D155" s="59"/>
      <c r="E155" s="59"/>
      <c r="F155" s="59"/>
      <c r="G155" s="59"/>
    </row>
    <row r="156" spans="3:7" x14ac:dyDescent="0.25">
      <c r="C156" s="59"/>
      <c r="D156" s="59"/>
      <c r="E156" s="59"/>
      <c r="F156" s="59"/>
      <c r="G156" s="59"/>
    </row>
    <row r="157" spans="3:7" x14ac:dyDescent="0.25">
      <c r="C157" s="59"/>
      <c r="D157" s="59"/>
      <c r="E157" s="59"/>
      <c r="F157" s="59"/>
      <c r="G157" s="59"/>
    </row>
    <row r="158" spans="3:7" x14ac:dyDescent="0.25">
      <c r="C158" s="59"/>
      <c r="D158" s="59"/>
      <c r="E158" s="59"/>
      <c r="F158" s="59"/>
      <c r="G158" s="59"/>
    </row>
    <row r="159" spans="3:7" x14ac:dyDescent="0.25">
      <c r="C159" s="59"/>
      <c r="D159" s="59"/>
      <c r="E159" s="59"/>
      <c r="F159" s="59"/>
      <c r="G159" s="59"/>
    </row>
    <row r="160" spans="3:7" x14ac:dyDescent="0.25">
      <c r="C160" s="59"/>
      <c r="D160" s="59"/>
      <c r="E160" s="59"/>
      <c r="F160" s="59"/>
      <c r="G160" s="59"/>
    </row>
    <row r="161" spans="3:7" x14ac:dyDescent="0.25">
      <c r="C161" s="59"/>
      <c r="D161" s="59"/>
      <c r="E161" s="59"/>
      <c r="F161" s="59"/>
      <c r="G161" s="59"/>
    </row>
    <row r="162" spans="3:7" x14ac:dyDescent="0.25">
      <c r="C162" s="59"/>
      <c r="D162" s="59"/>
      <c r="E162" s="59"/>
      <c r="F162" s="59"/>
      <c r="G162" s="59"/>
    </row>
    <row r="163" spans="3:7" x14ac:dyDescent="0.25">
      <c r="C163" s="59"/>
      <c r="D163" s="59"/>
      <c r="E163" s="59"/>
      <c r="F163" s="59"/>
      <c r="G163" s="59"/>
    </row>
    <row r="164" spans="3:7" x14ac:dyDescent="0.25">
      <c r="C164" s="59"/>
      <c r="D164" s="59"/>
      <c r="E164" s="59"/>
      <c r="F164" s="59"/>
      <c r="G164" s="59"/>
    </row>
    <row r="165" spans="3:7" x14ac:dyDescent="0.25">
      <c r="C165" s="59"/>
      <c r="D165" s="59"/>
      <c r="E165" s="59"/>
      <c r="F165" s="59"/>
      <c r="G165" s="59"/>
    </row>
    <row r="166" spans="3:7" x14ac:dyDescent="0.25">
      <c r="C166" s="59"/>
      <c r="D166" s="59"/>
      <c r="E166" s="59"/>
      <c r="F166" s="59"/>
      <c r="G166" s="59"/>
    </row>
    <row r="167" spans="3:7" x14ac:dyDescent="0.25">
      <c r="C167" s="59"/>
      <c r="D167" s="59"/>
      <c r="E167" s="59"/>
      <c r="F167" s="59"/>
      <c r="G167" s="59"/>
    </row>
    <row r="168" spans="3:7" x14ac:dyDescent="0.25">
      <c r="C168" s="59"/>
      <c r="D168" s="59"/>
      <c r="E168" s="59"/>
      <c r="F168" s="59"/>
      <c r="G168" s="59"/>
    </row>
    <row r="169" spans="3:7" x14ac:dyDescent="0.25">
      <c r="C169" s="59"/>
      <c r="D169" s="59"/>
      <c r="E169" s="59"/>
      <c r="F169" s="59"/>
      <c r="G169" s="59"/>
    </row>
    <row r="170" spans="3:7" x14ac:dyDescent="0.25">
      <c r="C170" s="59"/>
      <c r="D170" s="59"/>
      <c r="E170" s="59"/>
      <c r="F170" s="59"/>
      <c r="G170" s="59"/>
    </row>
    <row r="171" spans="3:7" x14ac:dyDescent="0.25">
      <c r="C171" s="59"/>
      <c r="D171" s="59"/>
      <c r="E171" s="59"/>
      <c r="F171" s="59"/>
      <c r="G171" s="59"/>
    </row>
    <row r="172" spans="3:7" x14ac:dyDescent="0.25">
      <c r="C172" s="59"/>
      <c r="D172" s="59"/>
      <c r="E172" s="59"/>
      <c r="F172" s="59"/>
      <c r="G172" s="59"/>
    </row>
    <row r="173" spans="3:7" x14ac:dyDescent="0.25">
      <c r="C173" s="59"/>
      <c r="D173" s="59"/>
      <c r="E173" s="59"/>
      <c r="F173" s="59"/>
      <c r="G173" s="59"/>
    </row>
    <row r="174" spans="3:7" x14ac:dyDescent="0.25">
      <c r="C174" s="59"/>
      <c r="D174" s="59"/>
      <c r="E174" s="59"/>
      <c r="F174" s="59"/>
      <c r="G174" s="59"/>
    </row>
    <row r="175" spans="3:7" x14ac:dyDescent="0.25">
      <c r="C175" s="59"/>
      <c r="D175" s="59"/>
      <c r="E175" s="59"/>
      <c r="F175" s="59"/>
      <c r="G175" s="59"/>
    </row>
    <row r="176" spans="3:7" x14ac:dyDescent="0.25">
      <c r="C176" s="59"/>
      <c r="D176" s="59"/>
      <c r="E176" s="59"/>
      <c r="F176" s="59"/>
      <c r="G176" s="59"/>
    </row>
    <row r="177" spans="3:7" x14ac:dyDescent="0.25">
      <c r="C177" s="59"/>
      <c r="D177" s="59"/>
      <c r="E177" s="59"/>
      <c r="F177" s="59"/>
      <c r="G177" s="59"/>
    </row>
    <row r="178" spans="3:7" x14ac:dyDescent="0.25">
      <c r="C178" s="59"/>
      <c r="D178" s="59"/>
      <c r="E178" s="59"/>
      <c r="F178" s="59"/>
      <c r="G178" s="59"/>
    </row>
    <row r="179" spans="3:7" x14ac:dyDescent="0.25">
      <c r="C179" s="59"/>
      <c r="D179" s="59"/>
      <c r="E179" s="59"/>
      <c r="F179" s="59"/>
      <c r="G179" s="59"/>
    </row>
    <row r="180" spans="3:7" x14ac:dyDescent="0.25">
      <c r="C180" s="59"/>
      <c r="D180" s="59"/>
      <c r="E180" s="59"/>
      <c r="F180" s="59"/>
      <c r="G180" s="59"/>
    </row>
    <row r="181" spans="3:7" x14ac:dyDescent="0.25">
      <c r="C181" s="59"/>
      <c r="D181" s="59"/>
      <c r="E181" s="59"/>
      <c r="F181" s="59"/>
      <c r="G181" s="59"/>
    </row>
    <row r="182" spans="3:7" x14ac:dyDescent="0.25">
      <c r="C182" s="59"/>
      <c r="D182" s="59"/>
      <c r="E182" s="59"/>
      <c r="F182" s="59"/>
      <c r="G182" s="59"/>
    </row>
    <row r="183" spans="3:7" x14ac:dyDescent="0.25">
      <c r="C183" s="59"/>
      <c r="D183" s="59"/>
      <c r="E183" s="59"/>
      <c r="F183" s="59"/>
      <c r="G183" s="59"/>
    </row>
    <row r="184" spans="3:7" x14ac:dyDescent="0.25">
      <c r="C184" s="59"/>
      <c r="D184" s="59"/>
      <c r="E184" s="59"/>
      <c r="F184" s="59"/>
      <c r="G184" s="59"/>
    </row>
    <row r="185" spans="3:7" x14ac:dyDescent="0.25">
      <c r="C185" s="59"/>
      <c r="D185" s="59"/>
      <c r="E185" s="59"/>
      <c r="F185" s="59"/>
      <c r="G185" s="59"/>
    </row>
    <row r="186" spans="3:7" x14ac:dyDescent="0.25">
      <c r="C186" s="59"/>
      <c r="D186" s="59"/>
      <c r="E186" s="59"/>
      <c r="F186" s="59"/>
      <c r="G186" s="59"/>
    </row>
    <row r="187" spans="3:7" x14ac:dyDescent="0.25">
      <c r="C187" s="59"/>
      <c r="D187" s="59"/>
      <c r="E187" s="59"/>
      <c r="F187" s="59"/>
      <c r="G187" s="59"/>
    </row>
    <row r="188" spans="3:7" x14ac:dyDescent="0.25">
      <c r="C188" s="59"/>
      <c r="D188" s="59"/>
      <c r="E188" s="59"/>
      <c r="F188" s="59"/>
      <c r="G188" s="59"/>
    </row>
    <row r="189" spans="3:7" x14ac:dyDescent="0.25">
      <c r="C189" s="59"/>
      <c r="D189" s="59"/>
      <c r="E189" s="59"/>
      <c r="F189" s="59"/>
      <c r="G189" s="59"/>
    </row>
    <row r="190" spans="3:7" x14ac:dyDescent="0.25">
      <c r="C190" s="59"/>
      <c r="D190" s="59"/>
      <c r="E190" s="59"/>
      <c r="F190" s="59"/>
      <c r="G190" s="59"/>
    </row>
    <row r="191" spans="3:7" x14ac:dyDescent="0.25">
      <c r="C191" s="59"/>
      <c r="D191" s="59"/>
      <c r="E191" s="59"/>
      <c r="F191" s="59"/>
      <c r="G191" s="59"/>
    </row>
    <row r="192" spans="3:7" x14ac:dyDescent="0.25">
      <c r="C192" s="59"/>
      <c r="D192" s="59"/>
      <c r="E192" s="59"/>
      <c r="F192" s="59"/>
      <c r="G192" s="59"/>
    </row>
    <row r="193" spans="3:7" x14ac:dyDescent="0.25">
      <c r="C193" s="59"/>
      <c r="D193" s="59"/>
      <c r="E193" s="59"/>
      <c r="F193" s="59"/>
      <c r="G193" s="59"/>
    </row>
    <row r="194" spans="3:7" x14ac:dyDescent="0.25">
      <c r="C194" s="59"/>
      <c r="D194" s="59"/>
      <c r="E194" s="59"/>
      <c r="F194" s="59"/>
      <c r="G194" s="59"/>
    </row>
    <row r="195" spans="3:7" x14ac:dyDescent="0.25">
      <c r="C195" s="59"/>
      <c r="D195" s="59"/>
      <c r="E195" s="59"/>
      <c r="F195" s="59"/>
      <c r="G195" s="59"/>
    </row>
    <row r="196" spans="3:7" x14ac:dyDescent="0.25">
      <c r="C196" s="59"/>
      <c r="D196" s="59"/>
      <c r="E196" s="59"/>
      <c r="F196" s="59"/>
      <c r="G196" s="59"/>
    </row>
    <row r="197" spans="3:7" x14ac:dyDescent="0.25">
      <c r="C197" s="59"/>
      <c r="D197" s="59"/>
      <c r="E197" s="59"/>
      <c r="F197" s="59"/>
      <c r="G197" s="59"/>
    </row>
    <row r="198" spans="3:7" x14ac:dyDescent="0.25">
      <c r="C198" s="59"/>
      <c r="D198" s="59"/>
      <c r="E198" s="59"/>
      <c r="F198" s="59"/>
      <c r="G198" s="59"/>
    </row>
    <row r="199" spans="3:7" x14ac:dyDescent="0.25">
      <c r="C199" s="59"/>
      <c r="D199" s="59"/>
      <c r="E199" s="59"/>
      <c r="F199" s="59"/>
      <c r="G199" s="59"/>
    </row>
    <row r="200" spans="3:7" x14ac:dyDescent="0.25">
      <c r="C200" s="59"/>
      <c r="D200" s="59"/>
      <c r="E200" s="59"/>
      <c r="F200" s="59"/>
      <c r="G200" s="59"/>
    </row>
    <row r="201" spans="3:7" x14ac:dyDescent="0.25">
      <c r="C201" s="59"/>
      <c r="D201" s="59"/>
      <c r="E201" s="59"/>
      <c r="F201" s="59"/>
      <c r="G201" s="59"/>
    </row>
    <row r="202" spans="3:7" x14ac:dyDescent="0.25">
      <c r="C202" s="59"/>
      <c r="D202" s="59"/>
      <c r="E202" s="59"/>
      <c r="F202" s="59"/>
      <c r="G202" s="59"/>
    </row>
    <row r="203" spans="3:7" x14ac:dyDescent="0.25">
      <c r="C203" s="59"/>
      <c r="D203" s="59"/>
      <c r="E203" s="59"/>
      <c r="F203" s="59"/>
      <c r="G203" s="59"/>
    </row>
    <row r="204" spans="3:7" x14ac:dyDescent="0.25">
      <c r="C204" s="59"/>
      <c r="D204" s="59"/>
      <c r="E204" s="59"/>
      <c r="F204" s="59"/>
      <c r="G204" s="59"/>
    </row>
    <row r="205" spans="3:7" x14ac:dyDescent="0.25">
      <c r="C205" s="59"/>
      <c r="D205" s="59"/>
      <c r="E205" s="59"/>
      <c r="F205" s="59"/>
      <c r="G205" s="59"/>
    </row>
    <row r="206" spans="3:7" x14ac:dyDescent="0.25">
      <c r="C206" s="59"/>
      <c r="D206" s="59"/>
      <c r="E206" s="59"/>
      <c r="F206" s="59"/>
      <c r="G206" s="59"/>
    </row>
    <row r="207" spans="3:7" x14ac:dyDescent="0.25">
      <c r="C207" s="59"/>
      <c r="D207" s="59"/>
      <c r="E207" s="59"/>
      <c r="F207" s="59"/>
      <c r="G207" s="59"/>
    </row>
    <row r="208" spans="3:7" x14ac:dyDescent="0.25">
      <c r="C208" s="59"/>
      <c r="D208" s="59"/>
      <c r="E208" s="59"/>
      <c r="F208" s="59"/>
      <c r="G208" s="59"/>
    </row>
    <row r="209" spans="3:7" x14ac:dyDescent="0.25">
      <c r="C209" s="59"/>
      <c r="D209" s="59"/>
      <c r="E209" s="59"/>
      <c r="F209" s="59"/>
      <c r="G209" s="59"/>
    </row>
    <row r="210" spans="3:7" x14ac:dyDescent="0.25">
      <c r="C210" s="59"/>
      <c r="D210" s="59"/>
      <c r="E210" s="59"/>
      <c r="F210" s="59"/>
      <c r="G210" s="59"/>
    </row>
    <row r="211" spans="3:7" x14ac:dyDescent="0.25">
      <c r="C211" s="59"/>
      <c r="D211" s="59"/>
      <c r="E211" s="59"/>
      <c r="F211" s="59"/>
      <c r="G211" s="59"/>
    </row>
    <row r="212" spans="3:7" x14ac:dyDescent="0.25">
      <c r="C212" s="59"/>
      <c r="D212" s="59"/>
      <c r="E212" s="59"/>
      <c r="F212" s="59"/>
      <c r="G212" s="59"/>
    </row>
    <row r="213" spans="3:7" x14ac:dyDescent="0.25">
      <c r="C213" s="59"/>
      <c r="D213" s="59"/>
      <c r="E213" s="59"/>
      <c r="F213" s="59"/>
      <c r="G213" s="59"/>
    </row>
    <row r="214" spans="3:7" x14ac:dyDescent="0.25">
      <c r="C214" s="59"/>
      <c r="D214" s="59"/>
      <c r="E214" s="59"/>
      <c r="F214" s="59"/>
      <c r="G214" s="59"/>
    </row>
    <row r="215" spans="3:7" x14ac:dyDescent="0.25">
      <c r="C215" s="59"/>
      <c r="D215" s="59"/>
      <c r="E215" s="59"/>
      <c r="F215" s="59"/>
      <c r="G215" s="59"/>
    </row>
    <row r="216" spans="3:7" x14ac:dyDescent="0.25">
      <c r="C216" s="59"/>
      <c r="D216" s="59"/>
      <c r="E216" s="59"/>
      <c r="F216" s="59"/>
      <c r="G216" s="59"/>
    </row>
    <row r="217" spans="3:7" x14ac:dyDescent="0.25">
      <c r="C217" s="59"/>
      <c r="D217" s="59"/>
      <c r="E217" s="59"/>
      <c r="F217" s="59"/>
      <c r="G217" s="59"/>
    </row>
    <row r="218" spans="3:7" x14ac:dyDescent="0.25">
      <c r="C218" s="59"/>
      <c r="D218" s="59"/>
      <c r="E218" s="59"/>
      <c r="F218" s="59"/>
      <c r="G218" s="59"/>
    </row>
    <row r="219" spans="3:7" x14ac:dyDescent="0.25">
      <c r="C219" s="59"/>
      <c r="D219" s="59"/>
      <c r="E219" s="59"/>
      <c r="F219" s="59"/>
      <c r="G219" s="59"/>
    </row>
    <row r="220" spans="3:7" x14ac:dyDescent="0.25">
      <c r="C220" s="59"/>
      <c r="D220" s="59"/>
      <c r="E220" s="59"/>
      <c r="F220" s="59"/>
      <c r="G220" s="59"/>
    </row>
    <row r="221" spans="3:7" x14ac:dyDescent="0.25">
      <c r="C221" s="59"/>
      <c r="D221" s="59"/>
      <c r="E221" s="59"/>
      <c r="F221" s="59"/>
      <c r="G221" s="59"/>
    </row>
    <row r="222" spans="3:7" x14ac:dyDescent="0.25">
      <c r="C222" s="59"/>
      <c r="D222" s="59"/>
      <c r="E222" s="59"/>
      <c r="F222" s="59"/>
      <c r="G222" s="59"/>
    </row>
    <row r="223" spans="3:7" x14ac:dyDescent="0.25">
      <c r="C223" s="59"/>
      <c r="D223" s="59"/>
      <c r="E223" s="59"/>
      <c r="F223" s="59"/>
      <c r="G223" s="59"/>
    </row>
    <row r="224" spans="3:7" x14ac:dyDescent="0.25">
      <c r="C224" s="59"/>
      <c r="D224" s="59"/>
      <c r="E224" s="59"/>
      <c r="F224" s="59"/>
      <c r="G224" s="59"/>
    </row>
    <row r="225" spans="3:7" x14ac:dyDescent="0.25">
      <c r="C225" s="59"/>
      <c r="D225" s="59"/>
      <c r="E225" s="59"/>
      <c r="F225" s="59"/>
      <c r="G225" s="59"/>
    </row>
    <row r="226" spans="3:7" x14ac:dyDescent="0.25">
      <c r="C226" s="59"/>
      <c r="D226" s="59"/>
      <c r="E226" s="59"/>
      <c r="F226" s="59"/>
      <c r="G226" s="59"/>
    </row>
    <row r="227" spans="3:7" x14ac:dyDescent="0.25">
      <c r="C227" s="59"/>
      <c r="D227" s="59"/>
      <c r="E227" s="59"/>
      <c r="F227" s="59"/>
      <c r="G227" s="59"/>
    </row>
    <row r="228" spans="3:7" x14ac:dyDescent="0.25">
      <c r="C228" s="59"/>
      <c r="D228" s="59"/>
      <c r="E228" s="59"/>
      <c r="F228" s="59"/>
      <c r="G228" s="59"/>
    </row>
    <row r="229" spans="3:7" x14ac:dyDescent="0.25">
      <c r="C229" s="59"/>
      <c r="D229" s="59"/>
      <c r="E229" s="59"/>
      <c r="F229" s="59"/>
      <c r="G229" s="59"/>
    </row>
    <row r="230" spans="3:7" x14ac:dyDescent="0.25">
      <c r="C230" s="59"/>
      <c r="D230" s="59"/>
      <c r="E230" s="59"/>
      <c r="F230" s="59"/>
      <c r="G230" s="59"/>
    </row>
    <row r="231" spans="3:7" x14ac:dyDescent="0.25">
      <c r="C231" s="59"/>
      <c r="D231" s="59"/>
      <c r="E231" s="59"/>
      <c r="F231" s="59"/>
      <c r="G231" s="59"/>
    </row>
    <row r="232" spans="3:7" x14ac:dyDescent="0.25">
      <c r="C232" s="59"/>
      <c r="D232" s="59"/>
      <c r="E232" s="59"/>
      <c r="F232" s="59"/>
      <c r="G232" s="59"/>
    </row>
    <row r="233" spans="3:7" x14ac:dyDescent="0.25">
      <c r="C233" s="59"/>
      <c r="D233" s="59"/>
      <c r="E233" s="59"/>
      <c r="F233" s="59"/>
      <c r="G233" s="59"/>
    </row>
    <row r="234" spans="3:7" x14ac:dyDescent="0.25">
      <c r="C234" s="59"/>
      <c r="D234" s="59"/>
      <c r="E234" s="59"/>
      <c r="F234" s="59"/>
      <c r="G234" s="59"/>
    </row>
    <row r="235" spans="3:7" x14ac:dyDescent="0.25">
      <c r="C235" s="59"/>
      <c r="D235" s="59"/>
      <c r="E235" s="59"/>
      <c r="F235" s="59"/>
      <c r="G235" s="59"/>
    </row>
    <row r="236" spans="3:7" x14ac:dyDescent="0.25">
      <c r="C236" s="59"/>
      <c r="D236" s="59"/>
      <c r="E236" s="59"/>
      <c r="F236" s="59"/>
      <c r="G236" s="59"/>
    </row>
    <row r="237" spans="3:7" x14ac:dyDescent="0.25">
      <c r="C237" s="59"/>
      <c r="D237" s="59"/>
      <c r="E237" s="59"/>
      <c r="F237" s="59"/>
      <c r="G237" s="59"/>
    </row>
    <row r="238" spans="3:7" x14ac:dyDescent="0.25">
      <c r="C238" s="59"/>
      <c r="D238" s="59"/>
      <c r="E238" s="59"/>
      <c r="F238" s="59"/>
      <c r="G238" s="59"/>
    </row>
    <row r="239" spans="3:7" x14ac:dyDescent="0.25">
      <c r="C239" s="59"/>
      <c r="D239" s="59"/>
      <c r="E239" s="59"/>
      <c r="F239" s="59"/>
      <c r="G239" s="59"/>
    </row>
    <row r="240" spans="3:7" x14ac:dyDescent="0.25">
      <c r="C240" s="59"/>
      <c r="D240" s="59"/>
      <c r="E240" s="59"/>
      <c r="F240" s="59"/>
      <c r="G240" s="59"/>
    </row>
    <row r="241" spans="3:7" x14ac:dyDescent="0.25">
      <c r="C241" s="59"/>
      <c r="D241" s="59"/>
      <c r="E241" s="59"/>
      <c r="F241" s="59"/>
      <c r="G241" s="59"/>
    </row>
    <row r="242" spans="3:7" x14ac:dyDescent="0.25">
      <c r="C242" s="59"/>
      <c r="D242" s="59"/>
      <c r="E242" s="59"/>
      <c r="F242" s="59"/>
      <c r="G242" s="59"/>
    </row>
    <row r="243" spans="3:7" x14ac:dyDescent="0.25">
      <c r="C243" s="59"/>
      <c r="D243" s="59"/>
      <c r="E243" s="59"/>
      <c r="F243" s="59"/>
      <c r="G243" s="59"/>
    </row>
    <row r="244" spans="3:7" x14ac:dyDescent="0.25">
      <c r="C244" s="59"/>
      <c r="D244" s="59"/>
      <c r="E244" s="59"/>
      <c r="F244" s="59"/>
      <c r="G244" s="59"/>
    </row>
    <row r="245" spans="3:7" x14ac:dyDescent="0.25">
      <c r="C245" s="59"/>
      <c r="D245" s="59"/>
      <c r="E245" s="59"/>
      <c r="F245" s="59"/>
      <c r="G245" s="59"/>
    </row>
    <row r="246" spans="3:7" x14ac:dyDescent="0.25">
      <c r="C246" s="59"/>
      <c r="D246" s="59"/>
      <c r="E246" s="59"/>
      <c r="F246" s="59"/>
      <c r="G246" s="59"/>
    </row>
    <row r="247" spans="3:7" x14ac:dyDescent="0.25">
      <c r="C247" s="59"/>
      <c r="D247" s="59"/>
      <c r="E247" s="59"/>
      <c r="F247" s="59"/>
      <c r="G247" s="59"/>
    </row>
    <row r="248" spans="3:7" x14ac:dyDescent="0.25">
      <c r="C248" s="59"/>
      <c r="D248" s="59"/>
      <c r="E248" s="59"/>
      <c r="F248" s="59"/>
      <c r="G248" s="59"/>
    </row>
    <row r="249" spans="3:7" x14ac:dyDescent="0.25">
      <c r="C249" s="59"/>
      <c r="D249" s="59"/>
      <c r="E249" s="59"/>
      <c r="F249" s="59"/>
      <c r="G249" s="59"/>
    </row>
    <row r="250" spans="3:7" x14ac:dyDescent="0.25">
      <c r="C250" s="59"/>
      <c r="D250" s="59"/>
      <c r="E250" s="59"/>
      <c r="F250" s="59"/>
      <c r="G250" s="59"/>
    </row>
    <row r="251" spans="3:7" x14ac:dyDescent="0.25">
      <c r="C251" s="59"/>
      <c r="D251" s="59"/>
      <c r="E251" s="59"/>
      <c r="F251" s="59"/>
      <c r="G251" s="59"/>
    </row>
    <row r="252" spans="3:7" x14ac:dyDescent="0.25">
      <c r="C252" s="59"/>
      <c r="D252" s="59"/>
      <c r="E252" s="59"/>
      <c r="F252" s="59"/>
      <c r="G252" s="59"/>
    </row>
    <row r="253" spans="3:7" x14ac:dyDescent="0.25">
      <c r="C253" s="59"/>
      <c r="D253" s="59"/>
      <c r="E253" s="59"/>
      <c r="F253" s="59"/>
      <c r="G253" s="59"/>
    </row>
    <row r="254" spans="3:7" x14ac:dyDescent="0.25">
      <c r="C254" s="59"/>
      <c r="D254" s="59"/>
      <c r="E254" s="59"/>
      <c r="F254" s="59"/>
      <c r="G254" s="59"/>
    </row>
    <row r="255" spans="3:7" x14ac:dyDescent="0.25">
      <c r="C255" s="59"/>
      <c r="D255" s="59"/>
      <c r="E255" s="59"/>
      <c r="F255" s="59"/>
      <c r="G255" s="59"/>
    </row>
    <row r="256" spans="3:7" x14ac:dyDescent="0.25">
      <c r="C256" s="59"/>
      <c r="D256" s="59"/>
      <c r="E256" s="59"/>
      <c r="F256" s="59"/>
      <c r="G256" s="59"/>
    </row>
    <row r="257" spans="3:7" x14ac:dyDescent="0.25">
      <c r="C257" s="59"/>
      <c r="D257" s="59"/>
      <c r="E257" s="59"/>
      <c r="F257" s="59"/>
      <c r="G257" s="59"/>
    </row>
  </sheetData>
  <mergeCells count="5">
    <mergeCell ref="C45:G45"/>
    <mergeCell ref="A18:A27"/>
    <mergeCell ref="A31:A40"/>
    <mergeCell ref="A2:H2"/>
    <mergeCell ref="A3:A14"/>
  </mergeCells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2" r:id="rId4" name="Check Box 138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9</xdr:row>
                    <xdr:rowOff>9525</xdr:rowOff>
                  </from>
                  <to>
                    <xdr:col>8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5" name="Check Box 139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10</xdr:row>
                    <xdr:rowOff>9525</xdr:rowOff>
                  </from>
                  <to>
                    <xdr:col>8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6" name="Check Box 140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11</xdr:row>
                    <xdr:rowOff>9525</xdr:rowOff>
                  </from>
                  <to>
                    <xdr:col>8</xdr:col>
                    <xdr:colOff>9525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" name="Check Box 141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12</xdr:row>
                    <xdr:rowOff>9525</xdr:rowOff>
                  </from>
                  <to>
                    <xdr:col>8</xdr:col>
                    <xdr:colOff>9525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" name="Check Box 142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13</xdr:row>
                    <xdr:rowOff>9525</xdr:rowOff>
                  </from>
                  <to>
                    <xdr:col>8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heck Box 204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4</xdr:row>
                    <xdr:rowOff>9525</xdr:rowOff>
                  </from>
                  <to>
                    <xdr:col>8</xdr:col>
                    <xdr:colOff>9525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0" name="Check Box 205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5</xdr:row>
                    <xdr:rowOff>9525</xdr:rowOff>
                  </from>
                  <to>
                    <xdr:col>8</xdr:col>
                    <xdr:colOff>9525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1" name="Check Box 206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6</xdr:row>
                    <xdr:rowOff>9525</xdr:rowOff>
                  </from>
                  <to>
                    <xdr:col>8</xdr:col>
                    <xdr:colOff>9525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2" name="Check Box 207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7</xdr:row>
                    <xdr:rowOff>9525</xdr:rowOff>
                  </from>
                  <to>
                    <xdr:col>8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" name="Check Box 208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8</xdr:row>
                    <xdr:rowOff>9525</xdr:rowOff>
                  </from>
                  <to>
                    <xdr:col>8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" name="Check Box 254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</xdr:row>
                    <xdr:rowOff>9525</xdr:rowOff>
                  </from>
                  <to>
                    <xdr:col>8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5" name="Check Box 255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17</xdr:row>
                    <xdr:rowOff>9525</xdr:rowOff>
                  </from>
                  <to>
                    <xdr:col>8</xdr:col>
                    <xdr:colOff>9525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6" name="Check Box 256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18</xdr:row>
                    <xdr:rowOff>9525</xdr:rowOff>
                  </from>
                  <to>
                    <xdr:col>8</xdr:col>
                    <xdr:colOff>9525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" name="Check Box 257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19</xdr:row>
                    <xdr:rowOff>9525</xdr:rowOff>
                  </from>
                  <to>
                    <xdr:col>8</xdr:col>
                    <xdr:colOff>9525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" name="Check Box 258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20</xdr:row>
                    <xdr:rowOff>9525</xdr:rowOff>
                  </from>
                  <to>
                    <xdr:col>8</xdr:col>
                    <xdr:colOff>9525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9" name="Check Box 259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21</xdr:row>
                    <xdr:rowOff>9525</xdr:rowOff>
                  </from>
                  <to>
                    <xdr:col>8</xdr:col>
                    <xdr:colOff>9525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0" name="Check Box 260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22</xdr:row>
                    <xdr:rowOff>9525</xdr:rowOff>
                  </from>
                  <to>
                    <xdr:col>8</xdr:col>
                    <xdr:colOff>9525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1" name="Check Box 261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23</xdr:row>
                    <xdr:rowOff>9525</xdr:rowOff>
                  </from>
                  <to>
                    <xdr:col>8</xdr:col>
                    <xdr:colOff>9525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" name="Check Box 262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24</xdr:row>
                    <xdr:rowOff>9525</xdr:rowOff>
                  </from>
                  <to>
                    <xdr:col>8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" name="Check Box 263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25</xdr:row>
                    <xdr:rowOff>9525</xdr:rowOff>
                  </from>
                  <to>
                    <xdr:col>8</xdr:col>
                    <xdr:colOff>9525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" name="Check Box 265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30</xdr:row>
                    <xdr:rowOff>9525</xdr:rowOff>
                  </from>
                  <to>
                    <xdr:col>8</xdr:col>
                    <xdr:colOff>9525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5" name="Check Box 266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31</xdr:row>
                    <xdr:rowOff>9525</xdr:rowOff>
                  </from>
                  <to>
                    <xdr:col>8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" name="Check Box 267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32</xdr:row>
                    <xdr:rowOff>9525</xdr:rowOff>
                  </from>
                  <to>
                    <xdr:col>8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" name="Check Box 268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33</xdr:row>
                    <xdr:rowOff>9525</xdr:rowOff>
                  </from>
                  <to>
                    <xdr:col>8</xdr:col>
                    <xdr:colOff>9525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8" name="Check Box 269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34</xdr:row>
                    <xdr:rowOff>9525</xdr:rowOff>
                  </from>
                  <to>
                    <xdr:col>8</xdr:col>
                    <xdr:colOff>9525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9" name="Check Box 270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35</xdr:row>
                    <xdr:rowOff>9525</xdr:rowOff>
                  </from>
                  <to>
                    <xdr:col>8</xdr:col>
                    <xdr:colOff>9525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0" name="Check Box 271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36</xdr:row>
                    <xdr:rowOff>9525</xdr:rowOff>
                  </from>
                  <to>
                    <xdr:col>8</xdr:col>
                    <xdr:colOff>9525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31" name="Check Box 272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37</xdr:row>
                    <xdr:rowOff>9525</xdr:rowOff>
                  </from>
                  <to>
                    <xdr:col>8</xdr:col>
                    <xdr:colOff>9525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32" name="Check Box 273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38</xdr:row>
                    <xdr:rowOff>9525</xdr:rowOff>
                  </from>
                  <to>
                    <xdr:col>8</xdr:col>
                    <xdr:colOff>9525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33" name="Check Box 274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39</xdr:row>
                    <xdr:rowOff>9525</xdr:rowOff>
                  </from>
                  <to>
                    <xdr:col>8</xdr:col>
                    <xdr:colOff>9525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34" name="Check Box 275">
              <controlPr defaultSize="0" autoFill="0" autoLine="0" autoPict="0" altText="">
                <anchor moveWithCells="1">
                  <from>
                    <xdr:col>7</xdr:col>
                    <xdr:colOff>0</xdr:colOff>
                    <xdr:row>26</xdr:row>
                    <xdr:rowOff>9525</xdr:rowOff>
                  </from>
                  <to>
                    <xdr:col>8</xdr:col>
                    <xdr:colOff>9525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35" name="Check Box 276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133350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36" name="Check Box 277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133350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37" name="Check Box 278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133350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38" name="Check Box 279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133350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39" name="Check Box 280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133350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40" name="Check Box 281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133350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41" name="Check Box 282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133350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42" name="Check Box 283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133350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43" name="Check Box 284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133350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44" name="Check Box 285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133350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45" name="Check Box 286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133350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46" name="Check Box 287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133350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47" name="Check Box 288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133350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48" name="Check Box 289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49" name="Check Box 290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50" name="Check Box 291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133350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51" name="Check Box 292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133350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52" name="Check Box 293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133350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53" name="Check Box 294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133350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54" name="Check Box 29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133350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55" name="Check Box 296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133350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56" name="Check Box 297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133350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57" name="Check Box 298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133350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58" name="Check Box 299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133350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59" name="Check Box 300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133350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60" name="Check Box 301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133350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1" name="Check Box 302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133350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2" name="Check Box 303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133350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3" name="Check Box 304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133350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64" name="Check Box 305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133350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65" name="Check Box 306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133350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66" name="Check Box 307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133350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7" name="Check Box 308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133350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8" name="Check Box 309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133350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9" name="Check Box 310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133350</xdr:colOff>
                    <xdr:row>91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Analyse</vt:lpstr>
      <vt:lpstr>CF4Max</vt:lpstr>
      <vt:lpstr>CF4Min</vt:lpstr>
      <vt:lpstr>N2Max</vt:lpstr>
      <vt:lpstr>N2Min</vt:lpstr>
      <vt:lpstr>O2Max</vt:lpstr>
      <vt:lpstr>O2Min</vt:lpstr>
      <vt:lpstr>SF6Max</vt:lpstr>
      <vt:lpstr>SF6Min</vt:lpstr>
      <vt:lpstr>SO2Max</vt:lpstr>
      <vt:lpstr>SO2Min</vt:lpstr>
      <vt:lpstr>ZoneAutres</vt:lpstr>
      <vt:lpstr>ZoneC1_PDSF6</vt:lpstr>
      <vt:lpstr>ZoneC1_SF6</vt:lpstr>
      <vt:lpstr>ZoneC2_PDSF6</vt:lpstr>
    </vt:vector>
  </TitlesOfParts>
  <Company>CDE Solutions Informatiques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Gauvin</dc:creator>
  <cp:lastModifiedBy>Nancy Gauvin</cp:lastModifiedBy>
  <dcterms:created xsi:type="dcterms:W3CDTF">2019-07-30T13:33:42Z</dcterms:created>
  <dcterms:modified xsi:type="dcterms:W3CDTF">2019-07-31T18:03:40Z</dcterms:modified>
</cp:coreProperties>
</file>