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My Documents\"/>
    </mc:Choice>
  </mc:AlternateContent>
  <xr:revisionPtr revIDLastSave="0" documentId="13_ncr:1_{177EBC65-C547-4246-9BE8-54E77C31D004}" xr6:coauthVersionLast="47" xr6:coauthVersionMax="47" xr10:uidLastSave="{00000000-0000-0000-0000-000000000000}"/>
  <bookViews>
    <workbookView xWindow="-120" yWindow="-120" windowWidth="38640" windowHeight="21240" tabRatio="893" firstSheet="1" activeTab="1" xr2:uid="{461B0700-612C-4B0B-A204-9BCFE5C29A06}"/>
  </bookViews>
  <sheets>
    <sheet name="Indicatori-prescurtate " sheetId="9" state="hidden" r:id="rId1"/>
    <sheet name="Indicatori" sheetId="7" r:id="rId2"/>
  </sheets>
  <externalReferences>
    <externalReference r:id="rId3"/>
    <externalReference r:id="rId4"/>
  </externalReferences>
  <definedNames>
    <definedName name="_xlnm._FilterDatabase" localSheetId="1" hidden="1">Indicatori!$B$4:$E$51</definedName>
    <definedName name="_xlnm._FilterDatabase" localSheetId="0" hidden="1">'Indicatori-prescurtate '!$A$4:$H$53</definedName>
    <definedName name="AS2DocOpenMode" hidden="1">"AS2DocumentEdit"</definedName>
    <definedName name="Baza">#REF!</definedName>
    <definedName name="BS">'[1]def tax jun00'!#REF!</definedName>
    <definedName name="BSbot">'[1]def tax jun00'!#REF!</definedName>
    <definedName name="ck">'[1]def tax jun00'!#REF!</definedName>
    <definedName name="_xlnm.Database">#REF!</definedName>
    <definedName name="Excel_BuiltIn_Print_Area_2_1">#REF!</definedName>
    <definedName name="_xlnm.Print_Area" localSheetId="1">Indicatori!$A$1:$H$51</definedName>
    <definedName name="_xlnm.Print_Area" localSheetId="0">'Indicatori-prescurtate '!$A$1:$G$47</definedName>
    <definedName name="_xlnm.Print_Titles" localSheetId="1">Indicatori!$4:$4</definedName>
    <definedName name="_xlnm.Print_Titles" localSheetId="0">'Indicatori-prescurtate '!$4:$4</definedName>
    <definedName name="TextRefCopy1">#REF!</definedName>
    <definedName name="TextRefCopy2">#REF!</definedName>
    <definedName name="TextRefCopy3">#REF!</definedName>
    <definedName name="TextRefCopyRangeCount" hidden="1">3</definedName>
    <definedName name="Total_Expenses">'[1]def tax jun00'!#REF!</definedName>
    <definedName name="Total_Revenues">'[1]def tax jun00'!#REF!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9" l="1"/>
  <c r="F69" i="9"/>
  <c r="E69" i="9"/>
  <c r="D69" i="9"/>
  <c r="F65" i="9"/>
  <c r="E65" i="9"/>
  <c r="D65" i="9"/>
  <c r="F64" i="9"/>
  <c r="E64" i="9"/>
  <c r="D64" i="9"/>
  <c r="F63" i="9"/>
  <c r="E63" i="9"/>
  <c r="D63" i="9"/>
  <c r="F62" i="9"/>
  <c r="E62" i="9"/>
  <c r="D62" i="9"/>
  <c r="F61" i="9"/>
  <c r="E61" i="9"/>
  <c r="D61" i="9"/>
  <c r="F60" i="9"/>
  <c r="E60" i="9"/>
  <c r="D60" i="9"/>
  <c r="F59" i="9"/>
  <c r="E59" i="9"/>
  <c r="D59" i="9"/>
  <c r="F58" i="9"/>
  <c r="E58" i="9"/>
  <c r="D58" i="9"/>
  <c r="F57" i="9"/>
  <c r="E57" i="9"/>
  <c r="D4" i="9" l="1"/>
  <c r="E4" i="9"/>
  <c r="F4" i="9"/>
  <c r="F50" i="9" l="1"/>
  <c r="E50" i="9"/>
  <c r="D50" i="9"/>
  <c r="F46" i="9"/>
  <c r="F79" i="9" s="1"/>
  <c r="E46" i="9"/>
  <c r="E79" i="9" s="1"/>
  <c r="D46" i="9"/>
  <c r="D79" i="9" s="1"/>
  <c r="F45" i="9"/>
  <c r="E45" i="9"/>
  <c r="D45" i="9"/>
  <c r="F44" i="9"/>
  <c r="F48" i="9" s="1"/>
  <c r="E44" i="9"/>
  <c r="E48" i="9" s="1"/>
  <c r="D44" i="9"/>
  <c r="D47" i="9" s="1"/>
  <c r="F43" i="9"/>
  <c r="E43" i="9"/>
  <c r="D43" i="9"/>
  <c r="F42" i="9"/>
  <c r="E42" i="9"/>
  <c r="D42" i="9"/>
  <c r="F41" i="9"/>
  <c r="F78" i="9" s="1"/>
  <c r="E41" i="9"/>
  <c r="E78" i="9" s="1"/>
  <c r="D41" i="9"/>
  <c r="D78" i="9" s="1"/>
  <c r="F32" i="9"/>
  <c r="F33" i="9" s="1"/>
  <c r="F73" i="9" s="1"/>
  <c r="E32" i="9"/>
  <c r="E33" i="9" s="1"/>
  <c r="E73" i="9" s="1"/>
  <c r="D32" i="9"/>
  <c r="D33" i="9" s="1"/>
  <c r="D73" i="9" s="1"/>
  <c r="F31" i="9"/>
  <c r="F72" i="9" s="1"/>
  <c r="E31" i="9"/>
  <c r="E72" i="9" s="1"/>
  <c r="D31" i="9"/>
  <c r="D72" i="9" s="1"/>
  <c r="F30" i="9"/>
  <c r="E30" i="9"/>
  <c r="D30" i="9"/>
  <c r="D24" i="9"/>
  <c r="D71" i="9" s="1"/>
  <c r="F22" i="9"/>
  <c r="E22" i="9"/>
  <c r="D22" i="9"/>
  <c r="C2" i="9"/>
  <c r="F36" i="9"/>
  <c r="F75" i="9" s="1"/>
  <c r="E36" i="9"/>
  <c r="E75" i="9" s="1"/>
  <c r="D36" i="9"/>
  <c r="D75" i="9" s="1"/>
  <c r="F21" i="9"/>
  <c r="E21" i="9"/>
  <c r="D20" i="9"/>
  <c r="D70" i="9" s="1"/>
  <c r="D74" i="9" l="1"/>
  <c r="F37" i="9"/>
  <c r="F38" i="9"/>
  <c r="F76" i="9" s="1"/>
  <c r="F20" i="9"/>
  <c r="F70" i="9" s="1"/>
  <c r="D18" i="9"/>
  <c r="D68" i="9" s="1"/>
  <c r="E20" i="9"/>
  <c r="E70" i="9" s="1"/>
  <c r="E18" i="9"/>
  <c r="E68" i="9" s="1"/>
  <c r="I46" i="9"/>
  <c r="F18" i="9"/>
  <c r="F68" i="9" s="1"/>
  <c r="E74" i="9"/>
  <c r="D48" i="9"/>
  <c r="F13" i="9"/>
  <c r="F74" i="9"/>
  <c r="F35" i="9"/>
  <c r="F77" i="9" s="1"/>
  <c r="F9" i="9"/>
  <c r="F11" i="9"/>
  <c r="F16" i="9"/>
  <c r="F67" i="9" s="1"/>
  <c r="F10" i="9"/>
  <c r="F7" i="9"/>
  <c r="E13" i="9"/>
  <c r="E24" i="9"/>
  <c r="E71" i="9" s="1"/>
  <c r="J46" i="9"/>
  <c r="D21" i="9"/>
  <c r="F24" i="9"/>
  <c r="F71" i="9" s="1"/>
  <c r="F8" i="9"/>
  <c r="D14" i="9"/>
  <c r="F17" i="9"/>
  <c r="D39" i="9"/>
  <c r="E47" i="9"/>
  <c r="E14" i="9"/>
  <c r="E39" i="9"/>
  <c r="F47" i="9"/>
  <c r="D7" i="9"/>
  <c r="F14" i="9"/>
  <c r="F39" i="9"/>
  <c r="E8" i="9"/>
  <c r="D13" i="9"/>
  <c r="E12" i="9"/>
  <c r="E66" i="9" s="1"/>
  <c r="D38" i="9" l="1"/>
  <c r="D76" i="9" s="1"/>
  <c r="D37" i="9"/>
  <c r="F12" i="9"/>
  <c r="F66" i="9" s="1"/>
  <c r="D12" i="9"/>
  <c r="D66" i="9" s="1"/>
  <c r="D17" i="9"/>
  <c r="E17" i="9"/>
  <c r="D35" i="9"/>
  <c r="D77" i="9" s="1"/>
  <c r="D10" i="9"/>
  <c r="D16" i="9"/>
  <c r="D67" i="9" s="1"/>
  <c r="D9" i="9"/>
  <c r="D11" i="9"/>
  <c r="D8" i="9"/>
  <c r="E7" i="9"/>
  <c r="E16" i="9"/>
  <c r="E67" i="9" s="1"/>
  <c r="E10" i="9"/>
  <c r="E9" i="9"/>
  <c r="E11" i="9"/>
  <c r="E38" i="9" l="1"/>
  <c r="E76" i="9" s="1"/>
  <c r="E37" i="9"/>
  <c r="E35" i="9"/>
  <c r="E77" i="9" s="1"/>
</calcChain>
</file>

<file path=xl/sharedStrings.xml><?xml version="1.0" encoding="utf-8"?>
<sst xmlns="http://schemas.openxmlformats.org/spreadsheetml/2006/main" count="252" uniqueCount="159">
  <si>
    <t>Indicatori</t>
  </si>
  <si>
    <t>Capital propriu</t>
  </si>
  <si>
    <t>Rentabilitatea veniturilor din vînzări</t>
  </si>
  <si>
    <t>Cheltuieli de remunerare a muncii</t>
  </si>
  <si>
    <t>Nr. d/o</t>
  </si>
  <si>
    <t>Numărul mediu scriptic de salariați în echivalent de normă completă de muncă</t>
  </si>
  <si>
    <t>femei</t>
  </si>
  <si>
    <t>bărbați</t>
  </si>
  <si>
    <t>Câștigul salarial mediu lunar pe întreprindere</t>
  </si>
  <si>
    <t>INDICATORI PRIVIND VOLUMUL PRODUCȚIEI</t>
  </si>
  <si>
    <t>INDICATORI PRIVIND FORȚA DE MUNCĂ</t>
  </si>
  <si>
    <t>EBITDA</t>
  </si>
  <si>
    <t>Valoarea producției fabricate (unități valorice)</t>
  </si>
  <si>
    <t>Numărul de salariați, total
     din care:</t>
  </si>
  <si>
    <t>Indicatorii economico-financiari</t>
  </si>
  <si>
    <t>Formula de calcul</t>
  </si>
  <si>
    <t>Valoarea recomandată</t>
  </si>
  <si>
    <t>Explicații</t>
  </si>
  <si>
    <t>INDICATORI DE STRUCTURĂ PATRIMONIALĂ</t>
  </si>
  <si>
    <t>Rata activelor imobilizate</t>
  </si>
  <si>
    <r>
      <t>Total active imobilizate/</t>
    </r>
    <r>
      <rPr>
        <sz val="9"/>
        <rFont val="Calibri Light"/>
        <family val="1"/>
        <charset val="204"/>
        <scheme val="major"/>
      </rPr>
      <t xml:space="preserve"> </t>
    </r>
    <r>
      <rPr>
        <i/>
        <sz val="9"/>
        <rFont val="Calibri Light"/>
        <family val="1"/>
        <charset val="204"/>
        <scheme val="major"/>
      </rPr>
      <t>Total active</t>
    </r>
  </si>
  <si>
    <t>Reflectă ponderea elementelor patrimoniale aflate permanent în patrimoniu şi măsoară gradul de imobilizare a elementelor de capital.</t>
  </si>
  <si>
    <t>Rata activelor circulante</t>
  </si>
  <si>
    <r>
      <t>Total active circulante/</t>
    </r>
    <r>
      <rPr>
        <sz val="9"/>
        <rFont val="Calibri Light"/>
        <family val="1"/>
        <charset val="204"/>
        <scheme val="major"/>
      </rPr>
      <t xml:space="preserve"> </t>
    </r>
    <r>
      <rPr>
        <i/>
        <sz val="9"/>
        <rFont val="Calibri Light"/>
        <family val="1"/>
        <charset val="204"/>
        <scheme val="major"/>
      </rPr>
      <t>Total active</t>
    </r>
  </si>
  <si>
    <t>Rata activelor circulante se aﬂa in dependenta opusa cu rata imobilizarilor.</t>
  </si>
  <si>
    <t>Rata creanţelor în valoarea totală a activelor</t>
  </si>
  <si>
    <r>
      <t>Total creanţe /</t>
    </r>
    <r>
      <rPr>
        <sz val="9"/>
        <rFont val="Calibri Light"/>
        <family val="1"/>
        <charset val="204"/>
        <scheme val="major"/>
      </rPr>
      <t xml:space="preserve"> </t>
    </r>
    <r>
      <rPr>
        <i/>
        <sz val="9"/>
        <rFont val="Calibri Light"/>
        <family val="1"/>
        <charset val="204"/>
        <scheme val="major"/>
      </rPr>
      <t>Total active</t>
    </r>
  </si>
  <si>
    <t>Rata creanțelor este o parte componenta a ratei activelor circulante. Este un paramentru relativ constant și reflectă ponderea creanțelor pe termen scurt în total active</t>
  </si>
  <si>
    <t>Rata disponibilităților</t>
  </si>
  <si>
    <t xml:space="preserve"> Total numerar și documente bănești / Total active</t>
  </si>
  <si>
    <t>Reflectă cota parte a activelor trezoreriale în activele totale a întreprinderii.</t>
  </si>
  <si>
    <t>Rata stocurilor</t>
  </si>
  <si>
    <t>Total stocuri / Total active</t>
  </si>
  <si>
    <t>Reflectă ponderea stocurilor din totalul activelor întreprinderii</t>
  </si>
  <si>
    <t>Rata autonomiei financiare</t>
  </si>
  <si>
    <t>Total capital propriu / Total pasive</t>
  </si>
  <si>
    <t>Valoarea recomandată min. 33%</t>
  </si>
  <si>
    <r>
      <t xml:space="preserve">Exprimă independența financiară a întreprinderii. Creșterea ponderii capitalului propriu al întreprinderii în pasivul bilantier, are efecte benefice asupra autonomiei financiare totale, astfel cu cât capitalurile proprii sunt mai mari cu atât mai puțin se apelează la credite pentru finanțarea investițiilor.
</t>
    </r>
    <r>
      <rPr>
        <b/>
        <sz val="9"/>
        <rFont val="Calibri Light"/>
        <family val="1"/>
        <charset val="204"/>
        <scheme val="major"/>
      </rPr>
      <t>Valoarea recomandată min. 33%</t>
    </r>
  </si>
  <si>
    <t>Rata datoriilor totale (coeficientul de atragere a surselor împrumutate)</t>
  </si>
  <si>
    <r>
      <t>(Total datorii</t>
    </r>
    <r>
      <rPr>
        <sz val="9"/>
        <rFont val="Calibri Light"/>
        <family val="1"/>
        <charset val="204"/>
        <scheme val="major"/>
      </rPr>
      <t xml:space="preserve"> </t>
    </r>
    <r>
      <rPr>
        <i/>
        <sz val="9"/>
        <rFont val="Calibri Light"/>
        <family val="1"/>
        <charset val="204"/>
        <scheme val="major"/>
      </rPr>
      <t>pe termen lung+Total datorii curente ) / Total pasive</t>
    </r>
  </si>
  <si>
    <t>Valoarea recomandată max. 67%</t>
  </si>
  <si>
    <r>
      <t xml:space="preserve">Exprimă ponderea surselor de finanţare externe în sursele totale de finanțare. O valoare ridicată generează costuri suplimentare. Totodată, o cotă semnificativă poate fi condiționată de achiziționarea imobilizărilor corporale. 
</t>
    </r>
    <r>
      <rPr>
        <b/>
        <sz val="9"/>
        <rFont val="Calibri Light"/>
        <family val="1"/>
        <charset val="204"/>
        <scheme val="major"/>
      </rPr>
      <t>Valoarea recomandată max. 67%</t>
    </r>
  </si>
  <si>
    <t>Rata datoriilor curente</t>
  </si>
  <si>
    <r>
      <t>Total datorii curente/</t>
    </r>
    <r>
      <rPr>
        <sz val="9"/>
        <rFont val="Calibri Light"/>
        <family val="1"/>
        <charset val="204"/>
        <scheme val="major"/>
      </rPr>
      <t xml:space="preserve"> </t>
    </r>
    <r>
      <rPr>
        <i/>
        <sz val="9"/>
        <rFont val="Calibri Light"/>
        <family val="1"/>
        <charset val="204"/>
        <scheme val="major"/>
      </rPr>
      <t>Total datorii</t>
    </r>
  </si>
  <si>
    <t>Prezintă ponderea datoriilor cu un termen de exigibilitate mai mic de un an în totalul pasivelor întreprinderii . O rată ridicată poate fi considerată ca fiind nefavorabilă întreprinderii, aceasta fiind supusă riscului de apariţie a unor dificultăţi ulterioare ca urmare a concentrării scadenţelor pentru datorii  într-un  termen mai mic de un an.</t>
  </si>
  <si>
    <t>INDICATORI DE ECHILIBRU FINANCIAR</t>
  </si>
  <si>
    <t>Rata solvabilităţii generale (globale)</t>
  </si>
  <si>
    <r>
      <t>Total active/</t>
    </r>
    <r>
      <rPr>
        <sz val="9"/>
        <rFont val="Calibri Light"/>
        <family val="1"/>
        <charset val="204"/>
        <scheme val="major"/>
      </rPr>
      <t xml:space="preserve"> </t>
    </r>
    <r>
      <rPr>
        <i/>
        <sz val="9"/>
        <rFont val="Calibri Light"/>
        <family val="1"/>
        <charset val="204"/>
        <scheme val="major"/>
      </rPr>
      <t>Total datorii</t>
    </r>
  </si>
  <si>
    <t xml:space="preserve">Valoarea min. 1,4 </t>
  </si>
  <si>
    <r>
      <t xml:space="preserve">Cuantifică riscul de incapacitate de plată a datoriilor la care este expusă întreprinderea. 
</t>
    </r>
    <r>
      <rPr>
        <b/>
        <sz val="9"/>
        <rFont val="Calibri Light"/>
        <family val="1"/>
        <charset val="204"/>
        <scheme val="major"/>
      </rPr>
      <t xml:space="preserve">Valoarea minimă se consideră 1,4 </t>
    </r>
  </si>
  <si>
    <r>
      <t>Gradul de îndatorare (</t>
    </r>
    <r>
      <rPr>
        <i/>
        <sz val="9"/>
        <rFont val="Calibri Light"/>
        <family val="1"/>
        <charset val="204"/>
        <scheme val="major"/>
      </rPr>
      <t>în baza de active</t>
    </r>
    <r>
      <rPr>
        <sz val="9"/>
        <rFont val="Calibri Light"/>
        <family val="1"/>
        <charset val="204"/>
        <scheme val="major"/>
      </rPr>
      <t>)</t>
    </r>
  </si>
  <si>
    <r>
      <t>Total datorii/</t>
    </r>
    <r>
      <rPr>
        <sz val="9"/>
        <rFont val="Calibri Light"/>
        <family val="1"/>
        <charset val="204"/>
        <scheme val="major"/>
      </rPr>
      <t xml:space="preserve"> </t>
    </r>
    <r>
      <rPr>
        <i/>
        <sz val="9"/>
        <rFont val="Calibri Light"/>
        <family val="1"/>
        <charset val="204"/>
        <scheme val="major"/>
      </rPr>
      <t>Total active</t>
    </r>
  </si>
  <si>
    <t>Reflectă câte datorii revin la 1 leu active totale</t>
  </si>
  <si>
    <t>Gradul de îndatorare generală</t>
  </si>
  <si>
    <r>
      <t>Total datorii/</t>
    </r>
    <r>
      <rPr>
        <sz val="9"/>
        <rFont val="Calibri Light"/>
        <family val="1"/>
        <charset val="204"/>
        <scheme val="major"/>
      </rPr>
      <t xml:space="preserve"> </t>
    </r>
    <r>
      <rPr>
        <i/>
        <sz val="9"/>
        <rFont val="Calibri Light"/>
        <family val="1"/>
        <charset val="204"/>
        <scheme val="major"/>
      </rPr>
      <t>Total capital propriu</t>
    </r>
  </si>
  <si>
    <t>Punctul critic la aprecierea coeficientului de corelaţie este 8.</t>
  </si>
  <si>
    <r>
      <t xml:space="preserve">Coeficientul reflectă suma mijloacelor atrase revenită la 1 leu capital propriu. Cu cât mărimea acestui coeficient este mai mare, cu atât mai riscantă este situaţia financiară a întreprinderii. 
</t>
    </r>
    <r>
      <rPr>
        <b/>
        <sz val="9"/>
        <rFont val="Calibri Light"/>
        <family val="1"/>
        <charset val="204"/>
        <scheme val="major"/>
      </rPr>
      <t>Punctul critic la aprecierea coeficientului de corelaţie este 8.</t>
    </r>
  </si>
  <si>
    <t>Gradul de îndatorare financiară (levierul financiar)</t>
  </si>
  <si>
    <r>
      <t>Datorii financiare/</t>
    </r>
    <r>
      <rPr>
        <sz val="9"/>
        <rFont val="Calibri Light"/>
        <family val="1"/>
        <charset val="204"/>
        <scheme val="major"/>
      </rPr>
      <t xml:space="preserve"> Total c</t>
    </r>
    <r>
      <rPr>
        <i/>
        <sz val="9"/>
        <rFont val="Calibri Light"/>
        <family val="1"/>
        <charset val="204"/>
        <scheme val="major"/>
      </rPr>
      <t>apital propriu</t>
    </r>
  </si>
  <si>
    <t>Punctul critic la aprecierea coeficientului de corelaţie este 0,7.</t>
  </si>
  <si>
    <r>
      <t xml:space="preserve">Coeficientul reflectă corelaţia între sursele împrumutate şi proprii. Cu cât mărimea acestui coeficient este mai mare, cu atât mai riscantă este situaţia financiară a întreprinderii. </t>
    </r>
    <r>
      <rPr>
        <i/>
        <sz val="9"/>
        <rFont val="Calibri Light"/>
        <family val="1"/>
        <charset val="204"/>
        <scheme val="major"/>
      </rPr>
      <t>(Nu se ia în calcul datoria către fondatori.)</t>
    </r>
    <r>
      <rPr>
        <sz val="9"/>
        <rFont val="Calibri Light"/>
        <family val="1"/>
        <charset val="204"/>
        <scheme val="major"/>
      </rPr>
      <t xml:space="preserve">
</t>
    </r>
    <r>
      <rPr>
        <b/>
        <sz val="9"/>
        <rFont val="Calibri Light"/>
        <family val="1"/>
        <charset val="204"/>
        <scheme val="major"/>
      </rPr>
      <t>Punctul critic la aprecierea coeficientului de corelaţie este 0,7.</t>
    </r>
  </si>
  <si>
    <t>Lichiditatea curentă</t>
  </si>
  <si>
    <r>
      <t>Total active circulante/</t>
    </r>
    <r>
      <rPr>
        <sz val="9"/>
        <rFont val="Calibri Light"/>
        <family val="1"/>
        <charset val="204"/>
        <scheme val="major"/>
      </rPr>
      <t xml:space="preserve"> </t>
    </r>
    <r>
      <rPr>
        <i/>
        <sz val="9"/>
        <rFont val="Calibri Light"/>
        <family val="1"/>
        <charset val="204"/>
        <scheme val="major"/>
      </rPr>
      <t>Total datorii curente</t>
    </r>
  </si>
  <si>
    <t>Mărimea trebuie să varieze între 1 şi 2.</t>
  </si>
  <si>
    <r>
      <t xml:space="preserve">Arată dacă întreprinderea dispune de active curente suficiente pentru achitarea datoriilor pe termen scurt în perioada gestionară. Limita de jos este condiţionată de faptul că activele curente trebuie să fie cel puţin suficiente pentru achitarea datoriilor pe termen scurt, în caz contrar, întreprinderea va fi insolvabilă. Dacă valoarea acestui coeficient este mult mai mare de 2,5, activele întreprinderii au o structură neraţională: o parte din mijloace sunt “îngheţate” în stocuri; în componenţa producţiei în curs de execuţie sunt incluse comenzi anuale ale cumpărătorilor insolvabili. 
</t>
    </r>
    <r>
      <rPr>
        <b/>
        <sz val="9"/>
        <rFont val="Calibri Light"/>
        <family val="1"/>
        <charset val="204"/>
        <scheme val="major"/>
      </rPr>
      <t>Mărimea lui trebuie să varieze între 1 şi 2.</t>
    </r>
  </si>
  <si>
    <t>Lichiditatea intermediară</t>
  </si>
  <si>
    <t>(Tota active circulante - Stocuri )/ Total datorii curente</t>
  </si>
  <si>
    <t>Nivel minim 0,7 - 1,0</t>
  </si>
  <si>
    <r>
      <t xml:space="preserve">Reprezinta masura in care pot fi acoperite datoriile curente din activele curente lichide sau rapid lichide.
</t>
    </r>
    <r>
      <rPr>
        <b/>
        <sz val="9"/>
        <rFont val="Calibri Light"/>
        <family val="1"/>
        <charset val="204"/>
        <scheme val="major"/>
      </rPr>
      <t>Nivel minim 0,7 - 1,0</t>
    </r>
  </si>
  <si>
    <t>Lichiditatea absolută</t>
  </si>
  <si>
    <t xml:space="preserve"> Total numerar și documente bănești / Total datorii curente</t>
  </si>
  <si>
    <t>Nivel minim 0,2</t>
  </si>
  <si>
    <r>
      <t xml:space="preserve">Reprezinta masura in care pot fi acoperite datoriile totale exigibile din lichiditati si depozite la vedere. 
</t>
    </r>
    <r>
      <rPr>
        <b/>
        <sz val="9"/>
        <rFont val="Calibri Light"/>
        <family val="1"/>
        <charset val="204"/>
        <scheme val="major"/>
      </rPr>
      <t>Nivel minim 0,2</t>
    </r>
  </si>
  <si>
    <t>Rata de acoperire a datoriilor cu numerar</t>
  </si>
  <si>
    <r>
      <t>Fluxul net de numerar din activitatea operaţională/</t>
    </r>
    <r>
      <rPr>
        <sz val="9"/>
        <rFont val="Calibri Light"/>
        <family val="1"/>
        <charset val="204"/>
        <scheme val="major"/>
      </rPr>
      <t xml:space="preserve"> </t>
    </r>
    <r>
      <rPr>
        <i/>
        <sz val="9"/>
        <rFont val="Calibri Light"/>
        <family val="1"/>
        <charset val="204"/>
        <scheme val="major"/>
      </rPr>
      <t>Total datorii pe termen lung+Total datorii curente</t>
    </r>
  </si>
  <si>
    <t>Nivel minim &gt; 0</t>
  </si>
  <si>
    <r>
      <t xml:space="preserve">Exprimă capacitatea întreprinderii de onora datoriile din disponibilul bănesc generat de activitatea operațională. </t>
    </r>
    <r>
      <rPr>
        <b/>
        <sz val="9"/>
        <rFont val="Calibri Light"/>
        <family val="1"/>
        <charset val="204"/>
        <scheme val="major"/>
      </rPr>
      <t>Nivel minim &gt; 0</t>
    </r>
  </si>
  <si>
    <t>Fondul de rulment net</t>
  </si>
  <si>
    <t>Total active circulante – Total datorii curente</t>
  </si>
  <si>
    <t>Nivel minim &gt; 1</t>
  </si>
  <si>
    <t>Reprezintă partea din resursele financiare ce asigură finanţarea permanentă a activelor curente.Valoarea pozitivă  indică existenţa la întreprindere a unui excedent de lichidităţi  faţă de necesităţile pe termen scurt. Valoarea negativă indică existenţa unor dificultăţi financiare privind solvabilitatea şi echilibrul financiar al întreprinderii.</t>
  </si>
  <si>
    <t>Fluxul net din activitatea operațională</t>
  </si>
  <si>
    <t>Fluxul net din activitatea cu active imobilizate</t>
  </si>
  <si>
    <t>Fluxul net din activitatea financiară</t>
  </si>
  <si>
    <t>Fluxul net total</t>
  </si>
  <si>
    <t>INDICATORI DE EFICIENȚĂ OPERAȚIONALĂ</t>
  </si>
  <si>
    <t>Numărul de rotaţii ale creanţelor curente</t>
  </si>
  <si>
    <r>
      <t>Venituri din vînzări/</t>
    </r>
    <r>
      <rPr>
        <sz val="9"/>
        <rFont val="Calibri Light"/>
        <family val="1"/>
        <charset val="204"/>
        <scheme val="major"/>
      </rPr>
      <t xml:space="preserve"> C</t>
    </r>
    <r>
      <rPr>
        <i/>
        <sz val="9"/>
        <rFont val="Calibri Light"/>
        <family val="1"/>
        <charset val="204"/>
        <scheme val="major"/>
      </rPr>
      <t>reanţe curente totale</t>
    </r>
  </si>
  <si>
    <t>Durata de colectare a creanţelor curente, zile</t>
  </si>
  <si>
    <r>
      <t>Creanţe curente</t>
    </r>
    <r>
      <rPr>
        <sz val="9"/>
        <rFont val="Calibri Light"/>
        <family val="1"/>
        <charset val="204"/>
        <scheme val="major"/>
      </rPr>
      <t xml:space="preserve"> х </t>
    </r>
    <r>
      <rPr>
        <i/>
        <sz val="9"/>
        <rFont val="Calibri Light"/>
        <family val="1"/>
        <charset val="204"/>
        <scheme val="major"/>
      </rPr>
      <t>365 zile/</t>
    </r>
    <r>
      <rPr>
        <sz val="9"/>
        <rFont val="Calibri Light"/>
        <family val="1"/>
        <charset val="204"/>
        <scheme val="major"/>
      </rPr>
      <t xml:space="preserve"> </t>
    </r>
    <r>
      <rPr>
        <i/>
        <sz val="9"/>
        <rFont val="Calibri Light"/>
        <family val="1"/>
        <charset val="204"/>
        <scheme val="major"/>
      </rPr>
      <t>Venituri din vînzări</t>
    </r>
  </si>
  <si>
    <t>Reflectă durata de recuperare a creanțelor exprimată în zile. Evaluează performanţele întreprinderii în ceea ce priveşte relaţiile cu beneficiarii.</t>
  </si>
  <si>
    <t>Numărul de rotaţie al datoriilor curente</t>
  </si>
  <si>
    <t>Venituri din vînzări/ Total datorii curente</t>
  </si>
  <si>
    <t>Perioada de achitare a datoriilor curente, zile</t>
  </si>
  <si>
    <r>
      <t>Numărul zilelor în perioada de gestiune(365)/</t>
    </r>
    <r>
      <rPr>
        <sz val="9"/>
        <rFont val="Calibri Light"/>
        <family val="1"/>
        <charset val="204"/>
        <scheme val="major"/>
      </rPr>
      <t xml:space="preserve"> </t>
    </r>
    <r>
      <rPr>
        <i/>
        <sz val="9"/>
        <rFont val="Calibri Light"/>
        <family val="1"/>
        <charset val="204"/>
        <scheme val="major"/>
      </rPr>
      <t>coeficientul de rotaţie al datoriilor curente</t>
    </r>
  </si>
  <si>
    <t xml:space="preserve">Semnifică numărul zilelor în decursul cărora pot fi achitate datoriile curente ale întreprinderii. </t>
  </si>
  <si>
    <t>INDICATORI DE PROFITABILITATE</t>
  </si>
  <si>
    <t>Profit net + Cheltuieli cu dobânda + Cheltuieli cu impozitele + Cheltuielile cu amortizarea</t>
  </si>
  <si>
    <r>
      <t>Profit brut (pierdere brută)/</t>
    </r>
    <r>
      <rPr>
        <sz val="9"/>
        <rFont val="Calibri Light"/>
        <family val="1"/>
        <charset val="204"/>
        <scheme val="major"/>
      </rPr>
      <t xml:space="preserve"> </t>
    </r>
    <r>
      <rPr>
        <i/>
        <sz val="9"/>
        <rFont val="Calibri Light"/>
        <family val="1"/>
        <charset val="204"/>
        <scheme val="major"/>
      </rPr>
      <t>Venituri din vînzări*100%</t>
    </r>
  </si>
  <si>
    <t>Valoarea recomandată 20%</t>
  </si>
  <si>
    <r>
      <t xml:space="preserve">Indicatorul semnifică capacitatea întreprinderii de a genera suficiente venituri din vânzări pentru acoperirea necesităților de administrare a întreprinderii. 
</t>
    </r>
    <r>
      <rPr>
        <b/>
        <sz val="9"/>
        <rFont val="Calibri Light"/>
        <family val="1"/>
        <charset val="204"/>
        <scheme val="major"/>
      </rPr>
      <t>Valoarea recomandată 20%</t>
    </r>
  </si>
  <si>
    <t>Rata rentabilităţii generale (resurselor consumate)</t>
  </si>
  <si>
    <t>(Profit net / Total cheltuieli)*100%</t>
  </si>
  <si>
    <t>Rata resurselor consumate.</t>
  </si>
  <si>
    <t>Rentabilitatea activelor (economică)</t>
  </si>
  <si>
    <t>Profit net /(pierdere netă) a perioadei de gestiune) / Valoarea activelor totale*100%</t>
  </si>
  <si>
    <t>Reflectă valoarea profitului net obținut din utilizarea activelor întrprinderii.</t>
  </si>
  <si>
    <t>Rentabilitatea capitalului propriu (financiară)</t>
  </si>
  <si>
    <t>Profit net (pierdere netă) al perioadei de gestiune/ Capital propriu*100%</t>
  </si>
  <si>
    <t>Reflectă eficiența capitalului propriu</t>
  </si>
  <si>
    <r>
      <t>Productivitatea muncii (</t>
    </r>
    <r>
      <rPr>
        <i/>
        <sz val="9"/>
        <rFont val="Calibri Light"/>
        <family val="1"/>
        <charset val="204"/>
        <scheme val="major"/>
      </rPr>
      <t>în baza venitului din vânzări</t>
    </r>
    <r>
      <rPr>
        <sz val="9"/>
        <rFont val="Calibri Light"/>
        <family val="1"/>
        <charset val="204"/>
        <scheme val="major"/>
      </rPr>
      <t>)</t>
    </r>
  </si>
  <si>
    <t>Vânzări nete / număr de angajați cu normă deplină</t>
  </si>
  <si>
    <r>
      <t>Productivitatea muncii (</t>
    </r>
    <r>
      <rPr>
        <i/>
        <sz val="9"/>
        <rFont val="Calibri Light"/>
        <family val="1"/>
        <charset val="204"/>
        <scheme val="major"/>
      </rPr>
      <t>în baza valorii producției fabricate</t>
    </r>
    <r>
      <rPr>
        <sz val="9"/>
        <rFont val="Calibri Light"/>
        <family val="1"/>
        <charset val="204"/>
        <scheme val="major"/>
      </rPr>
      <t>)</t>
    </r>
  </si>
  <si>
    <t>Valoarea producției fabricate / număr de angajați cu normă deplină</t>
  </si>
  <si>
    <t>Venituri din vânzări (cifra de afaceri)</t>
  </si>
  <si>
    <t>Profit / pierdere netă</t>
  </si>
  <si>
    <t>Active totale</t>
  </si>
  <si>
    <t>Datorii totale</t>
  </si>
  <si>
    <t>Gradul de îndatorare generală (Datorii totale / Capital propriu)</t>
  </si>
  <si>
    <t>Numărul de salariați</t>
  </si>
  <si>
    <t>Salariul mediu lunar pe întreprindere</t>
  </si>
  <si>
    <r>
      <t>Total active imobilizate/</t>
    </r>
    <r>
      <rPr>
        <sz val="10"/>
        <rFont val="Times New Roman"/>
        <family val="1"/>
        <charset val="204"/>
      </rPr>
      <t xml:space="preserve"> </t>
    </r>
    <r>
      <rPr>
        <i/>
        <sz val="10"/>
        <rFont val="Times New Roman"/>
        <family val="1"/>
        <charset val="204"/>
      </rPr>
      <t>Total active</t>
    </r>
  </si>
  <si>
    <r>
      <t>Total active circulante/</t>
    </r>
    <r>
      <rPr>
        <sz val="10"/>
        <rFont val="Times New Roman"/>
        <family val="1"/>
        <charset val="204"/>
      </rPr>
      <t xml:space="preserve"> </t>
    </r>
    <r>
      <rPr>
        <i/>
        <sz val="10"/>
        <rFont val="Times New Roman"/>
        <family val="1"/>
        <charset val="204"/>
      </rPr>
      <t>Total active</t>
    </r>
  </si>
  <si>
    <r>
      <t>Total creanţe /</t>
    </r>
    <r>
      <rPr>
        <sz val="10"/>
        <rFont val="Times New Roman"/>
        <family val="1"/>
        <charset val="204"/>
      </rPr>
      <t xml:space="preserve"> </t>
    </r>
    <r>
      <rPr>
        <i/>
        <sz val="10"/>
        <rFont val="Times New Roman"/>
        <family val="1"/>
        <charset val="204"/>
      </rPr>
      <t>Total active</t>
    </r>
  </si>
  <si>
    <r>
      <t xml:space="preserve">Exprimă independența financiară a întreprinderii. Creșterea ponderii capitalului propriu al întreprinderii în pasivul bilantier, are efecte benefice asupra autonomiei financiare totale, astfel cu cât capitalurile proprii sunt mai mari cu atât mai puțin se apelează la credite pentru finanțarea investițiilor.
</t>
    </r>
    <r>
      <rPr>
        <b/>
        <sz val="10"/>
        <rFont val="Times New Roman"/>
        <family val="1"/>
        <charset val="204"/>
      </rPr>
      <t>Valoarea recomandată min. 33%</t>
    </r>
  </si>
  <si>
    <r>
      <t>(Total datorii</t>
    </r>
    <r>
      <rPr>
        <sz val="10"/>
        <rFont val="Times New Roman"/>
        <family val="1"/>
        <charset val="204"/>
      </rPr>
      <t xml:space="preserve"> </t>
    </r>
    <r>
      <rPr>
        <i/>
        <sz val="10"/>
        <rFont val="Times New Roman"/>
        <family val="1"/>
        <charset val="204"/>
      </rPr>
      <t>pe termen lung+Total datorii curente ) / Total pasive</t>
    </r>
  </si>
  <si>
    <r>
      <t xml:space="preserve">Exprimă ponderea surselor de finanţare externe în sursele totale de finanțare. O valoare ridicată generează costuri suplimentare. Totodată, o cotă semnificativă poate fi condiționată de achiziționarea imobilizărilor corporale. 
</t>
    </r>
    <r>
      <rPr>
        <b/>
        <sz val="10"/>
        <rFont val="Times New Roman"/>
        <family val="1"/>
        <charset val="204"/>
      </rPr>
      <t>Valoarea recomandată max. 67%</t>
    </r>
  </si>
  <si>
    <r>
      <t>Total datorii curente/</t>
    </r>
    <r>
      <rPr>
        <sz val="10"/>
        <rFont val="Times New Roman"/>
        <family val="1"/>
        <charset val="204"/>
      </rPr>
      <t xml:space="preserve"> </t>
    </r>
    <r>
      <rPr>
        <i/>
        <sz val="10"/>
        <rFont val="Times New Roman"/>
        <family val="1"/>
        <charset val="204"/>
      </rPr>
      <t>Total datorii</t>
    </r>
  </si>
  <si>
    <t>Prezintă ponderea datoriilor cu un termen de exigibilitate mai mic de un an în totalul pasivelor întreprinderii . O rată ridicată poate fi considerată ca fiind nefavorabilă întreprinderii, aceasta fiind supusă riscului de apariţie a unor dificultăţi ulterioare ca urmare a concentrării scadenţelor pentru diversele datorii  într-un  termen mai mic de un an.</t>
  </si>
  <si>
    <r>
      <t>Total active/</t>
    </r>
    <r>
      <rPr>
        <sz val="10"/>
        <rFont val="Times New Roman"/>
        <family val="1"/>
        <charset val="204"/>
      </rPr>
      <t xml:space="preserve"> </t>
    </r>
    <r>
      <rPr>
        <i/>
        <sz val="10"/>
        <rFont val="Times New Roman"/>
        <family val="1"/>
        <charset val="204"/>
      </rPr>
      <t>Total datorii</t>
    </r>
  </si>
  <si>
    <r>
      <t xml:space="preserve">Cuantifică riscul de incapacitate de plată a datoriilor la care este expusă întreprinderea. 
</t>
    </r>
    <r>
      <rPr>
        <b/>
        <sz val="10"/>
        <rFont val="Times New Roman"/>
        <family val="1"/>
        <charset val="204"/>
      </rPr>
      <t xml:space="preserve">Valoarea minimă se consideră 1,4 </t>
    </r>
  </si>
  <si>
    <r>
      <t>Gradul de îndatorare (</t>
    </r>
    <r>
      <rPr>
        <i/>
        <sz val="10"/>
        <rFont val="Times New Roman"/>
        <family val="1"/>
        <charset val="204"/>
      </rPr>
      <t>în baza de active</t>
    </r>
    <r>
      <rPr>
        <sz val="10"/>
        <rFont val="Times New Roman"/>
        <family val="1"/>
        <charset val="204"/>
      </rPr>
      <t>)</t>
    </r>
  </si>
  <si>
    <r>
      <t>Total datorii/</t>
    </r>
    <r>
      <rPr>
        <sz val="10"/>
        <rFont val="Times New Roman"/>
        <family val="1"/>
        <charset val="204"/>
      </rPr>
      <t xml:space="preserve"> </t>
    </r>
    <r>
      <rPr>
        <i/>
        <sz val="10"/>
        <rFont val="Times New Roman"/>
        <family val="1"/>
        <charset val="204"/>
      </rPr>
      <t>Total active</t>
    </r>
  </si>
  <si>
    <r>
      <t>Total datorii/</t>
    </r>
    <r>
      <rPr>
        <sz val="10"/>
        <rFont val="Times New Roman"/>
        <family val="1"/>
        <charset val="204"/>
      </rPr>
      <t xml:space="preserve"> </t>
    </r>
    <r>
      <rPr>
        <i/>
        <sz val="10"/>
        <rFont val="Times New Roman"/>
        <family val="1"/>
        <charset val="204"/>
      </rPr>
      <t>Total capital propriu</t>
    </r>
  </si>
  <si>
    <r>
      <t xml:space="preserve">Coeficientul reflectă suma mijloacelor atrase revenită la 1 leu capital propriu. Cu cât mărimea acestui coeficient este mai mare, cu atât mai riscantă este situaţia financiară a întreprinderii. 
</t>
    </r>
    <r>
      <rPr>
        <b/>
        <sz val="10"/>
        <rFont val="Times New Roman"/>
        <family val="1"/>
        <charset val="204"/>
      </rPr>
      <t>Punctul critic la aprecierea coeficientului de corelaţie este 8.</t>
    </r>
  </si>
  <si>
    <r>
      <t>Datorii financiare/</t>
    </r>
    <r>
      <rPr>
        <sz val="10"/>
        <rFont val="Times New Roman"/>
        <family val="1"/>
        <charset val="204"/>
      </rPr>
      <t xml:space="preserve"> Total c</t>
    </r>
    <r>
      <rPr>
        <i/>
        <sz val="10"/>
        <rFont val="Times New Roman"/>
        <family val="1"/>
        <charset val="204"/>
      </rPr>
      <t>apital propriu</t>
    </r>
  </si>
  <si>
    <r>
      <t xml:space="preserve">Coeficientul reflectă corelaţia între sursele împrumutate şi proprii. Cu cât mărimea acestui coeficient este mai mare, cu atât mai riscantă este situaţia financiară a întreprinderii. </t>
    </r>
    <r>
      <rPr>
        <i/>
        <sz val="10"/>
        <rFont val="Times New Roman"/>
        <family val="1"/>
        <charset val="204"/>
      </rPr>
      <t>(Nu se ia în calcul datoria către fondatori.)</t>
    </r>
    <r>
      <rPr>
        <sz val="10"/>
        <rFont val="Times New Roman"/>
        <family val="1"/>
        <charset val="204"/>
      </rPr>
      <t xml:space="preserve">
</t>
    </r>
    <r>
      <rPr>
        <b/>
        <sz val="10"/>
        <rFont val="Times New Roman"/>
        <family val="1"/>
        <charset val="204"/>
      </rPr>
      <t>Punctul critic la aprecierea coeficientului de corelaţie este 0,7.</t>
    </r>
  </si>
  <si>
    <r>
      <t>Total active circulante/</t>
    </r>
    <r>
      <rPr>
        <sz val="10"/>
        <rFont val="Times New Roman"/>
        <family val="1"/>
        <charset val="204"/>
      </rPr>
      <t xml:space="preserve"> </t>
    </r>
    <r>
      <rPr>
        <i/>
        <sz val="10"/>
        <rFont val="Times New Roman"/>
        <family val="1"/>
        <charset val="204"/>
      </rPr>
      <t>Total datorii curente</t>
    </r>
  </si>
  <si>
    <r>
      <t xml:space="preserve">Arată dacă întreprinderea dispune de active curente suficiente pentru achitarea datoriilor pe termen scurt în perioada gestionară. Limita de jos este condiţionată de faptul că activele curente trebuie să fie cel puţin suficiente pentru achitarea datoriilor pe termen scurt, în caz contrar, întreprinderea va fi insolvabilă. Dacă valoarea acestui coeficient este mult mai mare de 2,5, activele întreprinderii au o structură neraţională: o parte din mijloace sunt “îngheţate” în stocuri; în componenţa producţiei în curs de execuţie sunt incluse comenzi anuale ale cumpărătorilor insolvabili. 
</t>
    </r>
    <r>
      <rPr>
        <b/>
        <sz val="10"/>
        <rFont val="Times New Roman"/>
        <family val="1"/>
        <charset val="204"/>
      </rPr>
      <t>Mărimea lui trebuie să varieze între 1 şi 2.</t>
    </r>
  </si>
  <si>
    <r>
      <t xml:space="preserve">Reprezinta masura in care pot fi acoperite datoriile curente din activele curente lichide sau rapid lichide.
</t>
    </r>
    <r>
      <rPr>
        <b/>
        <sz val="10"/>
        <rFont val="Times New Roman"/>
        <family val="1"/>
        <charset val="204"/>
      </rPr>
      <t>Nivel minim 0,7 - 1,0</t>
    </r>
  </si>
  <si>
    <r>
      <t xml:space="preserve">Reprezinta masura in care pot fi acoperite datoriile totale exigibile din lichiditati si depozite la vedere. 
</t>
    </r>
    <r>
      <rPr>
        <b/>
        <sz val="10"/>
        <rFont val="Times New Roman"/>
        <family val="1"/>
        <charset val="204"/>
      </rPr>
      <t>Nivel minim 0,2</t>
    </r>
  </si>
  <si>
    <r>
      <t>Fluxul net de numerar din activitatea operaţională/</t>
    </r>
    <r>
      <rPr>
        <sz val="10"/>
        <rFont val="Times New Roman"/>
        <family val="1"/>
        <charset val="204"/>
      </rPr>
      <t xml:space="preserve"> </t>
    </r>
    <r>
      <rPr>
        <i/>
        <sz val="10"/>
        <rFont val="Times New Roman"/>
        <family val="1"/>
        <charset val="204"/>
      </rPr>
      <t>Total datorii pe termen lung+Total datorii curente</t>
    </r>
  </si>
  <si>
    <r>
      <t xml:space="preserve">Exprimă capacitatea întreprinderii de onora datoriile din disponibilul bănesc generat de activitatea operațională. </t>
    </r>
    <r>
      <rPr>
        <b/>
        <sz val="10"/>
        <rFont val="Times New Roman"/>
        <family val="1"/>
        <charset val="204"/>
      </rPr>
      <t>Nivel minim &gt; 0</t>
    </r>
  </si>
  <si>
    <t>Reprezintă partea din resursele financiare ce asigură finanţarea permanentă a activelor curente.Valoarea pozitivă  indică existenţa la întreprindere a unui excedent de lichidităţi  faţă de necesităţile pe termen scurt. Valoarea negativ indică existenţa unor dificultăţi financiare privind solvabilitatea şi echilibrul financiar al întreprinderii.</t>
  </si>
  <si>
    <r>
      <t>Venituri din vînzări/</t>
    </r>
    <r>
      <rPr>
        <sz val="10"/>
        <rFont val="Times New Roman"/>
        <family val="1"/>
        <charset val="204"/>
      </rPr>
      <t xml:space="preserve"> C</t>
    </r>
    <r>
      <rPr>
        <i/>
        <sz val="10"/>
        <rFont val="Times New Roman"/>
        <family val="1"/>
        <charset val="204"/>
      </rPr>
      <t>reanţe curente totale</t>
    </r>
  </si>
  <si>
    <r>
      <t>Creanţe curente</t>
    </r>
    <r>
      <rPr>
        <sz val="10"/>
        <rFont val="Times New Roman"/>
        <family val="1"/>
        <charset val="204"/>
      </rPr>
      <t xml:space="preserve"> х </t>
    </r>
    <r>
      <rPr>
        <i/>
        <sz val="10"/>
        <rFont val="Times New Roman"/>
        <family val="1"/>
        <charset val="204"/>
      </rPr>
      <t>365 zile/</t>
    </r>
    <r>
      <rPr>
        <sz val="10"/>
        <rFont val="Times New Roman"/>
        <family val="1"/>
        <charset val="204"/>
      </rPr>
      <t xml:space="preserve"> </t>
    </r>
    <r>
      <rPr>
        <i/>
        <sz val="10"/>
        <rFont val="Times New Roman"/>
        <family val="1"/>
        <charset val="204"/>
      </rPr>
      <t>Venituri din vînzări</t>
    </r>
  </si>
  <si>
    <r>
      <t>Numărul zilelor în perioada de gestiune(365)/</t>
    </r>
    <r>
      <rPr>
        <sz val="10"/>
        <rFont val="Times New Roman"/>
        <family val="1"/>
        <charset val="204"/>
      </rPr>
      <t xml:space="preserve"> </t>
    </r>
    <r>
      <rPr>
        <i/>
        <sz val="10"/>
        <rFont val="Times New Roman"/>
        <family val="1"/>
        <charset val="204"/>
      </rPr>
      <t>coeficientul de rotaţie al datoriilor curente</t>
    </r>
  </si>
  <si>
    <r>
      <t>Profit brut (pierdere brută)/</t>
    </r>
    <r>
      <rPr>
        <sz val="10"/>
        <rFont val="Times New Roman"/>
        <family val="1"/>
        <charset val="204"/>
      </rPr>
      <t xml:space="preserve"> </t>
    </r>
    <r>
      <rPr>
        <i/>
        <sz val="10"/>
        <rFont val="Times New Roman"/>
        <family val="1"/>
        <charset val="204"/>
      </rPr>
      <t>Venituri din vînzări*100%</t>
    </r>
  </si>
  <si>
    <r>
      <t xml:space="preserve">Indicatorul semnifică capacitatea întreprinderii de a genera suficiente venituri din vânzări pentru acoperirea necesităților de administrare a întreprinderii. 
</t>
    </r>
    <r>
      <rPr>
        <b/>
        <sz val="10"/>
        <rFont val="Times New Roman"/>
        <family val="1"/>
        <charset val="204"/>
      </rPr>
      <t>Valoarea recomandată 20%</t>
    </r>
  </si>
  <si>
    <r>
      <t>Profit net /(pierdere netă) a perioadei de gestiune)</t>
    </r>
    <r>
      <rPr>
        <sz val="10"/>
        <rFont val="Times New Roman"/>
        <family val="1"/>
        <charset val="204"/>
      </rPr>
      <t xml:space="preserve"> </t>
    </r>
    <r>
      <rPr>
        <i/>
        <sz val="10"/>
        <rFont val="Times New Roman"/>
        <family val="1"/>
        <charset val="204"/>
      </rPr>
      <t>/</t>
    </r>
    <r>
      <rPr>
        <sz val="10"/>
        <rFont val="Times New Roman"/>
        <family val="1"/>
        <charset val="204"/>
      </rPr>
      <t xml:space="preserve"> </t>
    </r>
    <r>
      <rPr>
        <i/>
        <sz val="10"/>
        <rFont val="Times New Roman"/>
        <family val="1"/>
        <charset val="204"/>
      </rPr>
      <t>Valoarea activelor totale*100%</t>
    </r>
  </si>
  <si>
    <r>
      <t>Profit net (pierdere netă) al perioadei de gestiune/</t>
    </r>
    <r>
      <rPr>
        <sz val="10"/>
        <rFont val="Times New Roman"/>
        <family val="1"/>
        <charset val="204"/>
      </rPr>
      <t xml:space="preserve"> Capital propriu</t>
    </r>
    <r>
      <rPr>
        <i/>
        <sz val="10"/>
        <rFont val="Times New Roman"/>
        <family val="1"/>
        <charset val="204"/>
      </rPr>
      <t>*100%</t>
    </r>
  </si>
  <si>
    <r>
      <t xml:space="preserve">Productivitatea muncii </t>
    </r>
    <r>
      <rPr>
        <i/>
        <sz val="10"/>
        <rFont val="Times New Roman"/>
        <family val="1"/>
        <charset val="204"/>
      </rPr>
      <t>(în baza venitului din vânzări)</t>
    </r>
  </si>
  <si>
    <r>
      <t>Productivitatea muncii (</t>
    </r>
    <r>
      <rPr>
        <i/>
        <sz val="9"/>
        <rFont val="Times New Roman"/>
        <family val="1"/>
        <charset val="204"/>
      </rPr>
      <t>în baza valorii producției fabricate</t>
    </r>
    <r>
      <rPr>
        <sz val="9"/>
        <rFont val="Times New Roman"/>
        <family val="1"/>
        <charset val="204"/>
      </rPr>
      <t>)</t>
    </r>
  </si>
  <si>
    <t>Impozit pe venit, lei</t>
  </si>
  <si>
    <t>Alte venituri operaționale, lei</t>
  </si>
  <si>
    <t>Profit/ pierderi din activitatea operațională, lei</t>
  </si>
  <si>
    <t>Rezultatul din alte activități, lei</t>
  </si>
  <si>
    <t>Raportul dintre durata de colectare a creanțelor și perioada de achitare a datoriilor curente</t>
  </si>
  <si>
    <t>2025 (perioada)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</si>
</sst>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_ ;[Red]\-#,##0\ "/>
    <numFmt numFmtId="167" formatCode="0.0%"/>
    <numFmt numFmtId="168" formatCode="0.0"/>
  </numFmts>
  <fonts count="24" x14ac:knownFonts="1">
    <font>
      <sz val="11"/>
      <color theme="1"/>
      <name val="Calibri"/>
      <family val="2"/>
      <charset val="204"/>
      <scheme val="minor"/>
    </font>
    <font>
      <sz val="11"/>
      <color theme="1"/>
      <name val="Calibri"/>
      <family val="2"/>
      <charset val="204"/>
      <scheme val="minor"/>
    </font>
    <font>
      <sz val="11"/>
      <color theme="1"/>
      <name val="Calibri"/>
      <family val="2"/>
      <scheme val="minor"/>
    </font>
    <font>
      <sz val="11"/>
      <color theme="1"/>
      <name val="Times New Roman"/>
      <family val="1"/>
      <charset val="204"/>
    </font>
    <font>
      <sz val="9"/>
      <name val="Times New Roman"/>
      <family val="1"/>
      <charset val="204"/>
    </font>
    <font>
      <i/>
      <sz val="9"/>
      <name val="Times New Roman"/>
      <family val="1"/>
      <charset val="204"/>
    </font>
    <font>
      <sz val="10"/>
      <name val="Times New Roman"/>
      <family val="1"/>
      <charset val="204"/>
    </font>
    <font>
      <b/>
      <sz val="10"/>
      <name val="Times New Roman"/>
      <family val="1"/>
      <charset val="204"/>
    </font>
    <font>
      <sz val="10"/>
      <name val="Times New Roman"/>
      <family val="1"/>
      <charset val="204"/>
    </font>
    <font>
      <u/>
      <sz val="10"/>
      <color theme="10"/>
      <name val="Times New Roman"/>
      <family val="1"/>
      <charset val="204"/>
    </font>
    <font>
      <sz val="11"/>
      <name val="Calibri Light"/>
      <family val="1"/>
      <charset val="204"/>
      <scheme val="major"/>
    </font>
    <font>
      <sz val="10"/>
      <name val="Calibri Light"/>
      <family val="1"/>
      <charset val="204"/>
      <scheme val="major"/>
    </font>
    <font>
      <sz val="8"/>
      <name val="Calibri Light"/>
      <family val="1"/>
      <charset val="204"/>
      <scheme val="major"/>
    </font>
    <font>
      <sz val="9"/>
      <name val="Calibri Light"/>
      <family val="1"/>
      <charset val="204"/>
      <scheme val="major"/>
    </font>
    <font>
      <b/>
      <sz val="11"/>
      <name val="Calibri Light"/>
      <family val="1"/>
      <charset val="204"/>
      <scheme val="major"/>
    </font>
    <font>
      <sz val="9"/>
      <color rgb="FFFF0000"/>
      <name val="Calibri Light"/>
      <family val="1"/>
      <charset val="204"/>
      <scheme val="major"/>
    </font>
    <font>
      <b/>
      <sz val="9"/>
      <name val="Calibri Light"/>
      <family val="1"/>
      <charset val="204"/>
      <scheme val="major"/>
    </font>
    <font>
      <b/>
      <sz val="8"/>
      <name val="Calibri Light"/>
      <family val="1"/>
      <charset val="204"/>
      <scheme val="major"/>
    </font>
    <font>
      <i/>
      <sz val="9"/>
      <name val="Calibri Light"/>
      <family val="1"/>
      <charset val="204"/>
      <scheme val="major"/>
    </font>
    <font>
      <b/>
      <sz val="10"/>
      <name val="Calibri Light"/>
      <family val="1"/>
      <charset val="204"/>
      <scheme val="major"/>
    </font>
    <font>
      <sz val="8"/>
      <name val="Times New Roman"/>
      <family val="1"/>
      <charset val="204"/>
    </font>
    <font>
      <i/>
      <sz val="10"/>
      <name val="Times New Roman"/>
      <family val="1"/>
      <charset val="204"/>
    </font>
    <font>
      <b/>
      <sz val="9"/>
      <name val="Times New Roman"/>
      <family val="1"/>
      <charset val="204"/>
    </font>
    <font>
      <b/>
      <sz val="8"/>
      <name val="Times New Roman"/>
      <family val="1"/>
      <charset val="204"/>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7">
    <xf numFmtId="0" fontId="0" fillId="0" borderId="0"/>
    <xf numFmtId="9" fontId="1" fillId="0" borderId="0" applyFont="0" applyFill="0" applyBorder="0" applyAlignment="0" applyProtection="0"/>
    <xf numFmtId="0" fontId="2" fillId="0" borderId="0"/>
    <xf numFmtId="0" fontId="6" fillId="0" borderId="0"/>
    <xf numFmtId="0" fontId="9" fillId="0" borderId="0" applyNumberFormat="0" applyFill="0" applyBorder="0" applyAlignment="0" applyProtection="0"/>
    <xf numFmtId="9" fontId="8" fillId="0" borderId="0" applyFont="0" applyFill="0" applyBorder="0" applyAlignment="0" applyProtection="0"/>
    <xf numFmtId="0" fontId="8" fillId="0" borderId="0"/>
  </cellStyleXfs>
  <cellXfs count="114">
    <xf numFmtId="0" fontId="0" fillId="0" borderId="0" xfId="0"/>
    <xf numFmtId="0" fontId="11" fillId="0" borderId="0" xfId="3" applyFont="1"/>
    <xf numFmtId="0" fontId="12" fillId="0" borderId="0" xfId="3" applyFont="1"/>
    <xf numFmtId="0" fontId="13" fillId="0" borderId="0" xfId="3" applyFont="1"/>
    <xf numFmtId="0" fontId="14" fillId="0" borderId="0" xfId="3" applyFont="1" applyAlignment="1">
      <alignment vertical="center"/>
    </xf>
    <xf numFmtId="0" fontId="15" fillId="0" borderId="0" xfId="3" applyFont="1" applyAlignment="1">
      <alignment horizontal="center"/>
    </xf>
    <xf numFmtId="0" fontId="16" fillId="2" borderId="2" xfId="3" applyFont="1" applyFill="1" applyBorder="1" applyAlignment="1">
      <alignment horizontal="center" vertical="center" wrapText="1"/>
    </xf>
    <xf numFmtId="1" fontId="16" fillId="2" borderId="2" xfId="3" applyNumberFormat="1" applyFont="1" applyFill="1" applyBorder="1" applyAlignment="1">
      <alignment horizontal="center" vertical="center" wrapText="1"/>
    </xf>
    <xf numFmtId="1" fontId="17" fillId="2" borderId="2" xfId="3" applyNumberFormat="1" applyFont="1" applyFill="1" applyBorder="1" applyAlignment="1">
      <alignment horizontal="center" vertical="center" wrapText="1"/>
    </xf>
    <xf numFmtId="14" fontId="16" fillId="2" borderId="2" xfId="3" applyNumberFormat="1" applyFont="1" applyFill="1" applyBorder="1" applyAlignment="1">
      <alignment horizontal="center" vertical="top" wrapText="1"/>
    </xf>
    <xf numFmtId="0" fontId="16" fillId="0" borderId="2" xfId="3" applyFont="1" applyBorder="1" applyAlignment="1">
      <alignment horizontal="center" vertical="center" wrapText="1"/>
    </xf>
    <xf numFmtId="1" fontId="16" fillId="0" borderId="2" xfId="3" applyNumberFormat="1" applyFont="1" applyBorder="1" applyAlignment="1">
      <alignment horizontal="center" vertical="center" wrapText="1"/>
    </xf>
    <xf numFmtId="1" fontId="17" fillId="0" borderId="2" xfId="3" applyNumberFormat="1" applyFont="1" applyBorder="1" applyAlignment="1">
      <alignment horizontal="center" vertical="center" wrapText="1"/>
    </xf>
    <xf numFmtId="14" fontId="16" fillId="0" borderId="2" xfId="3" applyNumberFormat="1" applyFont="1" applyBorder="1" applyAlignment="1">
      <alignment horizontal="center" vertical="top" wrapText="1"/>
    </xf>
    <xf numFmtId="0" fontId="16" fillId="2" borderId="2" xfId="3" applyFont="1" applyFill="1" applyBorder="1" applyAlignment="1">
      <alignment horizontal="left" vertical="center"/>
    </xf>
    <xf numFmtId="14" fontId="16" fillId="2" borderId="2" xfId="3" applyNumberFormat="1" applyFont="1" applyFill="1" applyBorder="1" applyAlignment="1">
      <alignment horizontal="center" vertical="center" wrapText="1"/>
    </xf>
    <xf numFmtId="14" fontId="17" fillId="2" borderId="2" xfId="3" applyNumberFormat="1" applyFont="1" applyFill="1" applyBorder="1" applyAlignment="1">
      <alignment vertical="center" wrapText="1"/>
    </xf>
    <xf numFmtId="0" fontId="13" fillId="0" borderId="2" xfId="3" applyFont="1" applyBorder="1" applyAlignment="1">
      <alignment horizontal="center" vertical="top" wrapText="1"/>
    </xf>
    <xf numFmtId="0" fontId="13" fillId="0" borderId="2" xfId="3" applyFont="1" applyBorder="1" applyAlignment="1">
      <alignment vertical="top" wrapText="1"/>
    </xf>
    <xf numFmtId="0" fontId="18" fillId="0" borderId="2" xfId="3" applyFont="1" applyBorder="1" applyAlignment="1">
      <alignment vertical="top" wrapText="1"/>
    </xf>
    <xf numFmtId="2" fontId="13" fillId="0" borderId="2" xfId="3" applyNumberFormat="1" applyFont="1" applyBorder="1" applyAlignment="1">
      <alignment horizontal="left" vertical="top" indent="2"/>
    </xf>
    <xf numFmtId="2" fontId="12" fillId="0" borderId="2" xfId="3" applyNumberFormat="1" applyFont="1" applyBorder="1" applyAlignment="1">
      <alignment vertical="top"/>
    </xf>
    <xf numFmtId="0" fontId="11" fillId="0" borderId="0" xfId="3" applyFont="1" applyAlignment="1">
      <alignment vertical="top"/>
    </xf>
    <xf numFmtId="0" fontId="18" fillId="0" borderId="3" xfId="3" applyFont="1" applyBorder="1" applyAlignment="1">
      <alignment vertical="top" wrapText="1"/>
    </xf>
    <xf numFmtId="2" fontId="13" fillId="0" borderId="2" xfId="3" applyNumberFormat="1" applyFont="1" applyBorder="1" applyAlignment="1">
      <alignment horizontal="left" vertical="top" wrapText="1" indent="2"/>
    </xf>
    <xf numFmtId="2" fontId="12" fillId="0" borderId="2" xfId="3" applyNumberFormat="1" applyFont="1" applyBorder="1" applyAlignment="1">
      <alignment vertical="top" wrapText="1"/>
    </xf>
    <xf numFmtId="2" fontId="16" fillId="2" borderId="2" xfId="3" applyNumberFormat="1" applyFont="1" applyFill="1" applyBorder="1" applyAlignment="1">
      <alignment horizontal="left" vertical="center" wrapText="1" indent="2"/>
    </xf>
    <xf numFmtId="2" fontId="17" fillId="2" borderId="2" xfId="3" applyNumberFormat="1" applyFont="1" applyFill="1" applyBorder="1" applyAlignment="1">
      <alignment vertical="top" wrapText="1"/>
    </xf>
    <xf numFmtId="2" fontId="11" fillId="0" borderId="2" xfId="3" applyNumberFormat="1" applyFont="1" applyBorder="1" applyAlignment="1">
      <alignment horizontal="left" indent="2"/>
    </xf>
    <xf numFmtId="0" fontId="13" fillId="0" borderId="2" xfId="3" applyFont="1" applyBorder="1" applyAlignment="1">
      <alignment wrapText="1"/>
    </xf>
    <xf numFmtId="164" fontId="13" fillId="0" borderId="2" xfId="3" applyNumberFormat="1" applyFont="1" applyBorder="1" applyAlignment="1">
      <alignment horizontal="left" vertical="top" wrapText="1" indent="2"/>
    </xf>
    <xf numFmtId="164" fontId="12" fillId="0" borderId="2" xfId="3" applyNumberFormat="1" applyFont="1" applyBorder="1" applyAlignment="1">
      <alignment vertical="top" wrapText="1"/>
    </xf>
    <xf numFmtId="14" fontId="16" fillId="2" borderId="2" xfId="3" applyNumberFormat="1" applyFont="1" applyFill="1" applyBorder="1" applyAlignment="1">
      <alignment horizontal="left" vertical="center" wrapText="1" indent="2"/>
    </xf>
    <xf numFmtId="14" fontId="17" fillId="2" borderId="2" xfId="3" applyNumberFormat="1" applyFont="1" applyFill="1" applyBorder="1" applyAlignment="1">
      <alignment vertical="top" wrapText="1"/>
    </xf>
    <xf numFmtId="168" fontId="13" fillId="0" borderId="2" xfId="3" applyNumberFormat="1" applyFont="1" applyBorder="1" applyAlignment="1">
      <alignment horizontal="left" vertical="top" wrapText="1" indent="2"/>
    </xf>
    <xf numFmtId="168" fontId="12" fillId="0" borderId="2" xfId="3" applyNumberFormat="1" applyFont="1" applyBorder="1" applyAlignment="1">
      <alignment vertical="top" wrapText="1"/>
    </xf>
    <xf numFmtId="0" fontId="13" fillId="0" borderId="2" xfId="3" applyFont="1" applyBorder="1" applyAlignment="1">
      <alignment vertical="top"/>
    </xf>
    <xf numFmtId="168" fontId="13" fillId="0" borderId="2" xfId="3" applyNumberFormat="1" applyFont="1" applyBorder="1" applyAlignment="1">
      <alignment horizontal="left" vertical="top" indent="2"/>
    </xf>
    <xf numFmtId="168" fontId="12" fillId="0" borderId="2" xfId="3" applyNumberFormat="1" applyFont="1" applyBorder="1" applyAlignment="1">
      <alignment vertical="top"/>
    </xf>
    <xf numFmtId="3" fontId="11" fillId="0" borderId="2" xfId="3" applyNumberFormat="1" applyFont="1" applyBorder="1" applyAlignment="1">
      <alignment horizontal="left" vertical="top" wrapText="1"/>
    </xf>
    <xf numFmtId="3" fontId="12" fillId="0" borderId="2" xfId="3" applyNumberFormat="1" applyFont="1" applyBorder="1" applyAlignment="1">
      <alignment vertical="top" wrapText="1"/>
    </xf>
    <xf numFmtId="167" fontId="12" fillId="0" borderId="2" xfId="3" applyNumberFormat="1" applyFont="1" applyBorder="1" applyAlignment="1">
      <alignment vertical="top" wrapText="1"/>
    </xf>
    <xf numFmtId="14" fontId="19" fillId="2" borderId="2" xfId="3" applyNumberFormat="1" applyFont="1" applyFill="1" applyBorder="1" applyAlignment="1">
      <alignment horizontal="center" vertical="center" wrapText="1"/>
    </xf>
    <xf numFmtId="0" fontId="13" fillId="0" borderId="2" xfId="3" applyFont="1" applyBorder="1"/>
    <xf numFmtId="164" fontId="11" fillId="0" borderId="2" xfId="3" applyNumberFormat="1" applyFont="1" applyBorder="1"/>
    <xf numFmtId="164" fontId="12" fillId="0" borderId="2" xfId="3" applyNumberFormat="1" applyFont="1" applyBorder="1" applyAlignment="1">
      <alignment vertical="top"/>
    </xf>
    <xf numFmtId="0" fontId="13" fillId="0" borderId="2" xfId="3" applyFont="1" applyBorder="1" applyAlignment="1">
      <alignment horizontal="left" vertical="top" wrapText="1" indent="2"/>
    </xf>
    <xf numFmtId="0" fontId="8" fillId="0" borderId="0" xfId="6"/>
    <xf numFmtId="0" fontId="7" fillId="0" borderId="0" xfId="6" applyFont="1" applyAlignment="1">
      <alignment vertical="center"/>
    </xf>
    <xf numFmtId="0" fontId="7" fillId="2" borderId="1" xfId="6" applyFont="1" applyFill="1" applyBorder="1" applyAlignment="1">
      <alignment horizontal="center" vertical="center" wrapText="1"/>
    </xf>
    <xf numFmtId="1" fontId="7" fillId="2" borderId="1" xfId="6" applyNumberFormat="1" applyFont="1" applyFill="1" applyBorder="1" applyAlignment="1">
      <alignment horizontal="center" vertical="center" wrapText="1"/>
    </xf>
    <xf numFmtId="14" fontId="7" fillId="2" borderId="1" xfId="6" applyNumberFormat="1" applyFont="1" applyFill="1" applyBorder="1" applyAlignment="1">
      <alignment horizontal="center" vertical="top" wrapText="1"/>
    </xf>
    <xf numFmtId="0" fontId="7" fillId="0" borderId="1" xfId="6" applyFont="1" applyBorder="1" applyAlignment="1">
      <alignment horizontal="center" vertical="center" wrapText="1"/>
    </xf>
    <xf numFmtId="1" fontId="7" fillId="0" borderId="1" xfId="6" applyNumberFormat="1" applyFont="1" applyBorder="1" applyAlignment="1">
      <alignment horizontal="center" vertical="center" wrapText="1"/>
    </xf>
    <xf numFmtId="14" fontId="7" fillId="0" borderId="1" xfId="6" applyNumberFormat="1" applyFont="1" applyBorder="1" applyAlignment="1">
      <alignment horizontal="center" vertical="top" wrapText="1"/>
    </xf>
    <xf numFmtId="0" fontId="7" fillId="2" borderId="1" xfId="6" applyFont="1" applyFill="1" applyBorder="1" applyAlignment="1">
      <alignment horizontal="left" vertical="center"/>
    </xf>
    <xf numFmtId="14" fontId="7" fillId="2" borderId="1" xfId="6" applyNumberFormat="1" applyFont="1" applyFill="1" applyBorder="1" applyAlignment="1">
      <alignment horizontal="center" vertical="center" wrapText="1"/>
    </xf>
    <xf numFmtId="0" fontId="8" fillId="0" borderId="1" xfId="6" applyBorder="1" applyAlignment="1">
      <alignment horizontal="center" vertical="top" wrapText="1"/>
    </xf>
    <xf numFmtId="0" fontId="8" fillId="0" borderId="1" xfId="6" applyBorder="1" applyAlignment="1">
      <alignment vertical="top" wrapText="1"/>
    </xf>
    <xf numFmtId="0" fontId="21" fillId="0" borderId="1" xfId="6" applyFont="1" applyBorder="1" applyAlignment="1">
      <alignment vertical="top" wrapText="1"/>
    </xf>
    <xf numFmtId="2" fontId="8" fillId="0" borderId="1" xfId="6" applyNumberFormat="1" applyBorder="1" applyAlignment="1">
      <alignment horizontal="right" vertical="top"/>
    </xf>
    <xf numFmtId="2" fontId="8" fillId="0" borderId="1" xfId="6" applyNumberFormat="1" applyBorder="1" applyAlignment="1">
      <alignment horizontal="center" vertical="top"/>
    </xf>
    <xf numFmtId="0" fontId="8" fillId="0" borderId="0" xfId="6" applyAlignment="1">
      <alignment vertical="top"/>
    </xf>
    <xf numFmtId="2" fontId="8" fillId="0" borderId="1" xfId="6" applyNumberFormat="1" applyBorder="1" applyAlignment="1">
      <alignment horizontal="right" vertical="top" wrapText="1"/>
    </xf>
    <xf numFmtId="2" fontId="8" fillId="0" borderId="1" xfId="6" applyNumberFormat="1" applyBorder="1" applyAlignment="1">
      <alignment horizontal="center" vertical="top" wrapText="1"/>
    </xf>
    <xf numFmtId="9" fontId="8" fillId="0" borderId="0" xfId="6" applyNumberFormat="1" applyAlignment="1">
      <alignment vertical="top"/>
    </xf>
    <xf numFmtId="2" fontId="7" fillId="2" borderId="1" xfId="6" applyNumberFormat="1" applyFont="1" applyFill="1" applyBorder="1" applyAlignment="1">
      <alignment horizontal="right" vertical="center" wrapText="1"/>
    </xf>
    <xf numFmtId="2" fontId="7" fillId="2" borderId="1" xfId="6" applyNumberFormat="1" applyFont="1" applyFill="1" applyBorder="1" applyAlignment="1">
      <alignment horizontal="center" vertical="center" wrapText="1"/>
    </xf>
    <xf numFmtId="2" fontId="8" fillId="0" borderId="1" xfId="6" applyNumberFormat="1" applyBorder="1" applyAlignment="1">
      <alignment horizontal="right"/>
    </xf>
    <xf numFmtId="2" fontId="8" fillId="0" borderId="1" xfId="6" applyNumberFormat="1" applyBorder="1" applyAlignment="1">
      <alignment horizontal="center"/>
    </xf>
    <xf numFmtId="0" fontId="8" fillId="0" borderId="1" xfId="6" applyBorder="1" applyAlignment="1">
      <alignment wrapText="1"/>
    </xf>
    <xf numFmtId="164" fontId="8" fillId="0" borderId="1" xfId="6" applyNumberFormat="1" applyBorder="1" applyAlignment="1">
      <alignment horizontal="right" vertical="top" wrapText="1"/>
    </xf>
    <xf numFmtId="164" fontId="8" fillId="0" borderId="1" xfId="6" applyNumberFormat="1" applyBorder="1" applyAlignment="1">
      <alignment horizontal="center" vertical="top" wrapText="1"/>
    </xf>
    <xf numFmtId="14" fontId="7" fillId="2" borderId="1" xfId="6" applyNumberFormat="1" applyFont="1" applyFill="1" applyBorder="1" applyAlignment="1">
      <alignment horizontal="right" vertical="center" wrapText="1"/>
    </xf>
    <xf numFmtId="168" fontId="8" fillId="0" borderId="1" xfId="6" applyNumberFormat="1" applyBorder="1" applyAlignment="1">
      <alignment horizontal="right" vertical="top" wrapText="1"/>
    </xf>
    <xf numFmtId="168" fontId="8" fillId="0" borderId="1" xfId="6" applyNumberFormat="1" applyBorder="1" applyAlignment="1">
      <alignment horizontal="center" vertical="top" wrapText="1"/>
    </xf>
    <xf numFmtId="0" fontId="8" fillId="0" borderId="1" xfId="6" applyBorder="1" applyAlignment="1">
      <alignment vertical="top"/>
    </xf>
    <xf numFmtId="168" fontId="8" fillId="0" borderId="1" xfId="6" applyNumberFormat="1" applyBorder="1" applyAlignment="1">
      <alignment horizontal="right" vertical="top"/>
    </xf>
    <xf numFmtId="168" fontId="8" fillId="0" borderId="1" xfId="6" applyNumberFormat="1" applyBorder="1" applyAlignment="1">
      <alignment horizontal="center" vertical="top"/>
    </xf>
    <xf numFmtId="3" fontId="8" fillId="0" borderId="1" xfId="6" applyNumberFormat="1" applyBorder="1" applyAlignment="1">
      <alignment horizontal="right" vertical="top" wrapText="1"/>
    </xf>
    <xf numFmtId="3" fontId="8" fillId="0" borderId="1" xfId="6" applyNumberFormat="1" applyBorder="1" applyAlignment="1">
      <alignment horizontal="center" vertical="top" wrapText="1"/>
    </xf>
    <xf numFmtId="9" fontId="8" fillId="0" borderId="1" xfId="1" applyFont="1" applyBorder="1" applyAlignment="1">
      <alignment horizontal="center" vertical="top" wrapText="1"/>
    </xf>
    <xf numFmtId="0" fontId="8" fillId="0" borderId="1" xfId="6" applyBorder="1"/>
    <xf numFmtId="164" fontId="8" fillId="0" borderId="1" xfId="6" applyNumberFormat="1" applyBorder="1" applyAlignment="1">
      <alignment horizontal="right"/>
    </xf>
    <xf numFmtId="164" fontId="8" fillId="0" borderId="1" xfId="6" applyNumberFormat="1" applyBorder="1" applyAlignment="1">
      <alignment horizontal="center"/>
    </xf>
    <xf numFmtId="0" fontId="8" fillId="0" borderId="1" xfId="6" applyBorder="1" applyAlignment="1">
      <alignment horizontal="left" vertical="top" wrapText="1" indent="2"/>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5" fillId="0" borderId="1" xfId="0" applyFont="1" applyBorder="1" applyAlignment="1">
      <alignment vertical="top" wrapText="1"/>
    </xf>
    <xf numFmtId="164" fontId="20" fillId="0" borderId="1" xfId="0" applyNumberFormat="1" applyFont="1" applyBorder="1" applyAlignment="1">
      <alignment vertical="top"/>
    </xf>
    <xf numFmtId="0" fontId="22" fillId="2" borderId="1" xfId="0" applyFont="1" applyFill="1" applyBorder="1" applyAlignment="1">
      <alignment horizontal="left" vertical="center"/>
    </xf>
    <xf numFmtId="0" fontId="22" fillId="2" borderId="1" xfId="0" applyFont="1" applyFill="1" applyBorder="1" applyAlignment="1">
      <alignment horizontal="center" vertical="center" wrapText="1"/>
    </xf>
    <xf numFmtId="14" fontId="7" fillId="2" borderId="1" xfId="0" applyNumberFormat="1" applyFont="1" applyFill="1" applyBorder="1" applyAlignment="1">
      <alignment horizontal="center" vertical="center" wrapText="1"/>
    </xf>
    <xf numFmtId="14" fontId="23" fillId="2" borderId="1" xfId="0" applyNumberFormat="1" applyFont="1" applyFill="1" applyBorder="1" applyAlignment="1">
      <alignment vertical="top" wrapText="1"/>
    </xf>
    <xf numFmtId="14" fontId="22" fillId="2" borderId="1" xfId="0" applyNumberFormat="1" applyFont="1" applyFill="1" applyBorder="1" applyAlignment="1">
      <alignment horizontal="center" vertical="top" wrapText="1"/>
    </xf>
    <xf numFmtId="164" fontId="8" fillId="0" borderId="1" xfId="0" applyNumberFormat="1" applyFont="1" applyBorder="1"/>
    <xf numFmtId="0" fontId="4" fillId="0" borderId="1" xfId="0" applyFont="1" applyBorder="1"/>
    <xf numFmtId="9" fontId="8" fillId="0" borderId="1" xfId="1" applyFont="1" applyBorder="1" applyAlignment="1">
      <alignment horizontal="right" vertical="center"/>
    </xf>
    <xf numFmtId="9" fontId="20" fillId="0" borderId="1" xfId="1" applyFont="1" applyBorder="1" applyAlignment="1">
      <alignment vertical="top"/>
    </xf>
    <xf numFmtId="0" fontId="3" fillId="0" borderId="1" xfId="0" applyFont="1" applyBorder="1"/>
    <xf numFmtId="0" fontId="3" fillId="0" borderId="1" xfId="0" applyFont="1" applyBorder="1" applyAlignment="1">
      <alignment wrapText="1"/>
    </xf>
    <xf numFmtId="0" fontId="20" fillId="0" borderId="1" xfId="0" applyFont="1" applyBorder="1" applyAlignment="1">
      <alignment horizontal="center"/>
    </xf>
    <xf numFmtId="3" fontId="3" fillId="0" borderId="1" xfId="0" applyNumberFormat="1" applyFont="1" applyBorder="1"/>
    <xf numFmtId="2" fontId="3" fillId="0" borderId="1" xfId="0" applyNumberFormat="1" applyFont="1" applyBorder="1"/>
    <xf numFmtId="164" fontId="3" fillId="0" borderId="1" xfId="0" applyNumberFormat="1" applyFont="1" applyBorder="1"/>
    <xf numFmtId="4" fontId="8" fillId="0" borderId="1" xfId="1" applyNumberFormat="1" applyFont="1" applyBorder="1" applyAlignment="1">
      <alignment horizontal="right" vertical="top" wrapText="1"/>
    </xf>
    <xf numFmtId="4" fontId="8" fillId="0" borderId="1" xfId="1" applyNumberFormat="1" applyFont="1" applyBorder="1" applyAlignment="1">
      <alignment horizontal="center" vertical="top" wrapText="1"/>
    </xf>
    <xf numFmtId="4" fontId="11" fillId="0" borderId="2" xfId="3" applyNumberFormat="1" applyFont="1" applyBorder="1" applyAlignment="1">
      <alignment horizontal="left" vertical="top" wrapText="1" indent="2"/>
    </xf>
    <xf numFmtId="168" fontId="3" fillId="0" borderId="1" xfId="0" applyNumberFormat="1" applyFont="1" applyBorder="1"/>
    <xf numFmtId="4" fontId="3" fillId="0" borderId="1" xfId="0" applyNumberFormat="1" applyFont="1" applyBorder="1"/>
    <xf numFmtId="0" fontId="8" fillId="0" borderId="0" xfId="6" applyAlignment="1">
      <alignment horizontal="right" vertical="center" wrapText="1"/>
    </xf>
    <xf numFmtId="0" fontId="7" fillId="0" borderId="0" xfId="6" applyFont="1" applyAlignment="1">
      <alignment horizontal="center" vertical="center" wrapText="1"/>
    </xf>
    <xf numFmtId="0" fontId="10" fillId="0" borderId="0" xfId="3" applyFont="1" applyAlignment="1">
      <alignment horizontal="right" vertical="center" wrapText="1"/>
    </xf>
    <xf numFmtId="0" fontId="14" fillId="0" borderId="0" xfId="3" applyFont="1" applyAlignment="1">
      <alignment horizontal="center" vertical="center" wrapText="1"/>
    </xf>
  </cellXfs>
  <cellStyles count="7">
    <cellStyle name="Hyperlink 2" xfId="4" xr:uid="{D031673B-2E91-452E-9D97-414FA154EC83}"/>
    <cellStyle name="Normal" xfId="0" builtinId="0"/>
    <cellStyle name="Normal 2" xfId="2" xr:uid="{C4E3CCED-FF5F-4AAC-9761-CD203D868905}"/>
    <cellStyle name="Normal 2 2" xfId="6" xr:uid="{7CF751E6-A19D-43EB-A7B0-AFE19A1B6CE7}"/>
    <cellStyle name="Normal 3" xfId="3" xr:uid="{B78AF4DE-8B32-4DE3-A01A-437F3DC70C60}"/>
    <cellStyle name="Percent" xfId="1" builtinId="5"/>
    <cellStyle name="Procent 2" xfId="5" xr:uid="{5A7A2B4F-6E97-4B40-90BB-5ACDEB09783A}"/>
  </cellStyles>
  <dxfs count="0"/>
  <tableStyles count="1" defaultTableStyle="TableStyleMedium2" defaultPivotStyle="PivotStyleLight16">
    <tableStyle name="Invisible" pivot="0" table="0" count="0" xr9:uid="{81DC819C-D437-48E7-8B38-71DEF8833F3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ARINA\My%20Documents\DOCUME~1\RLAzar\LOCALS~1\Temp\IAS%20worskheet%20CP%20modified.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Olga%20Semeniuc\UTIL\Programe\Date%20financiare%20Programe%202025\Date%20financiare%20la%20Formularul%20de%20participare-Micii%20Producatori%20pers%20fizice.xlsx" TargetMode="External"/><Relationship Id="rId1" Type="http://schemas.openxmlformats.org/officeDocument/2006/relationships/externalLinkPath" Target="/Olga%20Semeniuc/UTIL/Programe/Date%20financiare%20Programe%202025/Date%20financiare%20la%20Formularul%20de%20participare-Micii%20Producatori%20pers%20fiz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SWS -2001"/>
      <sheetName val="Adjustments 2001"/>
      <sheetName val="CF"/>
      <sheetName val="Cash flow support"/>
      <sheetName val="BS"/>
      <sheetName val="P&amp;L"/>
      <sheetName val="chgs in equity"/>
      <sheetName val="Notes"/>
      <sheetName val="F. ERROR NOTE"/>
      <sheetName val="Tickmarks"/>
      <sheetName val="def tax jun00"/>
      <sheetName val="py adjs0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tuatii finan.-prescurtate"/>
      <sheetName val="Indicatori-prescurtate "/>
      <sheetName val="Situatii finan.-simple+complete"/>
      <sheetName val="Indicatori - simple+complete "/>
      <sheetName val="Costuri de lansare"/>
      <sheetName val="Cheltuieli curente"/>
      <sheetName val="Surse de finanțare"/>
      <sheetName val="Articole de investiție"/>
      <sheetName val="Prognoza veniturilor"/>
      <sheetName val="Prognoza indicatori economici"/>
    </sheetNames>
    <sheetDataSet>
      <sheetData sheetId="0">
        <row r="19">
          <cell r="D19">
            <v>0</v>
          </cell>
          <cell r="E19">
            <v>0</v>
          </cell>
          <cell r="F19">
            <v>0</v>
          </cell>
        </row>
        <row r="27">
          <cell r="D27">
            <v>0</v>
          </cell>
          <cell r="E27">
            <v>0</v>
          </cell>
          <cell r="F27">
            <v>0</v>
          </cell>
        </row>
        <row r="30">
          <cell r="D30">
            <v>0</v>
          </cell>
          <cell r="E30">
            <v>0</v>
          </cell>
          <cell r="F30">
            <v>0</v>
          </cell>
        </row>
        <row r="46">
          <cell r="D46">
            <v>0</v>
          </cell>
          <cell r="E46">
            <v>0</v>
          </cell>
          <cell r="F46">
            <v>0</v>
          </cell>
        </row>
        <row r="52">
          <cell r="D52">
            <v>0</v>
          </cell>
          <cell r="E52">
            <v>0</v>
          </cell>
          <cell r="F52">
            <v>0</v>
          </cell>
        </row>
      </sheetData>
      <sheetData sheetId="1"/>
      <sheetData sheetId="2">
        <row r="83">
          <cell r="D83">
            <v>0</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8AD77-A8AD-4450-AAB1-AC90AD7CE1BA}">
  <sheetPr>
    <tabColor rgb="FFFFFF00"/>
    <pageSetUpPr autoPageBreaks="0" fitToPage="1"/>
  </sheetPr>
  <dimension ref="A1:J79"/>
  <sheetViews>
    <sheetView zoomScale="120" zoomScaleNormal="120" workbookViewId="0">
      <pane xSplit="2" ySplit="4" topLeftCell="C50" activePane="bottomRight" state="frozen"/>
      <selection activeCell="D36" sqref="D36:F38"/>
      <selection pane="topRight" activeCell="D36" sqref="D36:F38"/>
      <selection pane="bottomLeft" activeCell="D36" sqref="D36:F38"/>
      <selection pane="bottomRight" activeCell="D80" sqref="D80"/>
    </sheetView>
  </sheetViews>
  <sheetFormatPr defaultColWidth="9.140625" defaultRowHeight="12.75" outlineLevelRow="1" x14ac:dyDescent="0.2"/>
  <cols>
    <col min="1" max="1" width="4" style="47" bestFit="1" customWidth="1"/>
    <col min="2" max="2" width="34.42578125" style="47" customWidth="1"/>
    <col min="3" max="3" width="21.7109375" style="47" customWidth="1"/>
    <col min="4" max="4" width="11.42578125" style="47" customWidth="1"/>
    <col min="5" max="6" width="11.140625" style="47" customWidth="1"/>
    <col min="7" max="7" width="16.85546875" style="47" customWidth="1"/>
    <col min="8" max="8" width="62.28515625" style="47" customWidth="1"/>
    <col min="9" max="9" width="8.5703125" style="47" customWidth="1"/>
    <col min="10" max="10" width="6.7109375" style="47" customWidth="1"/>
    <col min="11" max="16384" width="9.140625" style="47"/>
  </cols>
  <sheetData>
    <row r="1" spans="1:9" ht="15" customHeight="1" x14ac:dyDescent="0.2">
      <c r="A1" s="110"/>
      <c r="B1" s="110"/>
      <c r="C1" s="110"/>
    </row>
    <row r="2" spans="1:9" ht="21.75" customHeight="1" x14ac:dyDescent="0.2">
      <c r="A2" s="48" t="s">
        <v>14</v>
      </c>
      <c r="B2" s="48"/>
      <c r="C2" s="48" t="e">
        <f>#REF!</f>
        <v>#REF!</v>
      </c>
    </row>
    <row r="3" spans="1:9" ht="13.5" customHeight="1" x14ac:dyDescent="0.2">
      <c r="A3" s="111"/>
      <c r="B3" s="111"/>
      <c r="C3" s="111"/>
    </row>
    <row r="4" spans="1:9" ht="21" customHeight="1" x14ac:dyDescent="0.2">
      <c r="A4" s="49" t="s">
        <v>4</v>
      </c>
      <c r="B4" s="49" t="s">
        <v>0</v>
      </c>
      <c r="C4" s="49" t="s">
        <v>15</v>
      </c>
      <c r="D4" s="50" t="e">
        <f>#REF!</f>
        <v>#REF!</v>
      </c>
      <c r="E4" s="50" t="e">
        <f>#REF!</f>
        <v>#REF!</v>
      </c>
      <c r="F4" s="50" t="e">
        <f>#REF!</f>
        <v>#REF!</v>
      </c>
      <c r="G4" s="50" t="s">
        <v>16</v>
      </c>
      <c r="H4" s="51" t="s">
        <v>17</v>
      </c>
    </row>
    <row r="5" spans="1:9" ht="15.75" customHeight="1" x14ac:dyDescent="0.2">
      <c r="A5" s="52"/>
      <c r="B5" s="52"/>
      <c r="C5" s="52"/>
      <c r="D5" s="53"/>
      <c r="E5" s="53"/>
      <c r="F5" s="53"/>
      <c r="G5" s="53"/>
      <c r="H5" s="54"/>
    </row>
    <row r="6" spans="1:9" ht="16.5" customHeight="1" x14ac:dyDescent="0.2">
      <c r="A6" s="55" t="s">
        <v>18</v>
      </c>
      <c r="B6" s="49"/>
      <c r="C6" s="49"/>
      <c r="D6" s="56"/>
      <c r="E6" s="56"/>
      <c r="F6" s="56"/>
      <c r="G6" s="56"/>
      <c r="H6" s="51"/>
    </row>
    <row r="7" spans="1:9" s="62" customFormat="1" ht="25.5" outlineLevel="1" x14ac:dyDescent="0.25">
      <c r="A7" s="57">
        <v>1</v>
      </c>
      <c r="B7" s="58" t="s">
        <v>19</v>
      </c>
      <c r="C7" s="59" t="s">
        <v>121</v>
      </c>
      <c r="D7" s="60" t="e">
        <f>#REF!/#REF!</f>
        <v>#REF!</v>
      </c>
      <c r="E7" s="60" t="e">
        <f>#REF!/#REF!</f>
        <v>#REF!</v>
      </c>
      <c r="F7" s="60" t="e">
        <f>#REF!/#REF!</f>
        <v>#REF!</v>
      </c>
      <c r="G7" s="61"/>
      <c r="H7" s="58" t="s">
        <v>21</v>
      </c>
    </row>
    <row r="8" spans="1:9" s="62" customFormat="1" ht="25.5" outlineLevel="1" x14ac:dyDescent="0.25">
      <c r="A8" s="57">
        <v>2</v>
      </c>
      <c r="B8" s="58" t="s">
        <v>22</v>
      </c>
      <c r="C8" s="59" t="s">
        <v>122</v>
      </c>
      <c r="D8" s="60" t="e">
        <f>#REF!/#REF!</f>
        <v>#REF!</v>
      </c>
      <c r="E8" s="60" t="e">
        <f>#REF!/#REF!</f>
        <v>#REF!</v>
      </c>
      <c r="F8" s="60" t="e">
        <f>#REF!/#REF!</f>
        <v>#REF!</v>
      </c>
      <c r="G8" s="61"/>
      <c r="H8" s="58" t="s">
        <v>24</v>
      </c>
    </row>
    <row r="9" spans="1:9" s="62" customFormat="1" ht="38.25" outlineLevel="1" x14ac:dyDescent="0.25">
      <c r="A9" s="57">
        <v>3</v>
      </c>
      <c r="B9" s="58" t="s">
        <v>25</v>
      </c>
      <c r="C9" s="59" t="s">
        <v>123</v>
      </c>
      <c r="D9" s="60" t="e">
        <f>#REF!/#REF!</f>
        <v>#REF!</v>
      </c>
      <c r="E9" s="60" t="e">
        <f>#REF!/#REF!</f>
        <v>#REF!</v>
      </c>
      <c r="F9" s="60" t="e">
        <f>#REF!/#REF!</f>
        <v>#REF!</v>
      </c>
      <c r="G9" s="61"/>
      <c r="H9" s="58" t="s">
        <v>27</v>
      </c>
    </row>
    <row r="10" spans="1:9" s="62" customFormat="1" ht="38.25" outlineLevel="1" x14ac:dyDescent="0.25">
      <c r="A10" s="57">
        <v>4</v>
      </c>
      <c r="B10" s="58" t="s">
        <v>28</v>
      </c>
      <c r="C10" s="59" t="s">
        <v>29</v>
      </c>
      <c r="D10" s="60" t="e">
        <f>#REF!/#REF!</f>
        <v>#REF!</v>
      </c>
      <c r="E10" s="60" t="e">
        <f>#REF!/#REF!</f>
        <v>#REF!</v>
      </c>
      <c r="F10" s="60" t="e">
        <f>#REF!/#REF!</f>
        <v>#REF!</v>
      </c>
      <c r="G10" s="61"/>
      <c r="H10" s="58" t="s">
        <v>30</v>
      </c>
    </row>
    <row r="11" spans="1:9" s="62" customFormat="1" ht="25.5" outlineLevel="1" x14ac:dyDescent="0.25">
      <c r="A11" s="57">
        <v>5</v>
      </c>
      <c r="B11" s="58" t="s">
        <v>31</v>
      </c>
      <c r="C11" s="59" t="s">
        <v>32</v>
      </c>
      <c r="D11" s="60" t="e">
        <f>#REF!/#REF!</f>
        <v>#REF!</v>
      </c>
      <c r="E11" s="60" t="e">
        <f>#REF!/#REF!</f>
        <v>#REF!</v>
      </c>
      <c r="F11" s="60" t="e">
        <f>#REF!/#REF!</f>
        <v>#REF!</v>
      </c>
      <c r="G11" s="61"/>
      <c r="H11" s="58" t="s">
        <v>33</v>
      </c>
    </row>
    <row r="12" spans="1:9" s="62" customFormat="1" ht="84" customHeight="1" outlineLevel="1" x14ac:dyDescent="0.25">
      <c r="A12" s="57">
        <v>6</v>
      </c>
      <c r="B12" s="58" t="s">
        <v>34</v>
      </c>
      <c r="C12" s="59" t="s">
        <v>35</v>
      </c>
      <c r="D12" s="63" t="e">
        <f>#REF!/#REF!</f>
        <v>#REF!</v>
      </c>
      <c r="E12" s="63" t="e">
        <f>#REF!/#REF!</f>
        <v>#REF!</v>
      </c>
      <c r="F12" s="63" t="e">
        <f>#REF!/#REF!</f>
        <v>#REF!</v>
      </c>
      <c r="G12" s="64" t="s">
        <v>36</v>
      </c>
      <c r="H12" s="58" t="s">
        <v>124</v>
      </c>
    </row>
    <row r="13" spans="1:9" s="62" customFormat="1" ht="51" outlineLevel="1" x14ac:dyDescent="0.25">
      <c r="A13" s="57">
        <v>7</v>
      </c>
      <c r="B13" s="58" t="s">
        <v>38</v>
      </c>
      <c r="C13" s="59" t="s">
        <v>125</v>
      </c>
      <c r="D13" s="63" t="e">
        <f>#REF!/#REF!</f>
        <v>#REF!</v>
      </c>
      <c r="E13" s="63" t="e">
        <f>#REF!/#REF!</f>
        <v>#REF!</v>
      </c>
      <c r="F13" s="63" t="e">
        <f>#REF!/#REF!</f>
        <v>#REF!</v>
      </c>
      <c r="G13" s="64" t="s">
        <v>40</v>
      </c>
      <c r="H13" s="58" t="s">
        <v>126</v>
      </c>
      <c r="I13" s="65">
        <v>0.5</v>
      </c>
    </row>
    <row r="14" spans="1:9" s="62" customFormat="1" ht="63.75" outlineLevel="1" x14ac:dyDescent="0.25">
      <c r="A14" s="57">
        <v>8</v>
      </c>
      <c r="B14" s="58" t="s">
        <v>42</v>
      </c>
      <c r="C14" s="59" t="s">
        <v>127</v>
      </c>
      <c r="D14" s="60" t="e">
        <f>#REF!/#REF!</f>
        <v>#REF!</v>
      </c>
      <c r="E14" s="60" t="e">
        <f>#REF!/#REF!</f>
        <v>#REF!</v>
      </c>
      <c r="F14" s="60" t="e">
        <f>#REF!/#REF!</f>
        <v>#REF!</v>
      </c>
      <c r="G14" s="61"/>
      <c r="H14" s="58" t="s">
        <v>128</v>
      </c>
    </row>
    <row r="15" spans="1:9" ht="21" customHeight="1" x14ac:dyDescent="0.2">
      <c r="A15" s="55" t="s">
        <v>45</v>
      </c>
      <c r="B15" s="49"/>
      <c r="C15" s="49"/>
      <c r="D15" s="66"/>
      <c r="E15" s="66"/>
      <c r="F15" s="66"/>
      <c r="G15" s="67"/>
      <c r="H15" s="51"/>
    </row>
    <row r="16" spans="1:9" s="62" customFormat="1" ht="38.25" outlineLevel="1" x14ac:dyDescent="0.25">
      <c r="A16" s="57">
        <v>9</v>
      </c>
      <c r="B16" s="58" t="s">
        <v>46</v>
      </c>
      <c r="C16" s="59" t="s">
        <v>129</v>
      </c>
      <c r="D16" s="63" t="e">
        <f>#REF!/#REF!</f>
        <v>#REF!</v>
      </c>
      <c r="E16" s="63" t="e">
        <f>#REF!/#REF!</f>
        <v>#REF!</v>
      </c>
      <c r="F16" s="63" t="e">
        <f>#REF!/#REF!</f>
        <v>#REF!</v>
      </c>
      <c r="G16" s="64" t="s">
        <v>48</v>
      </c>
      <c r="H16" s="58" t="s">
        <v>130</v>
      </c>
    </row>
    <row r="17" spans="1:8" s="62" customFormat="1" ht="30.75" customHeight="1" outlineLevel="1" x14ac:dyDescent="0.25">
      <c r="A17" s="57">
        <v>10</v>
      </c>
      <c r="B17" s="58" t="s">
        <v>131</v>
      </c>
      <c r="C17" s="59" t="s">
        <v>132</v>
      </c>
      <c r="D17" s="63" t="e">
        <f>#REF!/#REF!</f>
        <v>#REF!</v>
      </c>
      <c r="E17" s="63" t="e">
        <f>#REF!/#REF!</f>
        <v>#REF!</v>
      </c>
      <c r="F17" s="63" t="e">
        <f>#REF!/#REF!</f>
        <v>#REF!</v>
      </c>
      <c r="G17" s="64" t="s">
        <v>40</v>
      </c>
      <c r="H17" s="58" t="s">
        <v>52</v>
      </c>
    </row>
    <row r="18" spans="1:8" s="62" customFormat="1" ht="51" outlineLevel="1" x14ac:dyDescent="0.25">
      <c r="A18" s="57">
        <v>11</v>
      </c>
      <c r="B18" s="58" t="s">
        <v>53</v>
      </c>
      <c r="C18" s="59" t="s">
        <v>133</v>
      </c>
      <c r="D18" s="63" t="e">
        <f>#REF!/#REF!</f>
        <v>#REF!</v>
      </c>
      <c r="E18" s="63" t="e">
        <f>#REF!/#REF!</f>
        <v>#REF!</v>
      </c>
      <c r="F18" s="63" t="e">
        <f>#REF!/#REF!</f>
        <v>#REF!</v>
      </c>
      <c r="G18" s="64" t="s">
        <v>55</v>
      </c>
      <c r="H18" s="58" t="s">
        <v>134</v>
      </c>
    </row>
    <row r="19" spans="1:8" s="62" customFormat="1" ht="51" outlineLevel="1" x14ac:dyDescent="0.25">
      <c r="A19" s="57">
        <v>12</v>
      </c>
      <c r="B19" s="58" t="s">
        <v>57</v>
      </c>
      <c r="C19" s="59" t="s">
        <v>135</v>
      </c>
      <c r="D19" s="63"/>
      <c r="E19" s="63"/>
      <c r="F19" s="63"/>
      <c r="G19" s="64" t="s">
        <v>59</v>
      </c>
      <c r="H19" s="58" t="s">
        <v>136</v>
      </c>
    </row>
    <row r="20" spans="1:8" s="62" customFormat="1" ht="138.75" customHeight="1" outlineLevel="1" x14ac:dyDescent="0.25">
      <c r="A20" s="57">
        <v>13</v>
      </c>
      <c r="B20" s="58" t="s">
        <v>61</v>
      </c>
      <c r="C20" s="59" t="s">
        <v>137</v>
      </c>
      <c r="D20" s="60" t="e">
        <f>#REF!/#REF!</f>
        <v>#REF!</v>
      </c>
      <c r="E20" s="60" t="e">
        <f>#REF!/#REF!</f>
        <v>#REF!</v>
      </c>
      <c r="F20" s="60" t="e">
        <f>#REF!/#REF!</f>
        <v>#REF!</v>
      </c>
      <c r="G20" s="61" t="s">
        <v>63</v>
      </c>
      <c r="H20" s="58" t="s">
        <v>138</v>
      </c>
    </row>
    <row r="21" spans="1:8" ht="38.25" outlineLevel="1" x14ac:dyDescent="0.2">
      <c r="A21" s="57">
        <v>14</v>
      </c>
      <c r="B21" s="58" t="s">
        <v>65</v>
      </c>
      <c r="C21" s="59" t="s">
        <v>66</v>
      </c>
      <c r="D21" s="60" t="e">
        <f>(#REF!-#REF!)/#REF!</f>
        <v>#REF!</v>
      </c>
      <c r="E21" s="60" t="e">
        <f>(#REF!-#REF!)/#REF!</f>
        <v>#REF!</v>
      </c>
      <c r="F21" s="60" t="e">
        <f>(#REF!-#REF!)/#REF!</f>
        <v>#REF!</v>
      </c>
      <c r="G21" s="61" t="s">
        <v>67</v>
      </c>
      <c r="H21" s="58" t="s">
        <v>139</v>
      </c>
    </row>
    <row r="22" spans="1:8" ht="38.25" outlineLevel="1" x14ac:dyDescent="0.2">
      <c r="A22" s="57">
        <v>15</v>
      </c>
      <c r="B22" s="58" t="s">
        <v>69</v>
      </c>
      <c r="C22" s="59" t="s">
        <v>70</v>
      </c>
      <c r="D22" s="68" t="e">
        <f>#REF!/#REF!</f>
        <v>#REF!</v>
      </c>
      <c r="E22" s="68" t="e">
        <f>#REF!/#REF!</f>
        <v>#REF!</v>
      </c>
      <c r="F22" s="68" t="e">
        <f>#REF!/#REF!</f>
        <v>#REF!</v>
      </c>
      <c r="G22" s="69" t="s">
        <v>71</v>
      </c>
      <c r="H22" s="70" t="s">
        <v>140</v>
      </c>
    </row>
    <row r="23" spans="1:8" s="62" customFormat="1" ht="48.75" customHeight="1" outlineLevel="1" x14ac:dyDescent="0.25">
      <c r="A23" s="57">
        <v>16</v>
      </c>
      <c r="B23" s="58" t="s">
        <v>73</v>
      </c>
      <c r="C23" s="59" t="s">
        <v>141</v>
      </c>
      <c r="D23" s="63"/>
      <c r="E23" s="63"/>
      <c r="F23" s="63"/>
      <c r="G23" s="64" t="s">
        <v>75</v>
      </c>
      <c r="H23" s="58" t="s">
        <v>142</v>
      </c>
    </row>
    <row r="24" spans="1:8" s="62" customFormat="1" ht="75.75" customHeight="1" outlineLevel="1" x14ac:dyDescent="0.25">
      <c r="A24" s="57">
        <v>17</v>
      </c>
      <c r="B24" s="58" t="s">
        <v>77</v>
      </c>
      <c r="C24" s="59" t="s">
        <v>78</v>
      </c>
      <c r="D24" s="71" t="e">
        <f>#REF!-#REF!</f>
        <v>#REF!</v>
      </c>
      <c r="E24" s="71" t="e">
        <f>#REF!-#REF!</f>
        <v>#REF!</v>
      </c>
      <c r="F24" s="71" t="e">
        <f>#REF!-#REF!</f>
        <v>#REF!</v>
      </c>
      <c r="G24" s="72" t="s">
        <v>79</v>
      </c>
      <c r="H24" s="58" t="s">
        <v>143</v>
      </c>
    </row>
    <row r="25" spans="1:8" s="62" customFormat="1" ht="19.5" customHeight="1" outlineLevel="1" x14ac:dyDescent="0.25">
      <c r="A25" s="57">
        <v>18</v>
      </c>
      <c r="B25" s="58" t="s">
        <v>81</v>
      </c>
      <c r="C25" s="59"/>
      <c r="D25" s="71"/>
      <c r="E25" s="71"/>
      <c r="F25" s="71"/>
      <c r="G25" s="72"/>
      <c r="H25" s="58"/>
    </row>
    <row r="26" spans="1:8" s="62" customFormat="1" ht="18" customHeight="1" outlineLevel="1" x14ac:dyDescent="0.25">
      <c r="A26" s="57">
        <v>19</v>
      </c>
      <c r="B26" s="58" t="s">
        <v>82</v>
      </c>
      <c r="C26" s="59"/>
      <c r="D26" s="71"/>
      <c r="E26" s="71"/>
      <c r="F26" s="71"/>
      <c r="G26" s="72"/>
      <c r="H26" s="58"/>
    </row>
    <row r="27" spans="1:8" s="62" customFormat="1" ht="15" customHeight="1" outlineLevel="1" x14ac:dyDescent="0.25">
      <c r="A27" s="57">
        <v>20</v>
      </c>
      <c r="B27" s="58" t="s">
        <v>83</v>
      </c>
      <c r="C27" s="59"/>
      <c r="D27" s="71"/>
      <c r="E27" s="71"/>
      <c r="F27" s="71"/>
      <c r="G27" s="72"/>
      <c r="H27" s="58"/>
    </row>
    <row r="28" spans="1:8" s="62" customFormat="1" ht="19.5" customHeight="1" outlineLevel="1" x14ac:dyDescent="0.25">
      <c r="A28" s="57">
        <v>21</v>
      </c>
      <c r="B28" s="58" t="s">
        <v>84</v>
      </c>
      <c r="C28" s="59"/>
      <c r="D28" s="71"/>
      <c r="E28" s="71"/>
      <c r="F28" s="71"/>
      <c r="G28" s="72"/>
      <c r="H28" s="58"/>
    </row>
    <row r="29" spans="1:8" ht="21" customHeight="1" x14ac:dyDescent="0.2">
      <c r="A29" s="55" t="s">
        <v>85</v>
      </c>
      <c r="B29" s="49"/>
      <c r="C29" s="49"/>
      <c r="D29" s="73"/>
      <c r="E29" s="73"/>
      <c r="F29" s="73"/>
      <c r="G29" s="56"/>
      <c r="H29" s="51"/>
    </row>
    <row r="30" spans="1:8" s="62" customFormat="1" ht="25.5" outlineLevel="1" x14ac:dyDescent="0.25">
      <c r="A30" s="57">
        <v>22</v>
      </c>
      <c r="B30" s="58" t="s">
        <v>86</v>
      </c>
      <c r="C30" s="59" t="s">
        <v>144</v>
      </c>
      <c r="D30" s="74" t="e">
        <f>#REF!/#REF!</f>
        <v>#REF!</v>
      </c>
      <c r="E30" s="74" t="e">
        <f>#REF!/#REF!</f>
        <v>#REF!</v>
      </c>
      <c r="F30" s="74" t="e">
        <f>#REF!/#REF!</f>
        <v>#REF!</v>
      </c>
      <c r="G30" s="75"/>
      <c r="H30" s="76"/>
    </row>
    <row r="31" spans="1:8" s="62" customFormat="1" ht="37.5" customHeight="1" outlineLevel="1" x14ac:dyDescent="0.25">
      <c r="A31" s="57">
        <v>23</v>
      </c>
      <c r="B31" s="58" t="s">
        <v>88</v>
      </c>
      <c r="C31" s="59" t="s">
        <v>145</v>
      </c>
      <c r="D31" s="63" t="e">
        <f>#REF!*365/#REF!</f>
        <v>#REF!</v>
      </c>
      <c r="E31" s="63" t="e">
        <f>#REF!*365/#REF!</f>
        <v>#REF!</v>
      </c>
      <c r="F31" s="63" t="e">
        <f>#REF!*365/#REF!</f>
        <v>#REF!</v>
      </c>
      <c r="G31" s="64"/>
      <c r="H31" s="58" t="s">
        <v>90</v>
      </c>
    </row>
    <row r="32" spans="1:8" s="62" customFormat="1" ht="25.5" customHeight="1" outlineLevel="1" x14ac:dyDescent="0.25">
      <c r="A32" s="57">
        <v>24</v>
      </c>
      <c r="B32" s="58" t="s">
        <v>91</v>
      </c>
      <c r="C32" s="59" t="s">
        <v>92</v>
      </c>
      <c r="D32" s="63" t="e">
        <f>#REF!/#REF!</f>
        <v>#REF!</v>
      </c>
      <c r="E32" s="63" t="e">
        <f>#REF!/#REF!</f>
        <v>#REF!</v>
      </c>
      <c r="F32" s="63" t="e">
        <f>#REF!/#REF!</f>
        <v>#REF!</v>
      </c>
      <c r="G32" s="64"/>
      <c r="H32" s="76"/>
    </row>
    <row r="33" spans="1:10" s="62" customFormat="1" ht="51" customHeight="1" outlineLevel="1" x14ac:dyDescent="0.25">
      <c r="A33" s="57">
        <v>25</v>
      </c>
      <c r="B33" s="58" t="s">
        <v>93</v>
      </c>
      <c r="C33" s="59" t="s">
        <v>146</v>
      </c>
      <c r="D33" s="77" t="e">
        <f>365/D32</f>
        <v>#REF!</v>
      </c>
      <c r="E33" s="77" t="e">
        <f t="shared" ref="E33:F33" si="0">365/E32</f>
        <v>#REF!</v>
      </c>
      <c r="F33" s="77" t="e">
        <f t="shared" si="0"/>
        <v>#REF!</v>
      </c>
      <c r="G33" s="78"/>
      <c r="H33" s="58" t="s">
        <v>95</v>
      </c>
    </row>
    <row r="34" spans="1:10" ht="21" customHeight="1" x14ac:dyDescent="0.2">
      <c r="A34" s="55" t="s">
        <v>96</v>
      </c>
      <c r="B34" s="49"/>
      <c r="C34" s="49"/>
      <c r="D34" s="73"/>
      <c r="E34" s="73"/>
      <c r="F34" s="73"/>
      <c r="G34" s="56"/>
      <c r="H34" s="51"/>
    </row>
    <row r="35" spans="1:10" s="62" customFormat="1" ht="48" customHeight="1" outlineLevel="1" x14ac:dyDescent="0.25">
      <c r="A35" s="57">
        <v>26</v>
      </c>
      <c r="B35" s="58" t="s">
        <v>11</v>
      </c>
      <c r="C35" s="59" t="s">
        <v>97</v>
      </c>
      <c r="D35" s="79" t="e">
        <f>#REF!+#REF!+#REF!</f>
        <v>#REF!</v>
      </c>
      <c r="E35" s="79" t="e">
        <f>#REF!+#REF!+#REF!</f>
        <v>#REF!</v>
      </c>
      <c r="F35" s="79" t="e">
        <f>#REF!+#REF!+#REF!</f>
        <v>#REF!</v>
      </c>
      <c r="G35" s="80"/>
      <c r="H35" s="58"/>
    </row>
    <row r="36" spans="1:10" s="62" customFormat="1" ht="38.25" outlineLevel="1" x14ac:dyDescent="0.25">
      <c r="A36" s="57">
        <v>27</v>
      </c>
      <c r="B36" s="58" t="s">
        <v>2</v>
      </c>
      <c r="C36" s="59" t="s">
        <v>147</v>
      </c>
      <c r="D36" s="105" t="e">
        <f>(#REF!/#REF!)*100</f>
        <v>#REF!</v>
      </c>
      <c r="E36" s="105" t="e">
        <f>(#REF!/#REF!)*100</f>
        <v>#REF!</v>
      </c>
      <c r="F36" s="105" t="e">
        <f>(#REF!/#REF!)*100</f>
        <v>#REF!</v>
      </c>
      <c r="G36" s="81" t="s">
        <v>99</v>
      </c>
      <c r="H36" s="58" t="s">
        <v>148</v>
      </c>
    </row>
    <row r="37" spans="1:10" s="62" customFormat="1" ht="30" customHeight="1" outlineLevel="1" x14ac:dyDescent="0.25">
      <c r="A37" s="57">
        <v>28</v>
      </c>
      <c r="B37" s="58" t="s">
        <v>101</v>
      </c>
      <c r="C37" s="59" t="s">
        <v>102</v>
      </c>
      <c r="D37" s="105" t="e">
        <f>(#REF!/(#REF!+#REF!+#REF!+#REF!))*100</f>
        <v>#REF!</v>
      </c>
      <c r="E37" s="105" t="e">
        <f>(#REF!/(#REF!+#REF!+#REF!+#REF!))*100</f>
        <v>#REF!</v>
      </c>
      <c r="F37" s="105" t="e">
        <f>(#REF!/(#REF!+#REF!+#REF!+#REF!))*100</f>
        <v>#REF!</v>
      </c>
      <c r="G37" s="81"/>
      <c r="H37" s="76" t="s">
        <v>103</v>
      </c>
    </row>
    <row r="38" spans="1:10" s="62" customFormat="1" ht="51" outlineLevel="1" x14ac:dyDescent="0.25">
      <c r="A38" s="57">
        <v>29</v>
      </c>
      <c r="B38" s="58" t="s">
        <v>104</v>
      </c>
      <c r="C38" s="59" t="s">
        <v>149</v>
      </c>
      <c r="D38" s="105" t="e">
        <f>(#REF!/#REF!)*100</f>
        <v>#REF!</v>
      </c>
      <c r="E38" s="105" t="e">
        <f>(#REF!/#REF!)*100</f>
        <v>#REF!</v>
      </c>
      <c r="F38" s="105" t="e">
        <f>(#REF!/#REF!)*100</f>
        <v>#REF!</v>
      </c>
      <c r="G38" s="81"/>
      <c r="H38" s="58" t="s">
        <v>106</v>
      </c>
    </row>
    <row r="39" spans="1:10" s="62" customFormat="1" ht="38.25" outlineLevel="1" x14ac:dyDescent="0.25">
      <c r="A39" s="57">
        <v>30</v>
      </c>
      <c r="B39" s="58" t="s">
        <v>107</v>
      </c>
      <c r="C39" s="59" t="s">
        <v>150</v>
      </c>
      <c r="D39" s="106" t="e">
        <f>IF(#REF!&lt;=0,"capital propriu &lt; 0 sau = 0",#REF!/#REF!)</f>
        <v>#REF!</v>
      </c>
      <c r="E39" s="106" t="e">
        <f>IF(#REF!&lt;=0,"capital propriu &lt; 0 sau = 0",#REF!/#REF!)</f>
        <v>#REF!</v>
      </c>
      <c r="F39" s="106" t="e">
        <f>IF(#REF!&lt;=0,"capital propriu &lt; 0 sau = 0",#REF!/#REF!)</f>
        <v>#REF!</v>
      </c>
      <c r="G39" s="81"/>
      <c r="H39" s="58" t="s">
        <v>109</v>
      </c>
    </row>
    <row r="40" spans="1:10" ht="21" customHeight="1" x14ac:dyDescent="0.2">
      <c r="A40" s="55" t="s">
        <v>10</v>
      </c>
      <c r="B40" s="49"/>
      <c r="C40" s="49"/>
      <c r="D40" s="73"/>
      <c r="E40" s="73"/>
      <c r="F40" s="73"/>
      <c r="G40" s="56"/>
      <c r="H40" s="51"/>
    </row>
    <row r="41" spans="1:10" ht="25.5" customHeight="1" outlineLevel="1" x14ac:dyDescent="0.2">
      <c r="A41" s="57">
        <v>31</v>
      </c>
      <c r="B41" s="58" t="s">
        <v>13</v>
      </c>
      <c r="C41" s="82"/>
      <c r="D41" s="83" t="e">
        <f>#REF!</f>
        <v>#REF!</v>
      </c>
      <c r="E41" s="83" t="e">
        <f>#REF!</f>
        <v>#REF!</v>
      </c>
      <c r="F41" s="83" t="e">
        <f>#REF!</f>
        <v>#REF!</v>
      </c>
      <c r="G41" s="84"/>
      <c r="H41" s="58"/>
    </row>
    <row r="42" spans="1:10" ht="15.75" customHeight="1" outlineLevel="1" x14ac:dyDescent="0.2">
      <c r="A42" s="57"/>
      <c r="B42" s="85" t="s">
        <v>6</v>
      </c>
      <c r="C42" s="82"/>
      <c r="D42" s="83" t="e">
        <f>#REF!</f>
        <v>#REF!</v>
      </c>
      <c r="E42" s="83" t="e">
        <f>#REF!</f>
        <v>#REF!</v>
      </c>
      <c r="F42" s="83" t="e">
        <f>#REF!</f>
        <v>#REF!</v>
      </c>
      <c r="G42" s="84"/>
      <c r="H42" s="58"/>
    </row>
    <row r="43" spans="1:10" ht="14.25" customHeight="1" outlineLevel="1" x14ac:dyDescent="0.2">
      <c r="A43" s="57"/>
      <c r="B43" s="85" t="s">
        <v>7</v>
      </c>
      <c r="C43" s="82"/>
      <c r="D43" s="83" t="e">
        <f>#REF!</f>
        <v>#REF!</v>
      </c>
      <c r="E43" s="83" t="e">
        <f>#REF!</f>
        <v>#REF!</v>
      </c>
      <c r="F43" s="83" t="e">
        <f>#REF!</f>
        <v>#REF!</v>
      </c>
      <c r="G43" s="84"/>
      <c r="H43" s="58"/>
    </row>
    <row r="44" spans="1:10" ht="30.75" customHeight="1" outlineLevel="1" x14ac:dyDescent="0.2">
      <c r="A44" s="57">
        <v>32</v>
      </c>
      <c r="B44" s="58" t="s">
        <v>5</v>
      </c>
      <c r="C44" s="82"/>
      <c r="D44" s="83" t="e">
        <f>#REF!</f>
        <v>#REF!</v>
      </c>
      <c r="E44" s="83" t="e">
        <f>#REF!</f>
        <v>#REF!</v>
      </c>
      <c r="F44" s="83" t="e">
        <f>#REF!</f>
        <v>#REF!</v>
      </c>
      <c r="G44" s="84"/>
      <c r="H44" s="58"/>
    </row>
    <row r="45" spans="1:10" ht="17.25" customHeight="1" outlineLevel="1" x14ac:dyDescent="0.2">
      <c r="A45" s="57">
        <v>33</v>
      </c>
      <c r="B45" s="58" t="s">
        <v>3</v>
      </c>
      <c r="C45" s="82"/>
      <c r="D45" s="83" t="e">
        <f>#REF!</f>
        <v>#REF!</v>
      </c>
      <c r="E45" s="83" t="e">
        <f>#REF!</f>
        <v>#REF!</v>
      </c>
      <c r="F45" s="83" t="e">
        <f>#REF!</f>
        <v>#REF!</v>
      </c>
      <c r="G45" s="84"/>
      <c r="H45" s="58"/>
    </row>
    <row r="46" spans="1:10" ht="17.25" customHeight="1" outlineLevel="1" x14ac:dyDescent="0.2">
      <c r="A46" s="57">
        <v>34</v>
      </c>
      <c r="B46" s="58" t="s">
        <v>8</v>
      </c>
      <c r="C46" s="82"/>
      <c r="D46" s="83" t="e">
        <f>#REF!</f>
        <v>#REF!</v>
      </c>
      <c r="E46" s="83" t="e">
        <f>#REF!</f>
        <v>#REF!</v>
      </c>
      <c r="F46" s="83" t="e">
        <f>#REF!</f>
        <v>#REF!</v>
      </c>
      <c r="G46" s="84"/>
      <c r="H46" s="58"/>
      <c r="I46" s="47" t="e">
        <f>IF(D44=0,0,D45/D44-D46)</f>
        <v>#REF!</v>
      </c>
      <c r="J46" s="47" t="e">
        <f>IF(E44=0,0,E45/E44-E46)</f>
        <v>#REF!</v>
      </c>
    </row>
    <row r="47" spans="1:10" ht="25.5" customHeight="1" outlineLevel="1" x14ac:dyDescent="0.2">
      <c r="A47" s="57">
        <v>35</v>
      </c>
      <c r="B47" s="58" t="s">
        <v>151</v>
      </c>
      <c r="C47" s="59" t="s">
        <v>111</v>
      </c>
      <c r="D47" s="83" t="e">
        <f>IF(D44=0,0,#REF!/'Indicatori-prescurtate '!D44)</f>
        <v>#REF!</v>
      </c>
      <c r="E47" s="83" t="e">
        <f>IF(E44=0,0,#REF!/'Indicatori-prescurtate '!E44)</f>
        <v>#REF!</v>
      </c>
      <c r="F47" s="83" t="e">
        <f>IF(F44=0,0,#REF!/'Indicatori-prescurtate '!F44)</f>
        <v>#REF!</v>
      </c>
      <c r="G47" s="84"/>
      <c r="H47" s="58"/>
    </row>
    <row r="48" spans="1:10" ht="36" outlineLevel="1" x14ac:dyDescent="0.2">
      <c r="A48" s="86">
        <v>36</v>
      </c>
      <c r="B48" s="87" t="s">
        <v>152</v>
      </c>
      <c r="C48" s="88" t="s">
        <v>113</v>
      </c>
      <c r="D48" s="83" t="e">
        <f>IF(D44=0,0,#REF!/'Indicatori-prescurtate '!D44)</f>
        <v>#REF!</v>
      </c>
      <c r="E48" s="83" t="e">
        <f>IF(E44=0,0,#REF!/'Indicatori-prescurtate '!E44)</f>
        <v>#REF!</v>
      </c>
      <c r="F48" s="83" t="e">
        <f>IF(F44=0,0,#REF!/'Indicatori-prescurtate '!F44)</f>
        <v>#REF!</v>
      </c>
      <c r="G48" s="89"/>
      <c r="H48" s="87"/>
    </row>
    <row r="49" spans="1:8" ht="22.5" customHeight="1" x14ac:dyDescent="0.2">
      <c r="A49" s="90" t="s">
        <v>9</v>
      </c>
      <c r="B49" s="91"/>
      <c r="C49" s="91"/>
      <c r="D49" s="92"/>
      <c r="E49" s="92"/>
      <c r="F49" s="92"/>
      <c r="G49" s="93"/>
      <c r="H49" s="94"/>
    </row>
    <row r="50" spans="1:8" ht="24.75" customHeight="1" outlineLevel="1" x14ac:dyDescent="0.2">
      <c r="A50" s="86"/>
      <c r="B50" s="87" t="s">
        <v>12</v>
      </c>
      <c r="C50" s="88"/>
      <c r="D50" s="95" t="e">
        <f>#REF!</f>
        <v>#REF!</v>
      </c>
      <c r="E50" s="95" t="e">
        <f>#REF!</f>
        <v>#REF!</v>
      </c>
      <c r="F50" s="95" t="e">
        <f>#REF!</f>
        <v>#REF!</v>
      </c>
      <c r="G50" s="89"/>
      <c r="H50" s="87"/>
    </row>
    <row r="51" spans="1:8" ht="17.25" customHeight="1" x14ac:dyDescent="0.2">
      <c r="A51" s="90"/>
      <c r="B51" s="91"/>
      <c r="C51" s="91"/>
      <c r="D51" s="92"/>
      <c r="E51" s="92"/>
      <c r="F51" s="92"/>
      <c r="G51" s="93"/>
      <c r="H51" s="94"/>
    </row>
    <row r="52" spans="1:8" ht="27" hidden="1" customHeight="1" outlineLevel="1" x14ac:dyDescent="0.2">
      <c r="A52" s="86"/>
      <c r="B52" s="87"/>
      <c r="C52" s="96"/>
      <c r="D52" s="95"/>
      <c r="E52" s="95"/>
      <c r="F52" s="95"/>
      <c r="G52" s="89"/>
      <c r="H52" s="87"/>
    </row>
    <row r="53" spans="1:8" ht="28.5" hidden="1" customHeight="1" outlineLevel="1" x14ac:dyDescent="0.2">
      <c r="A53" s="86"/>
      <c r="B53" s="87"/>
      <c r="C53" s="96"/>
      <c r="D53" s="95"/>
      <c r="E53" s="97"/>
      <c r="F53" s="97"/>
      <c r="G53" s="98"/>
      <c r="H53" s="87"/>
    </row>
    <row r="54" spans="1:8" collapsed="1" x14ac:dyDescent="0.2"/>
    <row r="57" spans="1:8" ht="15" x14ac:dyDescent="0.25">
      <c r="A57" s="99"/>
      <c r="B57" s="100" t="s">
        <v>114</v>
      </c>
      <c r="C57" s="99"/>
      <c r="D57" s="99">
        <f>'[2]Situatii finan.-prescurtate'!D39</f>
        <v>0</v>
      </c>
      <c r="E57" s="99">
        <f>'[2]Situatii finan.-prescurtate'!E39</f>
        <v>0</v>
      </c>
      <c r="F57" s="99">
        <f>'[2]Situatii finan.-prescurtate'!F39</f>
        <v>0</v>
      </c>
      <c r="G57" s="101"/>
      <c r="H57" s="99"/>
    </row>
    <row r="58" spans="1:8" ht="15" x14ac:dyDescent="0.25">
      <c r="A58" s="99"/>
      <c r="B58" s="100" t="s">
        <v>154</v>
      </c>
      <c r="C58" s="99"/>
      <c r="D58" s="99">
        <f>'[2]Situatii finan.-prescurtate'!D42</f>
        <v>0</v>
      </c>
      <c r="E58" s="99">
        <f>'[2]Situatii finan.-prescurtate'!E42</f>
        <v>0</v>
      </c>
      <c r="F58" s="99">
        <f>'[2]Situatii finan.-prescurtate'!F42</f>
        <v>0</v>
      </c>
      <c r="G58" s="101"/>
      <c r="H58" s="99"/>
    </row>
    <row r="59" spans="1:8" ht="30" x14ac:dyDescent="0.25">
      <c r="A59" s="99"/>
      <c r="B59" s="100" t="s">
        <v>155</v>
      </c>
      <c r="C59" s="99"/>
      <c r="D59" s="99">
        <f>'[2]Situatii finan.-prescurtate'!D46</f>
        <v>0</v>
      </c>
      <c r="E59" s="99">
        <f>'[2]Situatii finan.-prescurtate'!E46</f>
        <v>0</v>
      </c>
      <c r="F59" s="99">
        <f>'[2]Situatii finan.-prescurtate'!F46</f>
        <v>0</v>
      </c>
      <c r="G59" s="101"/>
      <c r="H59" s="99"/>
    </row>
    <row r="60" spans="1:8" ht="15" x14ac:dyDescent="0.25">
      <c r="A60" s="99"/>
      <c r="B60" s="100" t="s">
        <v>156</v>
      </c>
      <c r="C60" s="99"/>
      <c r="D60" s="99">
        <f>'[2]Situatii finan.-prescurtate'!D49</f>
        <v>0</v>
      </c>
      <c r="E60" s="99">
        <f>'[2]Situatii finan.-prescurtate'!E49</f>
        <v>0</v>
      </c>
      <c r="F60" s="99">
        <f>'[2]Situatii finan.-prescurtate'!F49</f>
        <v>0</v>
      </c>
      <c r="G60" s="101"/>
      <c r="H60" s="99"/>
    </row>
    <row r="61" spans="1:8" ht="15" x14ac:dyDescent="0.25">
      <c r="A61" s="99"/>
      <c r="B61" s="100" t="s">
        <v>153</v>
      </c>
      <c r="C61" s="99"/>
      <c r="D61" s="99">
        <f>'[2]Situatii finan.-prescurtate'!D51</f>
        <v>0</v>
      </c>
      <c r="E61" s="99">
        <f>'[2]Situatii finan.-prescurtate'!E51</f>
        <v>0</v>
      </c>
      <c r="F61" s="99">
        <f>'[2]Situatii finan.-prescurtate'!F51</f>
        <v>0</v>
      </c>
      <c r="G61" s="101"/>
      <c r="H61" s="99"/>
    </row>
    <row r="62" spans="1:8" ht="15" x14ac:dyDescent="0.25">
      <c r="A62" s="99"/>
      <c r="B62" s="100" t="s">
        <v>115</v>
      </c>
      <c r="C62" s="99"/>
      <c r="D62" s="99">
        <f>'[2]Situatii finan.-prescurtate'!D52</f>
        <v>0</v>
      </c>
      <c r="E62" s="99">
        <f>'[2]Situatii finan.-prescurtate'!E52</f>
        <v>0</v>
      </c>
      <c r="F62" s="99">
        <f>'[2]Situatii finan.-prescurtate'!F52</f>
        <v>0</v>
      </c>
      <c r="G62" s="101"/>
      <c r="H62" s="99"/>
    </row>
    <row r="63" spans="1:8" ht="15" x14ac:dyDescent="0.25">
      <c r="A63" s="99"/>
      <c r="B63" s="100" t="s">
        <v>116</v>
      </c>
      <c r="C63" s="99"/>
      <c r="D63" s="102">
        <f>'[2]Situatii finan.-prescurtate'!D19</f>
        <v>0</v>
      </c>
      <c r="E63" s="102">
        <f>'[2]Situatii finan.-prescurtate'!E19</f>
        <v>0</v>
      </c>
      <c r="F63" s="102">
        <f>'[2]Situatii finan.-prescurtate'!F19</f>
        <v>0</v>
      </c>
      <c r="G63" s="101"/>
      <c r="H63" s="99"/>
    </row>
    <row r="64" spans="1:8" ht="15" x14ac:dyDescent="0.25">
      <c r="A64" s="99"/>
      <c r="B64" s="100" t="s">
        <v>1</v>
      </c>
      <c r="C64" s="99"/>
      <c r="D64" s="102">
        <f>'[2]Situatii finan.-prescurtate'!D27</f>
        <v>0</v>
      </c>
      <c r="E64" s="102">
        <f>'[2]Situatii finan.-prescurtate'!E27</f>
        <v>0</v>
      </c>
      <c r="F64" s="102">
        <f>'[2]Situatii finan.-prescurtate'!F27</f>
        <v>0</v>
      </c>
      <c r="G64" s="101"/>
      <c r="H64" s="99"/>
    </row>
    <row r="65" spans="1:8" ht="15" x14ac:dyDescent="0.25">
      <c r="A65" s="99"/>
      <c r="B65" s="100" t="s">
        <v>117</v>
      </c>
      <c r="C65" s="99"/>
      <c r="D65" s="102">
        <f>'[2]Situatii finan.-prescurtate'!D30</f>
        <v>0</v>
      </c>
      <c r="E65" s="102">
        <f>'[2]Situatii finan.-prescurtate'!E30</f>
        <v>0</v>
      </c>
      <c r="F65" s="102">
        <f>'[2]Situatii finan.-prescurtate'!F30</f>
        <v>0</v>
      </c>
      <c r="G65" s="101"/>
      <c r="H65" s="99"/>
    </row>
    <row r="66" spans="1:8" ht="15" x14ac:dyDescent="0.25">
      <c r="A66" s="99"/>
      <c r="B66" s="100" t="s">
        <v>34</v>
      </c>
      <c r="C66" s="99"/>
      <c r="D66" s="103" t="e">
        <f>D12</f>
        <v>#REF!</v>
      </c>
      <c r="E66" s="103" t="e">
        <f>E12</f>
        <v>#REF!</v>
      </c>
      <c r="F66" s="103" t="e">
        <f>F12</f>
        <v>#REF!</v>
      </c>
      <c r="G66" s="101"/>
      <c r="H66" s="99"/>
    </row>
    <row r="67" spans="1:8" ht="15" x14ac:dyDescent="0.25">
      <c r="A67" s="99"/>
      <c r="B67" s="100" t="s">
        <v>46</v>
      </c>
      <c r="C67" s="99"/>
      <c r="D67" s="103" t="e">
        <f>D16</f>
        <v>#REF!</v>
      </c>
      <c r="E67" s="103" t="e">
        <f>E16</f>
        <v>#REF!</v>
      </c>
      <c r="F67" s="103" t="e">
        <f>F16</f>
        <v>#REF!</v>
      </c>
      <c r="G67" s="101"/>
      <c r="H67" s="99"/>
    </row>
    <row r="68" spans="1:8" ht="30" x14ac:dyDescent="0.25">
      <c r="A68" s="99"/>
      <c r="B68" s="100" t="s">
        <v>118</v>
      </c>
      <c r="C68" s="99"/>
      <c r="D68" s="99" t="e">
        <f t="shared" ref="D68:F70" si="1">D18</f>
        <v>#REF!</v>
      </c>
      <c r="E68" s="99" t="e">
        <f t="shared" si="1"/>
        <v>#REF!</v>
      </c>
      <c r="F68" s="99" t="e">
        <f t="shared" si="1"/>
        <v>#REF!</v>
      </c>
      <c r="G68" s="101"/>
      <c r="H68" s="99"/>
    </row>
    <row r="69" spans="1:8" ht="30" x14ac:dyDescent="0.25">
      <c r="A69" s="99"/>
      <c r="B69" s="100" t="s">
        <v>57</v>
      </c>
      <c r="C69" s="99"/>
      <c r="D69" s="103">
        <f t="shared" si="1"/>
        <v>0</v>
      </c>
      <c r="E69" s="103">
        <f t="shared" si="1"/>
        <v>0</v>
      </c>
      <c r="F69" s="103">
        <f t="shared" si="1"/>
        <v>0</v>
      </c>
      <c r="G69" s="101"/>
      <c r="H69" s="99"/>
    </row>
    <row r="70" spans="1:8" ht="15" x14ac:dyDescent="0.25">
      <c r="A70" s="99"/>
      <c r="B70" s="100" t="s">
        <v>61</v>
      </c>
      <c r="C70" s="99"/>
      <c r="D70" s="103" t="e">
        <f t="shared" si="1"/>
        <v>#REF!</v>
      </c>
      <c r="E70" s="103" t="e">
        <f t="shared" si="1"/>
        <v>#REF!</v>
      </c>
      <c r="F70" s="103" t="e">
        <f t="shared" si="1"/>
        <v>#REF!</v>
      </c>
      <c r="G70" s="101"/>
      <c r="H70" s="99"/>
    </row>
    <row r="71" spans="1:8" ht="15" x14ac:dyDescent="0.25">
      <c r="A71" s="99"/>
      <c r="B71" s="100" t="s">
        <v>77</v>
      </c>
      <c r="C71" s="99"/>
      <c r="D71" s="99" t="e">
        <f>D24</f>
        <v>#REF!</v>
      </c>
      <c r="E71" s="99" t="e">
        <f>E24</f>
        <v>#REF!</v>
      </c>
      <c r="F71" s="99" t="e">
        <f>F24</f>
        <v>#REF!</v>
      </c>
      <c r="G71" s="101"/>
      <c r="H71" s="99"/>
    </row>
    <row r="72" spans="1:8" ht="30" x14ac:dyDescent="0.25">
      <c r="A72" s="99"/>
      <c r="B72" s="100" t="s">
        <v>88</v>
      </c>
      <c r="C72" s="99"/>
      <c r="D72" s="103" t="e">
        <f>D31</f>
        <v>#REF!</v>
      </c>
      <c r="E72" s="103" t="e">
        <f>E31</f>
        <v>#REF!</v>
      </c>
      <c r="F72" s="103" t="e">
        <f>F31</f>
        <v>#REF!</v>
      </c>
      <c r="G72" s="101"/>
      <c r="H72" s="99"/>
    </row>
    <row r="73" spans="1:8" ht="30" x14ac:dyDescent="0.25">
      <c r="A73" s="99"/>
      <c r="B73" s="100" t="s">
        <v>93</v>
      </c>
      <c r="C73" s="99"/>
      <c r="D73" s="108" t="e">
        <f>D33</f>
        <v>#REF!</v>
      </c>
      <c r="E73" s="108" t="e">
        <f>E33</f>
        <v>#REF!</v>
      </c>
      <c r="F73" s="108" t="e">
        <f>F33</f>
        <v>#REF!</v>
      </c>
      <c r="G73" s="101"/>
      <c r="H73" s="99"/>
    </row>
    <row r="74" spans="1:8" ht="45" x14ac:dyDescent="0.25">
      <c r="A74" s="99"/>
      <c r="B74" s="100" t="s">
        <v>157</v>
      </c>
      <c r="C74" s="99"/>
      <c r="D74" s="99" t="e">
        <f>D72/D73</f>
        <v>#REF!</v>
      </c>
      <c r="E74" s="99" t="e">
        <f>E72/E73</f>
        <v>#REF!</v>
      </c>
      <c r="F74" s="99" t="e">
        <f>F72/F73</f>
        <v>#REF!</v>
      </c>
      <c r="G74" s="101"/>
      <c r="H74" s="99"/>
    </row>
    <row r="75" spans="1:8" ht="15" x14ac:dyDescent="0.25">
      <c r="B75" s="100" t="s">
        <v>2</v>
      </c>
      <c r="C75" s="99"/>
      <c r="D75" s="109" t="e">
        <f>D36</f>
        <v>#REF!</v>
      </c>
      <c r="E75" s="99" t="e">
        <f t="shared" ref="E75:F75" si="2">E36</f>
        <v>#REF!</v>
      </c>
      <c r="F75" s="99" t="e">
        <f t="shared" si="2"/>
        <v>#REF!</v>
      </c>
    </row>
    <row r="76" spans="1:8" ht="15" x14ac:dyDescent="0.25">
      <c r="B76" s="100" t="s">
        <v>104</v>
      </c>
      <c r="C76" s="99"/>
      <c r="D76" s="109" t="e">
        <f>D38</f>
        <v>#REF!</v>
      </c>
      <c r="E76" s="99" t="e">
        <f t="shared" ref="E76:F76" si="3">E38</f>
        <v>#REF!</v>
      </c>
      <c r="F76" s="99" t="e">
        <f t="shared" si="3"/>
        <v>#REF!</v>
      </c>
    </row>
    <row r="77" spans="1:8" ht="15" x14ac:dyDescent="0.25">
      <c r="B77" s="100" t="s">
        <v>11</v>
      </c>
      <c r="C77" s="99"/>
      <c r="D77" s="102" t="e">
        <f>D35</f>
        <v>#REF!</v>
      </c>
      <c r="E77" s="102" t="e">
        <f>E35</f>
        <v>#REF!</v>
      </c>
      <c r="F77" s="102" t="e">
        <f>F35</f>
        <v>#REF!</v>
      </c>
    </row>
    <row r="78" spans="1:8" ht="15" x14ac:dyDescent="0.25">
      <c r="B78" s="100" t="s">
        <v>119</v>
      </c>
      <c r="C78" s="99"/>
      <c r="D78" s="104" t="e">
        <f>D41</f>
        <v>#REF!</v>
      </c>
      <c r="E78" s="104" t="e">
        <f t="shared" ref="E78:F78" si="4">E41</f>
        <v>#REF!</v>
      </c>
      <c r="F78" s="104" t="e">
        <f t="shared" si="4"/>
        <v>#REF!</v>
      </c>
    </row>
    <row r="79" spans="1:8" ht="15" x14ac:dyDescent="0.25">
      <c r="B79" s="100" t="s">
        <v>120</v>
      </c>
      <c r="C79" s="99"/>
      <c r="D79" s="104" t="e">
        <f>D46</f>
        <v>#REF!</v>
      </c>
      <c r="E79" s="104" t="e">
        <f t="shared" ref="E79:F79" si="5">E46</f>
        <v>#REF!</v>
      </c>
      <c r="F79" s="104" t="e">
        <f t="shared" si="5"/>
        <v>#REF!</v>
      </c>
    </row>
  </sheetData>
  <autoFilter ref="A4:H53" xr:uid="{275F282B-0122-4242-B4C2-112A36DC5EF5}"/>
  <mergeCells count="2">
    <mergeCell ref="A1:C1"/>
    <mergeCell ref="A3:C3"/>
  </mergeCells>
  <pageMargins left="0.6692913385826772" right="0.35433070866141736" top="0.35433070866141736" bottom="0.55118110236220474" header="0.31496062992125984" footer="0.19685039370078741"/>
  <pageSetup paperSize="9" fitToHeight="0" orientation="portrait" r:id="rId1"/>
  <headerFooter>
    <oddHeader>&amp;R&amp;"Times New Roman,Regular"&amp;12&amp;K00FF00Public</oddHeader>
    <oddFooter>&amp;R&amp;P din &amp;N</oddFooter>
    <evenHeader>&amp;R&amp;"Times New Roman,Regular"&amp;12&amp;K00FF00Public</evenHeader>
    <firstHeader>&amp;R&amp;"Times New Roman,Regular"&amp;12&amp;K00FF00Public</first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EADB9-4C18-4F38-8ECC-293D31B8AFA8}">
  <sheetPr>
    <tabColor rgb="FFFFFF00"/>
    <pageSetUpPr autoPageBreaks="0" fitToPage="1"/>
  </sheetPr>
  <dimension ref="A1:H51"/>
  <sheetViews>
    <sheetView tabSelected="1" zoomScale="120" zoomScaleNormal="120" workbookViewId="0">
      <pane xSplit="2" ySplit="4" topLeftCell="C5" activePane="bottomRight" state="frozen"/>
      <selection activeCell="D36" sqref="D36:F38"/>
      <selection pane="topRight" activeCell="D36" sqref="D36:F38"/>
      <selection pane="bottomLeft" activeCell="D36" sqref="D36:F38"/>
      <selection pane="bottomRight" activeCell="D11" sqref="D11"/>
    </sheetView>
  </sheetViews>
  <sheetFormatPr defaultColWidth="9.140625" defaultRowHeight="12.75" outlineLevelRow="1" x14ac:dyDescent="0.2"/>
  <cols>
    <col min="1" max="1" width="4" style="1" bestFit="1" customWidth="1"/>
    <col min="2" max="2" width="31.140625" style="1" customWidth="1"/>
    <col min="3" max="3" width="19" style="1" customWidth="1"/>
    <col min="4" max="6" width="12.42578125" style="1" customWidth="1"/>
    <col min="7" max="7" width="16.7109375" style="2" customWidth="1"/>
    <col min="8" max="8" width="64" style="3" customWidth="1"/>
    <col min="9" max="16384" width="9.140625" style="1"/>
  </cols>
  <sheetData>
    <row r="1" spans="1:8" ht="15" customHeight="1" x14ac:dyDescent="0.2">
      <c r="A1" s="112"/>
      <c r="B1" s="112"/>
      <c r="C1" s="112"/>
    </row>
    <row r="2" spans="1:8" ht="21.75" customHeight="1" x14ac:dyDescent="0.2">
      <c r="A2" s="4" t="s">
        <v>14</v>
      </c>
      <c r="B2" s="4"/>
      <c r="C2" s="4"/>
      <c r="H2" s="5"/>
    </row>
    <row r="3" spans="1:8" ht="13.5" customHeight="1" x14ac:dyDescent="0.2">
      <c r="A3" s="113"/>
      <c r="B3" s="113"/>
      <c r="C3" s="113"/>
    </row>
    <row r="4" spans="1:8" ht="21" customHeight="1" x14ac:dyDescent="0.2">
      <c r="A4" s="6" t="s">
        <v>4</v>
      </c>
      <c r="B4" s="6" t="s">
        <v>0</v>
      </c>
      <c r="C4" s="6" t="s">
        <v>15</v>
      </c>
      <c r="D4" s="7">
        <v>2023</v>
      </c>
      <c r="E4" s="7">
        <v>2024</v>
      </c>
      <c r="F4" s="7" t="s">
        <v>158</v>
      </c>
      <c r="G4" s="8" t="s">
        <v>16</v>
      </c>
      <c r="H4" s="9" t="s">
        <v>17</v>
      </c>
    </row>
    <row r="5" spans="1:8" x14ac:dyDescent="0.2">
      <c r="A5" s="10"/>
      <c r="B5" s="10"/>
      <c r="C5" s="10"/>
      <c r="D5" s="11"/>
      <c r="E5" s="11"/>
      <c r="F5" s="11"/>
      <c r="G5" s="12"/>
      <c r="H5" s="13"/>
    </row>
    <row r="6" spans="1:8" x14ac:dyDescent="0.2">
      <c r="A6" s="14" t="s">
        <v>18</v>
      </c>
      <c r="B6" s="6"/>
      <c r="C6" s="6"/>
      <c r="D6" s="15"/>
      <c r="E6" s="15"/>
      <c r="F6" s="15"/>
      <c r="G6" s="16"/>
      <c r="H6" s="9"/>
    </row>
    <row r="7" spans="1:8" s="22" customFormat="1" ht="24" outlineLevel="1" x14ac:dyDescent="0.25">
      <c r="A7" s="17">
        <v>1</v>
      </c>
      <c r="B7" s="18" t="s">
        <v>19</v>
      </c>
      <c r="C7" s="19" t="s">
        <v>20</v>
      </c>
      <c r="D7" s="20"/>
      <c r="E7" s="20"/>
      <c r="F7" s="20"/>
      <c r="G7" s="21"/>
      <c r="H7" s="18" t="s">
        <v>21</v>
      </c>
    </row>
    <row r="8" spans="1:8" s="22" customFormat="1" ht="24" outlineLevel="1" x14ac:dyDescent="0.25">
      <c r="A8" s="17">
        <v>2</v>
      </c>
      <c r="B8" s="18" t="s">
        <v>22</v>
      </c>
      <c r="C8" s="19" t="s">
        <v>23</v>
      </c>
      <c r="D8" s="20"/>
      <c r="E8" s="20"/>
      <c r="F8" s="20"/>
      <c r="G8" s="21"/>
      <c r="H8" s="18" t="s">
        <v>24</v>
      </c>
    </row>
    <row r="9" spans="1:8" s="22" customFormat="1" ht="36" outlineLevel="1" x14ac:dyDescent="0.25">
      <c r="A9" s="17">
        <v>3</v>
      </c>
      <c r="B9" s="18" t="s">
        <v>25</v>
      </c>
      <c r="C9" s="19" t="s">
        <v>26</v>
      </c>
      <c r="D9" s="20"/>
      <c r="E9" s="20"/>
      <c r="F9" s="20"/>
      <c r="G9" s="21"/>
      <c r="H9" s="18" t="s">
        <v>27</v>
      </c>
    </row>
    <row r="10" spans="1:8" s="22" customFormat="1" ht="36" outlineLevel="1" x14ac:dyDescent="0.25">
      <c r="A10" s="17">
        <v>4</v>
      </c>
      <c r="B10" s="18" t="s">
        <v>28</v>
      </c>
      <c r="C10" s="23" t="s">
        <v>29</v>
      </c>
      <c r="D10" s="20"/>
      <c r="E10" s="20"/>
      <c r="F10" s="20"/>
      <c r="G10" s="21"/>
      <c r="H10" s="18" t="s">
        <v>30</v>
      </c>
    </row>
    <row r="11" spans="1:8" s="22" customFormat="1" ht="24" outlineLevel="1" x14ac:dyDescent="0.25">
      <c r="A11" s="17">
        <v>5</v>
      </c>
      <c r="B11" s="18" t="s">
        <v>31</v>
      </c>
      <c r="C11" s="19" t="s">
        <v>32</v>
      </c>
      <c r="D11" s="20"/>
      <c r="E11" s="20"/>
      <c r="F11" s="20"/>
      <c r="G11" s="21"/>
      <c r="H11" s="18" t="s">
        <v>33</v>
      </c>
    </row>
    <row r="12" spans="1:8" s="22" customFormat="1" ht="60" outlineLevel="1" x14ac:dyDescent="0.25">
      <c r="A12" s="17">
        <v>6</v>
      </c>
      <c r="B12" s="18" t="s">
        <v>34</v>
      </c>
      <c r="C12" s="19" t="s">
        <v>35</v>
      </c>
      <c r="D12" s="24"/>
      <c r="E12" s="24"/>
      <c r="F12" s="24"/>
      <c r="G12" s="25" t="s">
        <v>36</v>
      </c>
      <c r="H12" s="18" t="s">
        <v>37</v>
      </c>
    </row>
    <row r="13" spans="1:8" s="22" customFormat="1" ht="48" outlineLevel="1" x14ac:dyDescent="0.25">
      <c r="A13" s="17">
        <v>7</v>
      </c>
      <c r="B13" s="18" t="s">
        <v>38</v>
      </c>
      <c r="C13" s="19" t="s">
        <v>39</v>
      </c>
      <c r="D13" s="24"/>
      <c r="E13" s="24"/>
      <c r="F13" s="24"/>
      <c r="G13" s="25" t="s">
        <v>40</v>
      </c>
      <c r="H13" s="18" t="s">
        <v>41</v>
      </c>
    </row>
    <row r="14" spans="1:8" s="22" customFormat="1" ht="48" outlineLevel="1" x14ac:dyDescent="0.25">
      <c r="A14" s="17">
        <v>8</v>
      </c>
      <c r="B14" s="18" t="s">
        <v>42</v>
      </c>
      <c r="C14" s="19" t="s">
        <v>43</v>
      </c>
      <c r="D14" s="20"/>
      <c r="E14" s="20"/>
      <c r="F14" s="20"/>
      <c r="G14" s="21"/>
      <c r="H14" s="18" t="s">
        <v>44</v>
      </c>
    </row>
    <row r="15" spans="1:8" x14ac:dyDescent="0.2">
      <c r="A15" s="14" t="s">
        <v>45</v>
      </c>
      <c r="B15" s="6"/>
      <c r="C15" s="6"/>
      <c r="D15" s="26"/>
      <c r="E15" s="26"/>
      <c r="F15" s="26"/>
      <c r="G15" s="27"/>
      <c r="H15" s="9"/>
    </row>
    <row r="16" spans="1:8" s="22" customFormat="1" ht="24" outlineLevel="1" x14ac:dyDescent="0.25">
      <c r="A16" s="17">
        <v>9</v>
      </c>
      <c r="B16" s="18" t="s">
        <v>46</v>
      </c>
      <c r="C16" s="19" t="s">
        <v>47</v>
      </c>
      <c r="D16" s="24"/>
      <c r="E16" s="24"/>
      <c r="F16" s="24"/>
      <c r="G16" s="25" t="s">
        <v>48</v>
      </c>
      <c r="H16" s="18" t="s">
        <v>49</v>
      </c>
    </row>
    <row r="17" spans="1:8" s="22" customFormat="1" ht="24" outlineLevel="1" x14ac:dyDescent="0.25">
      <c r="A17" s="17">
        <v>10</v>
      </c>
      <c r="B17" s="18" t="s">
        <v>50</v>
      </c>
      <c r="C17" s="19" t="s">
        <v>51</v>
      </c>
      <c r="D17" s="24"/>
      <c r="E17" s="24"/>
      <c r="F17" s="24"/>
      <c r="G17" s="25" t="s">
        <v>40</v>
      </c>
      <c r="H17" s="18" t="s">
        <v>52</v>
      </c>
    </row>
    <row r="18" spans="1:8" s="22" customFormat="1" ht="48" outlineLevel="1" x14ac:dyDescent="0.25">
      <c r="A18" s="17">
        <v>11</v>
      </c>
      <c r="B18" s="18" t="s">
        <v>53</v>
      </c>
      <c r="C18" s="19" t="s">
        <v>54</v>
      </c>
      <c r="D18" s="24"/>
      <c r="E18" s="24"/>
      <c r="F18" s="24"/>
      <c r="G18" s="25" t="s">
        <v>55</v>
      </c>
      <c r="H18" s="18" t="s">
        <v>56</v>
      </c>
    </row>
    <row r="19" spans="1:8" s="22" customFormat="1" ht="48" outlineLevel="1" x14ac:dyDescent="0.25">
      <c r="A19" s="17">
        <v>12</v>
      </c>
      <c r="B19" s="18" t="s">
        <v>57</v>
      </c>
      <c r="C19" s="19" t="s">
        <v>58</v>
      </c>
      <c r="D19" s="24"/>
      <c r="E19" s="24"/>
      <c r="F19" s="24"/>
      <c r="G19" s="25" t="s">
        <v>59</v>
      </c>
      <c r="H19" s="18" t="s">
        <v>60</v>
      </c>
    </row>
    <row r="20" spans="1:8" s="22" customFormat="1" ht="96" outlineLevel="1" x14ac:dyDescent="0.25">
      <c r="A20" s="17">
        <v>13</v>
      </c>
      <c r="B20" s="18" t="s">
        <v>61</v>
      </c>
      <c r="C20" s="19" t="s">
        <v>62</v>
      </c>
      <c r="D20" s="20"/>
      <c r="E20" s="20"/>
      <c r="F20" s="20"/>
      <c r="G20" s="25" t="s">
        <v>63</v>
      </c>
      <c r="H20" s="18" t="s">
        <v>64</v>
      </c>
    </row>
    <row r="21" spans="1:8" ht="36" outlineLevel="1" x14ac:dyDescent="0.2">
      <c r="A21" s="17">
        <v>14</v>
      </c>
      <c r="B21" s="18" t="s">
        <v>65</v>
      </c>
      <c r="C21" s="19" t="s">
        <v>66</v>
      </c>
      <c r="D21" s="28"/>
      <c r="E21" s="28"/>
      <c r="F21" s="28"/>
      <c r="G21" s="21" t="s">
        <v>67</v>
      </c>
      <c r="H21" s="18" t="s">
        <v>68</v>
      </c>
    </row>
    <row r="22" spans="1:8" ht="36" outlineLevel="1" x14ac:dyDescent="0.2">
      <c r="A22" s="17">
        <v>15</v>
      </c>
      <c r="B22" s="18" t="s">
        <v>69</v>
      </c>
      <c r="C22" s="19" t="s">
        <v>70</v>
      </c>
      <c r="D22" s="28"/>
      <c r="E22" s="28"/>
      <c r="F22" s="28"/>
      <c r="G22" s="21" t="s">
        <v>71</v>
      </c>
      <c r="H22" s="29" t="s">
        <v>72</v>
      </c>
    </row>
    <row r="23" spans="1:8" s="22" customFormat="1" ht="72" outlineLevel="1" x14ac:dyDescent="0.25">
      <c r="A23" s="17">
        <v>16</v>
      </c>
      <c r="B23" s="18" t="s">
        <v>73</v>
      </c>
      <c r="C23" s="19" t="s">
        <v>74</v>
      </c>
      <c r="D23" s="24"/>
      <c r="E23" s="24"/>
      <c r="F23" s="24"/>
      <c r="G23" s="25" t="s">
        <v>75</v>
      </c>
      <c r="H23" s="18" t="s">
        <v>76</v>
      </c>
    </row>
    <row r="24" spans="1:8" s="22" customFormat="1" ht="48" outlineLevel="1" x14ac:dyDescent="0.25">
      <c r="A24" s="17">
        <v>17</v>
      </c>
      <c r="B24" s="18" t="s">
        <v>77</v>
      </c>
      <c r="C24" s="19" t="s">
        <v>78</v>
      </c>
      <c r="D24" s="30"/>
      <c r="E24" s="30"/>
      <c r="F24" s="30"/>
      <c r="G24" s="25" t="s">
        <v>79</v>
      </c>
      <c r="H24" s="18" t="s">
        <v>80</v>
      </c>
    </row>
    <row r="25" spans="1:8" s="22" customFormat="1" outlineLevel="1" x14ac:dyDescent="0.25">
      <c r="A25" s="17">
        <v>18</v>
      </c>
      <c r="B25" s="18" t="s">
        <v>81</v>
      </c>
      <c r="C25" s="19"/>
      <c r="D25" s="30"/>
      <c r="E25" s="30"/>
      <c r="F25" s="30"/>
      <c r="G25" s="31"/>
      <c r="H25" s="18"/>
    </row>
    <row r="26" spans="1:8" s="22" customFormat="1" ht="24" outlineLevel="1" x14ac:dyDescent="0.25">
      <c r="A26" s="17">
        <v>19</v>
      </c>
      <c r="B26" s="18" t="s">
        <v>82</v>
      </c>
      <c r="C26" s="19"/>
      <c r="D26" s="30"/>
      <c r="E26" s="30"/>
      <c r="F26" s="30"/>
      <c r="G26" s="31"/>
      <c r="H26" s="18"/>
    </row>
    <row r="27" spans="1:8" s="22" customFormat="1" outlineLevel="1" x14ac:dyDescent="0.25">
      <c r="A27" s="17">
        <v>20</v>
      </c>
      <c r="B27" s="18" t="s">
        <v>83</v>
      </c>
      <c r="C27" s="19"/>
      <c r="D27" s="30"/>
      <c r="E27" s="30"/>
      <c r="F27" s="30"/>
      <c r="G27" s="31"/>
      <c r="H27" s="18"/>
    </row>
    <row r="28" spans="1:8" s="22" customFormat="1" outlineLevel="1" x14ac:dyDescent="0.25">
      <c r="A28" s="17">
        <v>21</v>
      </c>
      <c r="B28" s="18" t="s">
        <v>84</v>
      </c>
      <c r="C28" s="19"/>
      <c r="D28" s="30"/>
      <c r="E28" s="30"/>
      <c r="F28" s="30"/>
      <c r="G28" s="31"/>
      <c r="H28" s="18"/>
    </row>
    <row r="29" spans="1:8" x14ac:dyDescent="0.2">
      <c r="A29" s="14" t="s">
        <v>85</v>
      </c>
      <c r="B29" s="6"/>
      <c r="C29" s="6"/>
      <c r="D29" s="32"/>
      <c r="E29" s="32"/>
      <c r="F29" s="32"/>
      <c r="G29" s="33"/>
      <c r="H29" s="9"/>
    </row>
    <row r="30" spans="1:8" s="22" customFormat="1" ht="24" outlineLevel="1" x14ac:dyDescent="0.25">
      <c r="A30" s="17">
        <v>22</v>
      </c>
      <c r="B30" s="18" t="s">
        <v>86</v>
      </c>
      <c r="C30" s="19" t="s">
        <v>87</v>
      </c>
      <c r="D30" s="34"/>
      <c r="E30" s="34"/>
      <c r="F30" s="34"/>
      <c r="G30" s="35"/>
      <c r="H30" s="36"/>
    </row>
    <row r="31" spans="1:8" s="22" customFormat="1" ht="24" outlineLevel="1" x14ac:dyDescent="0.25">
      <c r="A31" s="17">
        <v>23</v>
      </c>
      <c r="B31" s="18" t="s">
        <v>88</v>
      </c>
      <c r="C31" s="19" t="s">
        <v>89</v>
      </c>
      <c r="D31" s="24"/>
      <c r="E31" s="24"/>
      <c r="F31" s="24"/>
      <c r="G31" s="25"/>
      <c r="H31" s="18" t="s">
        <v>90</v>
      </c>
    </row>
    <row r="32" spans="1:8" s="22" customFormat="1" ht="24" outlineLevel="1" x14ac:dyDescent="0.25">
      <c r="A32" s="17">
        <v>24</v>
      </c>
      <c r="B32" s="18" t="s">
        <v>91</v>
      </c>
      <c r="C32" s="19" t="s">
        <v>92</v>
      </c>
      <c r="D32" s="24"/>
      <c r="E32" s="24"/>
      <c r="F32" s="24"/>
      <c r="G32" s="25"/>
      <c r="H32" s="36"/>
    </row>
    <row r="33" spans="1:8" s="22" customFormat="1" ht="60" outlineLevel="1" x14ac:dyDescent="0.25">
      <c r="A33" s="17">
        <v>25</v>
      </c>
      <c r="B33" s="18" t="s">
        <v>93</v>
      </c>
      <c r="C33" s="19" t="s">
        <v>94</v>
      </c>
      <c r="D33" s="37"/>
      <c r="E33" s="37"/>
      <c r="F33" s="37"/>
      <c r="G33" s="38"/>
      <c r="H33" s="18" t="s">
        <v>95</v>
      </c>
    </row>
    <row r="34" spans="1:8" x14ac:dyDescent="0.2">
      <c r="A34" s="14" t="s">
        <v>96</v>
      </c>
      <c r="B34" s="6"/>
      <c r="C34" s="6"/>
      <c r="D34" s="32"/>
      <c r="E34" s="32"/>
      <c r="F34" s="32"/>
      <c r="G34" s="33"/>
      <c r="H34" s="9"/>
    </row>
    <row r="35" spans="1:8" s="22" customFormat="1" ht="48" outlineLevel="1" x14ac:dyDescent="0.25">
      <c r="A35" s="17">
        <v>26</v>
      </c>
      <c r="B35" s="18" t="s">
        <v>11</v>
      </c>
      <c r="C35" s="19" t="s">
        <v>97</v>
      </c>
      <c r="D35" s="39"/>
      <c r="E35" s="39"/>
      <c r="F35" s="39"/>
      <c r="G35" s="40"/>
      <c r="H35" s="18"/>
    </row>
    <row r="36" spans="1:8" s="22" customFormat="1" ht="36" outlineLevel="1" x14ac:dyDescent="0.25">
      <c r="A36" s="17">
        <v>27</v>
      </c>
      <c r="B36" s="18" t="s">
        <v>2</v>
      </c>
      <c r="C36" s="19" t="s">
        <v>98</v>
      </c>
      <c r="D36" s="107"/>
      <c r="E36" s="107"/>
      <c r="F36" s="107"/>
      <c r="G36" s="41" t="s">
        <v>99</v>
      </c>
      <c r="H36" s="18" t="s">
        <v>100</v>
      </c>
    </row>
    <row r="37" spans="1:8" s="22" customFormat="1" ht="24" outlineLevel="1" x14ac:dyDescent="0.25">
      <c r="A37" s="17">
        <v>28</v>
      </c>
      <c r="B37" s="18" t="s">
        <v>101</v>
      </c>
      <c r="C37" s="19" t="s">
        <v>102</v>
      </c>
      <c r="D37" s="107"/>
      <c r="E37" s="107"/>
      <c r="F37" s="107"/>
      <c r="G37" s="41"/>
      <c r="H37" s="36" t="s">
        <v>103</v>
      </c>
    </row>
    <row r="38" spans="1:8" s="22" customFormat="1" ht="48" outlineLevel="1" x14ac:dyDescent="0.25">
      <c r="A38" s="17">
        <v>29</v>
      </c>
      <c r="B38" s="18" t="s">
        <v>104</v>
      </c>
      <c r="C38" s="19" t="s">
        <v>105</v>
      </c>
      <c r="D38" s="107"/>
      <c r="E38" s="107"/>
      <c r="F38" s="107"/>
      <c r="G38" s="41"/>
      <c r="H38" s="18" t="s">
        <v>106</v>
      </c>
    </row>
    <row r="39" spans="1:8" s="22" customFormat="1" ht="36" outlineLevel="1" x14ac:dyDescent="0.25">
      <c r="A39" s="17">
        <v>30</v>
      </c>
      <c r="B39" s="18" t="s">
        <v>107</v>
      </c>
      <c r="C39" s="19" t="s">
        <v>108</v>
      </c>
      <c r="D39" s="107"/>
      <c r="E39" s="107"/>
      <c r="F39" s="107"/>
      <c r="G39" s="41"/>
      <c r="H39" s="18" t="s">
        <v>109</v>
      </c>
    </row>
    <row r="40" spans="1:8" x14ac:dyDescent="0.2">
      <c r="A40" s="14" t="s">
        <v>10</v>
      </c>
      <c r="B40" s="6"/>
      <c r="C40" s="6"/>
      <c r="D40" s="42"/>
      <c r="E40" s="42"/>
      <c r="F40" s="42"/>
      <c r="G40" s="33"/>
      <c r="H40" s="9"/>
    </row>
    <row r="41" spans="1:8" ht="24" outlineLevel="1" x14ac:dyDescent="0.2">
      <c r="A41" s="17">
        <v>31</v>
      </c>
      <c r="B41" s="18" t="s">
        <v>13</v>
      </c>
      <c r="C41" s="43"/>
      <c r="D41" s="44"/>
      <c r="E41" s="44"/>
      <c r="F41" s="44"/>
      <c r="G41" s="45"/>
      <c r="H41" s="18"/>
    </row>
    <row r="42" spans="1:8" outlineLevel="1" x14ac:dyDescent="0.2">
      <c r="A42" s="17"/>
      <c r="B42" s="46" t="s">
        <v>6</v>
      </c>
      <c r="C42" s="43"/>
      <c r="D42" s="44"/>
      <c r="E42" s="44"/>
      <c r="F42" s="44"/>
      <c r="G42" s="45"/>
      <c r="H42" s="18"/>
    </row>
    <row r="43" spans="1:8" outlineLevel="1" x14ac:dyDescent="0.2">
      <c r="A43" s="17"/>
      <c r="B43" s="46" t="s">
        <v>7</v>
      </c>
      <c r="C43" s="43"/>
      <c r="D43" s="44"/>
      <c r="E43" s="44"/>
      <c r="F43" s="44"/>
      <c r="G43" s="45"/>
      <c r="H43" s="18"/>
    </row>
    <row r="44" spans="1:8" ht="24" outlineLevel="1" x14ac:dyDescent="0.2">
      <c r="A44" s="17">
        <v>32</v>
      </c>
      <c r="B44" s="18" t="s">
        <v>5</v>
      </c>
      <c r="C44" s="43"/>
      <c r="D44" s="44"/>
      <c r="E44" s="44"/>
      <c r="F44" s="44"/>
      <c r="G44" s="45"/>
      <c r="H44" s="18"/>
    </row>
    <row r="45" spans="1:8" outlineLevel="1" x14ac:dyDescent="0.2">
      <c r="A45" s="17">
        <v>33</v>
      </c>
      <c r="B45" s="18" t="s">
        <v>3</v>
      </c>
      <c r="C45" s="43"/>
      <c r="D45" s="44"/>
      <c r="E45" s="44"/>
      <c r="F45" s="44"/>
      <c r="G45" s="45"/>
      <c r="H45" s="18"/>
    </row>
    <row r="46" spans="1:8" ht="24" outlineLevel="1" x14ac:dyDescent="0.2">
      <c r="A46" s="17">
        <v>34</v>
      </c>
      <c r="B46" s="18" t="s">
        <v>8</v>
      </c>
      <c r="C46" s="43"/>
      <c r="D46" s="44"/>
      <c r="E46" s="44"/>
      <c r="F46" s="44"/>
      <c r="G46" s="45"/>
      <c r="H46" s="18"/>
    </row>
    <row r="47" spans="1:8" ht="36" outlineLevel="1" x14ac:dyDescent="0.2">
      <c r="A47" s="17">
        <v>35</v>
      </c>
      <c r="B47" s="18" t="s">
        <v>110</v>
      </c>
      <c r="C47" s="19" t="s">
        <v>111</v>
      </c>
      <c r="D47" s="44"/>
      <c r="E47" s="44"/>
      <c r="F47" s="44"/>
      <c r="G47" s="45"/>
      <c r="H47" s="18"/>
    </row>
    <row r="48" spans="1:8" ht="48" outlineLevel="1" x14ac:dyDescent="0.2">
      <c r="A48" s="17">
        <v>36</v>
      </c>
      <c r="B48" s="18" t="s">
        <v>112</v>
      </c>
      <c r="C48" s="19" t="s">
        <v>113</v>
      </c>
      <c r="D48" s="44"/>
      <c r="E48" s="44"/>
      <c r="F48" s="44"/>
      <c r="G48" s="45"/>
      <c r="H48" s="18"/>
    </row>
    <row r="49" spans="1:8" x14ac:dyDescent="0.2">
      <c r="A49" s="14" t="s">
        <v>9</v>
      </c>
      <c r="B49" s="6"/>
      <c r="C49" s="6"/>
      <c r="D49" s="42"/>
      <c r="E49" s="42"/>
      <c r="F49" s="42"/>
      <c r="G49" s="33"/>
      <c r="H49" s="9"/>
    </row>
    <row r="50" spans="1:8" ht="24" outlineLevel="1" x14ac:dyDescent="0.2">
      <c r="A50" s="17"/>
      <c r="B50" s="18" t="s">
        <v>12</v>
      </c>
      <c r="C50" s="19"/>
      <c r="D50" s="44"/>
      <c r="E50" s="44"/>
      <c r="F50" s="44"/>
      <c r="G50" s="45"/>
      <c r="H50" s="18"/>
    </row>
    <row r="51" spans="1:8" ht="21.75" customHeight="1" x14ac:dyDescent="0.2">
      <c r="A51" s="14"/>
      <c r="B51" s="6"/>
      <c r="C51" s="6"/>
      <c r="D51" s="42"/>
      <c r="E51" s="42"/>
      <c r="F51" s="42"/>
      <c r="G51" s="33"/>
      <c r="H51" s="9"/>
    </row>
  </sheetData>
  <autoFilter ref="B4:E51" xr:uid="{00000000-0001-0000-2100-000000000000}"/>
  <mergeCells count="2">
    <mergeCell ref="A1:C1"/>
    <mergeCell ref="A3:C3"/>
  </mergeCells>
  <pageMargins left="0.43307086614173229" right="0.35433070866141736" top="0.46" bottom="0.55118110236220474" header="0.31496062992125984" footer="0.19685039370078741"/>
  <pageSetup paperSize="9" scale="67" fitToHeight="2" orientation="landscape" r:id="rId1"/>
  <headerFooter>
    <oddHeader>&amp;R&amp;"Times New Roman,Regular"&amp;12&amp;K00FF00Public</oddHeader>
    <oddFooter>&amp;R&amp;P din &amp;N</oddFooter>
    <evenHeader>&amp;R&amp;"Times New Roman,Regular"&amp;12&amp;K00FF00Public</evenHeader>
    <firstHeader>&amp;R&amp;"Times New Roman,Regular"&amp;12&amp;K00FF00Public</first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d="http://www.w3.org/2001/XMLSchema" xmlns:xsi="http://www.w3.org/2001/XMLSchema-instance" xmlns="http://www.boldonjames.com/2016/02/Classifier/internal/wrappedLabelHistory">
  <Value>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zOGI3MmVkNy1mYmQzLTRiZDctYjdmOS1kYzQ0ODExOTk1MTYiIG9yaWdpbj0idXNlclNlbGVjdGVkIj48ZWxlbWVudCB1aWQ9Ijg5ZjkzMzVhLTI2MjgtNGNjZC1hMWZjLTE2NDhjYjEwNmEyMCIgdmFsdWU9IiIgeG1sbnM9Imh0dHA6Ly93d3cuYm9sZG9uamFtZXMuY29tLzIwMDgvMDEvc2llL2ludGVybmFsL2xhYmVsIiAvPjwvc2lzbD48VXNlck5hbWU+T0RBXG5pbmEucG90aW5nYTwvVXNlck5hbWU+PERhdGVUaW1lPjI1LjAyLjIwMjUgMTM6MjQ6NTA8L0RhdGVUaW1lPjxMYWJlbFN0cmluZz5QdWJsaWM8L0xhYmVsU3RyaW5nPjwvaXRlbT48L2xhYmVsSGlzdG9yeT4=</Value>
</WrappedLabelHistory>
</file>

<file path=customXml/item2.xml><?xml version="1.0" encoding="utf-8"?>
<sisl xmlns:xsd="http://www.w3.org/2001/XMLSchema" xmlns:xsi="http://www.w3.org/2001/XMLSchema-instance" xmlns="http://www.boldonjames.com/2008/01/sie/internal/label" sislVersion="0" policy="38b72ed7-fbd3-4bd7-b7f9-dc4481199516" origin="userSelected">
  <element uid="89f9335a-2628-4ccd-a1fc-1648cb106a20" value=""/>
</sisl>
</file>

<file path=customXml/itemProps1.xml><?xml version="1.0" encoding="utf-8"?>
<ds:datastoreItem xmlns:ds="http://schemas.openxmlformats.org/officeDocument/2006/customXml" ds:itemID="{90E09598-A79C-4651-A9BB-08CCE4599A6E}">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7BAB3269-36DE-4529-AD5B-981815E5129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Indicatori-prescurtate </vt:lpstr>
      <vt:lpstr>Indicatori</vt:lpstr>
      <vt:lpstr>Indicatori!Print_Area</vt:lpstr>
      <vt:lpstr>'Indicatori-prescurtate '!Print_Area</vt:lpstr>
      <vt:lpstr>Indicatori!Print_Titles</vt:lpstr>
      <vt:lpstr>'Indicatori-prescurtate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POTÎNGA</dc:creator>
  <cp:lastModifiedBy>Olga Semeniuc</cp:lastModifiedBy>
  <cp:lastPrinted>2025-04-11T08:32:16Z</cp:lastPrinted>
  <dcterms:created xsi:type="dcterms:W3CDTF">2022-06-08T12:47:04Z</dcterms:created>
  <dcterms:modified xsi:type="dcterms:W3CDTF">2025-04-11T08:32:20Z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c7a1cb3b-a079-4d34-9424-b6d7b0f34e53</vt:lpwstr>
  </property>
  <property fmtid="{D5CDD505-2E9C-101B-9397-08002B2CF9AE}" pid="3" name="bjSaver">
    <vt:lpwstr>RSWIx7KSFYrmW/AdT9MtD7aTvtZtFtcY</vt:lpwstr>
  </property>
  <property fmtid="{D5CDD505-2E9C-101B-9397-08002B2CF9AE}" pid="4" name="bjDocumentLabelXML">
    <vt:lpwstr>&lt;?xml version="1.0" encoding="us-ascii"?&gt;&lt;sisl xmlns:xsd="http://www.w3.org/2001/XMLSchema" xmlns:xsi="http://www.w3.org/2001/XMLSchema-instance" sislVersion="0" policy="38b72ed7-fbd3-4bd7-b7f9-dc4481199516" origin="userSelected" xmlns="http://www.boldonj</vt:lpwstr>
  </property>
  <property fmtid="{D5CDD505-2E9C-101B-9397-08002B2CF9AE}" pid="5" name="bjDocumentLabelXML-0">
    <vt:lpwstr>ames.com/2008/01/sie/internal/label"&gt;&lt;element uid="89f9335a-2628-4ccd-a1fc-1648cb106a20" value="" /&gt;&lt;/sisl&gt;</vt:lpwstr>
  </property>
  <property fmtid="{D5CDD505-2E9C-101B-9397-08002B2CF9AE}" pid="6" name="bjDocumentSecurityLabel">
    <vt:lpwstr>Public</vt:lpwstr>
  </property>
  <property fmtid="{D5CDD505-2E9C-101B-9397-08002B2CF9AE}" pid="7" name="Hidden Author">
    <vt:lpwstr>Nina POTÎNGA</vt:lpwstr>
  </property>
  <property fmtid="{D5CDD505-2E9C-101B-9397-08002B2CF9AE}" pid="8" name="bjClsUserRVM">
    <vt:lpwstr>[]</vt:lpwstr>
  </property>
  <property fmtid="{D5CDD505-2E9C-101B-9397-08002B2CF9AE}" pid="9" name="bjLabelHistoryID">
    <vt:lpwstr>{90E09598-A79C-4651-A9BB-08CCE4599A6E}</vt:lpwstr>
  </property>
  <property fmtid="{D5CDD505-2E9C-101B-9397-08002B2CF9AE}" pid="10" name="bjRightHeaderLabel-first">
    <vt:lpwstr>&amp;"Times New Roman,Regular"&amp;12&amp;K00FF00Public</vt:lpwstr>
  </property>
  <property fmtid="{D5CDD505-2E9C-101B-9397-08002B2CF9AE}" pid="11" name="bjRightHeaderLabel-even">
    <vt:lpwstr>&amp;"Times New Roman,Regular"&amp;12&amp;K00FF00Public</vt:lpwstr>
  </property>
  <property fmtid="{D5CDD505-2E9C-101B-9397-08002B2CF9AE}" pid="12" name="bjRightHeaderLabel">
    <vt:lpwstr>&amp;"Times New Roman,Regular"&amp;12&amp;K00FF00Public</vt:lpwstr>
  </property>
</Properties>
</file>