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yvodichM\Desktop\Weekly reports\2022-03-12-18\2022-03-22_Data for steel chart\"/>
    </mc:Choice>
  </mc:AlternateContent>
  <xr:revisionPtr revIDLastSave="0" documentId="8_{2BB9C5F7-72A5-42AD-AC5B-762ABBD1143B}" xr6:coauthVersionLast="36" xr6:coauthVersionMax="36" xr10:uidLastSave="{00000000-0000-0000-0000-000000000000}"/>
  <bookViews>
    <workbookView xWindow="0" yWindow="0" windowWidth="23040" windowHeight="9060" xr2:uid="{4AA1A7F7-2AFB-4E79-B574-3FDB65B9477A}"/>
  </bookViews>
  <sheets>
    <sheet name="Sheet1" sheetId="1" r:id="rId1"/>
    <sheet name="Sheet2" sheetId="2" r:id="rId2"/>
  </sheets>
  <definedNames>
    <definedName name="_xlnm._FilterDatabase" localSheetId="0" hidden="1">Sheet1!$B$2:$W$65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C5" i="2"/>
  <c r="X25" i="1" l="1"/>
  <c r="X24" i="1"/>
  <c r="X23" i="1"/>
  <c r="X22" i="1"/>
  <c r="X21" i="1"/>
  <c r="X17" i="1"/>
  <c r="X16" i="1"/>
  <c r="X13" i="1"/>
  <c r="X12" i="1"/>
  <c r="X11" i="1"/>
  <c r="X10" i="1"/>
  <c r="X9" i="1"/>
  <c r="X8" i="1"/>
  <c r="X7" i="1"/>
  <c r="X6" i="1"/>
  <c r="X5" i="1"/>
  <c r="X4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3" i="1"/>
  <c r="U26" i="1"/>
  <c r="U25" i="1"/>
  <c r="U24" i="1"/>
  <c r="U23" i="1"/>
  <c r="U22" i="1"/>
  <c r="U21" i="1"/>
  <c r="U20" i="1"/>
  <c r="U18" i="1"/>
  <c r="U17" i="1"/>
  <c r="U16" i="1"/>
  <c r="U15" i="1"/>
  <c r="U14" i="1"/>
  <c r="U13" i="1"/>
  <c r="U12" i="1"/>
  <c r="U11" i="1"/>
  <c r="U10" i="1"/>
  <c r="U9" i="1"/>
  <c r="U8" i="1"/>
  <c r="U6" i="1"/>
  <c r="U5" i="1"/>
  <c r="U4" i="1"/>
  <c r="U19" i="1"/>
  <c r="U7" i="1"/>
  <c r="U3" i="1"/>
  <c r="W69" i="1" l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3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5" i="1"/>
  <c r="I46" i="1"/>
  <c r="I47" i="1"/>
  <c r="I40" i="1"/>
  <c r="I41" i="1"/>
  <c r="I42" i="1"/>
  <c r="I43" i="1"/>
  <c r="I44" i="1"/>
  <c r="I33" i="1"/>
  <c r="I34" i="1"/>
  <c r="I35" i="1"/>
  <c r="I36" i="1"/>
  <c r="I37" i="1"/>
  <c r="I38" i="1"/>
  <c r="I39" i="1"/>
  <c r="I27" i="1"/>
  <c r="I28" i="1"/>
  <c r="I29" i="1"/>
  <c r="I30" i="1"/>
  <c r="I31" i="1"/>
  <c r="I32" i="1"/>
  <c r="I24" i="1"/>
  <c r="I25" i="1"/>
  <c r="I2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6" i="1"/>
  <c r="I7" i="1"/>
  <c r="I8" i="1"/>
  <c r="I9" i="1"/>
  <c r="I4" i="1"/>
  <c r="I5" i="1"/>
  <c r="I3" i="1"/>
  <c r="K69" i="1" l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3" i="1"/>
</calcChain>
</file>

<file path=xl/sharedStrings.xml><?xml version="1.0" encoding="utf-8"?>
<sst xmlns="http://schemas.openxmlformats.org/spreadsheetml/2006/main" count="359" uniqueCount="107">
  <si>
    <t>ВелесстройСМУ</t>
  </si>
  <si>
    <t>1110-BL003I-A</t>
  </si>
  <si>
    <t>1110-BL003I-B</t>
  </si>
  <si>
    <t>1110-BL003I-C</t>
  </si>
  <si>
    <t>1110-BL003I-D</t>
  </si>
  <si>
    <t>1120-BL004I</t>
  </si>
  <si>
    <t>1130-SS015I-A</t>
  </si>
  <si>
    <t>1130-PR034I-A</t>
  </si>
  <si>
    <t>1130-PR036I-A</t>
  </si>
  <si>
    <t>Ленмонтаж</t>
  </si>
  <si>
    <t>1140-ST003I-A</t>
  </si>
  <si>
    <t>1140-ST004I</t>
  </si>
  <si>
    <t>1140-ST018I</t>
  </si>
  <si>
    <t>1140-ST050I</t>
  </si>
  <si>
    <t>1150-ST007I-A</t>
  </si>
  <si>
    <t>1150-ST007I-B</t>
  </si>
  <si>
    <t>1170-ST002I-A</t>
  </si>
  <si>
    <t>1170-ST002I-B</t>
  </si>
  <si>
    <t>1170-ST002I-C</t>
  </si>
  <si>
    <t>1170-ST002I-D</t>
  </si>
  <si>
    <t>1170-ST002I-E</t>
  </si>
  <si>
    <t>1180-PR011I</t>
  </si>
  <si>
    <t>1180-ST029I</t>
  </si>
  <si>
    <t>1180-ST029I-B</t>
  </si>
  <si>
    <t>1190-PR001I</t>
  </si>
  <si>
    <t>1190-PR002I</t>
  </si>
  <si>
    <t>1190-PR003I-A</t>
  </si>
  <si>
    <t>1190-PR004I</t>
  </si>
  <si>
    <t>1190-PR005I-A-B</t>
  </si>
  <si>
    <t>1190-PR007I</t>
  </si>
  <si>
    <t>1190-PR008I</t>
  </si>
  <si>
    <t>1190-PR009I</t>
  </si>
  <si>
    <t>1190-PR010I-A</t>
  </si>
  <si>
    <t>1715-BL010-A</t>
  </si>
  <si>
    <t>1790-PR001I</t>
  </si>
  <si>
    <t>1790-PR002I</t>
  </si>
  <si>
    <t>1790-PR003I</t>
  </si>
  <si>
    <t>1790-PR004I-A</t>
  </si>
  <si>
    <t>1790-PR005I</t>
  </si>
  <si>
    <t>1791-PR003I-A</t>
  </si>
  <si>
    <t>1791-PR004I-A</t>
  </si>
  <si>
    <t>1791-ST005I-A</t>
  </si>
  <si>
    <t>1792-PR001I-IS03</t>
  </si>
  <si>
    <t>1792-PR002I-IS03</t>
  </si>
  <si>
    <t>1792-PR002I-B</t>
  </si>
  <si>
    <t>1792-PR003I-A-B-C-D</t>
  </si>
  <si>
    <t>1792-PR004I-IS02</t>
  </si>
  <si>
    <t>1792-PR004I-B</t>
  </si>
  <si>
    <t>1792-PR005I-IS02</t>
  </si>
  <si>
    <t>1801-BL001I-A</t>
  </si>
  <si>
    <t>Бланко 36</t>
  </si>
  <si>
    <t>Бланко 37</t>
  </si>
  <si>
    <t>Бланко 38</t>
  </si>
  <si>
    <t>Бланко 39</t>
  </si>
  <si>
    <t>Бланко 40</t>
  </si>
  <si>
    <t>Бланко 41</t>
  </si>
  <si>
    <t>KOMPANI</t>
  </si>
  <si>
    <t>3DM</t>
  </si>
  <si>
    <t>18.03.2022.</t>
  </si>
  <si>
    <t>Area</t>
  </si>
  <si>
    <t>Erected</t>
  </si>
  <si>
    <t>12.03.2022.</t>
  </si>
  <si>
    <t>Бланко 28</t>
  </si>
  <si>
    <t>Бланко 29</t>
  </si>
  <si>
    <t>Бланко 30</t>
  </si>
  <si>
    <t>Бланко 31</t>
  </si>
  <si>
    <t>Бланко 32</t>
  </si>
  <si>
    <t>Бланко 33</t>
  </si>
  <si>
    <t>Бланко 34</t>
  </si>
  <si>
    <t>Бланко 35</t>
  </si>
  <si>
    <t>Бланко 42</t>
  </si>
  <si>
    <t>AMMONIA</t>
  </si>
  <si>
    <t>UREA</t>
  </si>
  <si>
    <t>2201-BL016I-A</t>
  </si>
  <si>
    <t>2201-BL016I-B</t>
  </si>
  <si>
    <t>2205-BL018I-A</t>
  </si>
  <si>
    <t>2205-BL018I-B</t>
  </si>
  <si>
    <t>2205-BL018I-C</t>
  </si>
  <si>
    <t>2209-SR006I-A</t>
  </si>
  <si>
    <t>2290-PR001I-IS03</t>
  </si>
  <si>
    <t>2290-PR002I-IS02</t>
  </si>
  <si>
    <t>2290-PR003I-IS04</t>
  </si>
  <si>
    <t>2290-PR004I</t>
  </si>
  <si>
    <t>2290-PR005I</t>
  </si>
  <si>
    <t>2406-BL023I</t>
  </si>
  <si>
    <t>2714-BL025I-A</t>
  </si>
  <si>
    <t>2790-PR001I</t>
  </si>
  <si>
    <t>2790-PR002I</t>
  </si>
  <si>
    <t>2790-PR003I-IS04</t>
  </si>
  <si>
    <t>2790-PR003I-B</t>
  </si>
  <si>
    <t>2790-PR004I-IS03</t>
  </si>
  <si>
    <t>2790-PR005I-IS03</t>
  </si>
  <si>
    <t>2790-PR006I-IS04</t>
  </si>
  <si>
    <t>2790-PR007I-IS04</t>
  </si>
  <si>
    <t>2791-PR001I-IS04</t>
  </si>
  <si>
    <t>2791-PR002I-IS05</t>
  </si>
  <si>
    <t>2801-BL014I-A</t>
  </si>
  <si>
    <t>KMD</t>
  </si>
  <si>
    <t>11.03.2022.</t>
  </si>
  <si>
    <t>KRITERIJUM 18-12</t>
  </si>
  <si>
    <t>KRITERIJUM 18-11</t>
  </si>
  <si>
    <t>Razlika 18-11</t>
  </si>
  <si>
    <t>Razlika 12-11</t>
  </si>
  <si>
    <t>TOTAL</t>
  </si>
  <si>
    <t>SMU</t>
  </si>
  <si>
    <t>LEN</t>
  </si>
  <si>
    <t>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</si>
</sst>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" xfId="0" applyBorder="1"/>
    <xf numFmtId="2" fontId="0" fillId="0" borderId="1" xfId="0" applyNumberFormat="1" applyBorder="1"/>
    <xf numFmtId="0" fontId="0" fillId="5" borderId="1" xfId="0" applyFill="1" applyBorder="1"/>
    <xf numFmtId="2" fontId="0" fillId="5" borderId="1" xfId="0" applyNumberFormat="1" applyFill="1" applyBorder="1"/>
    <xf numFmtId="0" fontId="0" fillId="0" borderId="5" xfId="0" applyBorder="1"/>
    <xf numFmtId="2" fontId="0" fillId="0" borderId="5" xfId="0" applyNumberFormat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5FBCA-E300-4512-83BE-B4C36FBDF0CD}">
  <dimension ref="B1:X69"/>
  <sheetViews>
    <sheetView tabSelected="1" workbookViewId="0">
      <selection activeCell="N29" sqref="N29"/>
    </sheetView>
  </sheetViews>
  <sheetFormatPr defaultRowHeight="14.4" x14ac:dyDescent="0.3"/>
  <cols>
    <col min="2" max="2" width="20.6640625" customWidth="1"/>
    <col min="3" max="3" width="18.88671875" customWidth="1"/>
    <col min="4" max="4" width="16" customWidth="1"/>
    <col min="5" max="5" width="19.6640625" customWidth="1"/>
    <col min="6" max="8" width="17.88671875" customWidth="1"/>
    <col min="9" max="9" width="22.33203125" customWidth="1"/>
    <col min="10" max="10" width="17.5546875" customWidth="1"/>
    <col min="11" max="11" width="22.21875" customWidth="1"/>
    <col min="14" max="14" width="18.33203125" customWidth="1"/>
    <col min="15" max="15" width="16.6640625" customWidth="1"/>
    <col min="16" max="16" width="15" customWidth="1"/>
    <col min="17" max="17" width="17.88671875" customWidth="1"/>
    <col min="18" max="20" width="15.77734375" customWidth="1"/>
    <col min="21" max="21" width="20.6640625" customWidth="1"/>
    <col min="22" max="22" width="22.5546875" customWidth="1"/>
    <col min="23" max="23" width="17.33203125" customWidth="1"/>
    <col min="24" max="24" width="25.109375" customWidth="1"/>
  </cols>
  <sheetData>
    <row r="1" spans="2:24" x14ac:dyDescent="0.3">
      <c r="B1" t="s">
        <v>71</v>
      </c>
      <c r="C1" s="2" t="s">
        <v>58</v>
      </c>
      <c r="D1" s="2"/>
      <c r="E1" s="2" t="s">
        <v>61</v>
      </c>
      <c r="F1" s="2"/>
      <c r="G1" s="2" t="s">
        <v>98</v>
      </c>
      <c r="H1" s="2"/>
      <c r="I1" s="10"/>
      <c r="N1" t="s">
        <v>72</v>
      </c>
      <c r="O1" s="2" t="s">
        <v>58</v>
      </c>
      <c r="P1" s="2"/>
      <c r="Q1" s="2" t="s">
        <v>61</v>
      </c>
      <c r="R1" s="2"/>
      <c r="S1" s="2" t="s">
        <v>98</v>
      </c>
      <c r="T1" s="2"/>
      <c r="U1" s="10"/>
    </row>
    <row r="2" spans="2:24" x14ac:dyDescent="0.3">
      <c r="B2" t="s">
        <v>56</v>
      </c>
      <c r="C2" s="3" t="s">
        <v>59</v>
      </c>
      <c r="D2" s="3" t="s">
        <v>60</v>
      </c>
      <c r="E2" s="3" t="s">
        <v>59</v>
      </c>
      <c r="F2" s="3" t="s">
        <v>60</v>
      </c>
      <c r="G2" s="3" t="s">
        <v>59</v>
      </c>
      <c r="H2" s="3" t="s">
        <v>60</v>
      </c>
      <c r="I2" s="6" t="s">
        <v>100</v>
      </c>
      <c r="J2" s="6" t="s">
        <v>99</v>
      </c>
      <c r="K2" s="5" t="s">
        <v>101</v>
      </c>
      <c r="N2" t="s">
        <v>56</v>
      </c>
      <c r="O2" s="3" t="s">
        <v>59</v>
      </c>
      <c r="P2" s="3" t="s">
        <v>60</v>
      </c>
      <c r="Q2" s="3" t="s">
        <v>59</v>
      </c>
      <c r="R2" s="3" t="s">
        <v>60</v>
      </c>
      <c r="S2" s="3" t="s">
        <v>59</v>
      </c>
      <c r="T2" s="3" t="s">
        <v>60</v>
      </c>
      <c r="U2" s="6" t="s">
        <v>100</v>
      </c>
      <c r="V2" s="6" t="s">
        <v>99</v>
      </c>
      <c r="W2" s="5" t="s">
        <v>101</v>
      </c>
      <c r="X2" s="5" t="s">
        <v>102</v>
      </c>
    </row>
    <row r="3" spans="2:24" x14ac:dyDescent="0.3">
      <c r="B3" t="s">
        <v>0</v>
      </c>
      <c r="C3" s="4" t="s">
        <v>1</v>
      </c>
      <c r="D3" s="4">
        <v>45299.499999999971</v>
      </c>
      <c r="E3" s="4" t="s">
        <v>1</v>
      </c>
      <c r="F3" s="4">
        <v>45299.499999999971</v>
      </c>
      <c r="G3" s="4" t="s">
        <v>1</v>
      </c>
      <c r="H3" s="4">
        <v>45299.499999999971</v>
      </c>
      <c r="I3" s="4">
        <f>IF(C3=G3,1,0)</f>
        <v>1</v>
      </c>
      <c r="J3" s="4">
        <f>IF(C3=E3,1,0)</f>
        <v>1</v>
      </c>
      <c r="K3">
        <f>D3-H3</f>
        <v>0</v>
      </c>
      <c r="N3" t="s">
        <v>0</v>
      </c>
      <c r="O3" s="4" t="s">
        <v>73</v>
      </c>
      <c r="P3" s="8">
        <v>0</v>
      </c>
      <c r="Q3" s="4" t="s">
        <v>73</v>
      </c>
      <c r="R3" s="8">
        <v>0</v>
      </c>
      <c r="S3" s="8" t="s">
        <v>73</v>
      </c>
      <c r="T3" s="8">
        <v>0</v>
      </c>
      <c r="U3" s="8">
        <f>IF(O3=S3,1,0)</f>
        <v>1</v>
      </c>
      <c r="V3" s="4">
        <f>IF(O3=Q3,1,0)</f>
        <v>1</v>
      </c>
      <c r="W3">
        <f>P3-T3</f>
        <v>0</v>
      </c>
      <c r="X3">
        <f>R3-T3</f>
        <v>0</v>
      </c>
    </row>
    <row r="4" spans="2:24" x14ac:dyDescent="0.3">
      <c r="B4" t="s">
        <v>0</v>
      </c>
      <c r="C4" s="4" t="s">
        <v>2</v>
      </c>
      <c r="D4" s="4">
        <v>0</v>
      </c>
      <c r="E4" s="4" t="s">
        <v>2</v>
      </c>
      <c r="F4" s="4">
        <v>0</v>
      </c>
      <c r="G4" s="4" t="s">
        <v>2</v>
      </c>
      <c r="H4" s="4">
        <v>0</v>
      </c>
      <c r="I4" s="4">
        <f t="shared" ref="I4:I65" si="0">IF(C4=G4,1,0)</f>
        <v>1</v>
      </c>
      <c r="J4" s="4">
        <f t="shared" ref="J4:J57" si="1">IF(C4=E4,1,0)</f>
        <v>1</v>
      </c>
      <c r="K4">
        <f t="shared" ref="K4:K65" si="2">D4-H4</f>
        <v>0</v>
      </c>
      <c r="N4" t="s">
        <v>0</v>
      </c>
      <c r="O4" s="4" t="s">
        <v>74</v>
      </c>
      <c r="P4" s="8" t="s">
        <v>97</v>
      </c>
      <c r="Q4" s="4" t="s">
        <v>74</v>
      </c>
      <c r="R4" s="8" t="s">
        <v>97</v>
      </c>
      <c r="S4" s="8" t="s">
        <v>74</v>
      </c>
      <c r="T4" s="8" t="s">
        <v>97</v>
      </c>
      <c r="U4" s="8">
        <f t="shared" ref="U4:U6" si="3">IF(O4=S4,1,0)</f>
        <v>1</v>
      </c>
      <c r="V4" s="4">
        <f t="shared" ref="V4:V26" si="4">IF(O4=Q4,1,0)</f>
        <v>1</v>
      </c>
      <c r="W4" t="e">
        <f t="shared" ref="W4:W65" si="5">P4-T4</f>
        <v>#VALUE!</v>
      </c>
      <c r="X4" t="e">
        <f t="shared" ref="X4:X13" si="6">R4-T4</f>
        <v>#VALUE!</v>
      </c>
    </row>
    <row r="5" spans="2:24" x14ac:dyDescent="0.3">
      <c r="B5" t="s">
        <v>0</v>
      </c>
      <c r="C5" s="4" t="s">
        <v>3</v>
      </c>
      <c r="D5" s="4">
        <v>0</v>
      </c>
      <c r="E5" s="4" t="s">
        <v>3</v>
      </c>
      <c r="F5" s="4">
        <v>0</v>
      </c>
      <c r="G5" s="4" t="s">
        <v>3</v>
      </c>
      <c r="H5" s="4">
        <v>0</v>
      </c>
      <c r="I5" s="4">
        <f t="shared" si="0"/>
        <v>1</v>
      </c>
      <c r="J5" s="4">
        <f t="shared" si="1"/>
        <v>1</v>
      </c>
      <c r="K5">
        <f t="shared" si="2"/>
        <v>0</v>
      </c>
      <c r="N5" t="s">
        <v>0</v>
      </c>
      <c r="O5" s="4" t="s">
        <v>75</v>
      </c>
      <c r="P5" s="8">
        <v>25656.999999999996</v>
      </c>
      <c r="Q5" s="4" t="s">
        <v>75</v>
      </c>
      <c r="R5" s="8">
        <v>25656.999999999996</v>
      </c>
      <c r="S5" s="8" t="s">
        <v>75</v>
      </c>
      <c r="T5" s="8">
        <v>25656.999999999996</v>
      </c>
      <c r="U5" s="8">
        <f t="shared" si="3"/>
        <v>1</v>
      </c>
      <c r="V5" s="4">
        <f t="shared" si="4"/>
        <v>1</v>
      </c>
      <c r="W5">
        <f t="shared" si="5"/>
        <v>0</v>
      </c>
      <c r="X5">
        <f t="shared" si="6"/>
        <v>0</v>
      </c>
    </row>
    <row r="6" spans="2:24" x14ac:dyDescent="0.3">
      <c r="B6" t="s">
        <v>0</v>
      </c>
      <c r="C6" s="1" t="s">
        <v>4</v>
      </c>
      <c r="D6" s="1">
        <v>0</v>
      </c>
      <c r="E6" s="1"/>
      <c r="F6" s="1"/>
      <c r="G6" s="1"/>
      <c r="H6" s="1"/>
      <c r="I6" s="1">
        <f t="shared" si="0"/>
        <v>0</v>
      </c>
      <c r="J6" s="1">
        <f t="shared" si="1"/>
        <v>0</v>
      </c>
      <c r="K6">
        <f t="shared" si="2"/>
        <v>0</v>
      </c>
      <c r="N6" t="s">
        <v>0</v>
      </c>
      <c r="O6" s="4" t="s">
        <v>76</v>
      </c>
      <c r="P6" s="8">
        <v>0</v>
      </c>
      <c r="Q6" s="4" t="s">
        <v>76</v>
      </c>
      <c r="R6" s="8">
        <v>0</v>
      </c>
      <c r="S6" s="8" t="s">
        <v>76</v>
      </c>
      <c r="T6" s="8">
        <v>0</v>
      </c>
      <c r="U6" s="8">
        <f t="shared" si="3"/>
        <v>1</v>
      </c>
      <c r="V6" s="4">
        <f t="shared" si="4"/>
        <v>1</v>
      </c>
      <c r="W6">
        <f t="shared" si="5"/>
        <v>0</v>
      </c>
      <c r="X6">
        <f t="shared" si="6"/>
        <v>0</v>
      </c>
    </row>
    <row r="7" spans="2:24" x14ac:dyDescent="0.3">
      <c r="B7" t="s">
        <v>0</v>
      </c>
      <c r="C7" s="4" t="s">
        <v>5</v>
      </c>
      <c r="D7" s="4">
        <v>0</v>
      </c>
      <c r="E7" s="4" t="s">
        <v>5</v>
      </c>
      <c r="F7" s="4">
        <v>0</v>
      </c>
      <c r="G7" s="4" t="s">
        <v>5</v>
      </c>
      <c r="H7" s="4">
        <v>0</v>
      </c>
      <c r="I7" s="4">
        <f t="shared" si="0"/>
        <v>1</v>
      </c>
      <c r="J7" s="4">
        <f t="shared" si="1"/>
        <v>1</v>
      </c>
      <c r="K7">
        <f t="shared" si="2"/>
        <v>0</v>
      </c>
      <c r="N7" t="s">
        <v>0</v>
      </c>
      <c r="O7" s="1" t="s">
        <v>77</v>
      </c>
      <c r="P7" s="9">
        <v>0</v>
      </c>
      <c r="Q7" s="1"/>
      <c r="R7" s="1"/>
      <c r="S7" s="1"/>
      <c r="T7" s="1"/>
      <c r="U7" s="9">
        <f t="shared" ref="U4:U26" si="7">IF(O7=S7,1,0)</f>
        <v>0</v>
      </c>
      <c r="V7" s="1">
        <f t="shared" si="4"/>
        <v>0</v>
      </c>
      <c r="W7">
        <f t="shared" si="5"/>
        <v>0</v>
      </c>
      <c r="X7">
        <f t="shared" si="6"/>
        <v>0</v>
      </c>
    </row>
    <row r="8" spans="2:24" x14ac:dyDescent="0.3">
      <c r="B8" t="s">
        <v>0</v>
      </c>
      <c r="C8" s="4" t="s">
        <v>6</v>
      </c>
      <c r="D8" s="4">
        <v>0</v>
      </c>
      <c r="E8" s="4" t="s">
        <v>6</v>
      </c>
      <c r="F8" s="4">
        <v>0</v>
      </c>
      <c r="G8" s="4" t="s">
        <v>6</v>
      </c>
      <c r="H8" s="4">
        <v>0</v>
      </c>
      <c r="I8" s="4">
        <f t="shared" si="0"/>
        <v>1</v>
      </c>
      <c r="J8" s="4">
        <f t="shared" si="1"/>
        <v>1</v>
      </c>
      <c r="K8">
        <f t="shared" si="2"/>
        <v>0</v>
      </c>
      <c r="N8" t="s">
        <v>0</v>
      </c>
      <c r="O8" s="4" t="s">
        <v>78</v>
      </c>
      <c r="P8" s="8">
        <v>0</v>
      </c>
      <c r="Q8" s="4" t="s">
        <v>78</v>
      </c>
      <c r="R8" s="8">
        <v>0</v>
      </c>
      <c r="S8" s="4" t="s">
        <v>78</v>
      </c>
      <c r="T8" s="4">
        <v>0</v>
      </c>
      <c r="U8" s="8">
        <f t="shared" si="7"/>
        <v>1</v>
      </c>
      <c r="V8" s="4">
        <f t="shared" si="4"/>
        <v>1</v>
      </c>
      <c r="W8">
        <f t="shared" si="5"/>
        <v>0</v>
      </c>
      <c r="X8">
        <f t="shared" si="6"/>
        <v>0</v>
      </c>
    </row>
    <row r="9" spans="2:24" x14ac:dyDescent="0.3">
      <c r="B9" t="s">
        <v>0</v>
      </c>
      <c r="C9" s="4" t="s">
        <v>7</v>
      </c>
      <c r="D9" s="4">
        <v>0</v>
      </c>
      <c r="E9" s="4" t="s">
        <v>7</v>
      </c>
      <c r="F9" s="4">
        <v>0</v>
      </c>
      <c r="G9" s="4" t="s">
        <v>7</v>
      </c>
      <c r="H9" s="4">
        <v>0</v>
      </c>
      <c r="I9" s="4">
        <f t="shared" si="0"/>
        <v>1</v>
      </c>
      <c r="J9" s="4">
        <f t="shared" si="1"/>
        <v>1</v>
      </c>
      <c r="K9">
        <f t="shared" si="2"/>
        <v>0</v>
      </c>
      <c r="N9" t="s">
        <v>0</v>
      </c>
      <c r="O9" s="4" t="s">
        <v>79</v>
      </c>
      <c r="P9" s="8">
        <v>146406.49999999991</v>
      </c>
      <c r="Q9" s="4" t="s">
        <v>79</v>
      </c>
      <c r="R9" s="8">
        <v>146141.1999999999</v>
      </c>
      <c r="S9" s="8" t="s">
        <v>79</v>
      </c>
      <c r="T9" s="8">
        <v>146141.1999999999</v>
      </c>
      <c r="U9" s="8">
        <f t="shared" si="7"/>
        <v>1</v>
      </c>
      <c r="V9" s="4">
        <f t="shared" si="4"/>
        <v>1</v>
      </c>
      <c r="W9">
        <f t="shared" si="5"/>
        <v>265.30000000001746</v>
      </c>
      <c r="X9">
        <f t="shared" si="6"/>
        <v>0</v>
      </c>
    </row>
    <row r="10" spans="2:24" x14ac:dyDescent="0.3">
      <c r="B10" t="s">
        <v>0</v>
      </c>
      <c r="C10" s="4" t="s">
        <v>8</v>
      </c>
      <c r="D10" s="4">
        <v>0</v>
      </c>
      <c r="E10" s="4" t="s">
        <v>8</v>
      </c>
      <c r="F10" s="4">
        <v>0</v>
      </c>
      <c r="G10" s="4" t="s">
        <v>8</v>
      </c>
      <c r="H10" s="4">
        <v>0</v>
      </c>
      <c r="I10" s="4">
        <f t="shared" si="0"/>
        <v>1</v>
      </c>
      <c r="J10" s="4">
        <f t="shared" si="1"/>
        <v>1</v>
      </c>
      <c r="K10">
        <f t="shared" si="2"/>
        <v>0</v>
      </c>
      <c r="N10" t="s">
        <v>0</v>
      </c>
      <c r="O10" s="4" t="s">
        <v>80</v>
      </c>
      <c r="P10" s="8">
        <v>31556.899999999998</v>
      </c>
      <c r="Q10" s="4" t="s">
        <v>80</v>
      </c>
      <c r="R10" s="8">
        <v>31556.899999999998</v>
      </c>
      <c r="S10" s="8" t="s">
        <v>80</v>
      </c>
      <c r="T10" s="8">
        <v>31556.899999999998</v>
      </c>
      <c r="U10" s="8">
        <f t="shared" si="7"/>
        <v>1</v>
      </c>
      <c r="V10" s="4">
        <f t="shared" si="4"/>
        <v>1</v>
      </c>
      <c r="W10">
        <f t="shared" si="5"/>
        <v>0</v>
      </c>
      <c r="X10">
        <f t="shared" si="6"/>
        <v>0</v>
      </c>
    </row>
    <row r="11" spans="2:24" x14ac:dyDescent="0.3">
      <c r="B11" t="s">
        <v>9</v>
      </c>
      <c r="C11" s="1" t="s">
        <v>10</v>
      </c>
      <c r="D11" s="1">
        <v>0</v>
      </c>
      <c r="E11" s="1"/>
      <c r="F11" s="1"/>
      <c r="G11" s="1"/>
      <c r="H11" s="1"/>
      <c r="I11" s="1">
        <f t="shared" si="0"/>
        <v>0</v>
      </c>
      <c r="J11" s="1">
        <f t="shared" si="1"/>
        <v>0</v>
      </c>
      <c r="K11">
        <f t="shared" si="2"/>
        <v>0</v>
      </c>
      <c r="N11" t="s">
        <v>0</v>
      </c>
      <c r="O11" s="4" t="s">
        <v>81</v>
      </c>
      <c r="P11" s="8">
        <v>134507.90000000014</v>
      </c>
      <c r="Q11" s="4" t="s">
        <v>81</v>
      </c>
      <c r="R11" s="8">
        <v>133941.30000000016</v>
      </c>
      <c r="S11" s="8" t="s">
        <v>81</v>
      </c>
      <c r="T11" s="8">
        <v>133941.30000000016</v>
      </c>
      <c r="U11" s="8">
        <f t="shared" si="7"/>
        <v>1</v>
      </c>
      <c r="V11" s="4">
        <f t="shared" si="4"/>
        <v>1</v>
      </c>
      <c r="W11">
        <f t="shared" si="5"/>
        <v>566.59999999997672</v>
      </c>
      <c r="X11">
        <f t="shared" si="6"/>
        <v>0</v>
      </c>
    </row>
    <row r="12" spans="2:24" x14ac:dyDescent="0.3">
      <c r="B12" t="s">
        <v>0</v>
      </c>
      <c r="C12" s="4" t="s">
        <v>11</v>
      </c>
      <c r="D12" s="4">
        <v>0</v>
      </c>
      <c r="E12" s="4" t="s">
        <v>11</v>
      </c>
      <c r="F12" s="4">
        <v>0</v>
      </c>
      <c r="G12" s="4" t="s">
        <v>11</v>
      </c>
      <c r="H12" s="4">
        <v>0</v>
      </c>
      <c r="I12" s="4">
        <f t="shared" si="0"/>
        <v>1</v>
      </c>
      <c r="J12" s="4">
        <f t="shared" si="1"/>
        <v>1</v>
      </c>
      <c r="K12">
        <f t="shared" si="2"/>
        <v>0</v>
      </c>
      <c r="N12" t="s">
        <v>0</v>
      </c>
      <c r="O12" s="4" t="s">
        <v>82</v>
      </c>
      <c r="P12" s="8">
        <v>0</v>
      </c>
      <c r="Q12" s="4" t="s">
        <v>82</v>
      </c>
      <c r="R12" s="8">
        <v>0</v>
      </c>
      <c r="S12" s="8" t="s">
        <v>82</v>
      </c>
      <c r="T12" s="8">
        <v>0</v>
      </c>
      <c r="U12" s="8">
        <f t="shared" si="7"/>
        <v>1</v>
      </c>
      <c r="V12" s="4">
        <f t="shared" si="4"/>
        <v>1</v>
      </c>
      <c r="W12">
        <f t="shared" si="5"/>
        <v>0</v>
      </c>
      <c r="X12">
        <f t="shared" si="6"/>
        <v>0</v>
      </c>
    </row>
    <row r="13" spans="2:24" x14ac:dyDescent="0.3">
      <c r="B13" t="s">
        <v>0</v>
      </c>
      <c r="C13" s="1" t="s">
        <v>12</v>
      </c>
      <c r="D13" s="1">
        <v>0</v>
      </c>
      <c r="E13" s="1"/>
      <c r="F13" s="1"/>
      <c r="G13" s="1"/>
      <c r="H13" s="1"/>
      <c r="I13" s="1">
        <f t="shared" si="0"/>
        <v>0</v>
      </c>
      <c r="J13" s="1">
        <f t="shared" si="1"/>
        <v>0</v>
      </c>
      <c r="K13">
        <f t="shared" si="2"/>
        <v>0</v>
      </c>
      <c r="N13" t="s">
        <v>0</v>
      </c>
      <c r="O13" s="4" t="s">
        <v>83</v>
      </c>
      <c r="P13" s="8">
        <v>0</v>
      </c>
      <c r="Q13" s="4" t="s">
        <v>83</v>
      </c>
      <c r="R13" s="8">
        <v>0</v>
      </c>
      <c r="S13" s="8" t="s">
        <v>83</v>
      </c>
      <c r="T13" s="8">
        <v>0</v>
      </c>
      <c r="U13" s="8">
        <f t="shared" si="7"/>
        <v>1</v>
      </c>
      <c r="V13" s="4">
        <f t="shared" si="4"/>
        <v>1</v>
      </c>
      <c r="W13">
        <f t="shared" si="5"/>
        <v>0</v>
      </c>
      <c r="X13">
        <f t="shared" si="6"/>
        <v>0</v>
      </c>
    </row>
    <row r="14" spans="2:24" x14ac:dyDescent="0.3">
      <c r="B14" t="s">
        <v>0</v>
      </c>
      <c r="C14" s="4" t="s">
        <v>13</v>
      </c>
      <c r="D14" s="4">
        <v>0</v>
      </c>
      <c r="E14" s="4" t="s">
        <v>13</v>
      </c>
      <c r="F14" s="4">
        <v>0</v>
      </c>
      <c r="G14" s="4" t="s">
        <v>13</v>
      </c>
      <c r="H14" s="4">
        <v>0</v>
      </c>
      <c r="I14" s="4">
        <f t="shared" si="0"/>
        <v>1</v>
      </c>
      <c r="J14" s="4">
        <f t="shared" si="1"/>
        <v>1</v>
      </c>
      <c r="K14">
        <f t="shared" si="2"/>
        <v>0</v>
      </c>
      <c r="N14" t="s">
        <v>9</v>
      </c>
      <c r="O14" s="4" t="s">
        <v>84</v>
      </c>
      <c r="P14" s="8">
        <v>77017.200000000012</v>
      </c>
      <c r="Q14" s="4" t="s">
        <v>84</v>
      </c>
      <c r="R14" s="8">
        <v>70816.999999999942</v>
      </c>
      <c r="S14" s="8" t="s">
        <v>84</v>
      </c>
      <c r="T14" s="8">
        <v>70816.999999999942</v>
      </c>
      <c r="U14" s="8">
        <f t="shared" si="7"/>
        <v>1</v>
      </c>
      <c r="V14" s="4">
        <f t="shared" si="4"/>
        <v>1</v>
      </c>
      <c r="W14">
        <f t="shared" si="5"/>
        <v>6200.2000000000698</v>
      </c>
    </row>
    <row r="15" spans="2:24" x14ac:dyDescent="0.3">
      <c r="B15" t="s">
        <v>0</v>
      </c>
      <c r="C15" s="1" t="s">
        <v>14</v>
      </c>
      <c r="D15" s="1">
        <v>0</v>
      </c>
      <c r="E15" s="1"/>
      <c r="F15" s="1"/>
      <c r="G15" s="1"/>
      <c r="H15" s="1"/>
      <c r="I15" s="1">
        <f t="shared" si="0"/>
        <v>0</v>
      </c>
      <c r="J15" s="1">
        <f t="shared" si="1"/>
        <v>0</v>
      </c>
      <c r="K15">
        <f t="shared" si="2"/>
        <v>0</v>
      </c>
      <c r="N15" t="s">
        <v>9</v>
      </c>
      <c r="O15" s="4" t="s">
        <v>85</v>
      </c>
      <c r="P15" s="8">
        <v>37684.999999999993</v>
      </c>
      <c r="Q15" s="4" t="s">
        <v>85</v>
      </c>
      <c r="R15" s="8">
        <v>37684.999999999993</v>
      </c>
      <c r="S15" s="8" t="s">
        <v>85</v>
      </c>
      <c r="T15" s="8">
        <v>37684.999999999993</v>
      </c>
      <c r="U15" s="8">
        <f t="shared" si="7"/>
        <v>1</v>
      </c>
      <c r="V15" s="4">
        <f t="shared" si="4"/>
        <v>1</v>
      </c>
      <c r="W15">
        <f t="shared" si="5"/>
        <v>0</v>
      </c>
    </row>
    <row r="16" spans="2:24" x14ac:dyDescent="0.3">
      <c r="B16" t="s">
        <v>0</v>
      </c>
      <c r="C16" s="1" t="s">
        <v>15</v>
      </c>
      <c r="D16" s="1">
        <v>0</v>
      </c>
      <c r="E16" s="1"/>
      <c r="F16" s="1"/>
      <c r="G16" s="1"/>
      <c r="H16" s="1"/>
      <c r="I16" s="1">
        <f t="shared" si="0"/>
        <v>0</v>
      </c>
      <c r="J16" s="1">
        <f t="shared" si="1"/>
        <v>0</v>
      </c>
      <c r="K16">
        <f t="shared" si="2"/>
        <v>0</v>
      </c>
      <c r="N16" t="s">
        <v>0</v>
      </c>
      <c r="O16" s="4" t="s">
        <v>86</v>
      </c>
      <c r="P16" s="8">
        <v>0</v>
      </c>
      <c r="Q16" s="4" t="s">
        <v>86</v>
      </c>
      <c r="R16" s="8">
        <v>0</v>
      </c>
      <c r="S16" s="8" t="s">
        <v>86</v>
      </c>
      <c r="T16" s="8">
        <v>0</v>
      </c>
      <c r="U16" s="8">
        <f t="shared" si="7"/>
        <v>1</v>
      </c>
      <c r="V16" s="4">
        <f t="shared" si="4"/>
        <v>1</v>
      </c>
      <c r="W16">
        <f t="shared" si="5"/>
        <v>0</v>
      </c>
      <c r="X16">
        <f t="shared" ref="X16:X17" si="8">R16-T16</f>
        <v>0</v>
      </c>
    </row>
    <row r="17" spans="2:24" x14ac:dyDescent="0.3">
      <c r="B17" t="s">
        <v>0</v>
      </c>
      <c r="C17" s="4" t="s">
        <v>16</v>
      </c>
      <c r="D17" s="4">
        <v>0</v>
      </c>
      <c r="E17" s="4" t="s">
        <v>16</v>
      </c>
      <c r="F17" s="4">
        <v>0</v>
      </c>
      <c r="G17" s="4" t="s">
        <v>16</v>
      </c>
      <c r="H17" s="4">
        <v>0</v>
      </c>
      <c r="I17" s="4">
        <f t="shared" si="0"/>
        <v>1</v>
      </c>
      <c r="J17" s="4">
        <f t="shared" si="1"/>
        <v>1</v>
      </c>
      <c r="K17">
        <f t="shared" si="2"/>
        <v>0</v>
      </c>
      <c r="N17" t="s">
        <v>0</v>
      </c>
      <c r="O17" s="4" t="s">
        <v>87</v>
      </c>
      <c r="P17" s="8">
        <v>0</v>
      </c>
      <c r="Q17" s="4" t="s">
        <v>87</v>
      </c>
      <c r="R17" s="8">
        <v>0</v>
      </c>
      <c r="S17" s="8" t="s">
        <v>87</v>
      </c>
      <c r="T17" s="8">
        <v>0</v>
      </c>
      <c r="U17" s="8">
        <f t="shared" si="7"/>
        <v>1</v>
      </c>
      <c r="V17" s="4">
        <f t="shared" si="4"/>
        <v>1</v>
      </c>
      <c r="W17">
        <f t="shared" si="5"/>
        <v>0</v>
      </c>
      <c r="X17">
        <f t="shared" si="8"/>
        <v>0</v>
      </c>
    </row>
    <row r="18" spans="2:24" x14ac:dyDescent="0.3">
      <c r="B18" t="s">
        <v>0</v>
      </c>
      <c r="C18" s="4" t="s">
        <v>17</v>
      </c>
      <c r="D18" s="4">
        <v>0</v>
      </c>
      <c r="E18" s="4" t="s">
        <v>17</v>
      </c>
      <c r="F18" s="4">
        <v>0</v>
      </c>
      <c r="G18" s="4" t="s">
        <v>17</v>
      </c>
      <c r="H18" s="4">
        <v>0</v>
      </c>
      <c r="I18" s="4">
        <f t="shared" si="0"/>
        <v>1</v>
      </c>
      <c r="J18" s="4">
        <f t="shared" si="1"/>
        <v>1</v>
      </c>
      <c r="K18">
        <f t="shared" si="2"/>
        <v>0</v>
      </c>
      <c r="N18" t="s">
        <v>9</v>
      </c>
      <c r="O18" s="4" t="s">
        <v>88</v>
      </c>
      <c r="P18" s="8">
        <v>72474.200000000041</v>
      </c>
      <c r="Q18" s="4" t="s">
        <v>88</v>
      </c>
      <c r="R18" s="8">
        <v>72474.200000000041</v>
      </c>
      <c r="S18" s="8" t="s">
        <v>88</v>
      </c>
      <c r="T18" s="8">
        <v>72474.200000000041</v>
      </c>
      <c r="U18" s="8">
        <f t="shared" si="7"/>
        <v>1</v>
      </c>
      <c r="V18" s="4">
        <f t="shared" si="4"/>
        <v>1</v>
      </c>
      <c r="W18">
        <f t="shared" si="5"/>
        <v>0</v>
      </c>
    </row>
    <row r="19" spans="2:24" x14ac:dyDescent="0.3">
      <c r="B19" t="s">
        <v>0</v>
      </c>
      <c r="C19" s="4" t="s">
        <v>18</v>
      </c>
      <c r="D19" s="4">
        <v>0</v>
      </c>
      <c r="E19" s="4" t="s">
        <v>18</v>
      </c>
      <c r="F19" s="4">
        <v>0</v>
      </c>
      <c r="G19" s="4" t="s">
        <v>18</v>
      </c>
      <c r="H19" s="4">
        <v>0</v>
      </c>
      <c r="I19" s="4">
        <f t="shared" si="0"/>
        <v>1</v>
      </c>
      <c r="J19" s="4">
        <f t="shared" si="1"/>
        <v>1</v>
      </c>
      <c r="K19">
        <f t="shared" si="2"/>
        <v>0</v>
      </c>
      <c r="N19" t="s">
        <v>9</v>
      </c>
      <c r="O19" s="1" t="s">
        <v>89</v>
      </c>
      <c r="P19" s="9">
        <v>0</v>
      </c>
      <c r="Q19" s="1"/>
      <c r="R19" s="1"/>
      <c r="S19" s="1"/>
      <c r="T19" s="1"/>
      <c r="U19" s="9">
        <f t="shared" si="7"/>
        <v>0</v>
      </c>
      <c r="V19" s="1">
        <f t="shared" si="4"/>
        <v>0</v>
      </c>
      <c r="W19">
        <f t="shared" si="5"/>
        <v>0</v>
      </c>
    </row>
    <row r="20" spans="2:24" x14ac:dyDescent="0.3">
      <c r="B20" t="s">
        <v>0</v>
      </c>
      <c r="C20" s="4" t="s">
        <v>19</v>
      </c>
      <c r="D20" s="4">
        <v>0</v>
      </c>
      <c r="E20" s="4" t="s">
        <v>19</v>
      </c>
      <c r="F20" s="4">
        <v>0</v>
      </c>
      <c r="G20" s="4" t="s">
        <v>19</v>
      </c>
      <c r="H20" s="4">
        <v>0</v>
      </c>
      <c r="I20" s="4">
        <f t="shared" si="0"/>
        <v>1</v>
      </c>
      <c r="J20" s="4">
        <f t="shared" si="1"/>
        <v>1</v>
      </c>
      <c r="K20">
        <f t="shared" si="2"/>
        <v>0</v>
      </c>
      <c r="N20" t="s">
        <v>9</v>
      </c>
      <c r="O20" s="4" t="s">
        <v>90</v>
      </c>
      <c r="P20" s="8">
        <v>159598.89999999997</v>
      </c>
      <c r="Q20" s="4" t="s">
        <v>90</v>
      </c>
      <c r="R20" s="8">
        <v>159598.89999999997</v>
      </c>
      <c r="S20" s="8" t="s">
        <v>90</v>
      </c>
      <c r="T20" s="8">
        <v>159598.89999999997</v>
      </c>
      <c r="U20" s="8">
        <f t="shared" si="7"/>
        <v>1</v>
      </c>
      <c r="V20" s="4">
        <f t="shared" si="4"/>
        <v>1</v>
      </c>
      <c r="W20">
        <f t="shared" si="5"/>
        <v>0</v>
      </c>
    </row>
    <row r="21" spans="2:24" x14ac:dyDescent="0.3">
      <c r="B21" t="s">
        <v>0</v>
      </c>
      <c r="C21" s="4" t="s">
        <v>20</v>
      </c>
      <c r="D21" s="4">
        <v>0</v>
      </c>
      <c r="E21" s="4" t="s">
        <v>20</v>
      </c>
      <c r="F21" s="4">
        <v>0</v>
      </c>
      <c r="G21" s="4" t="s">
        <v>20</v>
      </c>
      <c r="H21" s="4">
        <v>0</v>
      </c>
      <c r="I21" s="4">
        <f t="shared" si="0"/>
        <v>1</v>
      </c>
      <c r="J21" s="4">
        <f t="shared" si="1"/>
        <v>1</v>
      </c>
      <c r="K21">
        <f t="shared" si="2"/>
        <v>0</v>
      </c>
      <c r="N21" t="s">
        <v>0</v>
      </c>
      <c r="O21" s="4" t="s">
        <v>91</v>
      </c>
      <c r="P21" s="8">
        <v>140520.1</v>
      </c>
      <c r="Q21" s="4" t="s">
        <v>91</v>
      </c>
      <c r="R21" s="8">
        <v>140143.9</v>
      </c>
      <c r="S21" s="4" t="s">
        <v>91</v>
      </c>
      <c r="T21" s="4">
        <v>140143.9</v>
      </c>
      <c r="U21" s="8">
        <f t="shared" si="7"/>
        <v>1</v>
      </c>
      <c r="V21" s="4">
        <f t="shared" si="4"/>
        <v>1</v>
      </c>
      <c r="W21">
        <f t="shared" si="5"/>
        <v>376.20000000001164</v>
      </c>
      <c r="X21">
        <f t="shared" ref="X21:X25" si="9">R21-T21</f>
        <v>0</v>
      </c>
    </row>
    <row r="22" spans="2:24" x14ac:dyDescent="0.3">
      <c r="B22" t="s">
        <v>0</v>
      </c>
      <c r="C22" s="4" t="s">
        <v>21</v>
      </c>
      <c r="D22" s="4">
        <v>66564.999999999884</v>
      </c>
      <c r="E22" s="4" t="s">
        <v>21</v>
      </c>
      <c r="F22" s="4">
        <v>63178.799999999952</v>
      </c>
      <c r="G22" s="4" t="s">
        <v>21</v>
      </c>
      <c r="H22" s="4">
        <v>63178.799999999952</v>
      </c>
      <c r="I22" s="4">
        <f t="shared" si="0"/>
        <v>1</v>
      </c>
      <c r="J22" s="4">
        <f t="shared" si="1"/>
        <v>1</v>
      </c>
      <c r="K22">
        <f t="shared" si="2"/>
        <v>3386.1999999999316</v>
      </c>
      <c r="N22" t="s">
        <v>0</v>
      </c>
      <c r="O22" s="4" t="s">
        <v>92</v>
      </c>
      <c r="P22" s="8">
        <v>157319.10000000024</v>
      </c>
      <c r="Q22" s="4" t="s">
        <v>92</v>
      </c>
      <c r="R22" s="8">
        <v>157210.30000000025</v>
      </c>
      <c r="S22" s="8" t="s">
        <v>92</v>
      </c>
      <c r="T22" s="8">
        <v>157210.30000000025</v>
      </c>
      <c r="U22" s="8">
        <f t="shared" si="7"/>
        <v>1</v>
      </c>
      <c r="V22" s="4">
        <f t="shared" si="4"/>
        <v>1</v>
      </c>
      <c r="W22">
        <f t="shared" si="5"/>
        <v>108.79999999998836</v>
      </c>
      <c r="X22">
        <f t="shared" si="9"/>
        <v>0</v>
      </c>
    </row>
    <row r="23" spans="2:24" x14ac:dyDescent="0.3">
      <c r="B23" t="s">
        <v>0</v>
      </c>
      <c r="C23" s="4" t="s">
        <v>22</v>
      </c>
      <c r="D23" s="4">
        <v>97246.900000000038</v>
      </c>
      <c r="E23" s="4" t="s">
        <v>22</v>
      </c>
      <c r="F23" s="4">
        <v>97035.800000000032</v>
      </c>
      <c r="G23" s="4" t="s">
        <v>22</v>
      </c>
      <c r="H23" s="4">
        <v>97025.500000000029</v>
      </c>
      <c r="I23" s="4">
        <f t="shared" si="0"/>
        <v>1</v>
      </c>
      <c r="J23" s="4">
        <f t="shared" si="1"/>
        <v>1</v>
      </c>
      <c r="K23">
        <f t="shared" si="2"/>
        <v>221.40000000000873</v>
      </c>
      <c r="N23" t="s">
        <v>0</v>
      </c>
      <c r="O23" s="4" t="s">
        <v>93</v>
      </c>
      <c r="P23" s="8">
        <v>45054.900000000089</v>
      </c>
      <c r="Q23" s="4" t="s">
        <v>93</v>
      </c>
      <c r="R23" s="8">
        <v>45001.200000000077</v>
      </c>
      <c r="S23" s="8" t="s">
        <v>93</v>
      </c>
      <c r="T23" s="8">
        <v>45001.200000000077</v>
      </c>
      <c r="U23" s="8">
        <f t="shared" si="7"/>
        <v>1</v>
      </c>
      <c r="V23" s="4">
        <f t="shared" si="4"/>
        <v>1</v>
      </c>
      <c r="W23">
        <f t="shared" si="5"/>
        <v>53.700000000011642</v>
      </c>
      <c r="X23">
        <f t="shared" si="9"/>
        <v>0</v>
      </c>
    </row>
    <row r="24" spans="2:24" x14ac:dyDescent="0.3">
      <c r="B24" t="s">
        <v>0</v>
      </c>
      <c r="C24" s="1" t="s">
        <v>23</v>
      </c>
      <c r="D24" s="1">
        <v>0</v>
      </c>
      <c r="E24" s="1"/>
      <c r="F24" s="1"/>
      <c r="G24" s="1"/>
      <c r="H24" s="1"/>
      <c r="I24" s="1">
        <f t="shared" si="0"/>
        <v>0</v>
      </c>
      <c r="J24" s="1">
        <f t="shared" si="1"/>
        <v>0</v>
      </c>
      <c r="K24">
        <f t="shared" si="2"/>
        <v>0</v>
      </c>
      <c r="N24" t="s">
        <v>0</v>
      </c>
      <c r="O24" s="4" t="s">
        <v>94</v>
      </c>
      <c r="P24" s="8">
        <v>76645.299999999799</v>
      </c>
      <c r="Q24" s="4" t="s">
        <v>94</v>
      </c>
      <c r="R24" s="8">
        <v>76645.299999999799</v>
      </c>
      <c r="S24" s="8" t="s">
        <v>94</v>
      </c>
      <c r="T24" s="8">
        <v>76645.299999999799</v>
      </c>
      <c r="U24" s="8">
        <f t="shared" si="7"/>
        <v>1</v>
      </c>
      <c r="V24" s="4">
        <f t="shared" si="4"/>
        <v>1</v>
      </c>
      <c r="W24">
        <f t="shared" si="5"/>
        <v>0</v>
      </c>
      <c r="X24">
        <f t="shared" si="9"/>
        <v>0</v>
      </c>
    </row>
    <row r="25" spans="2:24" x14ac:dyDescent="0.3">
      <c r="B25" t="s">
        <v>9</v>
      </c>
      <c r="C25" s="4" t="s">
        <v>24</v>
      </c>
      <c r="D25" s="4">
        <v>118893.26999999996</v>
      </c>
      <c r="E25" s="4" t="s">
        <v>24</v>
      </c>
      <c r="F25" s="4">
        <v>118893.26999999996</v>
      </c>
      <c r="G25" s="4" t="s">
        <v>24</v>
      </c>
      <c r="H25" s="4">
        <v>118893.26999999996</v>
      </c>
      <c r="I25" s="4">
        <f t="shared" si="0"/>
        <v>1</v>
      </c>
      <c r="J25" s="4">
        <f t="shared" si="1"/>
        <v>1</v>
      </c>
      <c r="K25">
        <f t="shared" si="2"/>
        <v>0</v>
      </c>
      <c r="N25" t="s">
        <v>0</v>
      </c>
      <c r="O25" s="4" t="s">
        <v>95</v>
      </c>
      <c r="P25" s="8">
        <v>0</v>
      </c>
      <c r="Q25" s="4" t="s">
        <v>95</v>
      </c>
      <c r="R25" s="8">
        <v>0</v>
      </c>
      <c r="S25" s="8" t="s">
        <v>95</v>
      </c>
      <c r="T25" s="8">
        <v>0</v>
      </c>
      <c r="U25" s="8">
        <f t="shared" si="7"/>
        <v>1</v>
      </c>
      <c r="V25" s="4">
        <f t="shared" si="4"/>
        <v>1</v>
      </c>
      <c r="W25">
        <f t="shared" si="5"/>
        <v>0</v>
      </c>
      <c r="X25">
        <f t="shared" si="9"/>
        <v>0</v>
      </c>
    </row>
    <row r="26" spans="2:24" x14ac:dyDescent="0.3">
      <c r="B26" t="s">
        <v>9</v>
      </c>
      <c r="C26" s="4" t="s">
        <v>25</v>
      </c>
      <c r="D26" s="4">
        <v>294866.57999999984</v>
      </c>
      <c r="E26" s="4" t="s">
        <v>25</v>
      </c>
      <c r="F26" s="4">
        <v>294866.57999999984</v>
      </c>
      <c r="G26" s="4" t="s">
        <v>25</v>
      </c>
      <c r="H26" s="4">
        <v>294866.57999999984</v>
      </c>
      <c r="I26" s="4">
        <f t="shared" si="0"/>
        <v>1</v>
      </c>
      <c r="J26" s="4">
        <f t="shared" si="1"/>
        <v>1</v>
      </c>
      <c r="K26">
        <f t="shared" si="2"/>
        <v>0</v>
      </c>
      <c r="N26" t="s">
        <v>9</v>
      </c>
      <c r="O26" s="4" t="s">
        <v>96</v>
      </c>
      <c r="P26" s="8">
        <v>78010.419999999984</v>
      </c>
      <c r="Q26" s="4" t="s">
        <v>96</v>
      </c>
      <c r="R26" s="8">
        <v>62196.119999999988</v>
      </c>
      <c r="S26" s="8" t="s">
        <v>96</v>
      </c>
      <c r="T26" s="8">
        <v>62196.119999999988</v>
      </c>
      <c r="U26" s="8">
        <f t="shared" si="7"/>
        <v>1</v>
      </c>
      <c r="V26" s="4">
        <f t="shared" si="4"/>
        <v>1</v>
      </c>
      <c r="W26">
        <f t="shared" si="5"/>
        <v>15814.299999999996</v>
      </c>
    </row>
    <row r="27" spans="2:24" x14ac:dyDescent="0.3">
      <c r="B27" t="s">
        <v>9</v>
      </c>
      <c r="C27" s="1" t="s">
        <v>26</v>
      </c>
      <c r="D27" s="1">
        <v>0</v>
      </c>
      <c r="E27" s="1"/>
      <c r="F27" s="1"/>
      <c r="G27" s="1"/>
      <c r="H27" s="1"/>
      <c r="I27" s="1">
        <f t="shared" si="0"/>
        <v>0</v>
      </c>
      <c r="J27" s="1">
        <f t="shared" si="1"/>
        <v>0</v>
      </c>
      <c r="K27">
        <f t="shared" si="2"/>
        <v>0</v>
      </c>
      <c r="P27" s="7"/>
      <c r="R27" s="7"/>
      <c r="S27" s="11"/>
      <c r="T27" s="11"/>
      <c r="U27" s="7"/>
    </row>
    <row r="28" spans="2:24" x14ac:dyDescent="0.3">
      <c r="B28" t="s">
        <v>9</v>
      </c>
      <c r="C28" s="4" t="s">
        <v>27</v>
      </c>
      <c r="D28" s="4">
        <v>85146.540000000023</v>
      </c>
      <c r="E28" s="4" t="s">
        <v>27</v>
      </c>
      <c r="F28" s="4">
        <v>82019.190000000017</v>
      </c>
      <c r="G28" s="4" t="s">
        <v>27</v>
      </c>
      <c r="H28" s="4">
        <v>76033.580000000016</v>
      </c>
      <c r="I28" s="4">
        <f t="shared" si="0"/>
        <v>1</v>
      </c>
      <c r="J28" s="4">
        <f t="shared" si="1"/>
        <v>1</v>
      </c>
      <c r="K28">
        <f t="shared" si="2"/>
        <v>9112.9600000000064</v>
      </c>
      <c r="P28" s="7"/>
      <c r="R28" s="7"/>
      <c r="S28" s="11"/>
      <c r="T28" s="11"/>
      <c r="U28" s="7"/>
    </row>
    <row r="29" spans="2:24" x14ac:dyDescent="0.3">
      <c r="B29" t="s">
        <v>9</v>
      </c>
      <c r="C29" s="4" t="s">
        <v>28</v>
      </c>
      <c r="D29" s="4">
        <v>114210.17000000017</v>
      </c>
      <c r="E29" s="4" t="s">
        <v>28</v>
      </c>
      <c r="F29" s="4">
        <v>114210.17000000017</v>
      </c>
      <c r="G29" s="4" t="s">
        <v>28</v>
      </c>
      <c r="H29" s="4">
        <v>114210.17000000017</v>
      </c>
      <c r="I29" s="4">
        <f t="shared" si="0"/>
        <v>1</v>
      </c>
      <c r="J29" s="4">
        <f t="shared" si="1"/>
        <v>1</v>
      </c>
      <c r="K29">
        <f t="shared" si="2"/>
        <v>0</v>
      </c>
      <c r="P29" s="7"/>
      <c r="R29" s="7"/>
      <c r="S29" s="7"/>
      <c r="T29" s="7"/>
      <c r="U29" s="7"/>
    </row>
    <row r="30" spans="2:24" x14ac:dyDescent="0.3">
      <c r="B30" t="s">
        <v>0</v>
      </c>
      <c r="C30" s="4" t="s">
        <v>29</v>
      </c>
      <c r="D30" s="4">
        <v>0</v>
      </c>
      <c r="E30" s="4" t="s">
        <v>29</v>
      </c>
      <c r="F30" s="4">
        <v>0</v>
      </c>
      <c r="G30" s="4" t="s">
        <v>29</v>
      </c>
      <c r="H30" s="4">
        <v>0</v>
      </c>
      <c r="I30" s="4">
        <f t="shared" si="0"/>
        <v>1</v>
      </c>
      <c r="J30" s="4">
        <f t="shared" si="1"/>
        <v>1</v>
      </c>
      <c r="K30">
        <f t="shared" si="2"/>
        <v>0</v>
      </c>
      <c r="P30" s="7"/>
      <c r="R30" s="7"/>
      <c r="S30" s="7"/>
      <c r="T30" s="7"/>
      <c r="U30" s="7"/>
    </row>
    <row r="31" spans="2:24" x14ac:dyDescent="0.3">
      <c r="B31" t="s">
        <v>0</v>
      </c>
      <c r="C31" s="4" t="s">
        <v>30</v>
      </c>
      <c r="D31" s="4">
        <v>0</v>
      </c>
      <c r="E31" s="4" t="s">
        <v>30</v>
      </c>
      <c r="F31" s="4">
        <v>0</v>
      </c>
      <c r="G31" s="4" t="s">
        <v>30</v>
      </c>
      <c r="H31" s="4">
        <v>0</v>
      </c>
      <c r="I31" s="4">
        <f t="shared" si="0"/>
        <v>1</v>
      </c>
      <c r="J31" s="4">
        <f t="shared" si="1"/>
        <v>1</v>
      </c>
      <c r="K31">
        <f t="shared" si="2"/>
        <v>0</v>
      </c>
      <c r="P31" s="7"/>
      <c r="R31" s="7"/>
      <c r="S31" s="7"/>
      <c r="T31" s="7"/>
      <c r="U31" s="7"/>
    </row>
    <row r="32" spans="2:24" x14ac:dyDescent="0.3">
      <c r="B32" t="s">
        <v>0</v>
      </c>
      <c r="C32" s="4" t="s">
        <v>31</v>
      </c>
      <c r="D32" s="4">
        <v>0</v>
      </c>
      <c r="E32" s="4" t="s">
        <v>31</v>
      </c>
      <c r="F32" s="4">
        <v>0</v>
      </c>
      <c r="G32" s="4" t="s">
        <v>31</v>
      </c>
      <c r="H32" s="4">
        <v>0</v>
      </c>
      <c r="I32" s="4">
        <f t="shared" si="0"/>
        <v>1</v>
      </c>
      <c r="J32" s="4">
        <f t="shared" si="1"/>
        <v>1</v>
      </c>
      <c r="K32">
        <f t="shared" si="2"/>
        <v>0</v>
      </c>
      <c r="R32" s="7"/>
      <c r="S32" s="7"/>
      <c r="T32" s="7"/>
      <c r="U32" s="7"/>
    </row>
    <row r="33" spans="2:21" x14ac:dyDescent="0.3">
      <c r="B33" t="s">
        <v>0</v>
      </c>
      <c r="C33" s="1" t="s">
        <v>32</v>
      </c>
      <c r="D33" s="1">
        <v>0</v>
      </c>
      <c r="E33" s="1"/>
      <c r="F33" s="1"/>
      <c r="G33" s="1"/>
      <c r="H33" s="1"/>
      <c r="I33" s="1">
        <f t="shared" si="0"/>
        <v>0</v>
      </c>
      <c r="J33" s="1">
        <f t="shared" si="1"/>
        <v>0</v>
      </c>
      <c r="K33">
        <f t="shared" si="2"/>
        <v>0</v>
      </c>
      <c r="R33" s="7"/>
      <c r="S33" s="7"/>
      <c r="T33" s="7"/>
      <c r="U33" s="7"/>
    </row>
    <row r="34" spans="2:21" x14ac:dyDescent="0.3">
      <c r="B34" t="s">
        <v>0</v>
      </c>
      <c r="C34" s="4" t="s">
        <v>33</v>
      </c>
      <c r="D34" s="4">
        <v>0</v>
      </c>
      <c r="E34" s="4" t="s">
        <v>33</v>
      </c>
      <c r="F34" s="4">
        <v>0</v>
      </c>
      <c r="G34" s="4" t="s">
        <v>33</v>
      </c>
      <c r="H34" s="4">
        <v>0</v>
      </c>
      <c r="I34" s="4">
        <f t="shared" si="0"/>
        <v>1</v>
      </c>
      <c r="J34" s="4">
        <f t="shared" si="1"/>
        <v>1</v>
      </c>
      <c r="K34">
        <f t="shared" si="2"/>
        <v>0</v>
      </c>
    </row>
    <row r="35" spans="2:21" x14ac:dyDescent="0.3">
      <c r="B35" t="s">
        <v>9</v>
      </c>
      <c r="C35" s="4" t="s">
        <v>34</v>
      </c>
      <c r="D35" s="4">
        <v>52287.600000000006</v>
      </c>
      <c r="E35" s="4" t="s">
        <v>34</v>
      </c>
      <c r="F35" s="4">
        <v>52287.600000000006</v>
      </c>
      <c r="G35" s="4" t="s">
        <v>34</v>
      </c>
      <c r="H35" s="4">
        <v>52287.600000000006</v>
      </c>
      <c r="I35" s="4">
        <f t="shared" si="0"/>
        <v>1</v>
      </c>
      <c r="J35" s="4">
        <f t="shared" si="1"/>
        <v>1</v>
      </c>
      <c r="K35">
        <f t="shared" si="2"/>
        <v>0</v>
      </c>
    </row>
    <row r="36" spans="2:21" x14ac:dyDescent="0.3">
      <c r="B36" t="s">
        <v>9</v>
      </c>
      <c r="C36" s="4" t="s">
        <v>35</v>
      </c>
      <c r="D36" s="4">
        <v>41474.610000000008</v>
      </c>
      <c r="E36" s="4" t="s">
        <v>35</v>
      </c>
      <c r="F36" s="4">
        <v>41474.610000000008</v>
      </c>
      <c r="G36" s="4" t="s">
        <v>35</v>
      </c>
      <c r="H36" s="4">
        <v>41474.610000000008</v>
      </c>
      <c r="I36" s="4">
        <f t="shared" si="0"/>
        <v>1</v>
      </c>
      <c r="J36" s="4">
        <f t="shared" si="1"/>
        <v>1</v>
      </c>
      <c r="K36">
        <f t="shared" si="2"/>
        <v>0</v>
      </c>
    </row>
    <row r="37" spans="2:21" x14ac:dyDescent="0.3">
      <c r="B37" t="s">
        <v>9</v>
      </c>
      <c r="C37" s="4" t="s">
        <v>36</v>
      </c>
      <c r="D37" s="4">
        <v>41318.859999999993</v>
      </c>
      <c r="E37" s="4" t="s">
        <v>36</v>
      </c>
      <c r="F37" s="4">
        <v>41318.859999999993</v>
      </c>
      <c r="G37" s="4" t="s">
        <v>36</v>
      </c>
      <c r="H37" s="4">
        <v>41318.859999999993</v>
      </c>
      <c r="I37" s="4">
        <f t="shared" si="0"/>
        <v>1</v>
      </c>
      <c r="J37" s="4">
        <f t="shared" si="1"/>
        <v>1</v>
      </c>
      <c r="K37">
        <f t="shared" si="2"/>
        <v>0</v>
      </c>
    </row>
    <row r="38" spans="2:21" x14ac:dyDescent="0.3">
      <c r="B38" t="s">
        <v>9</v>
      </c>
      <c r="C38" s="4" t="s">
        <v>37</v>
      </c>
      <c r="D38" s="4">
        <v>0</v>
      </c>
      <c r="E38" s="4" t="s">
        <v>37</v>
      </c>
      <c r="F38" s="4">
        <v>0</v>
      </c>
      <c r="G38" s="4" t="s">
        <v>37</v>
      </c>
      <c r="H38" s="4">
        <v>0</v>
      </c>
      <c r="I38" s="4">
        <f t="shared" si="0"/>
        <v>1</v>
      </c>
      <c r="J38" s="4">
        <f t="shared" si="1"/>
        <v>1</v>
      </c>
      <c r="K38">
        <f t="shared" si="2"/>
        <v>0</v>
      </c>
    </row>
    <row r="39" spans="2:21" x14ac:dyDescent="0.3">
      <c r="B39" t="s">
        <v>9</v>
      </c>
      <c r="C39" s="4" t="s">
        <v>38</v>
      </c>
      <c r="D39" s="4">
        <v>0</v>
      </c>
      <c r="E39" s="4" t="s">
        <v>38</v>
      </c>
      <c r="F39" s="4">
        <v>0</v>
      </c>
      <c r="G39" s="4" t="s">
        <v>38</v>
      </c>
      <c r="H39" s="4">
        <v>0</v>
      </c>
      <c r="I39" s="4">
        <f t="shared" si="0"/>
        <v>1</v>
      </c>
      <c r="J39" s="4">
        <f t="shared" si="1"/>
        <v>1</v>
      </c>
      <c r="K39">
        <f t="shared" si="2"/>
        <v>0</v>
      </c>
    </row>
    <row r="40" spans="2:21" x14ac:dyDescent="0.3">
      <c r="B40" t="s">
        <v>9</v>
      </c>
      <c r="C40" s="1" t="s">
        <v>39</v>
      </c>
      <c r="D40" s="1">
        <v>0</v>
      </c>
      <c r="E40" s="1"/>
      <c r="F40" s="1"/>
      <c r="G40" s="1"/>
      <c r="H40" s="1"/>
      <c r="I40" s="1">
        <f t="shared" si="0"/>
        <v>0</v>
      </c>
      <c r="J40" s="1">
        <f t="shared" si="1"/>
        <v>0</v>
      </c>
      <c r="K40">
        <f t="shared" si="2"/>
        <v>0</v>
      </c>
    </row>
    <row r="41" spans="2:21" x14ac:dyDescent="0.3">
      <c r="B41" t="s">
        <v>9</v>
      </c>
      <c r="C41" s="4" t="s">
        <v>40</v>
      </c>
      <c r="D41" s="4">
        <v>34846.219999999987</v>
      </c>
      <c r="E41" s="4" t="s">
        <v>40</v>
      </c>
      <c r="F41" s="4">
        <v>34846.219999999987</v>
      </c>
      <c r="G41" s="4" t="s">
        <v>40</v>
      </c>
      <c r="H41" s="4">
        <v>34846.219999999987</v>
      </c>
      <c r="I41" s="4">
        <f t="shared" si="0"/>
        <v>1</v>
      </c>
      <c r="J41" s="4">
        <f t="shared" si="1"/>
        <v>1</v>
      </c>
      <c r="K41">
        <f t="shared" si="2"/>
        <v>0</v>
      </c>
    </row>
    <row r="42" spans="2:21" x14ac:dyDescent="0.3">
      <c r="B42" t="s">
        <v>0</v>
      </c>
      <c r="C42" s="4" t="s">
        <v>41</v>
      </c>
      <c r="D42" s="4">
        <v>0</v>
      </c>
      <c r="E42" s="4" t="s">
        <v>41</v>
      </c>
      <c r="F42" s="4">
        <v>0</v>
      </c>
      <c r="G42" s="4" t="s">
        <v>41</v>
      </c>
      <c r="H42" s="4">
        <v>0</v>
      </c>
      <c r="I42" s="4">
        <f t="shared" si="0"/>
        <v>1</v>
      </c>
      <c r="J42" s="4">
        <f t="shared" si="1"/>
        <v>1</v>
      </c>
      <c r="K42">
        <f t="shared" si="2"/>
        <v>0</v>
      </c>
    </row>
    <row r="43" spans="2:21" x14ac:dyDescent="0.3">
      <c r="B43" t="s">
        <v>0</v>
      </c>
      <c r="C43" s="4" t="s">
        <v>42</v>
      </c>
      <c r="D43" s="4">
        <v>149684.79999999999</v>
      </c>
      <c r="E43" s="4" t="s">
        <v>42</v>
      </c>
      <c r="F43" s="4">
        <v>149684.79999999999</v>
      </c>
      <c r="G43" s="4" t="s">
        <v>42</v>
      </c>
      <c r="H43" s="4">
        <v>149684.79999999999</v>
      </c>
      <c r="I43" s="4">
        <f t="shared" si="0"/>
        <v>1</v>
      </c>
      <c r="J43" s="4">
        <f t="shared" si="1"/>
        <v>1</v>
      </c>
      <c r="K43">
        <f t="shared" si="2"/>
        <v>0</v>
      </c>
    </row>
    <row r="44" spans="2:21" x14ac:dyDescent="0.3">
      <c r="B44" t="s">
        <v>0</v>
      </c>
      <c r="C44" s="4" t="s">
        <v>43</v>
      </c>
      <c r="D44" s="4">
        <v>348894.99999999983</v>
      </c>
      <c r="E44" s="4" t="s">
        <v>43</v>
      </c>
      <c r="F44" s="4">
        <v>346711.19999999995</v>
      </c>
      <c r="G44" s="4" t="s">
        <v>43</v>
      </c>
      <c r="H44" s="4">
        <v>346711.19999999995</v>
      </c>
      <c r="I44" s="4">
        <f t="shared" si="0"/>
        <v>1</v>
      </c>
      <c r="J44" s="4">
        <f t="shared" si="1"/>
        <v>1</v>
      </c>
      <c r="K44">
        <f t="shared" si="2"/>
        <v>2183.7999999998719</v>
      </c>
    </row>
    <row r="45" spans="2:21" x14ac:dyDescent="0.3">
      <c r="B45" t="s">
        <v>0</v>
      </c>
      <c r="C45" s="1" t="s">
        <v>44</v>
      </c>
      <c r="D45" s="1">
        <v>0</v>
      </c>
      <c r="E45" s="1"/>
      <c r="F45" s="1"/>
      <c r="G45" s="1"/>
      <c r="H45" s="1"/>
      <c r="I45" s="1">
        <f t="shared" si="0"/>
        <v>0</v>
      </c>
      <c r="J45" s="1">
        <f t="shared" si="1"/>
        <v>0</v>
      </c>
      <c r="K45">
        <f t="shared" si="2"/>
        <v>0</v>
      </c>
    </row>
    <row r="46" spans="2:21" x14ac:dyDescent="0.3">
      <c r="B46" t="s">
        <v>0</v>
      </c>
      <c r="C46" s="4" t="s">
        <v>45</v>
      </c>
      <c r="D46" s="4">
        <v>188187.39999999967</v>
      </c>
      <c r="E46" s="4" t="s">
        <v>45</v>
      </c>
      <c r="F46" s="4">
        <v>182659.79999999973</v>
      </c>
      <c r="G46" s="4" t="s">
        <v>45</v>
      </c>
      <c r="H46" s="4">
        <v>182359.69999999972</v>
      </c>
      <c r="I46" s="4">
        <f t="shared" si="0"/>
        <v>1</v>
      </c>
      <c r="J46" s="4">
        <f t="shared" si="1"/>
        <v>1</v>
      </c>
      <c r="K46">
        <f t="shared" si="2"/>
        <v>5827.6999999999534</v>
      </c>
    </row>
    <row r="47" spans="2:21" x14ac:dyDescent="0.3">
      <c r="B47" t="s">
        <v>0</v>
      </c>
      <c r="C47" s="4" t="s">
        <v>46</v>
      </c>
      <c r="D47" s="4">
        <v>147164.59999999992</v>
      </c>
      <c r="E47" s="4" t="s">
        <v>46</v>
      </c>
      <c r="F47" s="4">
        <v>143448.19999999995</v>
      </c>
      <c r="G47" s="4" t="s">
        <v>46</v>
      </c>
      <c r="H47" s="4">
        <v>143448.19999999995</v>
      </c>
      <c r="I47" s="4">
        <f t="shared" si="0"/>
        <v>1</v>
      </c>
      <c r="J47" s="4">
        <f t="shared" si="1"/>
        <v>1</v>
      </c>
      <c r="K47">
        <f t="shared" si="2"/>
        <v>3716.3999999999651</v>
      </c>
    </row>
    <row r="48" spans="2:21" x14ac:dyDescent="0.3">
      <c r="B48" t="s">
        <v>0</v>
      </c>
      <c r="C48" s="1" t="s">
        <v>47</v>
      </c>
      <c r="D48" s="1">
        <v>0</v>
      </c>
      <c r="E48" s="1"/>
      <c r="F48" s="1"/>
      <c r="G48" s="1"/>
      <c r="H48" s="1"/>
      <c r="I48" s="1">
        <f t="shared" si="0"/>
        <v>0</v>
      </c>
      <c r="J48" s="1">
        <f t="shared" si="1"/>
        <v>0</v>
      </c>
      <c r="K48">
        <f t="shared" si="2"/>
        <v>0</v>
      </c>
    </row>
    <row r="49" spans="2:11" x14ac:dyDescent="0.3">
      <c r="B49" t="s">
        <v>0</v>
      </c>
      <c r="C49" s="4" t="s">
        <v>48</v>
      </c>
      <c r="D49" s="4">
        <v>34082.899999999994</v>
      </c>
      <c r="E49" s="4" t="s">
        <v>48</v>
      </c>
      <c r="F49" s="4">
        <v>33477.69999999999</v>
      </c>
      <c r="G49" s="4" t="s">
        <v>48</v>
      </c>
      <c r="H49" s="4">
        <v>33477.69999999999</v>
      </c>
      <c r="I49" s="4">
        <f t="shared" si="0"/>
        <v>1</v>
      </c>
      <c r="J49" s="4">
        <f t="shared" si="1"/>
        <v>1</v>
      </c>
      <c r="K49">
        <f t="shared" si="2"/>
        <v>605.20000000000437</v>
      </c>
    </row>
    <row r="50" spans="2:11" x14ac:dyDescent="0.3">
      <c r="B50" t="s">
        <v>9</v>
      </c>
      <c r="C50" s="1" t="s">
        <v>49</v>
      </c>
      <c r="D50" s="1">
        <v>0</v>
      </c>
      <c r="E50" s="1"/>
      <c r="F50" s="1"/>
      <c r="G50" s="1" t="s">
        <v>62</v>
      </c>
      <c r="H50" s="1" t="s">
        <v>57</v>
      </c>
      <c r="I50" s="1">
        <f t="shared" si="0"/>
        <v>0</v>
      </c>
      <c r="J50" s="1">
        <f t="shared" si="1"/>
        <v>0</v>
      </c>
      <c r="K50" t="e">
        <f t="shared" si="2"/>
        <v>#VALUE!</v>
      </c>
    </row>
    <row r="51" spans="2:11" x14ac:dyDescent="0.3">
      <c r="B51" t="s">
        <v>50</v>
      </c>
      <c r="C51" s="1" t="s">
        <v>50</v>
      </c>
      <c r="D51" s="1" t="s">
        <v>57</v>
      </c>
      <c r="E51" s="1" t="s">
        <v>62</v>
      </c>
      <c r="F51" s="1" t="s">
        <v>57</v>
      </c>
      <c r="G51" s="1" t="s">
        <v>63</v>
      </c>
      <c r="H51" s="1" t="s">
        <v>57</v>
      </c>
      <c r="I51" s="1">
        <f t="shared" si="0"/>
        <v>0</v>
      </c>
      <c r="J51" s="1">
        <f t="shared" si="1"/>
        <v>0</v>
      </c>
      <c r="K51" t="e">
        <f t="shared" si="2"/>
        <v>#VALUE!</v>
      </c>
    </row>
    <row r="52" spans="2:11" x14ac:dyDescent="0.3">
      <c r="B52" t="s">
        <v>51</v>
      </c>
      <c r="C52" s="1" t="s">
        <v>51</v>
      </c>
      <c r="D52" s="1" t="s">
        <v>57</v>
      </c>
      <c r="E52" s="1" t="s">
        <v>63</v>
      </c>
      <c r="F52" s="1" t="s">
        <v>57</v>
      </c>
      <c r="G52" s="1" t="s">
        <v>64</v>
      </c>
      <c r="H52" s="1" t="s">
        <v>57</v>
      </c>
      <c r="I52" s="1">
        <f t="shared" si="0"/>
        <v>0</v>
      </c>
      <c r="J52" s="1">
        <f t="shared" si="1"/>
        <v>0</v>
      </c>
      <c r="K52" t="e">
        <f t="shared" si="2"/>
        <v>#VALUE!</v>
      </c>
    </row>
    <row r="53" spans="2:11" x14ac:dyDescent="0.3">
      <c r="B53" t="s">
        <v>52</v>
      </c>
      <c r="C53" s="1" t="s">
        <v>52</v>
      </c>
      <c r="D53" s="1" t="s">
        <v>57</v>
      </c>
      <c r="E53" s="1" t="s">
        <v>64</v>
      </c>
      <c r="F53" s="1" t="s">
        <v>57</v>
      </c>
      <c r="G53" s="1" t="s">
        <v>65</v>
      </c>
      <c r="H53" s="1" t="s">
        <v>57</v>
      </c>
      <c r="I53" s="1">
        <f t="shared" si="0"/>
        <v>0</v>
      </c>
      <c r="J53" s="1">
        <f t="shared" si="1"/>
        <v>0</v>
      </c>
      <c r="K53" t="e">
        <f t="shared" si="2"/>
        <v>#VALUE!</v>
      </c>
    </row>
    <row r="54" spans="2:11" x14ac:dyDescent="0.3">
      <c r="B54" t="s">
        <v>53</v>
      </c>
      <c r="C54" s="1" t="s">
        <v>53</v>
      </c>
      <c r="D54" s="1" t="s">
        <v>57</v>
      </c>
      <c r="E54" s="1" t="s">
        <v>65</v>
      </c>
      <c r="F54" s="1" t="s">
        <v>57</v>
      </c>
      <c r="G54" s="1" t="s">
        <v>66</v>
      </c>
      <c r="H54" s="1" t="s">
        <v>57</v>
      </c>
      <c r="I54" s="1">
        <f t="shared" si="0"/>
        <v>0</v>
      </c>
      <c r="J54" s="1">
        <f t="shared" si="1"/>
        <v>0</v>
      </c>
      <c r="K54" t="e">
        <f t="shared" si="2"/>
        <v>#VALUE!</v>
      </c>
    </row>
    <row r="55" spans="2:11" x14ac:dyDescent="0.3">
      <c r="B55" t="s">
        <v>54</v>
      </c>
      <c r="C55" s="1" t="s">
        <v>54</v>
      </c>
      <c r="D55" s="1" t="s">
        <v>57</v>
      </c>
      <c r="E55" s="1" t="s">
        <v>66</v>
      </c>
      <c r="F55" s="1" t="s">
        <v>57</v>
      </c>
      <c r="G55" s="1"/>
      <c r="H55" s="1" t="s">
        <v>57</v>
      </c>
      <c r="I55" s="1">
        <f t="shared" si="0"/>
        <v>0</v>
      </c>
      <c r="J55" s="1">
        <f t="shared" si="1"/>
        <v>0</v>
      </c>
      <c r="K55" t="e">
        <f t="shared" si="2"/>
        <v>#VALUE!</v>
      </c>
    </row>
    <row r="56" spans="2:11" x14ac:dyDescent="0.3">
      <c r="B56" t="s">
        <v>55</v>
      </c>
      <c r="C56" s="1" t="s">
        <v>55</v>
      </c>
      <c r="D56" s="1" t="s">
        <v>57</v>
      </c>
      <c r="E56" s="1" t="s">
        <v>67</v>
      </c>
      <c r="F56" s="1" t="s">
        <v>57</v>
      </c>
      <c r="G56" s="1"/>
      <c r="H56" s="1" t="s">
        <v>57</v>
      </c>
      <c r="I56" s="1">
        <f t="shared" si="0"/>
        <v>0</v>
      </c>
      <c r="J56" s="1">
        <f t="shared" si="1"/>
        <v>0</v>
      </c>
      <c r="K56" t="e">
        <f t="shared" si="2"/>
        <v>#VALUE!</v>
      </c>
    </row>
    <row r="57" spans="2:11" x14ac:dyDescent="0.3">
      <c r="E57" t="s">
        <v>68</v>
      </c>
      <c r="F57" t="s">
        <v>57</v>
      </c>
      <c r="G57" s="4"/>
      <c r="H57" s="4" t="s">
        <v>57</v>
      </c>
      <c r="I57" s="4">
        <f t="shared" si="0"/>
        <v>1</v>
      </c>
      <c r="J57" s="4">
        <f t="shared" si="1"/>
        <v>0</v>
      </c>
      <c r="K57" t="e">
        <f t="shared" si="2"/>
        <v>#VALUE!</v>
      </c>
    </row>
    <row r="58" spans="2:11" x14ac:dyDescent="0.3">
      <c r="E58" t="s">
        <v>69</v>
      </c>
      <c r="F58" t="s">
        <v>57</v>
      </c>
      <c r="G58" s="4"/>
      <c r="H58" s="4"/>
      <c r="I58" s="4">
        <f t="shared" si="0"/>
        <v>1</v>
      </c>
      <c r="K58">
        <f t="shared" si="2"/>
        <v>0</v>
      </c>
    </row>
    <row r="59" spans="2:11" x14ac:dyDescent="0.3">
      <c r="E59" t="s">
        <v>50</v>
      </c>
      <c r="F59" t="s">
        <v>57</v>
      </c>
      <c r="G59" s="1"/>
      <c r="H59" s="1"/>
      <c r="I59" s="4">
        <f t="shared" si="0"/>
        <v>1</v>
      </c>
      <c r="K59">
        <f t="shared" si="2"/>
        <v>0</v>
      </c>
    </row>
    <row r="60" spans="2:11" x14ac:dyDescent="0.3">
      <c r="E60" t="s">
        <v>51</v>
      </c>
      <c r="F60" t="s">
        <v>57</v>
      </c>
      <c r="G60" s="4"/>
      <c r="H60" s="4"/>
      <c r="I60" s="4">
        <f t="shared" si="0"/>
        <v>1</v>
      </c>
      <c r="K60">
        <f t="shared" si="2"/>
        <v>0</v>
      </c>
    </row>
    <row r="61" spans="2:11" x14ac:dyDescent="0.3">
      <c r="E61" t="s">
        <v>52</v>
      </c>
      <c r="F61" t="s">
        <v>57</v>
      </c>
      <c r="G61" s="1"/>
      <c r="H61" s="1"/>
      <c r="I61" s="4">
        <f t="shared" si="0"/>
        <v>1</v>
      </c>
      <c r="K61">
        <f t="shared" si="2"/>
        <v>0</v>
      </c>
    </row>
    <row r="62" spans="2:11" x14ac:dyDescent="0.3">
      <c r="E62" t="s">
        <v>53</v>
      </c>
      <c r="F62" t="s">
        <v>57</v>
      </c>
      <c r="I62" s="4">
        <f t="shared" si="0"/>
        <v>1</v>
      </c>
      <c r="K62">
        <f t="shared" si="2"/>
        <v>0</v>
      </c>
    </row>
    <row r="63" spans="2:11" x14ac:dyDescent="0.3">
      <c r="E63" t="s">
        <v>54</v>
      </c>
      <c r="F63" t="s">
        <v>57</v>
      </c>
      <c r="I63" s="4">
        <f t="shared" si="0"/>
        <v>1</v>
      </c>
      <c r="K63">
        <f t="shared" si="2"/>
        <v>0</v>
      </c>
    </row>
    <row r="64" spans="2:11" x14ac:dyDescent="0.3">
      <c r="E64" t="s">
        <v>55</v>
      </c>
      <c r="F64" t="s">
        <v>57</v>
      </c>
      <c r="I64" s="4">
        <f t="shared" si="0"/>
        <v>1</v>
      </c>
      <c r="K64">
        <f t="shared" si="2"/>
        <v>0</v>
      </c>
    </row>
    <row r="65" spans="5:23" x14ac:dyDescent="0.3">
      <c r="E65" t="s">
        <v>70</v>
      </c>
      <c r="F65" t="s">
        <v>57</v>
      </c>
      <c r="I65" s="4">
        <f t="shared" si="0"/>
        <v>1</v>
      </c>
      <c r="K65">
        <f t="shared" si="2"/>
        <v>0</v>
      </c>
    </row>
    <row r="69" spans="5:23" x14ac:dyDescent="0.3">
      <c r="K69">
        <f>K22+K23+K44+K46+K47+K49</f>
        <v>15940.699999999735</v>
      </c>
      <c r="W69">
        <f>W9+W11+W21+W22+W23</f>
        <v>1370.6000000000058</v>
      </c>
    </row>
  </sheetData>
  <autoFilter ref="B2:W65" xr:uid="{456E3D63-24C0-4461-A731-3CA07E80A1E0}"/>
  <mergeCells count="6">
    <mergeCell ref="C1:D1"/>
    <mergeCell ref="E1:F1"/>
    <mergeCell ref="O1:P1"/>
    <mergeCell ref="Q1:R1"/>
    <mergeCell ref="G1:H1"/>
    <mergeCell ref="S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259-55D1-4914-815F-1E87129E217F}">
  <dimension ref="B2:D5"/>
  <sheetViews>
    <sheetView workbookViewId="0">
      <selection activeCell="D3" sqref="D3"/>
    </sheetView>
  </sheetViews>
  <sheetFormatPr defaultRowHeight="14.4" x14ac:dyDescent="0.3"/>
  <cols>
    <col min="3" max="3" width="14.88671875" customWidth="1"/>
    <col min="4" max="4" width="13.33203125" customWidth="1"/>
  </cols>
  <sheetData>
    <row r="2" spans="2:4" ht="15" thickBot="1" x14ac:dyDescent="0.35">
      <c r="B2" s="18" t="s">
        <v>106</v>
      </c>
      <c r="C2" s="18" t="s">
        <v>71</v>
      </c>
      <c r="D2" s="18" t="s">
        <v>72</v>
      </c>
    </row>
    <row r="3" spans="2:4" ht="15" thickTop="1" x14ac:dyDescent="0.3">
      <c r="B3" s="16" t="s">
        <v>104</v>
      </c>
      <c r="C3" s="17">
        <v>15.94</v>
      </c>
      <c r="D3" s="17">
        <v>1.3706</v>
      </c>
    </row>
    <row r="4" spans="2:4" x14ac:dyDescent="0.3">
      <c r="B4" s="12" t="s">
        <v>105</v>
      </c>
      <c r="C4" s="13">
        <v>32.125</v>
      </c>
      <c r="D4" s="13">
        <v>44.262999999999998</v>
      </c>
    </row>
    <row r="5" spans="2:4" x14ac:dyDescent="0.3">
      <c r="B5" s="14" t="s">
        <v>103</v>
      </c>
      <c r="C5" s="15">
        <f>C3+C4</f>
        <v>48.064999999999998</v>
      </c>
      <c r="D5" s="15">
        <f>D3+D4</f>
        <v>45.633600000000001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Войводич Милан</dc:creator>
  <cp:lastModifiedBy>Войводич Милан</cp:lastModifiedBy>
  <dcterms:created xsi:type="dcterms:W3CDTF">2022-03-22T06:01:23Z</dcterms:created>
  <dcterms:modified xsi:type="dcterms:W3CDTF">2022-03-22T08:21:27Z</dcterms:modified>
</cp:coreProperties>
</file>