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AI_homework\3_semester\IT\lab_7\"/>
    </mc:Choice>
  </mc:AlternateContent>
  <xr:revisionPtr revIDLastSave="0" documentId="13_ncr:1_{6C0BF0A4-691D-45E2-9DD8-B87CAF41E465}" xr6:coauthVersionLast="36" xr6:coauthVersionMax="36" xr10:uidLastSave="{00000000-0000-0000-0000-000000000000}"/>
  <bookViews>
    <workbookView xWindow="0" yWindow="0" windowWidth="13845" windowHeight="12795" activeTab="3" xr2:uid="{7ADDC1FA-F771-4328-938A-4437BC739656}"/>
  </bookViews>
  <sheets>
    <sheet name="Сведения о сотрудниках" sheetId="1" r:id="rId1"/>
    <sheet name="Премиальные баллы" sheetId="2" r:id="rId2"/>
    <sheet name="Штрафные баллы" sheetId="3" r:id="rId3"/>
    <sheet name="Расчёт премии" sheetId="4" r:id="rId4"/>
    <sheet name="Поиск информации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2" i="3"/>
  <c r="C3" i="3"/>
  <c r="C4" i="3"/>
  <c r="C5" i="3"/>
  <c r="C6" i="3"/>
  <c r="C7" i="3"/>
  <c r="C8" i="3"/>
  <c r="C9" i="3"/>
  <c r="C10" i="3"/>
  <c r="C11" i="3"/>
  <c r="C2" i="3"/>
  <c r="B3" i="3"/>
  <c r="B4" i="3"/>
  <c r="B5" i="3"/>
  <c r="B6" i="3"/>
  <c r="B7" i="3"/>
  <c r="B8" i="3"/>
  <c r="B9" i="3"/>
  <c r="B10" i="3"/>
  <c r="B11" i="3"/>
  <c r="B2" i="3"/>
  <c r="C3" i="2"/>
  <c r="C4" i="2"/>
  <c r="C5" i="2"/>
  <c r="C6" i="2"/>
  <c r="C7" i="2"/>
  <c r="C8" i="2"/>
  <c r="C9" i="2"/>
  <c r="C10" i="2"/>
  <c r="C11" i="2"/>
  <c r="C2" i="2"/>
  <c r="B3" i="2"/>
  <c r="B4" i="2"/>
  <c r="B5" i="2"/>
  <c r="B6" i="2"/>
  <c r="B7" i="2"/>
  <c r="B8" i="2"/>
  <c r="B9" i="2"/>
  <c r="B10" i="2"/>
  <c r="B11" i="2"/>
  <c r="B2" i="2"/>
  <c r="D3" i="1"/>
  <c r="D4" i="1"/>
  <c r="D5" i="1"/>
  <c r="D6" i="1"/>
  <c r="D7" i="1"/>
  <c r="D8" i="1"/>
  <c r="D9" i="1"/>
  <c r="D10" i="1"/>
  <c r="D11" i="1"/>
  <c r="D2" i="1"/>
  <c r="A4" i="4"/>
  <c r="A5" i="4"/>
  <c r="A6" i="4"/>
  <c r="A7" i="4"/>
  <c r="A8" i="4"/>
  <c r="A9" i="4"/>
  <c r="A10" i="4"/>
  <c r="A11" i="4"/>
  <c r="A3" i="4"/>
  <c r="E3" i="1"/>
  <c r="E4" i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C14" i="4" l="1"/>
  <c r="B10" i="4" s="1"/>
  <c r="D11" i="2"/>
  <c r="D3" i="2"/>
  <c r="D4" i="2"/>
  <c r="D5" i="2"/>
  <c r="D6" i="2"/>
  <c r="D7" i="2"/>
  <c r="D8" i="2"/>
  <c r="D9" i="2"/>
  <c r="D10" i="2"/>
  <c r="D2" i="2"/>
  <c r="A3" i="2"/>
  <c r="A3" i="3" s="1"/>
  <c r="A4" i="2"/>
  <c r="A4" i="3" s="1"/>
  <c r="A5" i="2"/>
  <c r="A5" i="3" s="1"/>
  <c r="A6" i="2"/>
  <c r="A6" i="3" s="1"/>
  <c r="A7" i="2"/>
  <c r="A7" i="3" s="1"/>
  <c r="A8" i="2"/>
  <c r="A8" i="3" s="1"/>
  <c r="A9" i="2"/>
  <c r="A9" i="3" s="1"/>
  <c r="A10" i="2"/>
  <c r="A10" i="3" s="1"/>
  <c r="A11" i="2"/>
  <c r="A11" i="3" s="1"/>
  <c r="A2" i="2"/>
  <c r="A2" i="3" s="1"/>
  <c r="B8" i="4" l="1"/>
  <c r="B9" i="4"/>
  <c r="B11" i="4"/>
  <c r="B3" i="4"/>
  <c r="B4" i="4"/>
  <c r="B6" i="4"/>
  <c r="B5" i="4"/>
  <c r="B7" i="4"/>
  <c r="E2" i="2"/>
  <c r="C3" i="4" s="1"/>
  <c r="E4" i="2"/>
  <c r="C5" i="4" s="1"/>
  <c r="E10" i="2"/>
  <c r="C11" i="4" s="1"/>
  <c r="E9" i="2"/>
  <c r="C10" i="4" s="1"/>
  <c r="E6" i="2"/>
  <c r="C7" i="4" s="1"/>
  <c r="E3" i="2"/>
  <c r="C4" i="4" s="1"/>
  <c r="E8" i="2"/>
  <c r="C9" i="4" s="1"/>
  <c r="E5" i="2"/>
  <c r="C6" i="4" s="1"/>
  <c r="E11" i="2"/>
  <c r="E7" i="2"/>
  <c r="C8" i="4" s="1"/>
  <c r="E4" i="3"/>
  <c r="D5" i="4" s="1"/>
  <c r="E10" i="3"/>
  <c r="D11" i="4" s="1"/>
  <c r="E8" i="3"/>
  <c r="D9" i="4" s="1"/>
  <c r="E6" i="3"/>
  <c r="D7" i="4" s="1"/>
  <c r="E11" i="3"/>
  <c r="E7" i="3"/>
  <c r="D8" i="4" s="1"/>
  <c r="E3" i="3"/>
  <c r="D4" i="4" s="1"/>
  <c r="E9" i="3"/>
  <c r="D10" i="4" s="1"/>
  <c r="E5" i="3"/>
  <c r="D6" i="4" s="1"/>
  <c r="E2" i="3"/>
  <c r="D3" i="4" s="1"/>
  <c r="E6" i="4" l="1"/>
  <c r="E9" i="4"/>
  <c r="E7" i="4"/>
  <c r="E4" i="4"/>
  <c r="E10" i="4"/>
  <c r="E11" i="4"/>
  <c r="E8" i="4"/>
  <c r="E5" i="4"/>
  <c r="E3" i="4"/>
  <c r="E12" i="4" l="1"/>
  <c r="F9" i="4" s="1"/>
  <c r="F7" i="4" l="1"/>
  <c r="F3" i="4"/>
  <c r="F6" i="4"/>
  <c r="F11" i="4"/>
  <c r="F4" i="4"/>
  <c r="F8" i="4"/>
  <c r="F5" i="4"/>
  <c r="F10" i="4"/>
  <c r="F12" i="4" l="1"/>
</calcChain>
</file>

<file path=xl/sharedStrings.xml><?xml version="1.0" encoding="utf-8"?>
<sst xmlns="http://schemas.openxmlformats.org/spreadsheetml/2006/main" count="29" uniqueCount="24">
  <si>
    <t>ФИО</t>
  </si>
  <si>
    <t>Должность</t>
  </si>
  <si>
    <t>Зарплата</t>
  </si>
  <si>
    <t>Стаж</t>
  </si>
  <si>
    <t>Порядочность</t>
  </si>
  <si>
    <t>Благодароность клиентов</t>
  </si>
  <si>
    <t>Внеурочные работы</t>
  </si>
  <si>
    <t>Перевыполнение плана</t>
  </si>
  <si>
    <t>Итого</t>
  </si>
  <si>
    <t>Опоздание</t>
  </si>
  <si>
    <t>Прогул</t>
  </si>
  <si>
    <t>Курение</t>
  </si>
  <si>
    <t>Дата приема на работу</t>
  </si>
  <si>
    <t>Премия за стаж</t>
  </si>
  <si>
    <t>Плата за премиальный балл</t>
  </si>
  <si>
    <t>Плата за штрафной балл</t>
  </si>
  <si>
    <t>Смета</t>
  </si>
  <si>
    <t>Премия по баллам</t>
  </si>
  <si>
    <t>Штраф за баллы</t>
  </si>
  <si>
    <t>Итоговая премия</t>
  </si>
  <si>
    <t>без сметы</t>
  </si>
  <si>
    <t>с учетом сметы</t>
  </si>
  <si>
    <t>Плата за год стажа</t>
  </si>
  <si>
    <t>Средняя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</si>
</sst>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5C5B-58E4-4422-A7E3-55725B5581CA}">
  <dimension ref="A1:F11"/>
  <sheetViews>
    <sheetView workbookViewId="0">
      <selection activeCell="D2" sqref="D2:D11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22.42578125" bestFit="1" customWidth="1"/>
    <col min="4" max="4" width="9.28515625" bestFit="1" customWidth="1"/>
    <col min="5" max="5" width="5.425781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101</v>
      </c>
      <c r="C2" s="2">
        <f ca="1">DATE(RANDBETWEEN(2018,2022),RANDBETWEEN(1,12),RANDBETWEEN(1,29))</f>
        <v>44727</v>
      </c>
      <c r="D2">
        <f ca="1">RANDBETWEEN(10000,80000)</f>
        <v>58208</v>
      </c>
      <c r="E2">
        <f ca="1">RANDBETWEEN(4,12)</f>
        <v>10</v>
      </c>
      <c r="F2">
        <v>501</v>
      </c>
    </row>
    <row r="3" spans="1:6" x14ac:dyDescent="0.25">
      <c r="A3">
        <v>2</v>
      </c>
      <c r="B3">
        <v>102</v>
      </c>
      <c r="C3" s="2">
        <f t="shared" ref="C3:C11" ca="1" si="0">DATE(RANDBETWEEN(2018,2022),RANDBETWEEN(1,12),RANDBETWEEN(1,29))</f>
        <v>43849</v>
      </c>
      <c r="D3">
        <f t="shared" ref="D3:D11" ca="1" si="1">RANDBETWEEN(10000,80000)</f>
        <v>29631</v>
      </c>
      <c r="E3">
        <f t="shared" ref="E3:E11" ca="1" si="2">RANDBETWEEN(4,12)</f>
        <v>10</v>
      </c>
      <c r="F3">
        <v>502</v>
      </c>
    </row>
    <row r="4" spans="1:6" x14ac:dyDescent="0.25">
      <c r="A4">
        <v>3</v>
      </c>
      <c r="B4">
        <v>103</v>
      </c>
      <c r="C4" s="2">
        <f t="shared" ca="1" si="0"/>
        <v>43977</v>
      </c>
      <c r="D4">
        <f t="shared" ca="1" si="1"/>
        <v>76497</v>
      </c>
      <c r="E4">
        <f t="shared" ca="1" si="2"/>
        <v>11</v>
      </c>
      <c r="F4">
        <v>503</v>
      </c>
    </row>
    <row r="5" spans="1:6" x14ac:dyDescent="0.25">
      <c r="A5">
        <v>4</v>
      </c>
      <c r="B5">
        <v>104</v>
      </c>
      <c r="C5" s="2">
        <f t="shared" ca="1" si="0"/>
        <v>43612</v>
      </c>
      <c r="D5">
        <f t="shared" ca="1" si="1"/>
        <v>62180</v>
      </c>
      <c r="E5">
        <f t="shared" ca="1" si="2"/>
        <v>4</v>
      </c>
      <c r="F5">
        <v>504</v>
      </c>
    </row>
    <row r="6" spans="1:6" x14ac:dyDescent="0.25">
      <c r="A6">
        <v>5</v>
      </c>
      <c r="B6">
        <v>105</v>
      </c>
      <c r="C6" s="2">
        <f t="shared" ca="1" si="0"/>
        <v>43106</v>
      </c>
      <c r="D6">
        <f t="shared" ca="1" si="1"/>
        <v>64115</v>
      </c>
      <c r="E6">
        <f t="shared" ca="1" si="2"/>
        <v>6</v>
      </c>
      <c r="F6">
        <v>505</v>
      </c>
    </row>
    <row r="7" spans="1:6" x14ac:dyDescent="0.25">
      <c r="A7">
        <v>6</v>
      </c>
      <c r="B7">
        <v>106</v>
      </c>
      <c r="C7" s="2">
        <f t="shared" ca="1" si="0"/>
        <v>44379</v>
      </c>
      <c r="D7">
        <f t="shared" ca="1" si="1"/>
        <v>47798</v>
      </c>
      <c r="E7">
        <f t="shared" ca="1" si="2"/>
        <v>4</v>
      </c>
      <c r="F7">
        <v>506</v>
      </c>
    </row>
    <row r="8" spans="1:6" x14ac:dyDescent="0.25">
      <c r="A8">
        <v>7</v>
      </c>
      <c r="B8">
        <v>107</v>
      </c>
      <c r="C8" s="2">
        <f t="shared" ca="1" si="0"/>
        <v>43582</v>
      </c>
      <c r="D8">
        <f t="shared" ca="1" si="1"/>
        <v>75292</v>
      </c>
      <c r="E8">
        <f t="shared" ca="1" si="2"/>
        <v>11</v>
      </c>
      <c r="F8">
        <v>507</v>
      </c>
    </row>
    <row r="9" spans="1:6" x14ac:dyDescent="0.25">
      <c r="A9">
        <v>8</v>
      </c>
      <c r="B9">
        <v>108</v>
      </c>
      <c r="C9" s="2">
        <f t="shared" ca="1" si="0"/>
        <v>43431</v>
      </c>
      <c r="D9">
        <f t="shared" ca="1" si="1"/>
        <v>21026</v>
      </c>
      <c r="E9">
        <f t="shared" ca="1" si="2"/>
        <v>9</v>
      </c>
      <c r="F9">
        <v>508</v>
      </c>
    </row>
    <row r="10" spans="1:6" x14ac:dyDescent="0.25">
      <c r="A10">
        <v>9</v>
      </c>
      <c r="B10">
        <v>109</v>
      </c>
      <c r="C10" s="2">
        <f t="shared" ca="1" si="0"/>
        <v>43517</v>
      </c>
      <c r="D10">
        <f t="shared" ca="1" si="1"/>
        <v>28170</v>
      </c>
      <c r="E10">
        <f t="shared" ca="1" si="2"/>
        <v>9</v>
      </c>
      <c r="F10">
        <v>509</v>
      </c>
    </row>
    <row r="11" spans="1:6" x14ac:dyDescent="0.25">
      <c r="A11">
        <v>10</v>
      </c>
      <c r="B11">
        <v>110</v>
      </c>
      <c r="C11" s="2">
        <f t="shared" ca="1" si="0"/>
        <v>43228</v>
      </c>
      <c r="D11">
        <f t="shared" ca="1" si="1"/>
        <v>66841</v>
      </c>
      <c r="E11">
        <f t="shared" ca="1" si="2"/>
        <v>6</v>
      </c>
      <c r="F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5C5A-BB42-4D59-8796-A0D661CD85E3}">
  <dimension ref="A1:E11"/>
  <sheetViews>
    <sheetView workbookViewId="0">
      <selection activeCell="C2" sqref="C2:C11"/>
    </sheetView>
  </sheetViews>
  <sheetFormatPr defaultRowHeight="15" x14ac:dyDescent="0.25"/>
  <cols>
    <col min="2" max="2" width="25" bestFit="1" customWidth="1"/>
    <col min="3" max="3" width="19.85546875" bestFit="1" customWidth="1"/>
    <col min="4" max="4" width="23.5703125" bestFit="1" customWidth="1"/>
    <col min="5" max="5" width="6.28515625" bestFit="1" customWidth="1"/>
  </cols>
  <sheetData>
    <row r="1" spans="1:5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f>'Сведения о сотрудниках'!A2</f>
        <v>1</v>
      </c>
      <c r="B2">
        <f ca="1">RANDBETWEEN(20,50)</f>
        <v>35</v>
      </c>
      <c r="C2">
        <f ca="1">RANDBETWEEN(10,50)</f>
        <v>43</v>
      </c>
      <c r="D2">
        <f t="shared" ref="C2:D11" ca="1" si="0">RANDBETWEEN(0,50)</f>
        <v>47</v>
      </c>
      <c r="E2">
        <f ca="1">SUM(B2:D2)</f>
        <v>125</v>
      </c>
    </row>
    <row r="3" spans="1:5" x14ac:dyDescent="0.25">
      <c r="A3" s="1">
        <f>'Сведения о сотрудниках'!A3</f>
        <v>2</v>
      </c>
      <c r="B3">
        <f t="shared" ref="B3:B11" ca="1" si="1">RANDBETWEEN(20,50)</f>
        <v>48</v>
      </c>
      <c r="C3">
        <f t="shared" ref="C3:C11" ca="1" si="2">RANDBETWEEN(10,50)</f>
        <v>22</v>
      </c>
      <c r="D3">
        <f t="shared" ca="1" si="0"/>
        <v>20</v>
      </c>
      <c r="E3">
        <f t="shared" ref="E3:E11" ca="1" si="3">SUM(B3:D3)</f>
        <v>90</v>
      </c>
    </row>
    <row r="4" spans="1:5" x14ac:dyDescent="0.25">
      <c r="A4" s="1">
        <f>'Сведения о сотрудниках'!A4</f>
        <v>3</v>
      </c>
      <c r="B4">
        <f t="shared" ca="1" si="1"/>
        <v>35</v>
      </c>
      <c r="C4">
        <f t="shared" ca="1" si="2"/>
        <v>25</v>
      </c>
      <c r="D4">
        <f t="shared" ca="1" si="0"/>
        <v>9</v>
      </c>
      <c r="E4">
        <f t="shared" ca="1" si="3"/>
        <v>69</v>
      </c>
    </row>
    <row r="5" spans="1:5" x14ac:dyDescent="0.25">
      <c r="A5" s="1">
        <f>'Сведения о сотрудниках'!A5</f>
        <v>4</v>
      </c>
      <c r="B5">
        <f t="shared" ca="1" si="1"/>
        <v>47</v>
      </c>
      <c r="C5">
        <f t="shared" ca="1" si="2"/>
        <v>12</v>
      </c>
      <c r="D5">
        <f t="shared" ca="1" si="0"/>
        <v>31</v>
      </c>
      <c r="E5">
        <f t="shared" ca="1" si="3"/>
        <v>90</v>
      </c>
    </row>
    <row r="6" spans="1:5" x14ac:dyDescent="0.25">
      <c r="A6" s="1">
        <f>'Сведения о сотрудниках'!A6</f>
        <v>5</v>
      </c>
      <c r="B6">
        <f t="shared" ca="1" si="1"/>
        <v>39</v>
      </c>
      <c r="C6">
        <f t="shared" ca="1" si="2"/>
        <v>36</v>
      </c>
      <c r="D6">
        <f t="shared" ca="1" si="0"/>
        <v>10</v>
      </c>
      <c r="E6">
        <f t="shared" ca="1" si="3"/>
        <v>85</v>
      </c>
    </row>
    <row r="7" spans="1:5" x14ac:dyDescent="0.25">
      <c r="A7" s="1">
        <f>'Сведения о сотрудниках'!A7</f>
        <v>6</v>
      </c>
      <c r="B7">
        <f t="shared" ca="1" si="1"/>
        <v>29</v>
      </c>
      <c r="C7">
        <f t="shared" ca="1" si="2"/>
        <v>22</v>
      </c>
      <c r="D7">
        <f t="shared" ca="1" si="0"/>
        <v>28</v>
      </c>
      <c r="E7">
        <f t="shared" ca="1" si="3"/>
        <v>79</v>
      </c>
    </row>
    <row r="8" spans="1:5" x14ac:dyDescent="0.25">
      <c r="A8" s="1">
        <f>'Сведения о сотрудниках'!A8</f>
        <v>7</v>
      </c>
      <c r="B8">
        <f t="shared" ca="1" si="1"/>
        <v>30</v>
      </c>
      <c r="C8">
        <f t="shared" ca="1" si="2"/>
        <v>23</v>
      </c>
      <c r="D8">
        <f t="shared" ca="1" si="0"/>
        <v>6</v>
      </c>
      <c r="E8">
        <f t="shared" ca="1" si="3"/>
        <v>59</v>
      </c>
    </row>
    <row r="9" spans="1:5" x14ac:dyDescent="0.25">
      <c r="A9" s="1">
        <f>'Сведения о сотрудниках'!A9</f>
        <v>8</v>
      </c>
      <c r="B9">
        <f t="shared" ca="1" si="1"/>
        <v>45</v>
      </c>
      <c r="C9">
        <f t="shared" ca="1" si="2"/>
        <v>21</v>
      </c>
      <c r="D9">
        <f t="shared" ca="1" si="0"/>
        <v>47</v>
      </c>
      <c r="E9">
        <f t="shared" ca="1" si="3"/>
        <v>113</v>
      </c>
    </row>
    <row r="10" spans="1:5" x14ac:dyDescent="0.25">
      <c r="A10" s="1">
        <f>'Сведения о сотрудниках'!A10</f>
        <v>9</v>
      </c>
      <c r="B10">
        <f t="shared" ca="1" si="1"/>
        <v>44</v>
      </c>
      <c r="C10">
        <f t="shared" ca="1" si="2"/>
        <v>19</v>
      </c>
      <c r="D10">
        <f t="shared" ca="1" si="0"/>
        <v>3</v>
      </c>
      <c r="E10">
        <f t="shared" ca="1" si="3"/>
        <v>66</v>
      </c>
    </row>
    <row r="11" spans="1:5" x14ac:dyDescent="0.25">
      <c r="A11" s="1">
        <f>'Сведения о сотрудниках'!A11</f>
        <v>10</v>
      </c>
      <c r="B11">
        <f t="shared" ca="1" si="1"/>
        <v>34</v>
      </c>
      <c r="C11">
        <f t="shared" ca="1" si="2"/>
        <v>47</v>
      </c>
      <c r="D11">
        <f t="shared" ca="1" si="0"/>
        <v>2</v>
      </c>
      <c r="E11">
        <f t="shared" ca="1" si="3"/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218C-598A-44C9-974E-72109120DD10}">
  <dimension ref="A1:E11"/>
  <sheetViews>
    <sheetView workbookViewId="0">
      <selection activeCell="D2" sqref="D2:D11"/>
    </sheetView>
  </sheetViews>
  <sheetFormatPr defaultRowHeight="15" x14ac:dyDescent="0.25"/>
  <cols>
    <col min="2" max="2" width="11.140625" bestFit="1" customWidth="1"/>
    <col min="3" max="3" width="7.42578125" bestFit="1" customWidth="1"/>
    <col min="4" max="4" width="8.85546875" bestFit="1" customWidth="1"/>
    <col min="5" max="5" width="6.285156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8</v>
      </c>
    </row>
    <row r="2" spans="1:5" x14ac:dyDescent="0.25">
      <c r="A2">
        <f>'Премиальные баллы'!A2</f>
        <v>1</v>
      </c>
      <c r="B2">
        <f ca="1">RANDBETWEEN(0,15)</f>
        <v>11</v>
      </c>
      <c r="C2">
        <f ca="1">RANDBETWEEN(0,5)</f>
        <v>5</v>
      </c>
      <c r="D2">
        <f ca="1">RANDBETWEEN(0,10)</f>
        <v>5</v>
      </c>
      <c r="E2">
        <f ca="1">SUM(B2:D2)</f>
        <v>21</v>
      </c>
    </row>
    <row r="3" spans="1:5" x14ac:dyDescent="0.25">
      <c r="A3">
        <f>'Премиальные баллы'!A3</f>
        <v>2</v>
      </c>
      <c r="B3">
        <f t="shared" ref="B3:B11" ca="1" si="0">RANDBETWEEN(0,15)</f>
        <v>6</v>
      </c>
      <c r="C3">
        <f t="shared" ref="C3:C11" ca="1" si="1">RANDBETWEEN(0,5)</f>
        <v>4</v>
      </c>
      <c r="D3">
        <f t="shared" ref="D3:D11" ca="1" si="2">RANDBETWEEN(0,10)</f>
        <v>8</v>
      </c>
      <c r="E3">
        <f t="shared" ref="E3:E10" ca="1" si="3">SUM(B3:D3)</f>
        <v>18</v>
      </c>
    </row>
    <row r="4" spans="1:5" x14ac:dyDescent="0.25">
      <c r="A4">
        <f>'Премиальные баллы'!A4</f>
        <v>3</v>
      </c>
      <c r="B4">
        <f t="shared" ca="1" si="0"/>
        <v>2</v>
      </c>
      <c r="C4">
        <f t="shared" ca="1" si="1"/>
        <v>5</v>
      </c>
      <c r="D4">
        <f t="shared" ca="1" si="2"/>
        <v>7</v>
      </c>
      <c r="E4">
        <f t="shared" ca="1" si="3"/>
        <v>14</v>
      </c>
    </row>
    <row r="5" spans="1:5" x14ac:dyDescent="0.25">
      <c r="A5">
        <f>'Премиальные баллы'!A5</f>
        <v>4</v>
      </c>
      <c r="B5">
        <f t="shared" ca="1" si="0"/>
        <v>10</v>
      </c>
      <c r="C5">
        <f t="shared" ca="1" si="1"/>
        <v>0</v>
      </c>
      <c r="D5">
        <f t="shared" ca="1" si="2"/>
        <v>4</v>
      </c>
      <c r="E5">
        <f t="shared" ca="1" si="3"/>
        <v>14</v>
      </c>
    </row>
    <row r="6" spans="1:5" x14ac:dyDescent="0.25">
      <c r="A6">
        <f>'Премиальные баллы'!A6</f>
        <v>5</v>
      </c>
      <c r="B6">
        <f t="shared" ca="1" si="0"/>
        <v>2</v>
      </c>
      <c r="C6">
        <f t="shared" ca="1" si="1"/>
        <v>1</v>
      </c>
      <c r="D6">
        <f t="shared" ca="1" si="2"/>
        <v>10</v>
      </c>
      <c r="E6">
        <f t="shared" ca="1" si="3"/>
        <v>13</v>
      </c>
    </row>
    <row r="7" spans="1:5" x14ac:dyDescent="0.25">
      <c r="A7">
        <f>'Премиальные баллы'!A7</f>
        <v>6</v>
      </c>
      <c r="B7">
        <f t="shared" ca="1" si="0"/>
        <v>15</v>
      </c>
      <c r="C7">
        <f t="shared" ca="1" si="1"/>
        <v>1</v>
      </c>
      <c r="D7">
        <f t="shared" ca="1" si="2"/>
        <v>10</v>
      </c>
      <c r="E7">
        <f t="shared" ca="1" si="3"/>
        <v>26</v>
      </c>
    </row>
    <row r="8" spans="1:5" x14ac:dyDescent="0.25">
      <c r="A8">
        <f>'Премиальные баллы'!A8</f>
        <v>7</v>
      </c>
      <c r="B8">
        <f t="shared" ca="1" si="0"/>
        <v>0</v>
      </c>
      <c r="C8">
        <f t="shared" ca="1" si="1"/>
        <v>3</v>
      </c>
      <c r="D8">
        <f t="shared" ca="1" si="2"/>
        <v>1</v>
      </c>
      <c r="E8">
        <f t="shared" ca="1" si="3"/>
        <v>4</v>
      </c>
    </row>
    <row r="9" spans="1:5" x14ac:dyDescent="0.25">
      <c r="A9">
        <f>'Премиальные баллы'!A9</f>
        <v>8</v>
      </c>
      <c r="B9">
        <f t="shared" ca="1" si="0"/>
        <v>11</v>
      </c>
      <c r="C9">
        <f t="shared" ca="1" si="1"/>
        <v>2</v>
      </c>
      <c r="D9">
        <f t="shared" ca="1" si="2"/>
        <v>7</v>
      </c>
      <c r="E9">
        <f t="shared" ca="1" si="3"/>
        <v>20</v>
      </c>
    </row>
    <row r="10" spans="1:5" x14ac:dyDescent="0.25">
      <c r="A10">
        <f>'Премиальные баллы'!A10</f>
        <v>9</v>
      </c>
      <c r="B10">
        <f t="shared" ca="1" si="0"/>
        <v>6</v>
      </c>
      <c r="C10">
        <f t="shared" ca="1" si="1"/>
        <v>3</v>
      </c>
      <c r="D10">
        <f t="shared" ca="1" si="2"/>
        <v>7</v>
      </c>
      <c r="E10">
        <f t="shared" ca="1" si="3"/>
        <v>16</v>
      </c>
    </row>
    <row r="11" spans="1:5" x14ac:dyDescent="0.25">
      <c r="A11">
        <f>'Премиальные баллы'!A11</f>
        <v>10</v>
      </c>
      <c r="B11">
        <f t="shared" ca="1" si="0"/>
        <v>13</v>
      </c>
      <c r="C11">
        <f t="shared" ca="1" si="1"/>
        <v>0</v>
      </c>
      <c r="D11">
        <f t="shared" ca="1" si="2"/>
        <v>2</v>
      </c>
      <c r="E11">
        <f ca="1">SUM(B11:D11)</f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2E00-6BEB-4679-B477-746B69C71944}">
  <dimension ref="A1:G18"/>
  <sheetViews>
    <sheetView tabSelected="1" workbookViewId="0">
      <selection activeCell="C18" sqref="C18"/>
    </sheetView>
  </sheetViews>
  <sheetFormatPr defaultRowHeight="15" x14ac:dyDescent="0.25"/>
  <cols>
    <col min="1" max="1" width="9.28515625" customWidth="1"/>
    <col min="2" max="3" width="19.28515625" customWidth="1"/>
    <col min="4" max="4" width="15.85546875" bestFit="1" customWidth="1"/>
    <col min="5" max="5" width="18.28515625" customWidth="1"/>
    <col min="6" max="6" width="19.140625" customWidth="1"/>
    <col min="7" max="7" width="17.85546875" customWidth="1"/>
  </cols>
  <sheetData>
    <row r="1" spans="1:7" x14ac:dyDescent="0.25">
      <c r="A1" s="3" t="s">
        <v>0</v>
      </c>
      <c r="B1" s="9" t="s">
        <v>13</v>
      </c>
      <c r="C1" s="9" t="s">
        <v>17</v>
      </c>
      <c r="D1" s="9" t="s">
        <v>18</v>
      </c>
      <c r="E1" s="3" t="s">
        <v>19</v>
      </c>
      <c r="F1" s="3"/>
    </row>
    <row r="2" spans="1:7" x14ac:dyDescent="0.25">
      <c r="A2" s="3"/>
      <c r="B2" s="9"/>
      <c r="C2" s="9"/>
      <c r="D2" s="9"/>
      <c r="E2" s="8" t="s">
        <v>20</v>
      </c>
      <c r="F2" s="1" t="s">
        <v>21</v>
      </c>
    </row>
    <row r="3" spans="1:7" x14ac:dyDescent="0.25">
      <c r="A3" s="1">
        <f xml:space="preserve"> 'Премиальные баллы'!A3</f>
        <v>2</v>
      </c>
      <c r="B3" s="11">
        <f ca="1">'Сведения о сотрудниках'!E2 * $C$15 * ('Сведения о сотрудниках'!D2/$C$14)</f>
        <v>5493.8292578875635</v>
      </c>
      <c r="C3" s="11">
        <f ca="1">'Премиальные баллы'!E2 * $C$16</f>
        <v>12500</v>
      </c>
      <c r="D3" s="1">
        <f ca="1">-'Штрафные баллы'!E2 *$C$17</f>
        <v>-2100</v>
      </c>
      <c r="E3" s="10">
        <f ca="1">SUM(B3:D3)</f>
        <v>15893.829257887563</v>
      </c>
      <c r="F3" s="10">
        <f ca="1">E3/$E$12 * $C$18</f>
        <v>3210.5142215074684</v>
      </c>
    </row>
    <row r="4" spans="1:7" x14ac:dyDescent="0.25">
      <c r="A4" s="1">
        <f xml:space="preserve"> 'Премиальные баллы'!A4</f>
        <v>3</v>
      </c>
      <c r="B4" s="11">
        <f ca="1">'Сведения о сотрудниках'!E3 * $C$15 * ('Сведения о сотрудниках'!D3/$C$14)</f>
        <v>2796.6543214071326</v>
      </c>
      <c r="C4" s="11">
        <f ca="1">'Премиальные баллы'!E3 * $C$16</f>
        <v>9000</v>
      </c>
      <c r="D4" s="1">
        <f ca="1">-'Штрафные баллы'!E3 *$C$17</f>
        <v>-1800</v>
      </c>
      <c r="E4" s="10">
        <f t="shared" ref="E4:E11" ca="1" si="0">SUM(B4:D4)</f>
        <v>9996.6543214071316</v>
      </c>
      <c r="F4" s="10">
        <f ca="1">E4/$E$12 * $C$18</f>
        <v>2019.2994617986308</v>
      </c>
    </row>
    <row r="5" spans="1:7" x14ac:dyDescent="0.25">
      <c r="A5" s="1">
        <f xml:space="preserve"> 'Премиальные баллы'!A5</f>
        <v>4</v>
      </c>
      <c r="B5" s="11">
        <f ca="1">'Сведения о сотрудниках'!E4 * $C$15 * ('Сведения о сотрудниках'!D4/$C$14)</f>
        <v>7941.9942690813541</v>
      </c>
      <c r="C5" s="11">
        <f ca="1">'Премиальные баллы'!E4 * $C$16</f>
        <v>6900</v>
      </c>
      <c r="D5" s="1">
        <f ca="1">-'Штрафные баллы'!E4 *$C$17</f>
        <v>-1400</v>
      </c>
      <c r="E5" s="10">
        <f t="shared" ca="1" si="0"/>
        <v>13441.994269081355</v>
      </c>
      <c r="F5" s="10">
        <f ca="1">E5/$E$12 * $C$18</f>
        <v>2715.2496145565974</v>
      </c>
    </row>
    <row r="6" spans="1:7" x14ac:dyDescent="0.25">
      <c r="A6" s="1">
        <f xml:space="preserve"> 'Премиальные баллы'!A6</f>
        <v>5</v>
      </c>
      <c r="B6" s="11">
        <f ca="1">'Сведения о сотрудниках'!E5 * $C$15 * ('Сведения о сотрудниках'!D5/$C$14)</f>
        <v>2347.4869657466238</v>
      </c>
      <c r="C6" s="11">
        <f ca="1">'Премиальные баллы'!E5 * $C$16</f>
        <v>9000</v>
      </c>
      <c r="D6" s="1">
        <f ca="1">-'Штрафные баллы'!E5 *$C$17</f>
        <v>-1400</v>
      </c>
      <c r="E6" s="10">
        <f t="shared" ca="1" si="0"/>
        <v>9947.4869657466243</v>
      </c>
      <c r="F6" s="10">
        <f ca="1">E6/$E$12 * $C$18</f>
        <v>2009.3677774939415</v>
      </c>
    </row>
    <row r="7" spans="1:7" x14ac:dyDescent="0.25">
      <c r="A7" s="1">
        <f xml:space="preserve"> 'Премиальные баллы'!A7</f>
        <v>6</v>
      </c>
      <c r="B7" s="11">
        <f ca="1">'Сведения о сотрудниках'!E6 * $C$15 * ('Сведения о сотрудниках'!D6/$C$14)</f>
        <v>3630.8087843883432</v>
      </c>
      <c r="C7" s="11">
        <f ca="1">'Премиальные баллы'!E6 * $C$16</f>
        <v>8500</v>
      </c>
      <c r="D7" s="1">
        <f ca="1">-'Штрафные баллы'!E6 *$C$17</f>
        <v>-1300</v>
      </c>
      <c r="E7" s="10">
        <f t="shared" ca="1" si="0"/>
        <v>10830.808784388344</v>
      </c>
      <c r="F7" s="10">
        <f ca="1">E7/$E$12 * $C$18</f>
        <v>2187.796601341392</v>
      </c>
    </row>
    <row r="8" spans="1:7" x14ac:dyDescent="0.25">
      <c r="A8" s="1">
        <f xml:space="preserve"> 'Премиальные баллы'!A8</f>
        <v>7</v>
      </c>
      <c r="B8" s="11">
        <f ca="1">'Сведения о сотрудниках'!E7 * $C$15 * ('Сведения о сотрудниках'!D7/$C$14)</f>
        <v>1804.5220647918484</v>
      </c>
      <c r="C8" s="11">
        <f ca="1">'Премиальные баллы'!E7 * $C$16</f>
        <v>7900</v>
      </c>
      <c r="D8" s="1">
        <f ca="1">-'Штрафные баллы'!E7 *$C$17</f>
        <v>-2600</v>
      </c>
      <c r="E8" s="10">
        <f t="shared" ca="1" si="0"/>
        <v>7104.5220647918486</v>
      </c>
      <c r="F8" s="10">
        <f ca="1">E8/$E$12 * $C$18</f>
        <v>1435.0958951385753</v>
      </c>
    </row>
    <row r="9" spans="1:7" x14ac:dyDescent="0.25">
      <c r="A9" s="1">
        <f xml:space="preserve"> 'Премиальные баллы'!A9</f>
        <v>8</v>
      </c>
      <c r="B9" s="11">
        <f ca="1">'Сведения о сотрудниках'!E8 * $C$15 * ('Сведения о сотрудниках'!D8/$C$14)</f>
        <v>7816.8899761778011</v>
      </c>
      <c r="C9" s="11">
        <f ca="1">'Премиальные баллы'!E8 * $C$16</f>
        <v>5900</v>
      </c>
      <c r="D9" s="1">
        <f ca="1">-'Штрафные баллы'!E8 *$C$17</f>
        <v>-400</v>
      </c>
      <c r="E9" s="10">
        <f t="shared" ca="1" si="0"/>
        <v>13316.889976177801</v>
      </c>
      <c r="F9" s="10">
        <f ca="1">E9/$E$12 * $C$18</f>
        <v>2689.9788566403345</v>
      </c>
    </row>
    <row r="10" spans="1:7" x14ac:dyDescent="0.25">
      <c r="A10" s="1">
        <f xml:space="preserve"> 'Премиальные баллы'!A10</f>
        <v>9</v>
      </c>
      <c r="B10" s="11">
        <f ca="1">'Сведения о сотрудниках'!E9 * $C$15 * ('Сведения о сотрудниках'!D9/$C$14)</f>
        <v>1786.0419285787093</v>
      </c>
      <c r="C10" s="11">
        <f ca="1">'Премиальные баллы'!E9 * $C$16</f>
        <v>11300</v>
      </c>
      <c r="D10" s="1">
        <f ca="1">-'Штрафные баллы'!E9 *$C$17</f>
        <v>-2000</v>
      </c>
      <c r="E10" s="10">
        <f t="shared" ca="1" si="0"/>
        <v>11086.04192857871</v>
      </c>
      <c r="F10" s="10">
        <f ca="1">E10/$E$12 * $C$18</f>
        <v>2239.3530655469317</v>
      </c>
    </row>
    <row r="11" spans="1:7" x14ac:dyDescent="0.25">
      <c r="A11" s="1">
        <f xml:space="preserve"> 'Премиальные баллы'!A11</f>
        <v>10</v>
      </c>
      <c r="B11" s="11">
        <f ca="1">'Сведения о сотрудниках'!E10 * $C$15 * ('Сведения о сотрудниках'!D10/$C$14)</f>
        <v>2392.8850531752232</v>
      </c>
      <c r="C11" s="11">
        <f ca="1">'Премиальные баллы'!E10 * $C$16</f>
        <v>6600</v>
      </c>
      <c r="D11" s="1">
        <f ca="1">-'Штрафные баллы'!E10 *$C$17</f>
        <v>-1600</v>
      </c>
      <c r="E11" s="10">
        <f t="shared" ca="1" si="0"/>
        <v>7392.8850531752232</v>
      </c>
      <c r="F11" s="10">
        <f ca="1">E11/$E$12 * $C$18</f>
        <v>1493.3445059761291</v>
      </c>
    </row>
    <row r="12" spans="1:7" x14ac:dyDescent="0.25">
      <c r="C12" s="6"/>
      <c r="D12" t="s">
        <v>8</v>
      </c>
      <c r="E12" s="11">
        <f ca="1">SUM(E3:E11)</f>
        <v>99011.112621234599</v>
      </c>
      <c r="F12" s="1">
        <f ca="1">SUM(F3:F11)</f>
        <v>20000</v>
      </c>
    </row>
    <row r="13" spans="1:7" x14ac:dyDescent="0.25">
      <c r="A13" s="3"/>
      <c r="B13" s="3"/>
      <c r="C13" s="3"/>
      <c r="D13" s="3"/>
      <c r="E13" s="3"/>
      <c r="F13" s="3"/>
      <c r="G13" s="4"/>
    </row>
    <row r="14" spans="1:7" x14ac:dyDescent="0.25">
      <c r="A14" s="3" t="s">
        <v>23</v>
      </c>
      <c r="B14" s="3"/>
      <c r="C14" s="1">
        <f ca="1">AVERAGE('Сведения о сотрудниках'!D2:D11)</f>
        <v>52975.8</v>
      </c>
      <c r="D14" s="1"/>
      <c r="E14" s="1"/>
      <c r="F14" s="1"/>
      <c r="G14" s="4"/>
    </row>
    <row r="15" spans="1:7" x14ac:dyDescent="0.25">
      <c r="A15" s="3" t="s">
        <v>22</v>
      </c>
      <c r="B15" s="3"/>
      <c r="C15" s="1">
        <v>500</v>
      </c>
      <c r="D15" s="1"/>
      <c r="E15" s="1"/>
      <c r="F15" s="1"/>
      <c r="G15" s="4"/>
    </row>
    <row r="16" spans="1:7" x14ac:dyDescent="0.25">
      <c r="A16" s="5" t="s">
        <v>14</v>
      </c>
      <c r="B16" s="5"/>
      <c r="C16" s="7">
        <v>100</v>
      </c>
    </row>
    <row r="17" spans="1:3" x14ac:dyDescent="0.25">
      <c r="A17" s="5" t="s">
        <v>15</v>
      </c>
      <c r="B17" s="5"/>
      <c r="C17" s="7">
        <v>100</v>
      </c>
    </row>
    <row r="18" spans="1:3" x14ac:dyDescent="0.25">
      <c r="A18" s="3" t="s">
        <v>16</v>
      </c>
      <c r="B18" s="3"/>
      <c r="C18" s="1">
        <v>20000</v>
      </c>
    </row>
  </sheetData>
  <mergeCells count="12">
    <mergeCell ref="E1:F1"/>
    <mergeCell ref="D1:D2"/>
    <mergeCell ref="C1:C2"/>
    <mergeCell ref="B1:B2"/>
    <mergeCell ref="A1:A2"/>
    <mergeCell ref="A14:B14"/>
    <mergeCell ref="A17:B17"/>
    <mergeCell ref="A16:B16"/>
    <mergeCell ref="A18:B18"/>
    <mergeCell ref="A13:D13"/>
    <mergeCell ref="E13:F13"/>
    <mergeCell ref="A15:B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FC50-2DA5-4035-AB68-7D07F61634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Сведения о сотрудниках</vt:lpstr>
      <vt:lpstr>Премиальные баллы</vt:lpstr>
      <vt:lpstr>Штрафные баллы</vt:lpstr>
      <vt:lpstr>Расчёт премии</vt:lpstr>
      <vt:lpstr>Поиск информации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2022-10-23T01:11:39Z</dcterms:created>
  <dcterms:modified xsi:type="dcterms:W3CDTF">2022-10-23T21:53:56Z</dcterms:modified>
</cp:coreProperties>
</file>