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25600" windowHeight="14280"/>
  </bookViews>
  <sheets>
    <sheet name="Annual Series" sheetId="4" r:id="rId1"/>
    <sheet name="Monthly Series" sheetId="3" r:id="rId2"/>
  </sheets>
  <externalReferences>
    <externalReference r:id="rId3"/>
  </externalReferenc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23" i="4" l="1"/>
  <c r="Y5" i="4"/>
  <c r="Y60" i="4"/>
  <c r="Y77" i="4"/>
  <c r="Y74" i="4"/>
  <c r="X74" i="4"/>
  <c r="V74" i="4"/>
  <c r="T74" i="4"/>
  <c r="L74" i="4"/>
  <c r="J74" i="4"/>
  <c r="F74" i="4"/>
  <c r="D74" i="4"/>
  <c r="Y73" i="4"/>
  <c r="X73" i="4"/>
  <c r="V73" i="4"/>
  <c r="T73" i="4"/>
  <c r="L73" i="4"/>
  <c r="J73" i="4"/>
  <c r="F73" i="4"/>
  <c r="D73" i="4"/>
  <c r="Y72" i="4"/>
  <c r="X72" i="4"/>
  <c r="V72" i="4"/>
  <c r="T72" i="4"/>
  <c r="L72" i="4"/>
  <c r="J72" i="4"/>
  <c r="F72" i="4"/>
  <c r="D72" i="4"/>
  <c r="Y71" i="4"/>
  <c r="X71" i="4"/>
  <c r="V71" i="4"/>
  <c r="T71" i="4"/>
  <c r="L71" i="4"/>
  <c r="J71" i="4"/>
  <c r="F71" i="4"/>
  <c r="D71" i="4"/>
  <c r="Y70" i="4"/>
  <c r="X70" i="4"/>
  <c r="V70" i="4"/>
  <c r="T70" i="4"/>
  <c r="L70" i="4"/>
  <c r="J70" i="4"/>
  <c r="F70" i="4"/>
  <c r="D70" i="4"/>
  <c r="Y69" i="4"/>
  <c r="X69" i="4"/>
  <c r="V69" i="4"/>
  <c r="T69" i="4"/>
  <c r="L69" i="4"/>
  <c r="J69" i="4"/>
  <c r="F69" i="4"/>
  <c r="D69" i="4"/>
  <c r="Y68" i="4"/>
  <c r="X68" i="4"/>
  <c r="V68" i="4"/>
  <c r="T68" i="4"/>
  <c r="L68" i="4"/>
  <c r="J68" i="4"/>
  <c r="F68" i="4"/>
  <c r="D68" i="4"/>
  <c r="Y67" i="4"/>
  <c r="X67" i="4"/>
  <c r="V67" i="4"/>
  <c r="T67" i="4"/>
  <c r="L67" i="4"/>
  <c r="J67" i="4"/>
  <c r="F67" i="4"/>
  <c r="D67" i="4"/>
  <c r="Y66" i="4"/>
  <c r="X66" i="4"/>
  <c r="V66" i="4"/>
  <c r="T66" i="4"/>
  <c r="L66" i="4"/>
  <c r="J66" i="4"/>
  <c r="F66" i="4"/>
  <c r="D66" i="4"/>
  <c r="Y65" i="4"/>
  <c r="X65" i="4"/>
  <c r="V65" i="4"/>
  <c r="T65" i="4"/>
  <c r="L65" i="4"/>
  <c r="J65" i="4"/>
  <c r="F65" i="4"/>
  <c r="D65" i="4"/>
  <c r="Y64" i="4"/>
  <c r="X64" i="4"/>
  <c r="V64" i="4"/>
  <c r="T64" i="4"/>
  <c r="L64" i="4"/>
  <c r="J64" i="4"/>
  <c r="F64" i="4"/>
  <c r="D64" i="4"/>
  <c r="Y63" i="4"/>
  <c r="X63" i="4"/>
  <c r="V63" i="4"/>
  <c r="T63" i="4"/>
  <c r="L63" i="4"/>
  <c r="J63" i="4"/>
  <c r="F63" i="4"/>
  <c r="D63" i="4"/>
  <c r="Y62" i="4"/>
  <c r="X62" i="4"/>
  <c r="V62" i="4"/>
  <c r="T62" i="4"/>
  <c r="L62" i="4"/>
  <c r="J62" i="4"/>
  <c r="F62" i="4"/>
  <c r="D62" i="4"/>
  <c r="Y61" i="4"/>
  <c r="X61" i="4"/>
  <c r="V61" i="4"/>
  <c r="T61" i="4"/>
  <c r="L61" i="4"/>
  <c r="J61" i="4"/>
  <c r="F61" i="4"/>
  <c r="D61" i="4"/>
  <c r="X60" i="4"/>
  <c r="V60" i="4"/>
  <c r="T60" i="4"/>
  <c r="L60" i="4"/>
  <c r="J60" i="4"/>
  <c r="F60" i="4"/>
  <c r="D60" i="4"/>
  <c r="X59" i="4"/>
  <c r="V59" i="4"/>
  <c r="T59" i="4"/>
  <c r="L59" i="4"/>
  <c r="J59" i="4"/>
  <c r="F59" i="4"/>
  <c r="D59" i="4"/>
  <c r="X58" i="4"/>
  <c r="V58" i="4"/>
  <c r="T58" i="4"/>
  <c r="L58" i="4"/>
  <c r="J58" i="4"/>
  <c r="F58" i="4"/>
  <c r="D58" i="4"/>
  <c r="X57" i="4"/>
  <c r="V57" i="4"/>
  <c r="T57" i="4"/>
  <c r="L57" i="4"/>
  <c r="J57" i="4"/>
  <c r="F57" i="4"/>
  <c r="D57" i="4"/>
  <c r="X56" i="4"/>
  <c r="V56" i="4"/>
  <c r="T56" i="4"/>
  <c r="L56" i="4"/>
  <c r="J56" i="4"/>
  <c r="F56" i="4"/>
  <c r="D56" i="4"/>
  <c r="X55" i="4"/>
  <c r="V55" i="4"/>
  <c r="T55" i="4"/>
  <c r="L55" i="4"/>
  <c r="J55" i="4"/>
  <c r="F55" i="4"/>
  <c r="D55" i="4"/>
  <c r="X54" i="4"/>
  <c r="V54" i="4"/>
  <c r="T54" i="4"/>
  <c r="L54" i="4"/>
  <c r="J54" i="4"/>
  <c r="F54" i="4"/>
  <c r="D54" i="4"/>
  <c r="X53" i="4"/>
  <c r="V53" i="4"/>
  <c r="T53" i="4"/>
  <c r="L53" i="4"/>
  <c r="J53" i="4"/>
  <c r="F53" i="4"/>
  <c r="D53" i="4"/>
  <c r="X52" i="4"/>
  <c r="V52" i="4"/>
  <c r="T52" i="4"/>
  <c r="L52" i="4"/>
  <c r="J52" i="4"/>
  <c r="F52" i="4"/>
  <c r="D52" i="4"/>
  <c r="X51" i="4"/>
  <c r="V51" i="4"/>
  <c r="T51" i="4"/>
  <c r="L51" i="4"/>
  <c r="J51" i="4"/>
  <c r="F51" i="4"/>
  <c r="D51" i="4"/>
  <c r="X50" i="4"/>
  <c r="V50" i="4"/>
  <c r="T50" i="4"/>
  <c r="L50" i="4"/>
  <c r="J50" i="4"/>
  <c r="F50" i="4"/>
  <c r="D50" i="4"/>
  <c r="X49" i="4"/>
  <c r="V49" i="4"/>
  <c r="T49" i="4"/>
  <c r="L49" i="4"/>
  <c r="J49" i="4"/>
  <c r="F49" i="4"/>
  <c r="D49" i="4"/>
  <c r="X48" i="4"/>
  <c r="V48" i="4"/>
  <c r="T48" i="4"/>
  <c r="L48" i="4"/>
  <c r="J48" i="4"/>
  <c r="F48" i="4"/>
  <c r="D48" i="4"/>
  <c r="X47" i="4"/>
  <c r="V47" i="4"/>
  <c r="T47" i="4"/>
  <c r="L47" i="4"/>
  <c r="J47" i="4"/>
  <c r="F47" i="4"/>
  <c r="D47" i="4"/>
  <c r="X46" i="4"/>
  <c r="V46" i="4"/>
  <c r="T46" i="4"/>
  <c r="L46" i="4"/>
  <c r="J46" i="4"/>
  <c r="F46" i="4"/>
  <c r="D46" i="4"/>
  <c r="X45" i="4"/>
  <c r="V45" i="4"/>
  <c r="T45" i="4"/>
  <c r="L45" i="4"/>
  <c r="J45" i="4"/>
  <c r="F45" i="4"/>
  <c r="D45" i="4"/>
  <c r="X44" i="4"/>
  <c r="V44" i="4"/>
  <c r="T44" i="4"/>
  <c r="L44" i="4"/>
  <c r="J44" i="4"/>
  <c r="F44" i="4"/>
  <c r="D44" i="4"/>
  <c r="X43" i="4"/>
  <c r="V43" i="4"/>
  <c r="T43" i="4"/>
  <c r="L43" i="4"/>
  <c r="J43" i="4"/>
  <c r="F43" i="4"/>
  <c r="D43" i="4"/>
  <c r="X42" i="4"/>
  <c r="V42" i="4"/>
  <c r="T42" i="4"/>
  <c r="L42" i="4"/>
  <c r="J42" i="4"/>
  <c r="F42" i="4"/>
  <c r="D42" i="4"/>
  <c r="X41" i="4"/>
  <c r="V41" i="4"/>
  <c r="T41" i="4"/>
  <c r="L41" i="4"/>
  <c r="J41" i="4"/>
  <c r="F41" i="4"/>
  <c r="D41" i="4"/>
  <c r="X40" i="4"/>
  <c r="V40" i="4"/>
  <c r="T40" i="4"/>
  <c r="L40" i="4"/>
  <c r="J40" i="4"/>
  <c r="F40" i="4"/>
  <c r="D40" i="4"/>
  <c r="X39" i="4"/>
  <c r="V39" i="4"/>
  <c r="T39" i="4"/>
  <c r="L39" i="4"/>
  <c r="J39" i="4"/>
  <c r="F39" i="4"/>
  <c r="D39" i="4"/>
  <c r="X38" i="4"/>
  <c r="V38" i="4"/>
  <c r="T38" i="4"/>
  <c r="L38" i="4"/>
  <c r="J38" i="4"/>
  <c r="F38" i="4"/>
  <c r="D38" i="4"/>
  <c r="X37" i="4"/>
  <c r="V37" i="4"/>
  <c r="T37" i="4"/>
  <c r="L37" i="4"/>
  <c r="J37" i="4"/>
  <c r="F37" i="4"/>
  <c r="D37" i="4"/>
  <c r="X36" i="4"/>
  <c r="V36" i="4"/>
  <c r="T36" i="4"/>
  <c r="L36" i="4"/>
  <c r="J36" i="4"/>
  <c r="F36" i="4"/>
  <c r="D36" i="4"/>
  <c r="X35" i="4"/>
  <c r="V35" i="4"/>
  <c r="T35" i="4"/>
  <c r="L35" i="4"/>
  <c r="J35" i="4"/>
  <c r="F35" i="4"/>
  <c r="D35" i="4"/>
  <c r="X34" i="4"/>
  <c r="V34" i="4"/>
  <c r="T34" i="4"/>
  <c r="L34" i="4"/>
  <c r="J34" i="4"/>
  <c r="F34" i="4"/>
  <c r="D34" i="4"/>
  <c r="X33" i="4"/>
  <c r="V33" i="4"/>
  <c r="T33" i="4"/>
  <c r="L33" i="4"/>
  <c r="J33" i="4"/>
  <c r="F33" i="4"/>
  <c r="D33" i="4"/>
  <c r="X32" i="4"/>
  <c r="V32" i="4"/>
  <c r="T32" i="4"/>
  <c r="L32" i="4"/>
  <c r="J32" i="4"/>
  <c r="F32" i="4"/>
  <c r="D32" i="4"/>
  <c r="X31" i="4"/>
  <c r="V31" i="4"/>
  <c r="T31" i="4"/>
  <c r="L31" i="4"/>
  <c r="J31" i="4"/>
  <c r="F31" i="4"/>
  <c r="D31" i="4"/>
  <c r="X30" i="4"/>
  <c r="V30" i="4"/>
  <c r="T30" i="4"/>
  <c r="L30" i="4"/>
  <c r="J30" i="4"/>
  <c r="F30" i="4"/>
  <c r="D30" i="4"/>
  <c r="X29" i="4"/>
  <c r="V29" i="4"/>
  <c r="T29" i="4"/>
  <c r="L29" i="4"/>
  <c r="J29" i="4"/>
  <c r="F29" i="4"/>
  <c r="D29" i="4"/>
  <c r="X28" i="4"/>
  <c r="V28" i="4"/>
  <c r="T28" i="4"/>
  <c r="L28" i="4"/>
  <c r="J28" i="4"/>
  <c r="F28" i="4"/>
  <c r="D28" i="4"/>
  <c r="X27" i="4"/>
  <c r="V27" i="4"/>
  <c r="T27" i="4"/>
  <c r="L27" i="4"/>
  <c r="J27" i="4"/>
  <c r="F27" i="4"/>
  <c r="D27" i="4"/>
  <c r="X26" i="4"/>
  <c r="V26" i="4"/>
  <c r="T26" i="4"/>
  <c r="L26" i="4"/>
  <c r="J26" i="4"/>
  <c r="F26" i="4"/>
  <c r="D26" i="4"/>
  <c r="X25" i="4"/>
  <c r="V25" i="4"/>
  <c r="T25" i="4"/>
  <c r="L25" i="4"/>
  <c r="J25" i="4"/>
  <c r="F25" i="4"/>
  <c r="D25" i="4"/>
  <c r="X24" i="4"/>
  <c r="V24" i="4"/>
  <c r="T24" i="4"/>
  <c r="L24" i="4"/>
  <c r="J24" i="4"/>
  <c r="F24" i="4"/>
  <c r="D24" i="4"/>
  <c r="X23" i="4"/>
  <c r="V23" i="4"/>
  <c r="L23" i="4"/>
  <c r="J23" i="4"/>
  <c r="F23" i="4"/>
  <c r="D23" i="4"/>
  <c r="X22" i="4"/>
  <c r="V22" i="4"/>
  <c r="T22" i="4"/>
  <c r="L22" i="4"/>
  <c r="J22" i="4"/>
  <c r="F22" i="4"/>
  <c r="D22" i="4"/>
  <c r="X21" i="4"/>
  <c r="V21" i="4"/>
  <c r="T21" i="4"/>
  <c r="L21" i="4"/>
  <c r="J21" i="4"/>
  <c r="F21" i="4"/>
  <c r="D21" i="4"/>
  <c r="X20" i="4"/>
  <c r="V20" i="4"/>
  <c r="T20" i="4"/>
  <c r="L20" i="4"/>
  <c r="J20" i="4"/>
  <c r="F20" i="4"/>
  <c r="D20" i="4"/>
  <c r="X19" i="4"/>
  <c r="V19" i="4"/>
  <c r="T19" i="4"/>
  <c r="L19" i="4"/>
  <c r="J19" i="4"/>
  <c r="F19" i="4"/>
  <c r="D19" i="4"/>
  <c r="X18" i="4"/>
  <c r="V18" i="4"/>
  <c r="T18" i="4"/>
  <c r="L18" i="4"/>
  <c r="J18" i="4"/>
  <c r="F18" i="4"/>
  <c r="D18" i="4"/>
  <c r="X17" i="4"/>
  <c r="V17" i="4"/>
  <c r="T17" i="4"/>
  <c r="L17" i="4"/>
  <c r="J17" i="4"/>
  <c r="F17" i="4"/>
  <c r="D17" i="4"/>
  <c r="X16" i="4"/>
  <c r="V16" i="4"/>
  <c r="T16" i="4"/>
  <c r="L16" i="4"/>
  <c r="J16" i="4"/>
  <c r="F16" i="4"/>
  <c r="D16" i="4"/>
  <c r="X15" i="4"/>
  <c r="V15" i="4"/>
  <c r="T15" i="4"/>
  <c r="L15" i="4"/>
  <c r="J15" i="4"/>
  <c r="F15" i="4"/>
  <c r="D15" i="4"/>
  <c r="X14" i="4"/>
  <c r="V14" i="4"/>
  <c r="T14" i="4"/>
  <c r="L14" i="4"/>
  <c r="J14" i="4"/>
  <c r="F14" i="4"/>
  <c r="D14" i="4"/>
  <c r="X13" i="4"/>
  <c r="V13" i="4"/>
  <c r="T13" i="4"/>
  <c r="L13" i="4"/>
  <c r="J13" i="4"/>
  <c r="F13" i="4"/>
  <c r="D13" i="4"/>
  <c r="X12" i="4"/>
  <c r="V12" i="4"/>
  <c r="T12" i="4"/>
  <c r="L12" i="4"/>
  <c r="J12" i="4"/>
  <c r="F12" i="4"/>
  <c r="D12" i="4"/>
  <c r="X11" i="4"/>
  <c r="V11" i="4"/>
  <c r="T11" i="4"/>
  <c r="L11" i="4"/>
  <c r="J11" i="4"/>
  <c r="F11" i="4"/>
  <c r="D11" i="4"/>
  <c r="X10" i="4"/>
  <c r="V10" i="4"/>
  <c r="T10" i="4"/>
  <c r="L10" i="4"/>
  <c r="J10" i="4"/>
  <c r="F10" i="4"/>
  <c r="D10" i="4"/>
  <c r="X9" i="4"/>
  <c r="V9" i="4"/>
  <c r="T9" i="4"/>
  <c r="L9" i="4"/>
  <c r="J9" i="4"/>
  <c r="F9" i="4"/>
  <c r="D9" i="4"/>
  <c r="X8" i="4"/>
  <c r="V8" i="4"/>
  <c r="T8" i="4"/>
  <c r="L8" i="4"/>
  <c r="J8" i="4"/>
  <c r="F8" i="4"/>
  <c r="D8" i="4"/>
  <c r="X7" i="4"/>
  <c r="V7" i="4"/>
  <c r="T7" i="4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R247" i="3"/>
  <c r="R248" i="3"/>
  <c r="R249" i="3"/>
  <c r="R250" i="3"/>
  <c r="R251" i="3"/>
  <c r="R252" i="3"/>
  <c r="R253" i="3"/>
  <c r="R254" i="3"/>
  <c r="R255" i="3"/>
  <c r="R256" i="3"/>
  <c r="R257" i="3"/>
  <c r="R258" i="3"/>
  <c r="R259" i="3"/>
  <c r="R260" i="3"/>
  <c r="R261" i="3"/>
  <c r="R262" i="3"/>
  <c r="R263" i="3"/>
  <c r="R264" i="3"/>
  <c r="R265" i="3"/>
  <c r="R266" i="3"/>
  <c r="R267" i="3"/>
  <c r="R268" i="3"/>
  <c r="R269" i="3"/>
  <c r="R270" i="3"/>
  <c r="R271" i="3"/>
  <c r="R272" i="3"/>
  <c r="R273" i="3"/>
  <c r="R274" i="3"/>
  <c r="R275" i="3"/>
  <c r="R276" i="3"/>
  <c r="R277" i="3"/>
  <c r="R278" i="3"/>
  <c r="R279" i="3"/>
  <c r="R280" i="3"/>
  <c r="R281" i="3"/>
  <c r="R282" i="3"/>
  <c r="R283" i="3"/>
  <c r="R284" i="3"/>
  <c r="R285" i="3"/>
  <c r="R286" i="3"/>
  <c r="R287" i="3"/>
  <c r="R288" i="3"/>
  <c r="R289" i="3"/>
  <c r="R290" i="3"/>
  <c r="R291" i="3"/>
  <c r="R292" i="3"/>
  <c r="R293" i="3"/>
  <c r="R294" i="3"/>
  <c r="R295" i="3"/>
  <c r="R296" i="3"/>
  <c r="R297" i="3"/>
  <c r="R298" i="3"/>
  <c r="R299" i="3"/>
  <c r="R300" i="3"/>
  <c r="R301" i="3"/>
  <c r="R302" i="3"/>
  <c r="R303" i="3"/>
  <c r="R304" i="3"/>
  <c r="R305" i="3"/>
  <c r="R306" i="3"/>
  <c r="R307" i="3"/>
  <c r="R308" i="3"/>
  <c r="R309" i="3"/>
  <c r="R310" i="3"/>
  <c r="R311" i="3"/>
  <c r="R312" i="3"/>
  <c r="R313" i="3"/>
  <c r="R314" i="3"/>
  <c r="R315" i="3"/>
  <c r="R316" i="3"/>
  <c r="R317" i="3"/>
  <c r="R318" i="3"/>
  <c r="R319" i="3"/>
  <c r="R320" i="3"/>
  <c r="R321" i="3"/>
  <c r="R322" i="3"/>
  <c r="R323" i="3"/>
  <c r="R324" i="3"/>
  <c r="R325" i="3"/>
  <c r="R326" i="3"/>
  <c r="R327" i="3"/>
  <c r="R328" i="3"/>
  <c r="R329" i="3"/>
  <c r="R330" i="3"/>
  <c r="R331" i="3"/>
  <c r="R332" i="3"/>
  <c r="R333" i="3"/>
  <c r="R334" i="3"/>
  <c r="R335" i="3"/>
  <c r="R336" i="3"/>
  <c r="R337" i="3"/>
  <c r="R338" i="3"/>
  <c r="R339" i="3"/>
  <c r="R340" i="3"/>
  <c r="R341" i="3"/>
  <c r="R342" i="3"/>
  <c r="R343" i="3"/>
  <c r="R344" i="3"/>
  <c r="R345" i="3"/>
  <c r="R346" i="3"/>
  <c r="R347" i="3"/>
  <c r="R348" i="3"/>
  <c r="R349" i="3"/>
  <c r="R350" i="3"/>
  <c r="R351" i="3"/>
  <c r="R352" i="3"/>
  <c r="R353" i="3"/>
  <c r="R354" i="3"/>
  <c r="R355" i="3"/>
  <c r="R356" i="3"/>
  <c r="R357" i="3"/>
  <c r="R358" i="3"/>
  <c r="R359" i="3"/>
  <c r="R360" i="3"/>
  <c r="R361" i="3"/>
  <c r="R362" i="3"/>
  <c r="R363" i="3"/>
  <c r="R364" i="3"/>
  <c r="R365" i="3"/>
  <c r="R366" i="3"/>
  <c r="R367" i="3"/>
  <c r="R368" i="3"/>
  <c r="R369" i="3"/>
  <c r="R370" i="3"/>
  <c r="R371" i="3"/>
  <c r="R372" i="3"/>
  <c r="R373" i="3"/>
  <c r="R374" i="3"/>
  <c r="R375" i="3"/>
  <c r="R376" i="3"/>
  <c r="R377" i="3"/>
  <c r="R378" i="3"/>
  <c r="R379" i="3"/>
  <c r="R380" i="3"/>
  <c r="R381" i="3"/>
  <c r="R382" i="3"/>
  <c r="R383" i="3"/>
  <c r="R384" i="3"/>
  <c r="R385" i="3"/>
  <c r="R386" i="3"/>
  <c r="R387" i="3"/>
  <c r="R388" i="3"/>
  <c r="R389" i="3"/>
  <c r="R390" i="3"/>
  <c r="R391" i="3"/>
  <c r="R392" i="3"/>
  <c r="R393" i="3"/>
  <c r="R394" i="3"/>
  <c r="R395" i="3"/>
  <c r="R396" i="3"/>
  <c r="R397" i="3"/>
  <c r="R398" i="3"/>
  <c r="R399" i="3"/>
  <c r="R400" i="3"/>
  <c r="R401" i="3"/>
  <c r="R402" i="3"/>
  <c r="R403" i="3"/>
  <c r="R404" i="3"/>
  <c r="R405" i="3"/>
  <c r="R406" i="3"/>
  <c r="R407" i="3"/>
  <c r="R408" i="3"/>
  <c r="R409" i="3"/>
  <c r="R410" i="3"/>
  <c r="R411" i="3"/>
  <c r="R412" i="3"/>
  <c r="R413" i="3"/>
  <c r="R414" i="3"/>
  <c r="R415" i="3"/>
  <c r="R416" i="3"/>
  <c r="R417" i="3"/>
  <c r="R418" i="3"/>
  <c r="R419" i="3"/>
  <c r="R420" i="3"/>
  <c r="R421" i="3"/>
  <c r="R422" i="3"/>
  <c r="R423" i="3"/>
  <c r="R424" i="3"/>
  <c r="R425" i="3"/>
  <c r="R426" i="3"/>
  <c r="R427" i="3"/>
  <c r="R428" i="3"/>
  <c r="R429" i="3"/>
  <c r="R430" i="3"/>
  <c r="R431" i="3"/>
  <c r="R432" i="3"/>
  <c r="R433" i="3"/>
  <c r="R434" i="3"/>
  <c r="R435" i="3"/>
  <c r="R436" i="3"/>
  <c r="R437" i="3"/>
  <c r="R438" i="3"/>
  <c r="R439" i="3"/>
  <c r="R440" i="3"/>
  <c r="R441" i="3"/>
  <c r="R442" i="3"/>
  <c r="R443" i="3"/>
  <c r="R444" i="3"/>
  <c r="R445" i="3"/>
  <c r="R446" i="3"/>
  <c r="R447" i="3"/>
  <c r="R448" i="3"/>
  <c r="R449" i="3"/>
  <c r="R450" i="3"/>
  <c r="R451" i="3"/>
  <c r="R452" i="3"/>
  <c r="R453" i="3"/>
  <c r="R454" i="3"/>
  <c r="R455" i="3"/>
  <c r="R456" i="3"/>
  <c r="R457" i="3"/>
  <c r="R458" i="3"/>
  <c r="R459" i="3"/>
  <c r="R460" i="3"/>
  <c r="R461" i="3"/>
  <c r="R462" i="3"/>
  <c r="R463" i="3"/>
  <c r="R464" i="3"/>
  <c r="R465" i="3"/>
  <c r="R466" i="3"/>
  <c r="R467" i="3"/>
  <c r="R468" i="3"/>
  <c r="R469" i="3"/>
  <c r="R470" i="3"/>
  <c r="R471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O292" i="3"/>
  <c r="O293" i="3"/>
  <c r="O294" i="3"/>
  <c r="O295" i="3"/>
  <c r="O296" i="3"/>
  <c r="O297" i="3"/>
  <c r="O298" i="3"/>
  <c r="O299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O314" i="3"/>
  <c r="O315" i="3"/>
  <c r="O316" i="3"/>
  <c r="O317" i="3"/>
  <c r="O318" i="3"/>
  <c r="O319" i="3"/>
  <c r="O320" i="3"/>
  <c r="O321" i="3"/>
  <c r="O322" i="3"/>
  <c r="O323" i="3"/>
  <c r="O324" i="3"/>
  <c r="O325" i="3"/>
  <c r="O326" i="3"/>
  <c r="O327" i="3"/>
  <c r="O328" i="3"/>
  <c r="O329" i="3"/>
  <c r="O330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343" i="3"/>
  <c r="O344" i="3"/>
  <c r="O345" i="3"/>
  <c r="O346" i="3"/>
  <c r="O347" i="3"/>
  <c r="O348" i="3"/>
  <c r="O349" i="3"/>
  <c r="O350" i="3"/>
  <c r="O351" i="3"/>
  <c r="O352" i="3"/>
  <c r="O353" i="3"/>
  <c r="O354" i="3"/>
  <c r="O355" i="3"/>
  <c r="O356" i="3"/>
  <c r="O357" i="3"/>
  <c r="O358" i="3"/>
  <c r="O359" i="3"/>
  <c r="O360" i="3"/>
  <c r="O361" i="3"/>
  <c r="O362" i="3"/>
  <c r="O363" i="3"/>
  <c r="O364" i="3"/>
  <c r="O365" i="3"/>
  <c r="O366" i="3"/>
  <c r="O367" i="3"/>
  <c r="O368" i="3"/>
  <c r="O369" i="3"/>
  <c r="O370" i="3"/>
  <c r="O371" i="3"/>
  <c r="O372" i="3"/>
  <c r="O373" i="3"/>
  <c r="O374" i="3"/>
  <c r="O375" i="3"/>
  <c r="O376" i="3"/>
  <c r="O377" i="3"/>
  <c r="O378" i="3"/>
  <c r="O379" i="3"/>
  <c r="O380" i="3"/>
  <c r="O381" i="3"/>
  <c r="O382" i="3"/>
  <c r="O383" i="3"/>
  <c r="O384" i="3"/>
  <c r="O385" i="3"/>
  <c r="O386" i="3"/>
  <c r="O387" i="3"/>
  <c r="O388" i="3"/>
  <c r="O389" i="3"/>
  <c r="O390" i="3"/>
  <c r="O391" i="3"/>
  <c r="O392" i="3"/>
  <c r="O393" i="3"/>
  <c r="O394" i="3"/>
  <c r="O395" i="3"/>
  <c r="O396" i="3"/>
  <c r="O397" i="3"/>
  <c r="O398" i="3"/>
  <c r="O399" i="3"/>
  <c r="O400" i="3"/>
  <c r="O401" i="3"/>
  <c r="O402" i="3"/>
  <c r="O403" i="3"/>
  <c r="O404" i="3"/>
  <c r="O405" i="3"/>
  <c r="O406" i="3"/>
  <c r="O407" i="3"/>
  <c r="O408" i="3"/>
  <c r="O409" i="3"/>
  <c r="O410" i="3"/>
  <c r="O411" i="3"/>
  <c r="O412" i="3"/>
  <c r="O413" i="3"/>
  <c r="O414" i="3"/>
  <c r="O415" i="3"/>
  <c r="O416" i="3"/>
  <c r="O417" i="3"/>
  <c r="O418" i="3"/>
  <c r="O419" i="3"/>
  <c r="O420" i="3"/>
  <c r="O421" i="3"/>
  <c r="O422" i="3"/>
  <c r="O423" i="3"/>
  <c r="O424" i="3"/>
  <c r="O425" i="3"/>
  <c r="O426" i="3"/>
  <c r="O427" i="3"/>
  <c r="O428" i="3"/>
  <c r="O429" i="3"/>
  <c r="O430" i="3"/>
  <c r="O431" i="3"/>
  <c r="O432" i="3"/>
  <c r="O433" i="3"/>
  <c r="O434" i="3"/>
  <c r="O435" i="3"/>
  <c r="O436" i="3"/>
  <c r="O437" i="3"/>
  <c r="O438" i="3"/>
  <c r="O439" i="3"/>
  <c r="O440" i="3"/>
  <c r="O441" i="3"/>
  <c r="O442" i="3"/>
  <c r="O443" i="3"/>
  <c r="O444" i="3"/>
  <c r="O445" i="3"/>
  <c r="O446" i="3"/>
  <c r="O447" i="3"/>
  <c r="O448" i="3"/>
  <c r="O449" i="3"/>
  <c r="O450" i="3"/>
  <c r="O451" i="3"/>
  <c r="O452" i="3"/>
  <c r="O453" i="3"/>
  <c r="O454" i="3"/>
  <c r="O455" i="3"/>
  <c r="O456" i="3"/>
  <c r="O457" i="3"/>
  <c r="O458" i="3"/>
  <c r="O459" i="3"/>
  <c r="O460" i="3"/>
  <c r="O461" i="3"/>
  <c r="O462" i="3"/>
  <c r="O463" i="3"/>
  <c r="O464" i="3"/>
  <c r="O465" i="3"/>
  <c r="O466" i="3"/>
  <c r="O467" i="3"/>
  <c r="O468" i="3"/>
  <c r="O469" i="3"/>
  <c r="O470" i="3"/>
  <c r="O471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R18" i="3"/>
  <c r="O18" i="3"/>
  <c r="L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290" i="3"/>
  <c r="Q291" i="3"/>
  <c r="Q292" i="3"/>
  <c r="Q293" i="3"/>
  <c r="Q294" i="3"/>
  <c r="Q295" i="3"/>
  <c r="Q296" i="3"/>
  <c r="Q297" i="3"/>
  <c r="Q298" i="3"/>
  <c r="Q299" i="3"/>
  <c r="Q300" i="3"/>
  <c r="Q301" i="3"/>
  <c r="Q302" i="3"/>
  <c r="Q303" i="3"/>
  <c r="Q304" i="3"/>
  <c r="Q305" i="3"/>
  <c r="Q306" i="3"/>
  <c r="Q307" i="3"/>
  <c r="Q308" i="3"/>
  <c r="Q309" i="3"/>
  <c r="Q310" i="3"/>
  <c r="Q311" i="3"/>
  <c r="Q312" i="3"/>
  <c r="Q313" i="3"/>
  <c r="Q314" i="3"/>
  <c r="Q315" i="3"/>
  <c r="Q316" i="3"/>
  <c r="Q317" i="3"/>
  <c r="Q318" i="3"/>
  <c r="Q319" i="3"/>
  <c r="Q320" i="3"/>
  <c r="Q321" i="3"/>
  <c r="Q322" i="3"/>
  <c r="Q323" i="3"/>
  <c r="Q324" i="3"/>
  <c r="Q325" i="3"/>
  <c r="Q326" i="3"/>
  <c r="Q327" i="3"/>
  <c r="Q328" i="3"/>
  <c r="Q329" i="3"/>
  <c r="Q330" i="3"/>
  <c r="Q331" i="3"/>
  <c r="Q332" i="3"/>
  <c r="Q333" i="3"/>
  <c r="Q334" i="3"/>
  <c r="Q335" i="3"/>
  <c r="Q336" i="3"/>
  <c r="Q337" i="3"/>
  <c r="Q338" i="3"/>
  <c r="Q339" i="3"/>
  <c r="Q340" i="3"/>
  <c r="Q341" i="3"/>
  <c r="Q342" i="3"/>
  <c r="Q343" i="3"/>
  <c r="Q344" i="3"/>
  <c r="Q345" i="3"/>
  <c r="Q346" i="3"/>
  <c r="Q347" i="3"/>
  <c r="Q348" i="3"/>
  <c r="Q349" i="3"/>
  <c r="Q350" i="3"/>
  <c r="Q351" i="3"/>
  <c r="Q352" i="3"/>
  <c r="Q353" i="3"/>
  <c r="Q354" i="3"/>
  <c r="Q355" i="3"/>
  <c r="Q356" i="3"/>
  <c r="Q357" i="3"/>
  <c r="Q358" i="3"/>
  <c r="Q359" i="3"/>
  <c r="Q360" i="3"/>
  <c r="Q361" i="3"/>
  <c r="Q362" i="3"/>
  <c r="Q363" i="3"/>
  <c r="Q364" i="3"/>
  <c r="Q365" i="3"/>
  <c r="Q366" i="3"/>
  <c r="Q367" i="3"/>
  <c r="Q368" i="3"/>
  <c r="Q369" i="3"/>
  <c r="Q370" i="3"/>
  <c r="Q371" i="3"/>
  <c r="Q372" i="3"/>
  <c r="Q373" i="3"/>
  <c r="Q374" i="3"/>
  <c r="Q375" i="3"/>
  <c r="Q376" i="3"/>
  <c r="Q377" i="3"/>
  <c r="Q378" i="3"/>
  <c r="Q379" i="3"/>
  <c r="Q380" i="3"/>
  <c r="Q381" i="3"/>
  <c r="Q382" i="3"/>
  <c r="Q383" i="3"/>
  <c r="Q384" i="3"/>
  <c r="Q385" i="3"/>
  <c r="Q386" i="3"/>
  <c r="Q387" i="3"/>
  <c r="Q388" i="3"/>
  <c r="Q389" i="3"/>
  <c r="Q390" i="3"/>
  <c r="Q391" i="3"/>
  <c r="Q392" i="3"/>
  <c r="Q393" i="3"/>
  <c r="Q394" i="3"/>
  <c r="Q395" i="3"/>
  <c r="Q396" i="3"/>
  <c r="Q397" i="3"/>
  <c r="Q398" i="3"/>
  <c r="Q399" i="3"/>
  <c r="Q400" i="3"/>
  <c r="Q401" i="3"/>
  <c r="Q402" i="3"/>
  <c r="Q403" i="3"/>
  <c r="Q404" i="3"/>
  <c r="Q405" i="3"/>
  <c r="Q406" i="3"/>
  <c r="Q407" i="3"/>
  <c r="Q408" i="3"/>
  <c r="Q409" i="3"/>
  <c r="Q410" i="3"/>
  <c r="Q411" i="3"/>
  <c r="Q412" i="3"/>
  <c r="Q413" i="3"/>
  <c r="Q414" i="3"/>
  <c r="Q415" i="3"/>
  <c r="Q416" i="3"/>
  <c r="Q417" i="3"/>
  <c r="Q418" i="3"/>
  <c r="Q419" i="3"/>
  <c r="Q420" i="3"/>
  <c r="Q421" i="3"/>
  <c r="Q422" i="3"/>
  <c r="Q423" i="3"/>
  <c r="Q424" i="3"/>
  <c r="Q425" i="3"/>
  <c r="Q426" i="3"/>
  <c r="Q427" i="3"/>
  <c r="Q428" i="3"/>
  <c r="Q429" i="3"/>
  <c r="Q430" i="3"/>
  <c r="Q431" i="3"/>
  <c r="Q432" i="3"/>
  <c r="Q433" i="3"/>
  <c r="Q434" i="3"/>
  <c r="Q435" i="3"/>
  <c r="Q436" i="3"/>
  <c r="Q437" i="3"/>
  <c r="Q438" i="3"/>
  <c r="Q439" i="3"/>
  <c r="Q440" i="3"/>
  <c r="Q441" i="3"/>
  <c r="Q442" i="3"/>
  <c r="Q443" i="3"/>
  <c r="Q444" i="3"/>
  <c r="Q445" i="3"/>
  <c r="Q446" i="3"/>
  <c r="Q447" i="3"/>
  <c r="Q448" i="3"/>
  <c r="Q449" i="3"/>
  <c r="Q450" i="3"/>
  <c r="Q451" i="3"/>
  <c r="Q452" i="3"/>
  <c r="Q453" i="3"/>
  <c r="Q454" i="3"/>
  <c r="Q455" i="3"/>
  <c r="Q456" i="3"/>
  <c r="Q457" i="3"/>
  <c r="Q458" i="3"/>
  <c r="Q459" i="3"/>
  <c r="Q460" i="3"/>
  <c r="Q461" i="3"/>
  <c r="Q462" i="3"/>
  <c r="Q463" i="3"/>
  <c r="Q464" i="3"/>
  <c r="Q465" i="3"/>
  <c r="Q466" i="3"/>
  <c r="Q467" i="3"/>
  <c r="Q468" i="3"/>
  <c r="Q469" i="3"/>
  <c r="Q470" i="3"/>
  <c r="Q471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Q18" i="3"/>
  <c r="N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18" i="3"/>
  <c r="H19" i="3"/>
  <c r="E19" i="3"/>
  <c r="I19" i="3"/>
  <c r="H20" i="3"/>
  <c r="E20" i="3"/>
  <c r="I20" i="3"/>
  <c r="H21" i="3"/>
  <c r="E21" i="3"/>
  <c r="I21" i="3"/>
  <c r="H22" i="3"/>
  <c r="E22" i="3"/>
  <c r="I22" i="3"/>
  <c r="H23" i="3"/>
  <c r="E23" i="3"/>
  <c r="I23" i="3"/>
  <c r="H24" i="3"/>
  <c r="E24" i="3"/>
  <c r="I24" i="3"/>
  <c r="H25" i="3"/>
  <c r="E25" i="3"/>
  <c r="I25" i="3"/>
  <c r="H26" i="3"/>
  <c r="E26" i="3"/>
  <c r="I26" i="3"/>
  <c r="H27" i="3"/>
  <c r="E27" i="3"/>
  <c r="I27" i="3"/>
  <c r="H28" i="3"/>
  <c r="E28" i="3"/>
  <c r="I28" i="3"/>
  <c r="H29" i="3"/>
  <c r="E29" i="3"/>
  <c r="I29" i="3"/>
  <c r="H30" i="3"/>
  <c r="E30" i="3"/>
  <c r="I30" i="3"/>
  <c r="H31" i="3"/>
  <c r="E31" i="3"/>
  <c r="I31" i="3"/>
  <c r="H32" i="3"/>
  <c r="E32" i="3"/>
  <c r="I32" i="3"/>
  <c r="H33" i="3"/>
  <c r="E33" i="3"/>
  <c r="I33" i="3"/>
  <c r="H34" i="3"/>
  <c r="E34" i="3"/>
  <c r="I34" i="3"/>
  <c r="H35" i="3"/>
  <c r="E35" i="3"/>
  <c r="I35" i="3"/>
  <c r="H36" i="3"/>
  <c r="E36" i="3"/>
  <c r="I36" i="3"/>
  <c r="H37" i="3"/>
  <c r="E37" i="3"/>
  <c r="I37" i="3"/>
  <c r="H38" i="3"/>
  <c r="E38" i="3"/>
  <c r="I38" i="3"/>
  <c r="H39" i="3"/>
  <c r="E39" i="3"/>
  <c r="I39" i="3"/>
  <c r="H40" i="3"/>
  <c r="E40" i="3"/>
  <c r="I40" i="3"/>
  <c r="H41" i="3"/>
  <c r="E41" i="3"/>
  <c r="I41" i="3"/>
  <c r="H42" i="3"/>
  <c r="E42" i="3"/>
  <c r="I42" i="3"/>
  <c r="H43" i="3"/>
  <c r="E43" i="3"/>
  <c r="I43" i="3"/>
  <c r="H44" i="3"/>
  <c r="E44" i="3"/>
  <c r="I44" i="3"/>
  <c r="H45" i="3"/>
  <c r="E45" i="3"/>
  <c r="I45" i="3"/>
  <c r="H46" i="3"/>
  <c r="E46" i="3"/>
  <c r="I46" i="3"/>
  <c r="H47" i="3"/>
  <c r="E47" i="3"/>
  <c r="I47" i="3"/>
  <c r="H48" i="3"/>
  <c r="E48" i="3"/>
  <c r="I48" i="3"/>
  <c r="H49" i="3"/>
  <c r="E49" i="3"/>
  <c r="I49" i="3"/>
  <c r="H50" i="3"/>
  <c r="E50" i="3"/>
  <c r="I50" i="3"/>
  <c r="H51" i="3"/>
  <c r="E51" i="3"/>
  <c r="I51" i="3"/>
  <c r="H52" i="3"/>
  <c r="E52" i="3"/>
  <c r="I52" i="3"/>
  <c r="H53" i="3"/>
  <c r="E53" i="3"/>
  <c r="I53" i="3"/>
  <c r="H54" i="3"/>
  <c r="E54" i="3"/>
  <c r="I54" i="3"/>
  <c r="H55" i="3"/>
  <c r="E55" i="3"/>
  <c r="I55" i="3"/>
  <c r="H56" i="3"/>
  <c r="E56" i="3"/>
  <c r="I56" i="3"/>
  <c r="H57" i="3"/>
  <c r="E57" i="3"/>
  <c r="I57" i="3"/>
  <c r="H58" i="3"/>
  <c r="E58" i="3"/>
  <c r="I58" i="3"/>
  <c r="H59" i="3"/>
  <c r="E59" i="3"/>
  <c r="I59" i="3"/>
  <c r="H60" i="3"/>
  <c r="E60" i="3"/>
  <c r="I60" i="3"/>
  <c r="H61" i="3"/>
  <c r="E61" i="3"/>
  <c r="I61" i="3"/>
  <c r="H62" i="3"/>
  <c r="E62" i="3"/>
  <c r="I62" i="3"/>
  <c r="H63" i="3"/>
  <c r="E63" i="3"/>
  <c r="I63" i="3"/>
  <c r="H64" i="3"/>
  <c r="E64" i="3"/>
  <c r="I64" i="3"/>
  <c r="H65" i="3"/>
  <c r="E65" i="3"/>
  <c r="I65" i="3"/>
  <c r="H66" i="3"/>
  <c r="E66" i="3"/>
  <c r="I66" i="3"/>
  <c r="H67" i="3"/>
  <c r="E67" i="3"/>
  <c r="I67" i="3"/>
  <c r="H68" i="3"/>
  <c r="E68" i="3"/>
  <c r="I68" i="3"/>
  <c r="H69" i="3"/>
  <c r="E69" i="3"/>
  <c r="I69" i="3"/>
  <c r="H70" i="3"/>
  <c r="E70" i="3"/>
  <c r="I70" i="3"/>
  <c r="H71" i="3"/>
  <c r="E71" i="3"/>
  <c r="I71" i="3"/>
  <c r="H72" i="3"/>
  <c r="E72" i="3"/>
  <c r="I72" i="3"/>
  <c r="H73" i="3"/>
  <c r="E73" i="3"/>
  <c r="I73" i="3"/>
  <c r="H74" i="3"/>
  <c r="E74" i="3"/>
  <c r="I74" i="3"/>
  <c r="H75" i="3"/>
  <c r="E75" i="3"/>
  <c r="I75" i="3"/>
  <c r="H76" i="3"/>
  <c r="E76" i="3"/>
  <c r="I76" i="3"/>
  <c r="H77" i="3"/>
  <c r="E77" i="3"/>
  <c r="I77" i="3"/>
  <c r="H78" i="3"/>
  <c r="E78" i="3"/>
  <c r="I78" i="3"/>
  <c r="H79" i="3"/>
  <c r="E79" i="3"/>
  <c r="I79" i="3"/>
  <c r="H80" i="3"/>
  <c r="E80" i="3"/>
  <c r="I80" i="3"/>
  <c r="H81" i="3"/>
  <c r="E81" i="3"/>
  <c r="I81" i="3"/>
  <c r="H82" i="3"/>
  <c r="E82" i="3"/>
  <c r="I82" i="3"/>
  <c r="H83" i="3"/>
  <c r="E83" i="3"/>
  <c r="I83" i="3"/>
  <c r="H84" i="3"/>
  <c r="E84" i="3"/>
  <c r="I84" i="3"/>
  <c r="H85" i="3"/>
  <c r="E85" i="3"/>
  <c r="I85" i="3"/>
  <c r="H86" i="3"/>
  <c r="E86" i="3"/>
  <c r="I86" i="3"/>
  <c r="H87" i="3"/>
  <c r="E87" i="3"/>
  <c r="I87" i="3"/>
  <c r="H88" i="3"/>
  <c r="E88" i="3"/>
  <c r="I88" i="3"/>
  <c r="H89" i="3"/>
  <c r="E89" i="3"/>
  <c r="I89" i="3"/>
  <c r="H90" i="3"/>
  <c r="E90" i="3"/>
  <c r="I90" i="3"/>
  <c r="H91" i="3"/>
  <c r="E91" i="3"/>
  <c r="I91" i="3"/>
  <c r="H92" i="3"/>
  <c r="E92" i="3"/>
  <c r="I92" i="3"/>
  <c r="H93" i="3"/>
  <c r="E93" i="3"/>
  <c r="I93" i="3"/>
  <c r="H94" i="3"/>
  <c r="E94" i="3"/>
  <c r="I94" i="3"/>
  <c r="H95" i="3"/>
  <c r="E95" i="3"/>
  <c r="I95" i="3"/>
  <c r="H96" i="3"/>
  <c r="E96" i="3"/>
  <c r="I96" i="3"/>
  <c r="H97" i="3"/>
  <c r="E97" i="3"/>
  <c r="I97" i="3"/>
  <c r="H98" i="3"/>
  <c r="E98" i="3"/>
  <c r="I98" i="3"/>
  <c r="H99" i="3"/>
  <c r="E99" i="3"/>
  <c r="I99" i="3"/>
  <c r="H100" i="3"/>
  <c r="E100" i="3"/>
  <c r="I100" i="3"/>
  <c r="H101" i="3"/>
  <c r="E101" i="3"/>
  <c r="I101" i="3"/>
  <c r="H102" i="3"/>
  <c r="E102" i="3"/>
  <c r="I102" i="3"/>
  <c r="H103" i="3"/>
  <c r="E103" i="3"/>
  <c r="I103" i="3"/>
  <c r="H104" i="3"/>
  <c r="E104" i="3"/>
  <c r="I104" i="3"/>
  <c r="H105" i="3"/>
  <c r="E105" i="3"/>
  <c r="I105" i="3"/>
  <c r="H106" i="3"/>
  <c r="E106" i="3"/>
  <c r="I106" i="3"/>
  <c r="H107" i="3"/>
  <c r="E107" i="3"/>
  <c r="I107" i="3"/>
  <c r="H108" i="3"/>
  <c r="E108" i="3"/>
  <c r="I108" i="3"/>
  <c r="H109" i="3"/>
  <c r="E109" i="3"/>
  <c r="I109" i="3"/>
  <c r="H110" i="3"/>
  <c r="E110" i="3"/>
  <c r="I110" i="3"/>
  <c r="H111" i="3"/>
  <c r="E111" i="3"/>
  <c r="I111" i="3"/>
  <c r="H112" i="3"/>
  <c r="E112" i="3"/>
  <c r="I112" i="3"/>
  <c r="H113" i="3"/>
  <c r="E113" i="3"/>
  <c r="I113" i="3"/>
  <c r="H114" i="3"/>
  <c r="E114" i="3"/>
  <c r="I114" i="3"/>
  <c r="H115" i="3"/>
  <c r="E115" i="3"/>
  <c r="I115" i="3"/>
  <c r="H116" i="3"/>
  <c r="E116" i="3"/>
  <c r="I116" i="3"/>
  <c r="H117" i="3"/>
  <c r="E117" i="3"/>
  <c r="I117" i="3"/>
  <c r="H118" i="3"/>
  <c r="E118" i="3"/>
  <c r="I118" i="3"/>
  <c r="H119" i="3"/>
  <c r="E119" i="3"/>
  <c r="I119" i="3"/>
  <c r="H120" i="3"/>
  <c r="E120" i="3"/>
  <c r="I120" i="3"/>
  <c r="H121" i="3"/>
  <c r="E121" i="3"/>
  <c r="I121" i="3"/>
  <c r="H122" i="3"/>
  <c r="E122" i="3"/>
  <c r="I122" i="3"/>
  <c r="H123" i="3"/>
  <c r="E123" i="3"/>
  <c r="I123" i="3"/>
  <c r="H124" i="3"/>
  <c r="E124" i="3"/>
  <c r="I124" i="3"/>
  <c r="H125" i="3"/>
  <c r="E125" i="3"/>
  <c r="I125" i="3"/>
  <c r="H126" i="3"/>
  <c r="E126" i="3"/>
  <c r="I126" i="3"/>
  <c r="H127" i="3"/>
  <c r="E127" i="3"/>
  <c r="I127" i="3"/>
  <c r="H128" i="3"/>
  <c r="E128" i="3"/>
  <c r="I128" i="3"/>
  <c r="H129" i="3"/>
  <c r="E129" i="3"/>
  <c r="I129" i="3"/>
  <c r="H130" i="3"/>
  <c r="E130" i="3"/>
  <c r="I130" i="3"/>
  <c r="H131" i="3"/>
  <c r="E131" i="3"/>
  <c r="I131" i="3"/>
  <c r="H132" i="3"/>
  <c r="E132" i="3"/>
  <c r="I132" i="3"/>
  <c r="H133" i="3"/>
  <c r="E133" i="3"/>
  <c r="I133" i="3"/>
  <c r="H134" i="3"/>
  <c r="E134" i="3"/>
  <c r="I134" i="3"/>
  <c r="H135" i="3"/>
  <c r="E135" i="3"/>
  <c r="I135" i="3"/>
  <c r="H136" i="3"/>
  <c r="E136" i="3"/>
  <c r="I136" i="3"/>
  <c r="H137" i="3"/>
  <c r="E137" i="3"/>
  <c r="I137" i="3"/>
  <c r="H138" i="3"/>
  <c r="E138" i="3"/>
  <c r="I138" i="3"/>
  <c r="H139" i="3"/>
  <c r="E139" i="3"/>
  <c r="I139" i="3"/>
  <c r="H140" i="3"/>
  <c r="E140" i="3"/>
  <c r="I140" i="3"/>
  <c r="H141" i="3"/>
  <c r="E141" i="3"/>
  <c r="I141" i="3"/>
  <c r="H142" i="3"/>
  <c r="E142" i="3"/>
  <c r="I142" i="3"/>
  <c r="H143" i="3"/>
  <c r="E143" i="3"/>
  <c r="I143" i="3"/>
  <c r="H144" i="3"/>
  <c r="E144" i="3"/>
  <c r="I144" i="3"/>
  <c r="H145" i="3"/>
  <c r="E145" i="3"/>
  <c r="I145" i="3"/>
  <c r="H146" i="3"/>
  <c r="E146" i="3"/>
  <c r="I146" i="3"/>
  <c r="H147" i="3"/>
  <c r="E147" i="3"/>
  <c r="I147" i="3"/>
  <c r="H148" i="3"/>
  <c r="E148" i="3"/>
  <c r="I148" i="3"/>
  <c r="H149" i="3"/>
  <c r="E149" i="3"/>
  <c r="I149" i="3"/>
  <c r="H150" i="3"/>
  <c r="E150" i="3"/>
  <c r="I150" i="3"/>
  <c r="H151" i="3"/>
  <c r="E151" i="3"/>
  <c r="I151" i="3"/>
  <c r="H152" i="3"/>
  <c r="E152" i="3"/>
  <c r="I152" i="3"/>
  <c r="H153" i="3"/>
  <c r="E153" i="3"/>
  <c r="I153" i="3"/>
  <c r="H154" i="3"/>
  <c r="E154" i="3"/>
  <c r="I154" i="3"/>
  <c r="H155" i="3"/>
  <c r="E155" i="3"/>
  <c r="I155" i="3"/>
  <c r="H156" i="3"/>
  <c r="E156" i="3"/>
  <c r="I156" i="3"/>
  <c r="H157" i="3"/>
  <c r="E157" i="3"/>
  <c r="I157" i="3"/>
  <c r="H158" i="3"/>
  <c r="E158" i="3"/>
  <c r="I158" i="3"/>
  <c r="H159" i="3"/>
  <c r="E159" i="3"/>
  <c r="I159" i="3"/>
  <c r="H160" i="3"/>
  <c r="E160" i="3"/>
  <c r="I160" i="3"/>
  <c r="H161" i="3"/>
  <c r="E161" i="3"/>
  <c r="I161" i="3"/>
  <c r="H162" i="3"/>
  <c r="E162" i="3"/>
  <c r="I162" i="3"/>
  <c r="H163" i="3"/>
  <c r="E163" i="3"/>
  <c r="I163" i="3"/>
  <c r="H164" i="3"/>
  <c r="E164" i="3"/>
  <c r="I164" i="3"/>
  <c r="H165" i="3"/>
  <c r="E165" i="3"/>
  <c r="I165" i="3"/>
  <c r="H166" i="3"/>
  <c r="E166" i="3"/>
  <c r="I166" i="3"/>
  <c r="H167" i="3"/>
  <c r="E167" i="3"/>
  <c r="I167" i="3"/>
  <c r="H168" i="3"/>
  <c r="E168" i="3"/>
  <c r="I168" i="3"/>
  <c r="H169" i="3"/>
  <c r="E169" i="3"/>
  <c r="I169" i="3"/>
  <c r="H170" i="3"/>
  <c r="E170" i="3"/>
  <c r="I170" i="3"/>
  <c r="H171" i="3"/>
  <c r="E171" i="3"/>
  <c r="I171" i="3"/>
  <c r="H172" i="3"/>
  <c r="E172" i="3"/>
  <c r="I172" i="3"/>
  <c r="H173" i="3"/>
  <c r="E173" i="3"/>
  <c r="I173" i="3"/>
  <c r="H174" i="3"/>
  <c r="E174" i="3"/>
  <c r="I174" i="3"/>
  <c r="H175" i="3"/>
  <c r="E175" i="3"/>
  <c r="I175" i="3"/>
  <c r="H176" i="3"/>
  <c r="E176" i="3"/>
  <c r="I176" i="3"/>
  <c r="H177" i="3"/>
  <c r="E177" i="3"/>
  <c r="I177" i="3"/>
  <c r="H178" i="3"/>
  <c r="E178" i="3"/>
  <c r="I178" i="3"/>
  <c r="H179" i="3"/>
  <c r="E179" i="3"/>
  <c r="I179" i="3"/>
  <c r="H180" i="3"/>
  <c r="E180" i="3"/>
  <c r="I180" i="3"/>
  <c r="H181" i="3"/>
  <c r="E181" i="3"/>
  <c r="I181" i="3"/>
  <c r="H182" i="3"/>
  <c r="E182" i="3"/>
  <c r="I182" i="3"/>
  <c r="H183" i="3"/>
  <c r="E183" i="3"/>
  <c r="I183" i="3"/>
  <c r="H184" i="3"/>
  <c r="E184" i="3"/>
  <c r="I184" i="3"/>
  <c r="H185" i="3"/>
  <c r="E185" i="3"/>
  <c r="I185" i="3"/>
  <c r="H186" i="3"/>
  <c r="E186" i="3"/>
  <c r="I186" i="3"/>
  <c r="H187" i="3"/>
  <c r="E187" i="3"/>
  <c r="I187" i="3"/>
  <c r="H188" i="3"/>
  <c r="E188" i="3"/>
  <c r="I188" i="3"/>
  <c r="H189" i="3"/>
  <c r="E189" i="3"/>
  <c r="I189" i="3"/>
  <c r="H190" i="3"/>
  <c r="E190" i="3"/>
  <c r="I190" i="3"/>
  <c r="H191" i="3"/>
  <c r="E191" i="3"/>
  <c r="I191" i="3"/>
  <c r="H192" i="3"/>
  <c r="E192" i="3"/>
  <c r="I192" i="3"/>
  <c r="H193" i="3"/>
  <c r="E193" i="3"/>
  <c r="I193" i="3"/>
  <c r="H194" i="3"/>
  <c r="E194" i="3"/>
  <c r="I194" i="3"/>
  <c r="H195" i="3"/>
  <c r="E195" i="3"/>
  <c r="I195" i="3"/>
  <c r="H196" i="3"/>
  <c r="E196" i="3"/>
  <c r="I196" i="3"/>
  <c r="H197" i="3"/>
  <c r="E197" i="3"/>
  <c r="I197" i="3"/>
  <c r="H198" i="3"/>
  <c r="E198" i="3"/>
  <c r="I198" i="3"/>
  <c r="H199" i="3"/>
  <c r="E199" i="3"/>
  <c r="I199" i="3"/>
  <c r="H200" i="3"/>
  <c r="E200" i="3"/>
  <c r="I200" i="3"/>
  <c r="H201" i="3"/>
  <c r="E201" i="3"/>
  <c r="I201" i="3"/>
  <c r="H202" i="3"/>
  <c r="E202" i="3"/>
  <c r="I202" i="3"/>
  <c r="H203" i="3"/>
  <c r="E203" i="3"/>
  <c r="I203" i="3"/>
  <c r="H204" i="3"/>
  <c r="E204" i="3"/>
  <c r="I204" i="3"/>
  <c r="H205" i="3"/>
  <c r="E205" i="3"/>
  <c r="I205" i="3"/>
  <c r="H206" i="3"/>
  <c r="E206" i="3"/>
  <c r="I206" i="3"/>
  <c r="H207" i="3"/>
  <c r="E207" i="3"/>
  <c r="I207" i="3"/>
  <c r="H208" i="3"/>
  <c r="E208" i="3"/>
  <c r="I208" i="3"/>
  <c r="H209" i="3"/>
  <c r="E209" i="3"/>
  <c r="I209" i="3"/>
  <c r="H210" i="3"/>
  <c r="E210" i="3"/>
  <c r="I210" i="3"/>
  <c r="H211" i="3"/>
  <c r="E211" i="3"/>
  <c r="I211" i="3"/>
  <c r="H212" i="3"/>
  <c r="E212" i="3"/>
  <c r="I212" i="3"/>
  <c r="H213" i="3"/>
  <c r="E213" i="3"/>
  <c r="I213" i="3"/>
  <c r="H214" i="3"/>
  <c r="E214" i="3"/>
  <c r="I214" i="3"/>
  <c r="H215" i="3"/>
  <c r="E215" i="3"/>
  <c r="I215" i="3"/>
  <c r="H216" i="3"/>
  <c r="E216" i="3"/>
  <c r="I216" i="3"/>
  <c r="H217" i="3"/>
  <c r="E217" i="3"/>
  <c r="I217" i="3"/>
  <c r="H218" i="3"/>
  <c r="E218" i="3"/>
  <c r="I218" i="3"/>
  <c r="H219" i="3"/>
  <c r="E219" i="3"/>
  <c r="I219" i="3"/>
  <c r="H220" i="3"/>
  <c r="E220" i="3"/>
  <c r="I220" i="3"/>
  <c r="H221" i="3"/>
  <c r="E221" i="3"/>
  <c r="I221" i="3"/>
  <c r="H222" i="3"/>
  <c r="E222" i="3"/>
  <c r="I222" i="3"/>
  <c r="H223" i="3"/>
  <c r="E223" i="3"/>
  <c r="I223" i="3"/>
  <c r="H224" i="3"/>
  <c r="E224" i="3"/>
  <c r="I224" i="3"/>
  <c r="H225" i="3"/>
  <c r="E225" i="3"/>
  <c r="I225" i="3"/>
  <c r="H226" i="3"/>
  <c r="E226" i="3"/>
  <c r="I226" i="3"/>
  <c r="H227" i="3"/>
  <c r="E227" i="3"/>
  <c r="I227" i="3"/>
  <c r="H228" i="3"/>
  <c r="E228" i="3"/>
  <c r="I228" i="3"/>
  <c r="H229" i="3"/>
  <c r="E229" i="3"/>
  <c r="I229" i="3"/>
  <c r="H230" i="3"/>
  <c r="E230" i="3"/>
  <c r="I230" i="3"/>
  <c r="H231" i="3"/>
  <c r="E231" i="3"/>
  <c r="I231" i="3"/>
  <c r="H232" i="3"/>
  <c r="E232" i="3"/>
  <c r="I232" i="3"/>
  <c r="H233" i="3"/>
  <c r="E233" i="3"/>
  <c r="I233" i="3"/>
  <c r="H234" i="3"/>
  <c r="E234" i="3"/>
  <c r="I234" i="3"/>
  <c r="H235" i="3"/>
  <c r="E235" i="3"/>
  <c r="I235" i="3"/>
  <c r="H236" i="3"/>
  <c r="E236" i="3"/>
  <c r="I236" i="3"/>
  <c r="H237" i="3"/>
  <c r="E237" i="3"/>
  <c r="I237" i="3"/>
  <c r="H238" i="3"/>
  <c r="E238" i="3"/>
  <c r="I238" i="3"/>
  <c r="H239" i="3"/>
  <c r="E239" i="3"/>
  <c r="I239" i="3"/>
  <c r="H240" i="3"/>
  <c r="E240" i="3"/>
  <c r="I240" i="3"/>
  <c r="H241" i="3"/>
  <c r="E241" i="3"/>
  <c r="I241" i="3"/>
  <c r="H242" i="3"/>
  <c r="E242" i="3"/>
  <c r="I242" i="3"/>
  <c r="H243" i="3"/>
  <c r="E243" i="3"/>
  <c r="I243" i="3"/>
  <c r="H244" i="3"/>
  <c r="E244" i="3"/>
  <c r="I244" i="3"/>
  <c r="H245" i="3"/>
  <c r="E245" i="3"/>
  <c r="I245" i="3"/>
  <c r="H246" i="3"/>
  <c r="E246" i="3"/>
  <c r="I246" i="3"/>
  <c r="H247" i="3"/>
  <c r="E247" i="3"/>
  <c r="I247" i="3"/>
  <c r="H248" i="3"/>
  <c r="E248" i="3"/>
  <c r="I248" i="3"/>
  <c r="H249" i="3"/>
  <c r="E249" i="3"/>
  <c r="I249" i="3"/>
  <c r="H250" i="3"/>
  <c r="E250" i="3"/>
  <c r="I250" i="3"/>
  <c r="H251" i="3"/>
  <c r="E251" i="3"/>
  <c r="I251" i="3"/>
  <c r="H252" i="3"/>
  <c r="E252" i="3"/>
  <c r="I252" i="3"/>
  <c r="H253" i="3"/>
  <c r="E253" i="3"/>
  <c r="I253" i="3"/>
  <c r="H254" i="3"/>
  <c r="E254" i="3"/>
  <c r="I254" i="3"/>
  <c r="H255" i="3"/>
  <c r="E255" i="3"/>
  <c r="I255" i="3"/>
  <c r="H256" i="3"/>
  <c r="E256" i="3"/>
  <c r="I256" i="3"/>
  <c r="H257" i="3"/>
  <c r="E257" i="3"/>
  <c r="I257" i="3"/>
  <c r="H258" i="3"/>
  <c r="E258" i="3"/>
  <c r="I258" i="3"/>
  <c r="H259" i="3"/>
  <c r="E259" i="3"/>
  <c r="I259" i="3"/>
  <c r="H260" i="3"/>
  <c r="E260" i="3"/>
  <c r="I260" i="3"/>
  <c r="H261" i="3"/>
  <c r="E261" i="3"/>
  <c r="I261" i="3"/>
  <c r="H262" i="3"/>
  <c r="E262" i="3"/>
  <c r="I262" i="3"/>
  <c r="H263" i="3"/>
  <c r="E263" i="3"/>
  <c r="I263" i="3"/>
  <c r="H264" i="3"/>
  <c r="E264" i="3"/>
  <c r="I264" i="3"/>
  <c r="H265" i="3"/>
  <c r="E265" i="3"/>
  <c r="I265" i="3"/>
  <c r="H266" i="3"/>
  <c r="E266" i="3"/>
  <c r="I266" i="3"/>
  <c r="H267" i="3"/>
  <c r="E267" i="3"/>
  <c r="I267" i="3"/>
  <c r="H268" i="3"/>
  <c r="E268" i="3"/>
  <c r="I268" i="3"/>
  <c r="H269" i="3"/>
  <c r="E269" i="3"/>
  <c r="I269" i="3"/>
  <c r="H270" i="3"/>
  <c r="E270" i="3"/>
  <c r="I270" i="3"/>
  <c r="H271" i="3"/>
  <c r="E271" i="3"/>
  <c r="I271" i="3"/>
  <c r="H272" i="3"/>
  <c r="E272" i="3"/>
  <c r="I272" i="3"/>
  <c r="H273" i="3"/>
  <c r="E273" i="3"/>
  <c r="I273" i="3"/>
  <c r="H274" i="3"/>
  <c r="E274" i="3"/>
  <c r="I274" i="3"/>
  <c r="H275" i="3"/>
  <c r="E275" i="3"/>
  <c r="I275" i="3"/>
  <c r="H276" i="3"/>
  <c r="E276" i="3"/>
  <c r="I276" i="3"/>
  <c r="H277" i="3"/>
  <c r="E277" i="3"/>
  <c r="I277" i="3"/>
  <c r="H278" i="3"/>
  <c r="E278" i="3"/>
  <c r="I278" i="3"/>
  <c r="H279" i="3"/>
  <c r="E279" i="3"/>
  <c r="I279" i="3"/>
  <c r="H280" i="3"/>
  <c r="E280" i="3"/>
  <c r="I280" i="3"/>
  <c r="H281" i="3"/>
  <c r="E281" i="3"/>
  <c r="I281" i="3"/>
  <c r="H282" i="3"/>
  <c r="E282" i="3"/>
  <c r="I282" i="3"/>
  <c r="H283" i="3"/>
  <c r="E283" i="3"/>
  <c r="I283" i="3"/>
  <c r="H284" i="3"/>
  <c r="E284" i="3"/>
  <c r="I284" i="3"/>
  <c r="H285" i="3"/>
  <c r="E285" i="3"/>
  <c r="I285" i="3"/>
  <c r="H286" i="3"/>
  <c r="E286" i="3"/>
  <c r="I286" i="3"/>
  <c r="H287" i="3"/>
  <c r="E287" i="3"/>
  <c r="I287" i="3"/>
  <c r="H288" i="3"/>
  <c r="E288" i="3"/>
  <c r="I288" i="3"/>
  <c r="H289" i="3"/>
  <c r="E289" i="3"/>
  <c r="I289" i="3"/>
  <c r="H290" i="3"/>
  <c r="E290" i="3"/>
  <c r="I290" i="3"/>
  <c r="H291" i="3"/>
  <c r="E291" i="3"/>
  <c r="I291" i="3"/>
  <c r="H292" i="3"/>
  <c r="E292" i="3"/>
  <c r="I292" i="3"/>
  <c r="H293" i="3"/>
  <c r="E293" i="3"/>
  <c r="I293" i="3"/>
  <c r="H294" i="3"/>
  <c r="E294" i="3"/>
  <c r="I294" i="3"/>
  <c r="H295" i="3"/>
  <c r="E295" i="3"/>
  <c r="I295" i="3"/>
  <c r="H296" i="3"/>
  <c r="E296" i="3"/>
  <c r="I296" i="3"/>
  <c r="H297" i="3"/>
  <c r="E297" i="3"/>
  <c r="I297" i="3"/>
  <c r="H298" i="3"/>
  <c r="E298" i="3"/>
  <c r="I298" i="3"/>
  <c r="H299" i="3"/>
  <c r="E299" i="3"/>
  <c r="I299" i="3"/>
  <c r="H300" i="3"/>
  <c r="E300" i="3"/>
  <c r="I300" i="3"/>
  <c r="H301" i="3"/>
  <c r="E301" i="3"/>
  <c r="I301" i="3"/>
  <c r="H302" i="3"/>
  <c r="E302" i="3"/>
  <c r="I302" i="3"/>
  <c r="H303" i="3"/>
  <c r="E303" i="3"/>
  <c r="I303" i="3"/>
  <c r="H304" i="3"/>
  <c r="E304" i="3"/>
  <c r="I304" i="3"/>
  <c r="H305" i="3"/>
  <c r="E305" i="3"/>
  <c r="I305" i="3"/>
  <c r="H306" i="3"/>
  <c r="E306" i="3"/>
  <c r="I306" i="3"/>
  <c r="H307" i="3"/>
  <c r="E307" i="3"/>
  <c r="I307" i="3"/>
  <c r="H308" i="3"/>
  <c r="E308" i="3"/>
  <c r="I308" i="3"/>
  <c r="H309" i="3"/>
  <c r="E309" i="3"/>
  <c r="I309" i="3"/>
  <c r="H310" i="3"/>
  <c r="E310" i="3"/>
  <c r="I310" i="3"/>
  <c r="H311" i="3"/>
  <c r="E311" i="3"/>
  <c r="I311" i="3"/>
  <c r="H312" i="3"/>
  <c r="E312" i="3"/>
  <c r="I312" i="3"/>
  <c r="H313" i="3"/>
  <c r="E313" i="3"/>
  <c r="I313" i="3"/>
  <c r="H314" i="3"/>
  <c r="E314" i="3"/>
  <c r="I314" i="3"/>
  <c r="H315" i="3"/>
  <c r="E315" i="3"/>
  <c r="I315" i="3"/>
  <c r="H316" i="3"/>
  <c r="E316" i="3"/>
  <c r="I316" i="3"/>
  <c r="H317" i="3"/>
  <c r="E317" i="3"/>
  <c r="I317" i="3"/>
  <c r="H318" i="3"/>
  <c r="E318" i="3"/>
  <c r="I318" i="3"/>
  <c r="H319" i="3"/>
  <c r="E319" i="3"/>
  <c r="I319" i="3"/>
  <c r="H320" i="3"/>
  <c r="E320" i="3"/>
  <c r="I320" i="3"/>
  <c r="H321" i="3"/>
  <c r="E321" i="3"/>
  <c r="I321" i="3"/>
  <c r="H322" i="3"/>
  <c r="E322" i="3"/>
  <c r="I322" i="3"/>
  <c r="H323" i="3"/>
  <c r="E323" i="3"/>
  <c r="I323" i="3"/>
  <c r="H324" i="3"/>
  <c r="E324" i="3"/>
  <c r="I324" i="3"/>
  <c r="H325" i="3"/>
  <c r="E325" i="3"/>
  <c r="I325" i="3"/>
  <c r="H326" i="3"/>
  <c r="E326" i="3"/>
  <c r="I326" i="3"/>
  <c r="H327" i="3"/>
  <c r="E327" i="3"/>
  <c r="I327" i="3"/>
  <c r="H328" i="3"/>
  <c r="E328" i="3"/>
  <c r="I328" i="3"/>
  <c r="H329" i="3"/>
  <c r="E329" i="3"/>
  <c r="I329" i="3"/>
  <c r="H330" i="3"/>
  <c r="E330" i="3"/>
  <c r="I330" i="3"/>
  <c r="H331" i="3"/>
  <c r="E331" i="3"/>
  <c r="I331" i="3"/>
  <c r="H332" i="3"/>
  <c r="E332" i="3"/>
  <c r="I332" i="3"/>
  <c r="H333" i="3"/>
  <c r="E333" i="3"/>
  <c r="I333" i="3"/>
  <c r="H334" i="3"/>
  <c r="E334" i="3"/>
  <c r="I334" i="3"/>
  <c r="H335" i="3"/>
  <c r="E335" i="3"/>
  <c r="I335" i="3"/>
  <c r="H336" i="3"/>
  <c r="E336" i="3"/>
  <c r="I336" i="3"/>
  <c r="H337" i="3"/>
  <c r="E337" i="3"/>
  <c r="I337" i="3"/>
  <c r="H338" i="3"/>
  <c r="E338" i="3"/>
  <c r="I338" i="3"/>
  <c r="H339" i="3"/>
  <c r="E339" i="3"/>
  <c r="I339" i="3"/>
  <c r="H340" i="3"/>
  <c r="E340" i="3"/>
  <c r="I340" i="3"/>
  <c r="H341" i="3"/>
  <c r="E341" i="3"/>
  <c r="I341" i="3"/>
  <c r="H342" i="3"/>
  <c r="E342" i="3"/>
  <c r="I342" i="3"/>
  <c r="H343" i="3"/>
  <c r="E343" i="3"/>
  <c r="I343" i="3"/>
  <c r="H344" i="3"/>
  <c r="E344" i="3"/>
  <c r="I344" i="3"/>
  <c r="H345" i="3"/>
  <c r="E345" i="3"/>
  <c r="I345" i="3"/>
  <c r="H346" i="3"/>
  <c r="E346" i="3"/>
  <c r="I346" i="3"/>
  <c r="H347" i="3"/>
  <c r="E347" i="3"/>
  <c r="I347" i="3"/>
  <c r="H348" i="3"/>
  <c r="E348" i="3"/>
  <c r="I348" i="3"/>
  <c r="H349" i="3"/>
  <c r="E349" i="3"/>
  <c r="I349" i="3"/>
  <c r="H350" i="3"/>
  <c r="E350" i="3"/>
  <c r="I350" i="3"/>
  <c r="H351" i="3"/>
  <c r="E351" i="3"/>
  <c r="I351" i="3"/>
  <c r="H352" i="3"/>
  <c r="E352" i="3"/>
  <c r="I352" i="3"/>
  <c r="H353" i="3"/>
  <c r="E353" i="3"/>
  <c r="I353" i="3"/>
  <c r="H354" i="3"/>
  <c r="E354" i="3"/>
  <c r="I354" i="3"/>
  <c r="H355" i="3"/>
  <c r="E355" i="3"/>
  <c r="I355" i="3"/>
  <c r="H356" i="3"/>
  <c r="E356" i="3"/>
  <c r="I356" i="3"/>
  <c r="H357" i="3"/>
  <c r="E357" i="3"/>
  <c r="I357" i="3"/>
  <c r="H358" i="3"/>
  <c r="E358" i="3"/>
  <c r="I358" i="3"/>
  <c r="H359" i="3"/>
  <c r="E359" i="3"/>
  <c r="I359" i="3"/>
  <c r="H360" i="3"/>
  <c r="E360" i="3"/>
  <c r="I360" i="3"/>
  <c r="H361" i="3"/>
  <c r="E361" i="3"/>
  <c r="I361" i="3"/>
  <c r="H362" i="3"/>
  <c r="E362" i="3"/>
  <c r="I362" i="3"/>
  <c r="H363" i="3"/>
  <c r="E363" i="3"/>
  <c r="I363" i="3"/>
  <c r="H364" i="3"/>
  <c r="E364" i="3"/>
  <c r="I364" i="3"/>
  <c r="H365" i="3"/>
  <c r="E365" i="3"/>
  <c r="I365" i="3"/>
  <c r="H366" i="3"/>
  <c r="E366" i="3"/>
  <c r="I366" i="3"/>
  <c r="H367" i="3"/>
  <c r="E367" i="3"/>
  <c r="I367" i="3"/>
  <c r="H368" i="3"/>
  <c r="E368" i="3"/>
  <c r="I368" i="3"/>
  <c r="H369" i="3"/>
  <c r="E369" i="3"/>
  <c r="I369" i="3"/>
  <c r="H370" i="3"/>
  <c r="E370" i="3"/>
  <c r="I370" i="3"/>
  <c r="H371" i="3"/>
  <c r="E371" i="3"/>
  <c r="I371" i="3"/>
  <c r="H372" i="3"/>
  <c r="E372" i="3"/>
  <c r="I372" i="3"/>
  <c r="H373" i="3"/>
  <c r="E373" i="3"/>
  <c r="I373" i="3"/>
  <c r="H374" i="3"/>
  <c r="E374" i="3"/>
  <c r="I374" i="3"/>
  <c r="H375" i="3"/>
  <c r="E375" i="3"/>
  <c r="I375" i="3"/>
  <c r="H376" i="3"/>
  <c r="E376" i="3"/>
  <c r="I376" i="3"/>
  <c r="H377" i="3"/>
  <c r="E377" i="3"/>
  <c r="I377" i="3"/>
  <c r="H378" i="3"/>
  <c r="E378" i="3"/>
  <c r="I378" i="3"/>
  <c r="H379" i="3"/>
  <c r="E379" i="3"/>
  <c r="I379" i="3"/>
  <c r="H380" i="3"/>
  <c r="E380" i="3"/>
  <c r="I380" i="3"/>
  <c r="H381" i="3"/>
  <c r="E381" i="3"/>
  <c r="I381" i="3"/>
  <c r="H382" i="3"/>
  <c r="E382" i="3"/>
  <c r="I382" i="3"/>
  <c r="H383" i="3"/>
  <c r="E383" i="3"/>
  <c r="I383" i="3"/>
  <c r="H384" i="3"/>
  <c r="E384" i="3"/>
  <c r="I384" i="3"/>
  <c r="H385" i="3"/>
  <c r="E385" i="3"/>
  <c r="I385" i="3"/>
  <c r="H386" i="3"/>
  <c r="E386" i="3"/>
  <c r="I386" i="3"/>
  <c r="H387" i="3"/>
  <c r="E387" i="3"/>
  <c r="I387" i="3"/>
  <c r="H388" i="3"/>
  <c r="E388" i="3"/>
  <c r="I388" i="3"/>
  <c r="H389" i="3"/>
  <c r="E389" i="3"/>
  <c r="I389" i="3"/>
  <c r="H390" i="3"/>
  <c r="E390" i="3"/>
  <c r="I390" i="3"/>
  <c r="H391" i="3"/>
  <c r="E391" i="3"/>
  <c r="I391" i="3"/>
  <c r="H392" i="3"/>
  <c r="E392" i="3"/>
  <c r="I392" i="3"/>
  <c r="H393" i="3"/>
  <c r="E393" i="3"/>
  <c r="I393" i="3"/>
  <c r="H394" i="3"/>
  <c r="E394" i="3"/>
  <c r="I394" i="3"/>
  <c r="H395" i="3"/>
  <c r="E395" i="3"/>
  <c r="I395" i="3"/>
  <c r="H396" i="3"/>
  <c r="E396" i="3"/>
  <c r="I396" i="3"/>
  <c r="H397" i="3"/>
  <c r="E397" i="3"/>
  <c r="I397" i="3"/>
  <c r="H398" i="3"/>
  <c r="E398" i="3"/>
  <c r="I398" i="3"/>
  <c r="H399" i="3"/>
  <c r="E399" i="3"/>
  <c r="I399" i="3"/>
  <c r="H400" i="3"/>
  <c r="E400" i="3"/>
  <c r="I400" i="3"/>
  <c r="H401" i="3"/>
  <c r="E401" i="3"/>
  <c r="I401" i="3"/>
  <c r="H402" i="3"/>
  <c r="E402" i="3"/>
  <c r="I402" i="3"/>
  <c r="H403" i="3"/>
  <c r="E403" i="3"/>
  <c r="I403" i="3"/>
  <c r="H404" i="3"/>
  <c r="E404" i="3"/>
  <c r="I404" i="3"/>
  <c r="H405" i="3"/>
  <c r="E405" i="3"/>
  <c r="I405" i="3"/>
  <c r="H406" i="3"/>
  <c r="E406" i="3"/>
  <c r="I406" i="3"/>
  <c r="H407" i="3"/>
  <c r="E407" i="3"/>
  <c r="I407" i="3"/>
  <c r="H408" i="3"/>
  <c r="E408" i="3"/>
  <c r="I408" i="3"/>
  <c r="H409" i="3"/>
  <c r="E409" i="3"/>
  <c r="I409" i="3"/>
  <c r="H410" i="3"/>
  <c r="E410" i="3"/>
  <c r="I410" i="3"/>
  <c r="H411" i="3"/>
  <c r="E411" i="3"/>
  <c r="I411" i="3"/>
  <c r="H412" i="3"/>
  <c r="E412" i="3"/>
  <c r="I412" i="3"/>
  <c r="H413" i="3"/>
  <c r="E413" i="3"/>
  <c r="I413" i="3"/>
  <c r="H414" i="3"/>
  <c r="E414" i="3"/>
  <c r="I414" i="3"/>
  <c r="H415" i="3"/>
  <c r="E415" i="3"/>
  <c r="I415" i="3"/>
  <c r="H416" i="3"/>
  <c r="E416" i="3"/>
  <c r="I416" i="3"/>
  <c r="H417" i="3"/>
  <c r="E417" i="3"/>
  <c r="I417" i="3"/>
  <c r="H418" i="3"/>
  <c r="E418" i="3"/>
  <c r="I418" i="3"/>
  <c r="H419" i="3"/>
  <c r="E419" i="3"/>
  <c r="I419" i="3"/>
  <c r="H420" i="3"/>
  <c r="E420" i="3"/>
  <c r="I420" i="3"/>
  <c r="H421" i="3"/>
  <c r="E421" i="3"/>
  <c r="I421" i="3"/>
  <c r="H422" i="3"/>
  <c r="E422" i="3"/>
  <c r="I422" i="3"/>
  <c r="H423" i="3"/>
  <c r="E423" i="3"/>
  <c r="I423" i="3"/>
  <c r="H424" i="3"/>
  <c r="E424" i="3"/>
  <c r="I424" i="3"/>
  <c r="H425" i="3"/>
  <c r="E425" i="3"/>
  <c r="I425" i="3"/>
  <c r="H426" i="3"/>
  <c r="E426" i="3"/>
  <c r="I426" i="3"/>
  <c r="H427" i="3"/>
  <c r="E427" i="3"/>
  <c r="I427" i="3"/>
  <c r="H428" i="3"/>
  <c r="E428" i="3"/>
  <c r="I428" i="3"/>
  <c r="H429" i="3"/>
  <c r="E429" i="3"/>
  <c r="I429" i="3"/>
  <c r="H430" i="3"/>
  <c r="E430" i="3"/>
  <c r="I430" i="3"/>
  <c r="H431" i="3"/>
  <c r="E431" i="3"/>
  <c r="I431" i="3"/>
  <c r="H432" i="3"/>
  <c r="E432" i="3"/>
  <c r="I432" i="3"/>
  <c r="H433" i="3"/>
  <c r="E433" i="3"/>
  <c r="I433" i="3"/>
  <c r="H434" i="3"/>
  <c r="E434" i="3"/>
  <c r="I434" i="3"/>
  <c r="H435" i="3"/>
  <c r="E435" i="3"/>
  <c r="I435" i="3"/>
  <c r="H436" i="3"/>
  <c r="E436" i="3"/>
  <c r="I436" i="3"/>
  <c r="H437" i="3"/>
  <c r="E437" i="3"/>
  <c r="I437" i="3"/>
  <c r="H438" i="3"/>
  <c r="E438" i="3"/>
  <c r="I438" i="3"/>
  <c r="H439" i="3"/>
  <c r="E439" i="3"/>
  <c r="I439" i="3"/>
  <c r="H440" i="3"/>
  <c r="E440" i="3"/>
  <c r="I440" i="3"/>
  <c r="H441" i="3"/>
  <c r="E441" i="3"/>
  <c r="I441" i="3"/>
  <c r="H442" i="3"/>
  <c r="E442" i="3"/>
  <c r="I442" i="3"/>
  <c r="H443" i="3"/>
  <c r="E443" i="3"/>
  <c r="I443" i="3"/>
  <c r="H444" i="3"/>
  <c r="E444" i="3"/>
  <c r="I444" i="3"/>
  <c r="H445" i="3"/>
  <c r="E445" i="3"/>
  <c r="I445" i="3"/>
  <c r="H446" i="3"/>
  <c r="E446" i="3"/>
  <c r="I446" i="3"/>
  <c r="H447" i="3"/>
  <c r="E447" i="3"/>
  <c r="I447" i="3"/>
  <c r="H448" i="3"/>
  <c r="E448" i="3"/>
  <c r="I448" i="3"/>
  <c r="H449" i="3"/>
  <c r="E449" i="3"/>
  <c r="I449" i="3"/>
  <c r="H450" i="3"/>
  <c r="E450" i="3"/>
  <c r="I450" i="3"/>
  <c r="H451" i="3"/>
  <c r="E451" i="3"/>
  <c r="I451" i="3"/>
  <c r="H452" i="3"/>
  <c r="E452" i="3"/>
  <c r="I452" i="3"/>
  <c r="H453" i="3"/>
  <c r="E453" i="3"/>
  <c r="I453" i="3"/>
  <c r="H454" i="3"/>
  <c r="E454" i="3"/>
  <c r="I454" i="3"/>
  <c r="H455" i="3"/>
  <c r="E455" i="3"/>
  <c r="I455" i="3"/>
  <c r="H456" i="3"/>
  <c r="E456" i="3"/>
  <c r="I456" i="3"/>
  <c r="H457" i="3"/>
  <c r="E457" i="3"/>
  <c r="I457" i="3"/>
  <c r="H458" i="3"/>
  <c r="E458" i="3"/>
  <c r="I458" i="3"/>
  <c r="H459" i="3"/>
  <c r="E459" i="3"/>
  <c r="I459" i="3"/>
  <c r="H460" i="3"/>
  <c r="E460" i="3"/>
  <c r="I460" i="3"/>
  <c r="H461" i="3"/>
  <c r="E461" i="3"/>
  <c r="I461" i="3"/>
  <c r="H462" i="3"/>
  <c r="E462" i="3"/>
  <c r="I462" i="3"/>
  <c r="H463" i="3"/>
  <c r="E463" i="3"/>
  <c r="I463" i="3"/>
  <c r="H464" i="3"/>
  <c r="E464" i="3"/>
  <c r="I464" i="3"/>
  <c r="H465" i="3"/>
  <c r="E465" i="3"/>
  <c r="I465" i="3"/>
  <c r="H466" i="3"/>
  <c r="E466" i="3"/>
  <c r="I466" i="3"/>
  <c r="H467" i="3"/>
  <c r="E467" i="3"/>
  <c r="I467" i="3"/>
  <c r="H468" i="3"/>
  <c r="E468" i="3"/>
  <c r="I468" i="3"/>
  <c r="H469" i="3"/>
  <c r="E469" i="3"/>
  <c r="I469" i="3"/>
  <c r="H470" i="3"/>
  <c r="E470" i="3"/>
  <c r="I470" i="3"/>
  <c r="H471" i="3"/>
  <c r="E471" i="3"/>
  <c r="I471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H18" i="3"/>
  <c r="E18" i="3"/>
  <c r="I18" i="3"/>
  <c r="F18" i="3"/>
</calcChain>
</file>

<file path=xl/sharedStrings.xml><?xml version="1.0" encoding="utf-8"?>
<sst xmlns="http://schemas.openxmlformats.org/spreadsheetml/2006/main" count="65" uniqueCount="38">
  <si>
    <t>Month</t>
  </si>
  <si>
    <t>http://data.bls.gov/cgi-bin/srgate</t>
  </si>
  <si>
    <t>Series ID</t>
  </si>
  <si>
    <t>LNU05000000</t>
  </si>
  <si>
    <t>12 m.a.</t>
  </si>
  <si>
    <t>%</t>
  </si>
  <si>
    <t>(Unadj) Not in Labor Force</t>
  </si>
  <si>
    <t>LNU05000001</t>
  </si>
  <si>
    <t>LNU05000002</t>
  </si>
  <si>
    <t>(Unadj) Not in Labor Force, Men</t>
  </si>
  <si>
    <t>(Unadj) Not in Labor Force, Women</t>
  </si>
  <si>
    <t>LNU05000003</t>
  </si>
  <si>
    <t>LNU05000006</t>
  </si>
  <si>
    <t>LNU05000009</t>
  </si>
  <si>
    <t>http://data.bls.gov/cgi-bin/surveymost?ln</t>
  </si>
  <si>
    <t>(Unadj) Not in Labor Force, White</t>
  </si>
  <si>
    <t>(Unadj) Not in Labor Force, Black or African American</t>
  </si>
  <si>
    <t>(Unadj) Not in Labor Force, Hispanic or Latino</t>
  </si>
  <si>
    <t>Unemployment Rate</t>
  </si>
  <si>
    <t>Monthly Data Series</t>
  </si>
  <si>
    <t>http://www.bls.gov/cps/lfcharacteristics.htm#nlf</t>
  </si>
  <si>
    <t>LNU00000001</t>
  </si>
  <si>
    <t>LNU00000002</t>
  </si>
  <si>
    <t>LNU01000001</t>
  </si>
  <si>
    <t>LNU01000002</t>
  </si>
  <si>
    <t>Civilian Nonstitutional Population</t>
  </si>
  <si>
    <t>Civilian Labor Force</t>
  </si>
  <si>
    <t>Employed</t>
  </si>
  <si>
    <t>Unemployed</t>
  </si>
  <si>
    <t>Not in Labor Force</t>
  </si>
  <si>
    <t>Year</t>
  </si>
  <si>
    <t>Total</t>
  </si>
  <si>
    <t>Men</t>
  </si>
  <si>
    <t>Women</t>
  </si>
  <si>
    <t>Number</t>
  </si>
  <si>
    <t>Agriculture</t>
  </si>
  <si>
    <t>Non-Agriculture</t>
  </si>
  <si>
    <t>Annual Data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</si>
</sst>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0.0"/>
    <numFmt numFmtId="166" formatCode="0.0"/>
  </numFmts>
  <fonts count="13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indexed="8"/>
      <name val="Calibri"/>
      <scheme val="minor"/>
    </font>
    <font>
      <b/>
      <sz val="22"/>
      <color indexed="8"/>
      <name val="Calibri"/>
      <scheme val="minor"/>
    </font>
    <font>
      <i/>
      <sz val="11"/>
      <color indexed="8"/>
      <name val="Calibri"/>
      <scheme val="minor"/>
    </font>
    <font>
      <b/>
      <i/>
      <sz val="11"/>
      <color indexed="8"/>
      <name val="Calibri"/>
      <scheme val="minor"/>
    </font>
    <font>
      <sz val="10"/>
      <color indexed="8"/>
      <name val="Arial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8">
    <xf numFmtId="0" fontId="0" fillId="0" borderId="0"/>
    <xf numFmtId="9" fontId="2" fillId="2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1" fillId="2" borderId="0" applyNumberFormat="0" applyFill="0" applyBorder="0" applyAlignment="0" applyProtection="0"/>
    <xf numFmtId="0" fontId="1" fillId="2" borderId="0"/>
    <xf numFmtId="9" fontId="1" fillId="2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left"/>
    </xf>
    <xf numFmtId="0" fontId="6" fillId="0" borderId="0" xfId="0" applyFont="1"/>
    <xf numFmtId="3" fontId="0" fillId="0" borderId="0" xfId="0" applyNumberFormat="1" applyAlignment="1">
      <alignment horizontal="center"/>
    </xf>
    <xf numFmtId="0" fontId="3" fillId="0" borderId="0" xfId="16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164" fontId="7" fillId="0" borderId="0" xfId="1" applyNumberFormat="1" applyFont="1" applyFill="1" applyAlignment="1">
      <alignment horizontal="center"/>
    </xf>
    <xf numFmtId="3" fontId="7" fillId="0" borderId="0" xfId="0" applyNumberFormat="1" applyFont="1" applyAlignment="1">
      <alignment horizontal="center"/>
    </xf>
    <xf numFmtId="165" fontId="9" fillId="2" borderId="0" xfId="0" applyNumberFormat="1" applyFont="1" applyFill="1" applyAlignment="1">
      <alignment horizontal="center"/>
    </xf>
    <xf numFmtId="0" fontId="11" fillId="2" borderId="0" xfId="44" applyAlignment="1">
      <alignment horizontal="left"/>
    </xf>
    <xf numFmtId="0" fontId="1" fillId="2" borderId="0" xfId="45"/>
    <xf numFmtId="0" fontId="1" fillId="2" borderId="0" xfId="45" applyAlignment="1">
      <alignment horizontal="center"/>
    </xf>
    <xf numFmtId="0" fontId="1" fillId="2" borderId="0" xfId="45" applyAlignment="1">
      <alignment horizontal="left"/>
    </xf>
    <xf numFmtId="0" fontId="12" fillId="2" borderId="0" xfId="45" applyFont="1" applyAlignment="1">
      <alignment horizontal="center"/>
    </xf>
    <xf numFmtId="0" fontId="1" fillId="2" borderId="1" xfId="45" applyBorder="1" applyAlignment="1">
      <alignment horizontal="left"/>
    </xf>
    <xf numFmtId="0" fontId="10" fillId="2" borderId="2" xfId="45" applyFont="1" applyBorder="1" applyAlignment="1">
      <alignment horizontal="center" wrapText="1"/>
    </xf>
    <xf numFmtId="0" fontId="10" fillId="2" borderId="1" xfId="45" applyFont="1" applyBorder="1" applyAlignment="1">
      <alignment horizontal="center" wrapText="1"/>
    </xf>
    <xf numFmtId="0" fontId="10" fillId="2" borderId="3" xfId="45" applyFont="1" applyBorder="1" applyAlignment="1">
      <alignment horizontal="center" wrapText="1"/>
    </xf>
    <xf numFmtId="0" fontId="10" fillId="2" borderId="2" xfId="45" applyFont="1" applyBorder="1" applyAlignment="1">
      <alignment horizontal="center"/>
    </xf>
    <xf numFmtId="0" fontId="10" fillId="2" borderId="1" xfId="45" applyFont="1" applyBorder="1" applyAlignment="1">
      <alignment horizontal="center"/>
    </xf>
    <xf numFmtId="0" fontId="10" fillId="2" borderId="3" xfId="45" applyFont="1" applyBorder="1" applyAlignment="1">
      <alignment horizontal="center"/>
    </xf>
    <xf numFmtId="164" fontId="10" fillId="2" borderId="0" xfId="45" applyNumberFormat="1" applyFont="1" applyBorder="1" applyAlignment="1">
      <alignment horizontal="center" wrapText="1"/>
    </xf>
    <xf numFmtId="0" fontId="10" fillId="2" borderId="4" xfId="45" applyFont="1" applyBorder="1" applyAlignment="1">
      <alignment horizontal="left"/>
    </xf>
    <xf numFmtId="0" fontId="10" fillId="2" borderId="5" xfId="45" applyFont="1" applyBorder="1" applyAlignment="1">
      <alignment horizontal="center" wrapText="1"/>
    </xf>
    <xf numFmtId="0" fontId="10" fillId="2" borderId="4" xfId="45" applyFont="1" applyBorder="1" applyAlignment="1">
      <alignment horizontal="center" wrapText="1"/>
    </xf>
    <xf numFmtId="0" fontId="10" fillId="2" borderId="6" xfId="45" applyFont="1" applyBorder="1" applyAlignment="1">
      <alignment horizontal="center" wrapText="1"/>
    </xf>
    <xf numFmtId="0" fontId="10" fillId="2" borderId="5" xfId="45" applyFont="1" applyBorder="1" applyAlignment="1">
      <alignment horizontal="center"/>
    </xf>
    <xf numFmtId="0" fontId="10" fillId="2" borderId="4" xfId="45" applyFont="1" applyBorder="1" applyAlignment="1">
      <alignment horizontal="center"/>
    </xf>
    <xf numFmtId="0" fontId="10" fillId="2" borderId="6" xfId="45" applyFont="1" applyBorder="1" applyAlignment="1">
      <alignment horizontal="center"/>
    </xf>
    <xf numFmtId="9" fontId="10" fillId="2" borderId="4" xfId="46" applyFont="1" applyBorder="1" applyAlignment="1">
      <alignment horizontal="center"/>
    </xf>
    <xf numFmtId="164" fontId="0" fillId="2" borderId="0" xfId="46" applyNumberFormat="1" applyFont="1" applyAlignment="1">
      <alignment horizontal="center"/>
    </xf>
    <xf numFmtId="3" fontId="1" fillId="2" borderId="0" xfId="45" applyNumberFormat="1"/>
    <xf numFmtId="166" fontId="1" fillId="2" borderId="0" xfId="45" applyNumberFormat="1" applyAlignment="1">
      <alignment horizontal="center"/>
    </xf>
    <xf numFmtId="9" fontId="0" fillId="2" borderId="0" xfId="46" applyFont="1"/>
    <xf numFmtId="164" fontId="0" fillId="2" borderId="0" xfId="46" applyNumberFormat="1" applyFont="1"/>
    <xf numFmtId="166" fontId="0" fillId="2" borderId="0" xfId="46" applyNumberFormat="1" applyFont="1" applyAlignment="1">
      <alignment horizontal="center"/>
    </xf>
  </cellXfs>
  <cellStyles count="4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/>
    <cellStyle name="Hyperlink 2" xfId="44"/>
    <cellStyle name="Normal" xfId="0" builtinId="0"/>
    <cellStyle name="Normal 2" xfId="45"/>
    <cellStyle name="Percent" xfId="1" builtinId="5"/>
    <cellStyle name="Percent 2" xfId="46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rettromero/Documents/Investigations/BLS%20Data/Historical%20Employmen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nnual Stats"/>
      <sheetName val="Not in Labor Force"/>
    </sheetNames>
    <sheetDataSet>
      <sheetData sheetId="0">
        <row r="5">
          <cell r="S5" t="str">
            <v>Not in Labor Force</v>
          </cell>
        </row>
        <row r="7">
          <cell r="A7">
            <v>1947</v>
          </cell>
          <cell r="H7">
            <v>58.3</v>
          </cell>
          <cell r="N7">
            <v>56</v>
          </cell>
        </row>
        <row r="8">
          <cell r="A8">
            <v>1948</v>
          </cell>
          <cell r="H8">
            <v>58.8</v>
          </cell>
          <cell r="J8">
            <v>86.578926314105132</v>
          </cell>
          <cell r="L8">
            <v>32.663790017146844</v>
          </cell>
          <cell r="N8">
            <v>56.6</v>
          </cell>
        </row>
        <row r="9">
          <cell r="A9">
            <v>1949</v>
          </cell>
          <cell r="H9">
            <v>58.9</v>
          </cell>
          <cell r="J9">
            <v>86.441048468830104</v>
          </cell>
          <cell r="L9">
            <v>33.143283025899009</v>
          </cell>
          <cell r="N9">
            <v>55.4</v>
          </cell>
        </row>
        <row r="10">
          <cell r="A10">
            <v>1950</v>
          </cell>
          <cell r="H10">
            <v>59.2</v>
          </cell>
          <cell r="J10">
            <v>86.385411532774768</v>
          </cell>
          <cell r="L10">
            <v>33.884282292242489</v>
          </cell>
          <cell r="N10">
            <v>56.1</v>
          </cell>
        </row>
        <row r="11">
          <cell r="A11">
            <v>1951</v>
          </cell>
          <cell r="H11">
            <v>59.2</v>
          </cell>
          <cell r="J11">
            <v>86.474148852735937</v>
          </cell>
          <cell r="L11">
            <v>34.64067765734584</v>
          </cell>
          <cell r="N11">
            <v>57.3</v>
          </cell>
        </row>
        <row r="12">
          <cell r="A12">
            <v>1952</v>
          </cell>
          <cell r="H12">
            <v>59</v>
          </cell>
          <cell r="J12">
            <v>86.25553319919517</v>
          </cell>
          <cell r="L12">
            <v>34.700786976174612</v>
          </cell>
          <cell r="N12">
            <v>57.3</v>
          </cell>
        </row>
        <row r="13">
          <cell r="A13">
            <v>1953</v>
          </cell>
          <cell r="H13">
            <v>58.9</v>
          </cell>
          <cell r="J13">
            <v>85.976354679802952</v>
          </cell>
          <cell r="L13">
            <v>34.423230618950363</v>
          </cell>
          <cell r="N13">
            <v>57.1</v>
          </cell>
        </row>
        <row r="14">
          <cell r="A14">
            <v>1954</v>
          </cell>
          <cell r="H14">
            <v>58.8</v>
          </cell>
          <cell r="J14">
            <v>85.543340791905834</v>
          </cell>
          <cell r="L14">
            <v>34.568291611769872</v>
          </cell>
          <cell r="N14">
            <v>55.5</v>
          </cell>
        </row>
        <row r="15">
          <cell r="A15">
            <v>1955</v>
          </cell>
          <cell r="H15">
            <v>59.3</v>
          </cell>
          <cell r="J15">
            <v>85.349939549789866</v>
          </cell>
          <cell r="L15">
            <v>35.689721054642717</v>
          </cell>
          <cell r="N15">
            <v>56.7</v>
          </cell>
        </row>
        <row r="16">
          <cell r="A16">
            <v>1956</v>
          </cell>
          <cell r="H16">
            <v>60</v>
          </cell>
          <cell r="J16">
            <v>85.524344214100111</v>
          </cell>
          <cell r="L16">
            <v>36.856838634333997</v>
          </cell>
          <cell r="N16">
            <v>57.5</v>
          </cell>
        </row>
        <row r="17">
          <cell r="A17">
            <v>1957</v>
          </cell>
          <cell r="H17">
            <v>59.6</v>
          </cell>
          <cell r="J17">
            <v>84.773515896089279</v>
          </cell>
          <cell r="L17">
            <v>36.864514596868588</v>
          </cell>
          <cell r="N17">
            <v>57.1</v>
          </cell>
        </row>
        <row r="18">
          <cell r="A18">
            <v>1958</v>
          </cell>
          <cell r="H18">
            <v>59.5</v>
          </cell>
          <cell r="J18">
            <v>84.246664075657463</v>
          </cell>
          <cell r="L18">
            <v>37.054783045736308</v>
          </cell>
          <cell r="N18">
            <v>55.4</v>
          </cell>
        </row>
        <row r="19">
          <cell r="A19">
            <v>1959</v>
          </cell>
          <cell r="H19">
            <v>59.3</v>
          </cell>
          <cell r="J19">
            <v>83.744273903600828</v>
          </cell>
          <cell r="L19">
            <v>37.141110780718272</v>
          </cell>
          <cell r="N19">
            <v>56</v>
          </cell>
        </row>
        <row r="20">
          <cell r="A20">
            <v>1960</v>
          </cell>
          <cell r="H20">
            <v>59.4</v>
          </cell>
          <cell r="J20">
            <v>83.338723006719121</v>
          </cell>
          <cell r="L20">
            <v>37.738300152642005</v>
          </cell>
          <cell r="N20">
            <v>56.1</v>
          </cell>
        </row>
        <row r="21">
          <cell r="A21">
            <v>1961</v>
          </cell>
          <cell r="H21">
            <v>59.3</v>
          </cell>
          <cell r="J21">
            <v>82.885619869949892</v>
          </cell>
          <cell r="L21">
            <v>38.099353434479227</v>
          </cell>
          <cell r="N21">
            <v>55.4</v>
          </cell>
        </row>
        <row r="22">
          <cell r="A22">
            <v>1962</v>
          </cell>
          <cell r="H22">
            <v>58.8</v>
          </cell>
          <cell r="J22">
            <v>81.997501363692351</v>
          </cell>
          <cell r="L22">
            <v>37.924227349536487</v>
          </cell>
          <cell r="N22">
            <v>55.5</v>
          </cell>
        </row>
        <row r="23">
          <cell r="A23">
            <v>1963</v>
          </cell>
          <cell r="H23">
            <v>58.7</v>
          </cell>
          <cell r="J23">
            <v>81.36772500474784</v>
          </cell>
          <cell r="L23">
            <v>38.304338388067109</v>
          </cell>
          <cell r="N23">
            <v>55.4</v>
          </cell>
        </row>
        <row r="24">
          <cell r="A24">
            <v>1964</v>
          </cell>
          <cell r="H24">
            <v>58.7</v>
          </cell>
          <cell r="J24">
            <v>81.021972233078998</v>
          </cell>
          <cell r="L24">
            <v>38.715968127732836</v>
          </cell>
          <cell r="N24">
            <v>55.7</v>
          </cell>
        </row>
        <row r="25">
          <cell r="A25">
            <v>1965</v>
          </cell>
          <cell r="H25">
            <v>58.9</v>
          </cell>
          <cell r="J25">
            <v>80.718276404268849</v>
          </cell>
          <cell r="L25">
            <v>39.262112061860307</v>
          </cell>
          <cell r="N25">
            <v>56.2</v>
          </cell>
        </row>
        <row r="26">
          <cell r="A26">
            <v>1966</v>
          </cell>
          <cell r="H26">
            <v>59.2</v>
          </cell>
          <cell r="J26">
            <v>80.433772526633703</v>
          </cell>
          <cell r="L26">
            <v>40.266981340806844</v>
          </cell>
          <cell r="N26">
            <v>56.9</v>
          </cell>
        </row>
        <row r="27">
          <cell r="A27">
            <v>1967</v>
          </cell>
          <cell r="H27">
            <v>59.6</v>
          </cell>
          <cell r="J27">
            <v>80.431820047615133</v>
          </cell>
          <cell r="L27">
            <v>41.120519661292192</v>
          </cell>
          <cell r="N27">
            <v>57.3</v>
          </cell>
        </row>
        <row r="28">
          <cell r="A28">
            <v>1968</v>
          </cell>
          <cell r="H28">
            <v>59.6</v>
          </cell>
          <cell r="J28">
            <v>80.089575888887097</v>
          </cell>
          <cell r="L28">
            <v>41.613588110403398</v>
          </cell>
          <cell r="N28">
            <v>57.5</v>
          </cell>
        </row>
        <row r="29">
          <cell r="A29">
            <v>1969</v>
          </cell>
          <cell r="H29">
            <v>60.1</v>
          </cell>
          <cell r="J29">
            <v>79.84514610957423</v>
          </cell>
          <cell r="L29">
            <v>42.713757769192007</v>
          </cell>
          <cell r="N29">
            <v>58</v>
          </cell>
        </row>
        <row r="30">
          <cell r="A30">
            <v>1970</v>
          </cell>
          <cell r="H30">
            <v>60.4</v>
          </cell>
          <cell r="J30">
            <v>79.665339636725548</v>
          </cell>
          <cell r="L30">
            <v>43.339012393174137</v>
          </cell>
          <cell r="N30">
            <v>57.4</v>
          </cell>
        </row>
        <row r="31">
          <cell r="A31">
            <v>1971</v>
          </cell>
          <cell r="H31">
            <v>60.2</v>
          </cell>
          <cell r="J31">
            <v>79.130144672591058</v>
          </cell>
          <cell r="L31">
            <v>43.355683011551818</v>
          </cell>
          <cell r="N31">
            <v>56.6</v>
          </cell>
        </row>
        <row r="32">
          <cell r="A32">
            <v>1972</v>
          </cell>
          <cell r="H32">
            <v>60.4</v>
          </cell>
          <cell r="J32">
            <v>78.948920173951507</v>
          </cell>
          <cell r="L32">
            <v>43.883864202385631</v>
          </cell>
          <cell r="N32">
            <v>57</v>
          </cell>
        </row>
        <row r="33">
          <cell r="A33">
            <v>1973</v>
          </cell>
          <cell r="H33">
            <v>60.8</v>
          </cell>
          <cell r="J33">
            <v>78.831611152802637</v>
          </cell>
          <cell r="L33">
            <v>44.732918616009457</v>
          </cell>
          <cell r="N33">
            <v>57.8</v>
          </cell>
        </row>
        <row r="34">
          <cell r="A34">
            <v>1974</v>
          </cell>
          <cell r="H34">
            <v>61.3</v>
          </cell>
          <cell r="J34">
            <v>78.718506383459498</v>
          </cell>
          <cell r="L34">
            <v>45.65639499697398</v>
          </cell>
          <cell r="N34">
            <v>57.8</v>
          </cell>
        </row>
        <row r="35">
          <cell r="A35">
            <v>1975</v>
          </cell>
          <cell r="H35">
            <v>61.2</v>
          </cell>
          <cell r="J35">
            <v>77.878297436748696</v>
          </cell>
          <cell r="L35">
            <v>46.34553549344546</v>
          </cell>
          <cell r="N35">
            <v>56.1</v>
          </cell>
        </row>
        <row r="36">
          <cell r="A36">
            <v>1976</v>
          </cell>
          <cell r="H36">
            <v>61.6</v>
          </cell>
          <cell r="J36">
            <v>77.514608386773133</v>
          </cell>
          <cell r="L36">
            <v>47.315208156329653</v>
          </cell>
          <cell r="N36">
            <v>56.8</v>
          </cell>
        </row>
        <row r="37">
          <cell r="A37">
            <v>1977</v>
          </cell>
          <cell r="H37">
            <v>62.3</v>
          </cell>
          <cell r="J37">
            <v>77.661484446690523</v>
          </cell>
          <cell r="L37">
            <v>48.441078244274806</v>
          </cell>
          <cell r="N37">
            <v>57.9</v>
          </cell>
        </row>
        <row r="38">
          <cell r="A38">
            <v>1978</v>
          </cell>
          <cell r="H38">
            <v>63.2</v>
          </cell>
          <cell r="J38">
            <v>77.857292101964063</v>
          </cell>
          <cell r="L38">
            <v>49.957812829587269</v>
          </cell>
          <cell r="N38">
            <v>59.3</v>
          </cell>
        </row>
        <row r="39">
          <cell r="A39">
            <v>1979</v>
          </cell>
          <cell r="H39">
            <v>63.7</v>
          </cell>
          <cell r="J39">
            <v>77.833888746475267</v>
          </cell>
          <cell r="L39">
            <v>50.936747924415322</v>
          </cell>
          <cell r="N39">
            <v>59.9</v>
          </cell>
        </row>
        <row r="40">
          <cell r="A40">
            <v>1980</v>
          </cell>
          <cell r="H40">
            <v>63.8</v>
          </cell>
          <cell r="J40">
            <v>77.398675029597726</v>
          </cell>
          <cell r="L40">
            <v>51.4861683343143</v>
          </cell>
          <cell r="N40">
            <v>59.2</v>
          </cell>
        </row>
        <row r="41">
          <cell r="A41">
            <v>1981</v>
          </cell>
          <cell r="H41">
            <v>63.9</v>
          </cell>
          <cell r="J41">
            <v>76.975816969109815</v>
          </cell>
          <cell r="L41">
            <v>52.105603784953914</v>
          </cell>
          <cell r="N41">
            <v>59</v>
          </cell>
        </row>
        <row r="42">
          <cell r="A42">
            <v>1982</v>
          </cell>
          <cell r="H42">
            <v>64</v>
          </cell>
          <cell r="J42">
            <v>76.604148522502854</v>
          </cell>
          <cell r="L42">
            <v>52.623749283730774</v>
          </cell>
          <cell r="N42">
            <v>57.8</v>
          </cell>
        </row>
        <row r="43">
          <cell r="A43">
            <v>1983</v>
          </cell>
          <cell r="H43">
            <v>64</v>
          </cell>
          <cell r="J43">
            <v>76.391901224994243</v>
          </cell>
          <cell r="L43">
            <v>52.902360280965055</v>
          </cell>
          <cell r="N43">
            <v>57.9</v>
          </cell>
        </row>
        <row r="44">
          <cell r="A44">
            <v>1984</v>
          </cell>
          <cell r="H44">
            <v>64.400000000000006</v>
          </cell>
          <cell r="J44">
            <v>76.353088930087907</v>
          </cell>
          <cell r="L44">
            <v>53.578434542671751</v>
          </cell>
          <cell r="N44">
            <v>59.5</v>
          </cell>
        </row>
        <row r="45">
          <cell r="A45">
            <v>1985</v>
          </cell>
          <cell r="H45">
            <v>64.8</v>
          </cell>
          <cell r="J45">
            <v>76.254010346991208</v>
          </cell>
          <cell r="L45">
            <v>54.461466245626013</v>
          </cell>
          <cell r="N45">
            <v>60.1</v>
          </cell>
        </row>
        <row r="46">
          <cell r="A46">
            <v>1986</v>
          </cell>
          <cell r="H46">
            <v>65.3</v>
          </cell>
          <cell r="J46">
            <v>76.251194666542347</v>
          </cell>
          <cell r="L46">
            <v>55.294390699342749</v>
          </cell>
          <cell r="N46">
            <v>60.7</v>
          </cell>
        </row>
        <row r="47">
          <cell r="A47">
            <v>1987</v>
          </cell>
          <cell r="H47">
            <v>65.599999999999994</v>
          </cell>
          <cell r="J47">
            <v>76.188448658787792</v>
          </cell>
          <cell r="L47">
            <v>55.979468561234391</v>
          </cell>
          <cell r="N47">
            <v>61.5</v>
          </cell>
        </row>
        <row r="48">
          <cell r="A48">
            <v>1988</v>
          </cell>
          <cell r="H48">
            <v>65.900000000000006</v>
          </cell>
          <cell r="J48">
            <v>76.177197036092736</v>
          </cell>
          <cell r="L48">
            <v>56.577369878870563</v>
          </cell>
          <cell r="N48">
            <v>62.3</v>
          </cell>
        </row>
        <row r="49">
          <cell r="A49">
            <v>1989</v>
          </cell>
          <cell r="H49">
            <v>66.5</v>
          </cell>
          <cell r="J49">
            <v>76.429102543881385</v>
          </cell>
          <cell r="L49">
            <v>57.390146471371501</v>
          </cell>
          <cell r="N49">
            <v>63</v>
          </cell>
        </row>
        <row r="50">
          <cell r="A50">
            <v>1990</v>
          </cell>
          <cell r="H50">
            <v>66.5</v>
          </cell>
          <cell r="J50">
            <v>76.359029399072767</v>
          </cell>
          <cell r="L50">
            <v>57.526800085031432</v>
          </cell>
          <cell r="N50">
            <v>62.8</v>
          </cell>
        </row>
        <row r="51">
          <cell r="A51">
            <v>1991</v>
          </cell>
          <cell r="H51">
            <v>66.2</v>
          </cell>
          <cell r="J51">
            <v>75.777295733911785</v>
          </cell>
          <cell r="L51">
            <v>57.381129197358646</v>
          </cell>
          <cell r="N51">
            <v>61.7</v>
          </cell>
        </row>
        <row r="52">
          <cell r="A52">
            <v>1992</v>
          </cell>
          <cell r="H52">
            <v>66.400000000000006</v>
          </cell>
          <cell r="J52">
            <v>75.825295328925975</v>
          </cell>
          <cell r="L52">
            <v>57.831600934997759</v>
          </cell>
          <cell r="N52">
            <v>61.5</v>
          </cell>
        </row>
        <row r="53">
          <cell r="A53">
            <v>1993</v>
          </cell>
          <cell r="H53">
            <v>66.3</v>
          </cell>
          <cell r="J53">
            <v>75.43393477049672</v>
          </cell>
          <cell r="L53">
            <v>57.922684373337539</v>
          </cell>
          <cell r="N53">
            <v>61.7</v>
          </cell>
        </row>
        <row r="54">
          <cell r="A54">
            <v>1994</v>
          </cell>
          <cell r="H54">
            <v>66.599999999999994</v>
          </cell>
          <cell r="J54">
            <v>75.053786232844047</v>
          </cell>
          <cell r="L54">
            <v>58.792699590083934</v>
          </cell>
          <cell r="N54">
            <v>62.5</v>
          </cell>
        </row>
        <row r="55">
          <cell r="A55">
            <v>1995</v>
          </cell>
          <cell r="H55">
            <v>66.599999999999994</v>
          </cell>
          <cell r="J55">
            <v>74.975309420244173</v>
          </cell>
          <cell r="L55">
            <v>58.936618764868577</v>
          </cell>
          <cell r="N55">
            <v>62.9</v>
          </cell>
        </row>
        <row r="56">
          <cell r="A56">
            <v>1996</v>
          </cell>
          <cell r="H56">
            <v>66.8</v>
          </cell>
          <cell r="J56">
            <v>74.929838055838516</v>
          </cell>
          <cell r="L56">
            <v>59.258514154332516</v>
          </cell>
          <cell r="N56">
            <v>63.2</v>
          </cell>
        </row>
        <row r="57">
          <cell r="A57">
            <v>1997</v>
          </cell>
          <cell r="H57">
            <v>67.099999999999994</v>
          </cell>
          <cell r="J57">
            <v>74.974159545617354</v>
          </cell>
          <cell r="L57">
            <v>59.796239731355179</v>
          </cell>
          <cell r="N57">
            <v>63.8</v>
          </cell>
        </row>
        <row r="58">
          <cell r="A58">
            <v>1998</v>
          </cell>
          <cell r="H58">
            <v>67.099999999999994</v>
          </cell>
          <cell r="J58">
            <v>74.889122906498713</v>
          </cell>
          <cell r="L58">
            <v>59.846705866882083</v>
          </cell>
          <cell r="N58">
            <v>64.099999999999994</v>
          </cell>
        </row>
        <row r="59">
          <cell r="A59">
            <v>1999</v>
          </cell>
          <cell r="H59">
            <v>67.099999999999994</v>
          </cell>
          <cell r="J59">
            <v>74.719720823890412</v>
          </cell>
          <cell r="L59">
            <v>60.033694032268514</v>
          </cell>
          <cell r="N59">
            <v>64.3</v>
          </cell>
        </row>
        <row r="60">
          <cell r="A60">
            <v>2000</v>
          </cell>
          <cell r="H60">
            <v>67.099999999999994</v>
          </cell>
          <cell r="J60">
            <v>74.810717508140129</v>
          </cell>
          <cell r="L60">
            <v>59.94141737408804</v>
          </cell>
          <cell r="N60">
            <v>64.400000000000006</v>
          </cell>
        </row>
        <row r="61">
          <cell r="A61">
            <v>2001</v>
          </cell>
          <cell r="H61">
            <v>66.8</v>
          </cell>
          <cell r="J61">
            <v>74.442787707441767</v>
          </cell>
          <cell r="L61">
            <v>59.78660418026849</v>
          </cell>
          <cell r="N61">
            <v>63.7</v>
          </cell>
        </row>
        <row r="62">
          <cell r="A62">
            <v>2002</v>
          </cell>
          <cell r="H62">
            <v>66.599999999999994</v>
          </cell>
          <cell r="J62">
            <v>74.102404742553901</v>
          </cell>
          <cell r="L62">
            <v>59.621188653361067</v>
          </cell>
          <cell r="N62">
            <v>62.7</v>
          </cell>
        </row>
        <row r="63">
          <cell r="A63">
            <v>2003</v>
          </cell>
          <cell r="H63">
            <v>66.2</v>
          </cell>
          <cell r="J63">
            <v>73.507774698172597</v>
          </cell>
          <cell r="L63">
            <v>59.505111868424954</v>
          </cell>
          <cell r="N63">
            <v>62.3</v>
          </cell>
        </row>
        <row r="64">
          <cell r="A64">
            <v>2004</v>
          </cell>
          <cell r="H64">
            <v>66</v>
          </cell>
          <cell r="J64">
            <v>73.326524928047533</v>
          </cell>
          <cell r="L64">
            <v>59.163661832991778</v>
          </cell>
          <cell r="N64">
            <v>62.3</v>
          </cell>
        </row>
        <row r="65">
          <cell r="A65">
            <v>2005</v>
          </cell>
          <cell r="H65">
            <v>66</v>
          </cell>
          <cell r="J65">
            <v>73.323194473710728</v>
          </cell>
          <cell r="L65">
            <v>59.255458347230416</v>
          </cell>
          <cell r="N65">
            <v>62.7</v>
          </cell>
        </row>
        <row r="66">
          <cell r="A66">
            <v>2006</v>
          </cell>
          <cell r="H66">
            <v>66.2</v>
          </cell>
          <cell r="J66">
            <v>73.464129108087334</v>
          </cell>
          <cell r="L66">
            <v>59.362998054310125</v>
          </cell>
          <cell r="N66">
            <v>63.1</v>
          </cell>
        </row>
        <row r="67">
          <cell r="A67">
            <v>2007</v>
          </cell>
          <cell r="H67">
            <v>66</v>
          </cell>
          <cell r="J67">
            <v>73.222611501876571</v>
          </cell>
          <cell r="L67">
            <v>59.307901816298227</v>
          </cell>
          <cell r="N67">
            <v>63</v>
          </cell>
        </row>
        <row r="68">
          <cell r="A68">
            <v>2008</v>
          </cell>
          <cell r="H68">
            <v>66</v>
          </cell>
          <cell r="J68">
            <v>72.953595077488885</v>
          </cell>
          <cell r="L68">
            <v>59.47130723016366</v>
          </cell>
          <cell r="N68">
            <v>62.2</v>
          </cell>
        </row>
        <row r="69">
          <cell r="A69">
            <v>2009</v>
          </cell>
          <cell r="H69">
            <v>65.400000000000006</v>
          </cell>
          <cell r="J69">
            <v>71.951881965374639</v>
          </cell>
          <cell r="L69">
            <v>59.194509513828955</v>
          </cell>
          <cell r="N69">
            <v>59.3</v>
          </cell>
        </row>
        <row r="70">
          <cell r="A70">
            <v>2010</v>
          </cell>
          <cell r="H70">
            <v>64.7</v>
          </cell>
          <cell r="J70">
            <v>71.18360046538281</v>
          </cell>
          <cell r="L70">
            <v>58.622488912079312</v>
          </cell>
          <cell r="N70">
            <v>58.5</v>
          </cell>
        </row>
        <row r="71">
          <cell r="A71">
            <v>2011</v>
          </cell>
          <cell r="H71">
            <v>64.099999999999994</v>
          </cell>
          <cell r="J71">
            <v>70.475510888348225</v>
          </cell>
          <cell r="L71">
            <v>58.103811841038116</v>
          </cell>
          <cell r="N71">
            <v>58.4</v>
          </cell>
        </row>
        <row r="72">
          <cell r="A72">
            <v>2012</v>
          </cell>
          <cell r="H72">
            <v>63.7</v>
          </cell>
          <cell r="J72">
            <v>70.15927665050323</v>
          </cell>
          <cell r="L72">
            <v>57.684153691014046</v>
          </cell>
          <cell r="N72">
            <v>58.6</v>
          </cell>
        </row>
        <row r="73">
          <cell r="A73">
            <v>2013</v>
          </cell>
          <cell r="H73">
            <v>63.2</v>
          </cell>
          <cell r="J73">
            <v>69.728817848256085</v>
          </cell>
          <cell r="L73">
            <v>57.205563072275886</v>
          </cell>
          <cell r="N73">
            <v>58.6</v>
          </cell>
        </row>
        <row r="74">
          <cell r="A74">
            <v>2014</v>
          </cell>
          <cell r="H74">
            <v>62.9</v>
          </cell>
          <cell r="J74">
            <v>69.213682065671236</v>
          </cell>
          <cell r="L74">
            <v>56.973143316250514</v>
          </cell>
          <cell r="N74">
            <v>59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ls.gov/cps/lfcharacteristics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bls.gov/cgi-bin/srg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tabSelected="1" workbookViewId="0">
      <pane xSplit="1" ySplit="6" topLeftCell="B7" activePane="bottomRight" state="frozen"/>
      <selection pane="topRight" activeCell="B1" sqref="B1"/>
      <selection pane="bottomLeft" activeCell="A5" sqref="A5"/>
      <selection pane="bottomRight" activeCell="X74" sqref="X74"/>
    </sheetView>
  </sheetViews>
  <sheetFormatPr baseColWidth="10" defaultRowHeight="15" x14ac:dyDescent="0"/>
  <cols>
    <col min="1" max="1" width="7.83203125" style="17" customWidth="1"/>
    <col min="2" max="2" width="10.83203125" style="15"/>
    <col min="3" max="3" width="12.33203125" style="15" customWidth="1"/>
    <col min="4" max="4" width="6.83203125" style="15" customWidth="1"/>
    <col min="5" max="5" width="11" style="15" customWidth="1"/>
    <col min="6" max="6" width="6.83203125" style="15" customWidth="1"/>
    <col min="7" max="7" width="10.83203125" style="15"/>
    <col min="8" max="8" width="6.83203125" style="16" customWidth="1"/>
    <col min="9" max="9" width="11" style="16" bestFit="1" customWidth="1"/>
    <col min="10" max="10" width="7.83203125" style="16" customWidth="1"/>
    <col min="11" max="11" width="10.83203125" style="16" customWidth="1"/>
    <col min="12" max="12" width="6.83203125" style="16" customWidth="1"/>
    <col min="13" max="13" width="10.83203125" style="15"/>
    <col min="14" max="14" width="6.83203125" style="16" customWidth="1"/>
    <col min="15" max="15" width="10.83203125" style="15"/>
    <col min="16" max="16" width="15.5" style="15" customWidth="1"/>
    <col min="17" max="17" width="10.83203125" style="15"/>
    <col min="18" max="18" width="6.83203125" style="16" customWidth="1"/>
    <col min="19" max="19" width="10.83203125" style="15"/>
    <col min="20" max="20" width="6.83203125" style="16" customWidth="1"/>
    <col min="21" max="21" width="10.83203125" style="15"/>
    <col min="22" max="22" width="6.83203125" style="16" customWidth="1"/>
    <col min="23" max="23" width="10.5" style="15" customWidth="1"/>
    <col min="24" max="24" width="6.83203125" style="16" customWidth="1"/>
    <col min="25" max="16384" width="10.83203125" style="15"/>
  </cols>
  <sheetData>
    <row r="1" spans="1:26" ht="28">
      <c r="A1" s="6" t="s">
        <v>37</v>
      </c>
    </row>
    <row r="2" spans="1:26">
      <c r="A2" s="14" t="s">
        <v>20</v>
      </c>
    </row>
    <row r="3" spans="1:26">
      <c r="A3" s="14"/>
    </row>
    <row r="4" spans="1:26">
      <c r="C4" s="18" t="s">
        <v>21</v>
      </c>
      <c r="D4" s="18"/>
      <c r="E4" s="18" t="s">
        <v>22</v>
      </c>
      <c r="F4" s="18"/>
      <c r="G4" s="18"/>
      <c r="H4" s="18"/>
      <c r="I4" s="18" t="s">
        <v>23</v>
      </c>
      <c r="J4" s="18"/>
      <c r="K4" s="18" t="s">
        <v>24</v>
      </c>
      <c r="L4" s="18"/>
      <c r="M4" s="18"/>
      <c r="N4" s="18"/>
      <c r="O4" s="18"/>
      <c r="P4" s="18"/>
      <c r="Q4" s="18"/>
      <c r="R4" s="18"/>
      <c r="S4" s="18"/>
      <c r="T4" s="18"/>
      <c r="U4" s="18" t="s">
        <v>7</v>
      </c>
      <c r="V4" s="18"/>
      <c r="W4" s="18" t="s">
        <v>8</v>
      </c>
    </row>
    <row r="5" spans="1:26" ht="15" customHeight="1">
      <c r="A5" s="19"/>
      <c r="B5" s="20" t="s">
        <v>25</v>
      </c>
      <c r="C5" s="21"/>
      <c r="D5" s="21"/>
      <c r="E5" s="21"/>
      <c r="F5" s="22"/>
      <c r="G5" s="23" t="s">
        <v>26</v>
      </c>
      <c r="H5" s="24"/>
      <c r="I5" s="24"/>
      <c r="J5" s="24"/>
      <c r="K5" s="24"/>
      <c r="L5" s="25"/>
      <c r="M5" s="24" t="s">
        <v>27</v>
      </c>
      <c r="N5" s="24"/>
      <c r="O5" s="24"/>
      <c r="P5" s="24"/>
      <c r="Q5" s="24" t="s">
        <v>28</v>
      </c>
      <c r="R5" s="24"/>
      <c r="S5" s="21" t="s">
        <v>29</v>
      </c>
      <c r="T5" s="21"/>
      <c r="U5" s="21"/>
      <c r="V5" s="21"/>
      <c r="W5" s="21"/>
      <c r="X5" s="21"/>
      <c r="Y5" s="26">
        <f>T23</f>
        <v>0.41320579009279834</v>
      </c>
    </row>
    <row r="6" spans="1:26">
      <c r="A6" s="27" t="s">
        <v>30</v>
      </c>
      <c r="B6" s="28" t="s">
        <v>31</v>
      </c>
      <c r="C6" s="29" t="s">
        <v>32</v>
      </c>
      <c r="D6" s="29" t="s">
        <v>5</v>
      </c>
      <c r="E6" s="29" t="s">
        <v>33</v>
      </c>
      <c r="F6" s="30" t="s">
        <v>5</v>
      </c>
      <c r="G6" s="31" t="s">
        <v>34</v>
      </c>
      <c r="H6" s="32" t="s">
        <v>5</v>
      </c>
      <c r="I6" s="32" t="s">
        <v>32</v>
      </c>
      <c r="J6" s="32" t="s">
        <v>5</v>
      </c>
      <c r="K6" s="32" t="s">
        <v>33</v>
      </c>
      <c r="L6" s="33" t="s">
        <v>5</v>
      </c>
      <c r="M6" s="32" t="s">
        <v>31</v>
      </c>
      <c r="N6" s="32" t="s">
        <v>5</v>
      </c>
      <c r="O6" s="32" t="s">
        <v>35</v>
      </c>
      <c r="P6" s="34" t="s">
        <v>36</v>
      </c>
      <c r="Q6" s="32" t="s">
        <v>34</v>
      </c>
      <c r="R6" s="32" t="s">
        <v>5</v>
      </c>
      <c r="S6" s="32" t="s">
        <v>34</v>
      </c>
      <c r="T6" s="32" t="s">
        <v>5</v>
      </c>
      <c r="U6" s="32" t="s">
        <v>32</v>
      </c>
      <c r="V6" s="32" t="s">
        <v>5</v>
      </c>
      <c r="W6" s="32" t="s">
        <v>33</v>
      </c>
      <c r="X6" s="32" t="s">
        <v>5</v>
      </c>
      <c r="Y6" s="35">
        <v>0.32926421955338536</v>
      </c>
    </row>
    <row r="7" spans="1:26">
      <c r="A7" s="17">
        <v>1947</v>
      </c>
      <c r="B7" s="36">
        <v>101827</v>
      </c>
      <c r="C7" s="36"/>
      <c r="D7" s="36"/>
      <c r="E7" s="36"/>
      <c r="F7" s="36"/>
      <c r="G7" s="36">
        <v>59350</v>
      </c>
      <c r="H7" s="37">
        <v>58.3</v>
      </c>
      <c r="I7" s="36"/>
      <c r="J7" s="37"/>
      <c r="K7" s="36"/>
      <c r="L7" s="37"/>
      <c r="M7" s="36">
        <v>57038</v>
      </c>
      <c r="N7" s="37">
        <v>56</v>
      </c>
      <c r="O7" s="36">
        <v>7890</v>
      </c>
      <c r="P7" s="36">
        <v>49148</v>
      </c>
      <c r="Q7" s="36">
        <v>2311</v>
      </c>
      <c r="R7" s="37">
        <v>3.9</v>
      </c>
      <c r="S7" s="36">
        <v>42477</v>
      </c>
      <c r="T7" s="35">
        <f>S7/B7</f>
        <v>0.41714869337209187</v>
      </c>
      <c r="U7" s="36">
        <v>6710</v>
      </c>
      <c r="V7" s="35">
        <f>U7/S7</f>
        <v>0.15796784142006262</v>
      </c>
      <c r="W7" s="36">
        <v>35767</v>
      </c>
      <c r="X7" s="35">
        <f>W7/S7</f>
        <v>0.84203215857993741</v>
      </c>
      <c r="Y7" s="36"/>
      <c r="Z7" s="38"/>
    </row>
    <row r="8" spans="1:26">
      <c r="A8" s="17">
        <v>1948</v>
      </c>
      <c r="B8" s="36">
        <v>103068</v>
      </c>
      <c r="C8" s="36">
        <v>49996</v>
      </c>
      <c r="D8" s="39">
        <f>C8/B8</f>
        <v>0.48507781270617456</v>
      </c>
      <c r="E8" s="36">
        <v>53071</v>
      </c>
      <c r="F8" s="39">
        <f>E8/B8</f>
        <v>0.51491248496138475</v>
      </c>
      <c r="G8" s="36">
        <v>60621</v>
      </c>
      <c r="H8" s="37">
        <v>58.8</v>
      </c>
      <c r="I8" s="36">
        <v>43286</v>
      </c>
      <c r="J8" s="40">
        <f>100*I8/C8</f>
        <v>86.578926314105132</v>
      </c>
      <c r="K8" s="36">
        <v>17335</v>
      </c>
      <c r="L8" s="40">
        <f>100*K8/E8</f>
        <v>32.663790017146844</v>
      </c>
      <c r="M8" s="36">
        <v>58343</v>
      </c>
      <c r="N8" s="37">
        <v>56.6</v>
      </c>
      <c r="O8" s="36">
        <v>7629</v>
      </c>
      <c r="P8" s="36">
        <v>50714</v>
      </c>
      <c r="Q8" s="36">
        <v>2276</v>
      </c>
      <c r="R8" s="37">
        <v>3.8</v>
      </c>
      <c r="S8" s="36">
        <v>42447</v>
      </c>
      <c r="T8" s="35">
        <f>S8/B8</f>
        <v>0.41183490511118875</v>
      </c>
      <c r="U8" s="36">
        <v>6710</v>
      </c>
      <c r="V8" s="35">
        <f t="shared" ref="V8:V71" si="0">U8/S8</f>
        <v>0.15807948736070865</v>
      </c>
      <c r="W8" s="36">
        <v>35737</v>
      </c>
      <c r="X8" s="35">
        <f t="shared" ref="X8:X71" si="1">W8/S8</f>
        <v>0.84192051263929135</v>
      </c>
      <c r="Y8" s="36"/>
      <c r="Z8" s="38"/>
    </row>
    <row r="9" spans="1:26">
      <c r="A9" s="17">
        <v>1949</v>
      </c>
      <c r="B9" s="36">
        <v>103994</v>
      </c>
      <c r="C9" s="36">
        <v>50321</v>
      </c>
      <c r="D9" s="39">
        <f t="shared" ref="D9:D72" si="2">C9/B9</f>
        <v>0.48388368559724598</v>
      </c>
      <c r="E9" s="36">
        <v>53670</v>
      </c>
      <c r="F9" s="39">
        <f t="shared" ref="F9:F72" si="3">E9/B9</f>
        <v>0.51608746658461069</v>
      </c>
      <c r="G9" s="36">
        <v>61286</v>
      </c>
      <c r="H9" s="37">
        <v>58.9</v>
      </c>
      <c r="I9" s="36">
        <v>43498</v>
      </c>
      <c r="J9" s="40">
        <f t="shared" ref="J9:J72" si="4">100*I9/C9</f>
        <v>86.441048468830104</v>
      </c>
      <c r="K9" s="36">
        <v>17788</v>
      </c>
      <c r="L9" s="40">
        <f t="shared" ref="L9:L72" si="5">100*K9/E9</f>
        <v>33.143283025899009</v>
      </c>
      <c r="M9" s="36">
        <v>57651</v>
      </c>
      <c r="N9" s="37">
        <v>55.4</v>
      </c>
      <c r="O9" s="36">
        <v>7658</v>
      </c>
      <c r="P9" s="36">
        <v>49993</v>
      </c>
      <c r="Q9" s="36">
        <v>3637</v>
      </c>
      <c r="R9" s="37">
        <v>5.9</v>
      </c>
      <c r="S9" s="36">
        <v>42708</v>
      </c>
      <c r="T9" s="35">
        <f t="shared" ref="T9:T72" si="6">S9/B9</f>
        <v>0.41067753908879356</v>
      </c>
      <c r="U9" s="36">
        <v>6825</v>
      </c>
      <c r="V9" s="35">
        <f t="shared" si="0"/>
        <v>0.15980612531610003</v>
      </c>
      <c r="W9" s="36">
        <v>35883</v>
      </c>
      <c r="X9" s="35">
        <f t="shared" si="1"/>
        <v>0.84019387468389994</v>
      </c>
      <c r="Y9" s="36"/>
      <c r="Z9" s="38"/>
    </row>
    <row r="10" spans="1:26">
      <c r="A10" s="17">
        <v>1950</v>
      </c>
      <c r="B10" s="36">
        <v>104995</v>
      </c>
      <c r="C10" s="36">
        <v>50725</v>
      </c>
      <c r="D10" s="39">
        <f t="shared" si="2"/>
        <v>0.48311824372589168</v>
      </c>
      <c r="E10" s="36">
        <v>54270</v>
      </c>
      <c r="F10" s="39">
        <f t="shared" si="3"/>
        <v>0.51688175627410826</v>
      </c>
      <c r="G10" s="36">
        <v>62208</v>
      </c>
      <c r="H10" s="37">
        <v>59.2</v>
      </c>
      <c r="I10" s="36">
        <v>43819</v>
      </c>
      <c r="J10" s="40">
        <f t="shared" si="4"/>
        <v>86.385411532774768</v>
      </c>
      <c r="K10" s="36">
        <v>18389</v>
      </c>
      <c r="L10" s="40">
        <f t="shared" si="5"/>
        <v>33.884282292242489</v>
      </c>
      <c r="M10" s="36">
        <v>58918</v>
      </c>
      <c r="N10" s="37">
        <v>56.1</v>
      </c>
      <c r="O10" s="36">
        <v>7160</v>
      </c>
      <c r="P10" s="36">
        <v>51758</v>
      </c>
      <c r="Q10" s="36">
        <v>3288</v>
      </c>
      <c r="R10" s="37">
        <v>5.3</v>
      </c>
      <c r="S10" s="36">
        <v>42787</v>
      </c>
      <c r="T10" s="35">
        <f t="shared" si="6"/>
        <v>0.40751464355445499</v>
      </c>
      <c r="U10" s="36">
        <v>6906</v>
      </c>
      <c r="V10" s="35">
        <f t="shared" si="0"/>
        <v>0.1614041648164162</v>
      </c>
      <c r="W10" s="36">
        <v>35881</v>
      </c>
      <c r="X10" s="35">
        <f t="shared" si="1"/>
        <v>0.83859583518358383</v>
      </c>
      <c r="Y10" s="36"/>
      <c r="Z10" s="38"/>
    </row>
    <row r="11" spans="1:26">
      <c r="A11" s="17">
        <v>1951</v>
      </c>
      <c r="B11" s="36">
        <v>104621</v>
      </c>
      <c r="C11" s="36">
        <v>49727</v>
      </c>
      <c r="D11" s="39">
        <f t="shared" si="2"/>
        <v>0.47530610489289915</v>
      </c>
      <c r="E11" s="36">
        <v>54895</v>
      </c>
      <c r="F11" s="39">
        <f t="shared" si="3"/>
        <v>0.52470345341757396</v>
      </c>
      <c r="G11" s="36">
        <v>62017</v>
      </c>
      <c r="H11" s="37">
        <v>59.2</v>
      </c>
      <c r="I11" s="36">
        <v>43001</v>
      </c>
      <c r="J11" s="40">
        <f t="shared" si="4"/>
        <v>86.474148852735937</v>
      </c>
      <c r="K11" s="36">
        <v>19016</v>
      </c>
      <c r="L11" s="40">
        <f t="shared" si="5"/>
        <v>34.64067765734584</v>
      </c>
      <c r="M11" s="36">
        <v>59961</v>
      </c>
      <c r="N11" s="37">
        <v>57.3</v>
      </c>
      <c r="O11" s="36">
        <v>6726</v>
      </c>
      <c r="P11" s="36">
        <v>53235</v>
      </c>
      <c r="Q11" s="36">
        <v>2055</v>
      </c>
      <c r="R11" s="37">
        <v>3.3</v>
      </c>
      <c r="S11" s="36">
        <v>42604</v>
      </c>
      <c r="T11" s="35">
        <f t="shared" si="6"/>
        <v>0.4072222593934296</v>
      </c>
      <c r="U11" s="36">
        <v>6725</v>
      </c>
      <c r="V11" s="35">
        <f t="shared" si="0"/>
        <v>0.15784902826025726</v>
      </c>
      <c r="W11" s="36">
        <v>35879</v>
      </c>
      <c r="X11" s="35">
        <f t="shared" si="1"/>
        <v>0.84215097173974274</v>
      </c>
      <c r="Y11" s="36"/>
      <c r="Z11" s="38"/>
    </row>
    <row r="12" spans="1:26">
      <c r="A12" s="17">
        <v>1952</v>
      </c>
      <c r="B12" s="36">
        <v>105231</v>
      </c>
      <c r="C12" s="36">
        <v>49700</v>
      </c>
      <c r="D12" s="39">
        <f t="shared" si="2"/>
        <v>0.4722942859043438</v>
      </c>
      <c r="E12" s="36">
        <v>55529</v>
      </c>
      <c r="F12" s="39">
        <f t="shared" si="3"/>
        <v>0.52768670828938236</v>
      </c>
      <c r="G12" s="36">
        <v>62138</v>
      </c>
      <c r="H12" s="37">
        <v>59</v>
      </c>
      <c r="I12" s="36">
        <v>42869</v>
      </c>
      <c r="J12" s="40">
        <f t="shared" si="4"/>
        <v>86.25553319919517</v>
      </c>
      <c r="K12" s="36">
        <v>19269</v>
      </c>
      <c r="L12" s="40">
        <f t="shared" si="5"/>
        <v>34.700786976174612</v>
      </c>
      <c r="M12" s="36">
        <v>60250</v>
      </c>
      <c r="N12" s="37">
        <v>57.3</v>
      </c>
      <c r="O12" s="36">
        <v>6500</v>
      </c>
      <c r="P12" s="36">
        <v>53749</v>
      </c>
      <c r="Q12" s="36">
        <v>1883</v>
      </c>
      <c r="R12" s="37">
        <v>3</v>
      </c>
      <c r="S12" s="36">
        <v>43093</v>
      </c>
      <c r="T12" s="35">
        <f t="shared" si="6"/>
        <v>0.40950860487879048</v>
      </c>
      <c r="U12" s="36">
        <v>6832</v>
      </c>
      <c r="V12" s="35">
        <f t="shared" si="0"/>
        <v>0.15854083029726407</v>
      </c>
      <c r="W12" s="36">
        <v>36261</v>
      </c>
      <c r="X12" s="35">
        <f t="shared" si="1"/>
        <v>0.84145916970273593</v>
      </c>
      <c r="Y12" s="36"/>
      <c r="Z12" s="38"/>
    </row>
    <row r="13" spans="1:26">
      <c r="A13" s="17">
        <v>1953</v>
      </c>
      <c r="B13" s="36">
        <v>107056</v>
      </c>
      <c r="C13" s="36">
        <v>50750</v>
      </c>
      <c r="D13" s="39">
        <f t="shared" si="2"/>
        <v>0.47405096398146762</v>
      </c>
      <c r="E13" s="36">
        <v>56305</v>
      </c>
      <c r="F13" s="39">
        <f t="shared" si="3"/>
        <v>0.52593969511283811</v>
      </c>
      <c r="G13" s="36">
        <v>63015</v>
      </c>
      <c r="H13" s="37">
        <v>58.9</v>
      </c>
      <c r="I13" s="36">
        <v>43633</v>
      </c>
      <c r="J13" s="40">
        <f t="shared" si="4"/>
        <v>85.976354679802952</v>
      </c>
      <c r="K13" s="36">
        <v>19382</v>
      </c>
      <c r="L13" s="40">
        <f t="shared" si="5"/>
        <v>34.423230618950363</v>
      </c>
      <c r="M13" s="36">
        <v>61179</v>
      </c>
      <c r="N13" s="37">
        <v>57.1</v>
      </c>
      <c r="O13" s="36">
        <v>6260</v>
      </c>
      <c r="P13" s="36">
        <v>54919</v>
      </c>
      <c r="Q13" s="36">
        <v>1834</v>
      </c>
      <c r="R13" s="37">
        <v>2.9</v>
      </c>
      <c r="S13" s="36">
        <v>44041</v>
      </c>
      <c r="T13" s="35">
        <f t="shared" si="6"/>
        <v>0.41138282767897177</v>
      </c>
      <c r="U13" s="36">
        <v>7117</v>
      </c>
      <c r="V13" s="35">
        <f t="shared" si="0"/>
        <v>0.16159941872346223</v>
      </c>
      <c r="W13" s="36">
        <v>36924</v>
      </c>
      <c r="X13" s="35">
        <f t="shared" si="1"/>
        <v>0.83840058127653783</v>
      </c>
      <c r="Y13" s="36"/>
      <c r="Z13" s="38"/>
    </row>
    <row r="14" spans="1:26">
      <c r="A14" s="17">
        <v>1954</v>
      </c>
      <c r="B14" s="36">
        <v>108321</v>
      </c>
      <c r="C14" s="36">
        <v>51395</v>
      </c>
      <c r="D14" s="39">
        <f t="shared" si="2"/>
        <v>0.47446940113182118</v>
      </c>
      <c r="E14" s="36">
        <v>56925</v>
      </c>
      <c r="F14" s="39">
        <f t="shared" si="3"/>
        <v>0.52552136704794083</v>
      </c>
      <c r="G14" s="36">
        <v>63643</v>
      </c>
      <c r="H14" s="37">
        <v>58.8</v>
      </c>
      <c r="I14" s="36">
        <v>43965</v>
      </c>
      <c r="J14" s="40">
        <f t="shared" si="4"/>
        <v>85.543340791905834</v>
      </c>
      <c r="K14" s="36">
        <v>19678</v>
      </c>
      <c r="L14" s="40">
        <f t="shared" si="5"/>
        <v>34.568291611769872</v>
      </c>
      <c r="M14" s="36">
        <v>60109</v>
      </c>
      <c r="N14" s="37">
        <v>55.5</v>
      </c>
      <c r="O14" s="36">
        <v>6205</v>
      </c>
      <c r="P14" s="36">
        <v>53904</v>
      </c>
      <c r="Q14" s="36">
        <v>3532</v>
      </c>
      <c r="R14" s="37">
        <v>5.5</v>
      </c>
      <c r="S14" s="36">
        <v>44678</v>
      </c>
      <c r="T14" s="35">
        <f t="shared" si="6"/>
        <v>0.41245926459319981</v>
      </c>
      <c r="U14" s="36">
        <v>7431</v>
      </c>
      <c r="V14" s="35">
        <f t="shared" si="0"/>
        <v>0.16632347016428667</v>
      </c>
      <c r="W14" s="36">
        <v>37247</v>
      </c>
      <c r="X14" s="35">
        <f t="shared" si="1"/>
        <v>0.83367652983571328</v>
      </c>
      <c r="Y14" s="36"/>
      <c r="Z14" s="38"/>
    </row>
    <row r="15" spans="1:26">
      <c r="A15" s="17">
        <v>1955</v>
      </c>
      <c r="B15" s="36">
        <v>109683</v>
      </c>
      <c r="C15" s="36">
        <v>52109</v>
      </c>
      <c r="D15" s="39">
        <f t="shared" si="2"/>
        <v>0.47508729702871</v>
      </c>
      <c r="E15" s="36">
        <v>57574</v>
      </c>
      <c r="F15" s="39">
        <f t="shared" si="3"/>
        <v>0.52491270297129</v>
      </c>
      <c r="G15" s="36">
        <v>65023</v>
      </c>
      <c r="H15" s="37">
        <v>59.3</v>
      </c>
      <c r="I15" s="36">
        <v>44475</v>
      </c>
      <c r="J15" s="40">
        <f t="shared" si="4"/>
        <v>85.349939549789866</v>
      </c>
      <c r="K15" s="36">
        <v>20548</v>
      </c>
      <c r="L15" s="40">
        <f t="shared" si="5"/>
        <v>35.689721054642717</v>
      </c>
      <c r="M15" s="36">
        <v>62170</v>
      </c>
      <c r="N15" s="37">
        <v>56.7</v>
      </c>
      <c r="O15" s="36">
        <v>6450</v>
      </c>
      <c r="P15" s="36">
        <v>55722</v>
      </c>
      <c r="Q15" s="36">
        <v>2852</v>
      </c>
      <c r="R15" s="37">
        <v>4.4000000000000004</v>
      </c>
      <c r="S15" s="36">
        <v>44660</v>
      </c>
      <c r="T15" s="35">
        <f t="shared" si="6"/>
        <v>0.40717339970642669</v>
      </c>
      <c r="U15" s="36">
        <v>7634</v>
      </c>
      <c r="V15" s="35">
        <f t="shared" si="0"/>
        <v>0.170935960591133</v>
      </c>
      <c r="W15" s="36">
        <v>37026</v>
      </c>
      <c r="X15" s="35">
        <f t="shared" si="1"/>
        <v>0.82906403940886697</v>
      </c>
      <c r="Y15" s="36"/>
      <c r="Z15" s="38"/>
    </row>
    <row r="16" spans="1:26">
      <c r="A16" s="17">
        <v>1956</v>
      </c>
      <c r="B16" s="36">
        <v>110954</v>
      </c>
      <c r="C16" s="36">
        <v>52723</v>
      </c>
      <c r="D16" s="39">
        <f t="shared" si="2"/>
        <v>0.47517890296879789</v>
      </c>
      <c r="E16" s="36">
        <v>58228</v>
      </c>
      <c r="F16" s="39">
        <f t="shared" si="3"/>
        <v>0.52479405879914198</v>
      </c>
      <c r="G16" s="36">
        <v>66552</v>
      </c>
      <c r="H16" s="37">
        <v>60</v>
      </c>
      <c r="I16" s="36">
        <v>45091</v>
      </c>
      <c r="J16" s="40">
        <f t="shared" si="4"/>
        <v>85.524344214100111</v>
      </c>
      <c r="K16" s="36">
        <v>21461</v>
      </c>
      <c r="L16" s="40">
        <f t="shared" si="5"/>
        <v>36.856838634333997</v>
      </c>
      <c r="M16" s="36">
        <v>63799</v>
      </c>
      <c r="N16" s="37">
        <v>57.5</v>
      </c>
      <c r="O16" s="36">
        <v>6283</v>
      </c>
      <c r="P16" s="36">
        <v>57514</v>
      </c>
      <c r="Q16" s="36">
        <v>2750</v>
      </c>
      <c r="R16" s="37">
        <v>4.0999999999999996</v>
      </c>
      <c r="S16" s="36">
        <v>44402</v>
      </c>
      <c r="T16" s="35">
        <f t="shared" si="6"/>
        <v>0.40018385997800893</v>
      </c>
      <c r="U16" s="36">
        <v>7633</v>
      </c>
      <c r="V16" s="35">
        <f t="shared" si="0"/>
        <v>0.17190667087068151</v>
      </c>
      <c r="W16" s="36">
        <v>36769</v>
      </c>
      <c r="X16" s="35">
        <f t="shared" si="1"/>
        <v>0.82809332912931854</v>
      </c>
      <c r="Y16" s="36"/>
      <c r="Z16" s="38"/>
    </row>
    <row r="17" spans="1:26">
      <c r="A17" s="17">
        <v>1957</v>
      </c>
      <c r="B17" s="36">
        <v>112265</v>
      </c>
      <c r="C17" s="36">
        <v>53315</v>
      </c>
      <c r="D17" s="39">
        <f t="shared" si="2"/>
        <v>0.47490313098472364</v>
      </c>
      <c r="E17" s="36">
        <v>58951</v>
      </c>
      <c r="F17" s="39">
        <f t="shared" si="3"/>
        <v>0.52510577651093393</v>
      </c>
      <c r="G17" s="36">
        <v>66929</v>
      </c>
      <c r="H17" s="37">
        <v>59.6</v>
      </c>
      <c r="I17" s="36">
        <v>45197</v>
      </c>
      <c r="J17" s="40">
        <f t="shared" si="4"/>
        <v>84.773515896089279</v>
      </c>
      <c r="K17" s="36">
        <v>21732</v>
      </c>
      <c r="L17" s="40">
        <f t="shared" si="5"/>
        <v>36.864514596868588</v>
      </c>
      <c r="M17" s="36">
        <v>64071</v>
      </c>
      <c r="N17" s="37">
        <v>57.1</v>
      </c>
      <c r="O17" s="36">
        <v>5947</v>
      </c>
      <c r="P17" s="36">
        <v>58123</v>
      </c>
      <c r="Q17" s="36">
        <v>2859</v>
      </c>
      <c r="R17" s="37">
        <v>4.3</v>
      </c>
      <c r="S17" s="36">
        <v>45336</v>
      </c>
      <c r="T17" s="35">
        <f t="shared" si="6"/>
        <v>0.40383022313276623</v>
      </c>
      <c r="U17" s="36">
        <v>8118</v>
      </c>
      <c r="V17" s="35">
        <f t="shared" si="0"/>
        <v>0.17906299629433561</v>
      </c>
      <c r="W17" s="36">
        <v>37218</v>
      </c>
      <c r="X17" s="35">
        <f t="shared" si="1"/>
        <v>0.82093700370566436</v>
      </c>
      <c r="Y17" s="36"/>
      <c r="Z17" s="38"/>
    </row>
    <row r="18" spans="1:26">
      <c r="A18" s="17">
        <v>1958</v>
      </c>
      <c r="B18" s="36">
        <v>113727</v>
      </c>
      <c r="C18" s="36">
        <v>54033</v>
      </c>
      <c r="D18" s="39">
        <f t="shared" si="2"/>
        <v>0.47511145110659736</v>
      </c>
      <c r="E18" s="36">
        <v>59690</v>
      </c>
      <c r="F18" s="39">
        <f t="shared" si="3"/>
        <v>0.52485337694654743</v>
      </c>
      <c r="G18" s="36">
        <v>67639</v>
      </c>
      <c r="H18" s="37">
        <v>59.5</v>
      </c>
      <c r="I18" s="36">
        <v>45521</v>
      </c>
      <c r="J18" s="40">
        <f t="shared" si="4"/>
        <v>84.246664075657463</v>
      </c>
      <c r="K18" s="36">
        <v>22118</v>
      </c>
      <c r="L18" s="40">
        <f t="shared" si="5"/>
        <v>37.054783045736308</v>
      </c>
      <c r="M18" s="36">
        <v>63036</v>
      </c>
      <c r="N18" s="37">
        <v>55.4</v>
      </c>
      <c r="O18" s="36">
        <v>5586</v>
      </c>
      <c r="P18" s="36">
        <v>57450</v>
      </c>
      <c r="Q18" s="36">
        <v>4602</v>
      </c>
      <c r="R18" s="37">
        <v>6.8</v>
      </c>
      <c r="S18" s="36">
        <v>46088</v>
      </c>
      <c r="T18" s="35">
        <f t="shared" si="6"/>
        <v>0.40525117166547964</v>
      </c>
      <c r="U18" s="36">
        <v>8514</v>
      </c>
      <c r="V18" s="35">
        <f t="shared" si="0"/>
        <v>0.18473355320256901</v>
      </c>
      <c r="W18" s="36">
        <v>37574</v>
      </c>
      <c r="X18" s="35">
        <f t="shared" si="1"/>
        <v>0.81526644679743099</v>
      </c>
      <c r="Y18" s="36"/>
      <c r="Z18" s="38"/>
    </row>
    <row r="19" spans="1:26">
      <c r="A19" s="17">
        <v>1959</v>
      </c>
      <c r="B19" s="36">
        <v>115329</v>
      </c>
      <c r="C19" s="36">
        <v>54793</v>
      </c>
      <c r="D19" s="39">
        <f t="shared" si="2"/>
        <v>0.47510166566951939</v>
      </c>
      <c r="E19" s="36">
        <v>60534</v>
      </c>
      <c r="F19" s="39">
        <f t="shared" si="3"/>
        <v>0.52488099263845178</v>
      </c>
      <c r="G19" s="36">
        <v>68369</v>
      </c>
      <c r="H19" s="37">
        <v>59.3</v>
      </c>
      <c r="I19" s="36">
        <v>45886</v>
      </c>
      <c r="J19" s="40">
        <f t="shared" si="4"/>
        <v>83.744273903600828</v>
      </c>
      <c r="K19" s="36">
        <v>22483</v>
      </c>
      <c r="L19" s="40">
        <f t="shared" si="5"/>
        <v>37.141110780718272</v>
      </c>
      <c r="M19" s="36">
        <v>64630</v>
      </c>
      <c r="N19" s="37">
        <v>56</v>
      </c>
      <c r="O19" s="36">
        <v>5565</v>
      </c>
      <c r="P19" s="36">
        <v>59065</v>
      </c>
      <c r="Q19" s="36">
        <v>3740</v>
      </c>
      <c r="R19" s="37">
        <v>5.5</v>
      </c>
      <c r="S19" s="36">
        <v>46960</v>
      </c>
      <c r="T19" s="35">
        <f t="shared" si="6"/>
        <v>0.40718292883836676</v>
      </c>
      <c r="U19" s="36">
        <v>8907</v>
      </c>
      <c r="V19" s="35">
        <f t="shared" si="0"/>
        <v>0.18967206132879047</v>
      </c>
      <c r="W19" s="36">
        <v>38053</v>
      </c>
      <c r="X19" s="35">
        <f t="shared" si="1"/>
        <v>0.81032793867120956</v>
      </c>
      <c r="Y19" s="36"/>
      <c r="Z19" s="38"/>
    </row>
    <row r="20" spans="1:26">
      <c r="A20" s="17">
        <v>1960</v>
      </c>
      <c r="B20" s="36">
        <v>117245</v>
      </c>
      <c r="C20" s="36">
        <v>55662</v>
      </c>
      <c r="D20" s="39">
        <f t="shared" si="2"/>
        <v>0.47474945626679177</v>
      </c>
      <c r="E20" s="36">
        <v>61582</v>
      </c>
      <c r="F20" s="39">
        <f t="shared" si="3"/>
        <v>0.52524201458484365</v>
      </c>
      <c r="G20" s="36">
        <v>69628</v>
      </c>
      <c r="H20" s="37">
        <v>59.4</v>
      </c>
      <c r="I20" s="36">
        <v>46388</v>
      </c>
      <c r="J20" s="40">
        <f t="shared" si="4"/>
        <v>83.338723006719121</v>
      </c>
      <c r="K20" s="36">
        <v>23240</v>
      </c>
      <c r="L20" s="40">
        <f t="shared" si="5"/>
        <v>37.738300152642005</v>
      </c>
      <c r="M20" s="36">
        <v>65778</v>
      </c>
      <c r="N20" s="37">
        <v>56.1</v>
      </c>
      <c r="O20" s="36">
        <v>5458</v>
      </c>
      <c r="P20" s="36">
        <v>60318</v>
      </c>
      <c r="Q20" s="36">
        <v>3852</v>
      </c>
      <c r="R20" s="37">
        <v>5.5</v>
      </c>
      <c r="S20" s="36">
        <v>47617</v>
      </c>
      <c r="T20" s="35">
        <f t="shared" si="6"/>
        <v>0.40613245767410122</v>
      </c>
      <c r="U20" s="36">
        <v>9274</v>
      </c>
      <c r="V20" s="35">
        <f t="shared" si="0"/>
        <v>0.19476237478211564</v>
      </c>
      <c r="W20" s="36">
        <v>38343</v>
      </c>
      <c r="X20" s="35">
        <f t="shared" si="1"/>
        <v>0.80523762521788433</v>
      </c>
      <c r="Y20" s="36"/>
      <c r="Z20" s="38"/>
    </row>
    <row r="21" spans="1:26">
      <c r="A21" s="17">
        <v>1961</v>
      </c>
      <c r="B21" s="36">
        <v>118771</v>
      </c>
      <c r="C21" s="36">
        <v>56286</v>
      </c>
      <c r="D21" s="39">
        <f t="shared" si="2"/>
        <v>0.47390356231740072</v>
      </c>
      <c r="E21" s="36">
        <v>62484</v>
      </c>
      <c r="F21" s="39">
        <f t="shared" si="3"/>
        <v>0.52608801811890105</v>
      </c>
      <c r="G21" s="36">
        <v>70459</v>
      </c>
      <c r="H21" s="37">
        <v>59.3</v>
      </c>
      <c r="I21" s="36">
        <v>46653</v>
      </c>
      <c r="J21" s="40">
        <f t="shared" si="4"/>
        <v>82.885619869949892</v>
      </c>
      <c r="K21" s="36">
        <v>23806</v>
      </c>
      <c r="L21" s="40">
        <f t="shared" si="5"/>
        <v>38.099353434479227</v>
      </c>
      <c r="M21" s="36">
        <v>65746</v>
      </c>
      <c r="N21" s="37">
        <v>55.4</v>
      </c>
      <c r="O21" s="36">
        <v>5200</v>
      </c>
      <c r="P21" s="36">
        <v>60546</v>
      </c>
      <c r="Q21" s="36">
        <v>4714</v>
      </c>
      <c r="R21" s="37">
        <v>6.7</v>
      </c>
      <c r="S21" s="36">
        <v>48312</v>
      </c>
      <c r="T21" s="35">
        <f t="shared" si="6"/>
        <v>0.4067659613878809</v>
      </c>
      <c r="U21" s="36">
        <v>9633</v>
      </c>
      <c r="V21" s="35">
        <f t="shared" si="0"/>
        <v>0.19939145553899651</v>
      </c>
      <c r="W21" s="36">
        <v>38679</v>
      </c>
      <c r="X21" s="35">
        <f t="shared" si="1"/>
        <v>0.80060854446100349</v>
      </c>
      <c r="Y21" s="36"/>
      <c r="Z21" s="38"/>
    </row>
    <row r="22" spans="1:26">
      <c r="A22" s="17">
        <v>1962</v>
      </c>
      <c r="B22" s="36">
        <v>120153</v>
      </c>
      <c r="C22" s="36">
        <v>56831</v>
      </c>
      <c r="D22" s="39">
        <f t="shared" si="2"/>
        <v>0.47298860619376959</v>
      </c>
      <c r="E22" s="36">
        <v>63321</v>
      </c>
      <c r="F22" s="39">
        <f t="shared" si="3"/>
        <v>0.52700307108436739</v>
      </c>
      <c r="G22" s="36">
        <v>70614</v>
      </c>
      <c r="H22" s="37">
        <v>58.8</v>
      </c>
      <c r="I22" s="36">
        <v>46600</v>
      </c>
      <c r="J22" s="40">
        <f t="shared" si="4"/>
        <v>81.997501363692351</v>
      </c>
      <c r="K22" s="36">
        <v>24014</v>
      </c>
      <c r="L22" s="40">
        <f t="shared" si="5"/>
        <v>37.924227349536487</v>
      </c>
      <c r="M22" s="36">
        <v>66702</v>
      </c>
      <c r="N22" s="37">
        <v>55.5</v>
      </c>
      <c r="O22" s="36">
        <v>4944</v>
      </c>
      <c r="P22" s="36">
        <v>61759</v>
      </c>
      <c r="Q22" s="36">
        <v>3911</v>
      </c>
      <c r="R22" s="37">
        <v>5.5</v>
      </c>
      <c r="S22" s="36">
        <v>49539</v>
      </c>
      <c r="T22" s="35">
        <f t="shared" si="6"/>
        <v>0.4122993183690794</v>
      </c>
      <c r="U22" s="36">
        <v>10231</v>
      </c>
      <c r="V22" s="35">
        <f t="shared" si="0"/>
        <v>0.20652415268778135</v>
      </c>
      <c r="W22" s="36">
        <v>39308</v>
      </c>
      <c r="X22" s="35">
        <f t="shared" si="1"/>
        <v>0.79347584731221865</v>
      </c>
      <c r="Y22" s="36"/>
      <c r="Z22" s="38"/>
    </row>
    <row r="23" spans="1:26">
      <c r="A23" s="17">
        <v>1963</v>
      </c>
      <c r="B23" s="36">
        <v>122416</v>
      </c>
      <c r="C23" s="36">
        <v>57921</v>
      </c>
      <c r="D23" s="39">
        <f t="shared" si="2"/>
        <v>0.47314893477976733</v>
      </c>
      <c r="E23" s="36">
        <v>64494</v>
      </c>
      <c r="F23" s="39">
        <f t="shared" si="3"/>
        <v>0.52684289635341786</v>
      </c>
      <c r="G23" s="36">
        <v>71833</v>
      </c>
      <c r="H23" s="37">
        <v>58.7</v>
      </c>
      <c r="I23" s="36">
        <v>47129</v>
      </c>
      <c r="J23" s="40">
        <f t="shared" si="4"/>
        <v>81.36772500474784</v>
      </c>
      <c r="K23" s="36">
        <v>24704</v>
      </c>
      <c r="L23" s="40">
        <f t="shared" si="5"/>
        <v>38.304338388067109</v>
      </c>
      <c r="M23" s="36">
        <v>67762</v>
      </c>
      <c r="N23" s="37">
        <v>55.4</v>
      </c>
      <c r="O23" s="36">
        <v>4687</v>
      </c>
      <c r="P23" s="36">
        <v>63076</v>
      </c>
      <c r="Q23" s="36">
        <v>4070</v>
      </c>
      <c r="R23" s="37">
        <v>5.7</v>
      </c>
      <c r="S23" s="36">
        <v>50583</v>
      </c>
      <c r="T23" s="35">
        <f t="shared" si="6"/>
        <v>0.41320579009279834</v>
      </c>
      <c r="U23" s="36">
        <v>10792</v>
      </c>
      <c r="V23" s="35">
        <f t="shared" si="0"/>
        <v>0.21335231204159499</v>
      </c>
      <c r="W23" s="36">
        <v>39791</v>
      </c>
      <c r="X23" s="35">
        <f t="shared" si="1"/>
        <v>0.78664768795840501</v>
      </c>
      <c r="Y23" s="36"/>
      <c r="Z23" s="38"/>
    </row>
    <row r="24" spans="1:26">
      <c r="A24" s="17">
        <v>1964</v>
      </c>
      <c r="B24" s="36">
        <v>124485</v>
      </c>
      <c r="C24" s="36">
        <v>58847</v>
      </c>
      <c r="D24" s="39">
        <f t="shared" si="2"/>
        <v>0.47272362131983775</v>
      </c>
      <c r="E24" s="36">
        <v>65637</v>
      </c>
      <c r="F24" s="39">
        <f t="shared" si="3"/>
        <v>0.52726834558380531</v>
      </c>
      <c r="G24" s="36">
        <v>73091</v>
      </c>
      <c r="H24" s="37">
        <v>58.7</v>
      </c>
      <c r="I24" s="36">
        <v>47679</v>
      </c>
      <c r="J24" s="40">
        <f t="shared" si="4"/>
        <v>81.021972233078998</v>
      </c>
      <c r="K24" s="36">
        <v>25412</v>
      </c>
      <c r="L24" s="40">
        <f t="shared" si="5"/>
        <v>38.715968127732836</v>
      </c>
      <c r="M24" s="36">
        <v>69305</v>
      </c>
      <c r="N24" s="37">
        <v>55.7</v>
      </c>
      <c r="O24" s="36">
        <v>4523</v>
      </c>
      <c r="P24" s="36">
        <v>64782</v>
      </c>
      <c r="Q24" s="36">
        <v>3786</v>
      </c>
      <c r="R24" s="37">
        <v>5.2</v>
      </c>
      <c r="S24" s="36">
        <v>51394</v>
      </c>
      <c r="T24" s="35">
        <f t="shared" si="6"/>
        <v>0.41285295417118528</v>
      </c>
      <c r="U24" s="36">
        <v>11169</v>
      </c>
      <c r="V24" s="35">
        <f t="shared" si="0"/>
        <v>0.21732108806475464</v>
      </c>
      <c r="W24" s="36">
        <v>40225</v>
      </c>
      <c r="X24" s="35">
        <f t="shared" si="1"/>
        <v>0.78267891193524541</v>
      </c>
      <c r="Y24" s="36"/>
      <c r="Z24" s="38"/>
    </row>
    <row r="25" spans="1:26">
      <c r="A25" s="17">
        <v>1965</v>
      </c>
      <c r="B25" s="36">
        <v>126513</v>
      </c>
      <c r="C25" s="36">
        <v>59782</v>
      </c>
      <c r="D25" s="39">
        <f t="shared" si="2"/>
        <v>0.47253641918221845</v>
      </c>
      <c r="E25" s="36">
        <v>66731</v>
      </c>
      <c r="F25" s="39">
        <f t="shared" si="3"/>
        <v>0.52746358081778155</v>
      </c>
      <c r="G25" s="36">
        <v>74455</v>
      </c>
      <c r="H25" s="37">
        <v>58.9</v>
      </c>
      <c r="I25" s="36">
        <v>48255</v>
      </c>
      <c r="J25" s="40">
        <f t="shared" si="4"/>
        <v>80.718276404268849</v>
      </c>
      <c r="K25" s="36">
        <v>26200</v>
      </c>
      <c r="L25" s="40">
        <f t="shared" si="5"/>
        <v>39.262112061860307</v>
      </c>
      <c r="M25" s="36">
        <v>71088</v>
      </c>
      <c r="N25" s="37">
        <v>56.2</v>
      </c>
      <c r="O25" s="36">
        <v>4361</v>
      </c>
      <c r="P25" s="36">
        <v>66726</v>
      </c>
      <c r="Q25" s="36">
        <v>3366</v>
      </c>
      <c r="R25" s="37">
        <v>4.5</v>
      </c>
      <c r="S25" s="36">
        <v>52058</v>
      </c>
      <c r="T25" s="35">
        <f t="shared" si="6"/>
        <v>0.41148340486748397</v>
      </c>
      <c r="U25" s="36">
        <v>11527</v>
      </c>
      <c r="V25" s="35">
        <f t="shared" si="0"/>
        <v>0.22142610165584539</v>
      </c>
      <c r="W25" s="36">
        <v>40531</v>
      </c>
      <c r="X25" s="35">
        <f t="shared" si="1"/>
        <v>0.77857389834415458</v>
      </c>
      <c r="Y25" s="36"/>
      <c r="Z25" s="38"/>
    </row>
    <row r="26" spans="1:26">
      <c r="A26" s="17">
        <v>1966</v>
      </c>
      <c r="B26" s="36">
        <v>128058</v>
      </c>
      <c r="C26" s="36">
        <v>60262</v>
      </c>
      <c r="D26" s="39">
        <f t="shared" si="2"/>
        <v>0.4705836417873151</v>
      </c>
      <c r="E26" s="36">
        <v>67795</v>
      </c>
      <c r="F26" s="39">
        <f t="shared" si="3"/>
        <v>0.52940854925112057</v>
      </c>
      <c r="G26" s="36">
        <v>75770</v>
      </c>
      <c r="H26" s="37">
        <v>59.2</v>
      </c>
      <c r="I26" s="36">
        <v>48471</v>
      </c>
      <c r="J26" s="40">
        <f t="shared" si="4"/>
        <v>80.433772526633703</v>
      </c>
      <c r="K26" s="36">
        <v>27299</v>
      </c>
      <c r="L26" s="40">
        <f t="shared" si="5"/>
        <v>40.266981340806844</v>
      </c>
      <c r="M26" s="36">
        <v>72895</v>
      </c>
      <c r="N26" s="37">
        <v>56.9</v>
      </c>
      <c r="O26" s="36">
        <v>3979</v>
      </c>
      <c r="P26" s="36">
        <v>68915</v>
      </c>
      <c r="Q26" s="36">
        <v>2875</v>
      </c>
      <c r="R26" s="37">
        <v>3.8</v>
      </c>
      <c r="S26" s="36">
        <v>52288</v>
      </c>
      <c r="T26" s="35">
        <f t="shared" si="6"/>
        <v>0.40831498227365726</v>
      </c>
      <c r="U26" s="36">
        <v>11792</v>
      </c>
      <c r="V26" s="35">
        <f t="shared" si="0"/>
        <v>0.2255201958384333</v>
      </c>
      <c r="W26" s="36">
        <v>40496</v>
      </c>
      <c r="X26" s="35">
        <f t="shared" si="1"/>
        <v>0.7744798041615667</v>
      </c>
      <c r="Y26" s="36"/>
      <c r="Z26" s="38"/>
    </row>
    <row r="27" spans="1:26">
      <c r="A27" s="17">
        <v>1967</v>
      </c>
      <c r="B27" s="36">
        <v>129874</v>
      </c>
      <c r="C27" s="36">
        <v>60905</v>
      </c>
      <c r="D27" s="39">
        <f t="shared" si="2"/>
        <v>0.4689545251551504</v>
      </c>
      <c r="E27" s="36">
        <v>68968</v>
      </c>
      <c r="F27" s="39">
        <f t="shared" si="3"/>
        <v>0.53103777507430283</v>
      </c>
      <c r="G27" s="36">
        <v>77347</v>
      </c>
      <c r="H27" s="37">
        <v>59.6</v>
      </c>
      <c r="I27" s="36">
        <v>48987</v>
      </c>
      <c r="J27" s="40">
        <f t="shared" si="4"/>
        <v>80.431820047615133</v>
      </c>
      <c r="K27" s="36">
        <v>28360</v>
      </c>
      <c r="L27" s="40">
        <f t="shared" si="5"/>
        <v>41.120519661292192</v>
      </c>
      <c r="M27" s="36">
        <v>74372</v>
      </c>
      <c r="N27" s="37">
        <v>57.3</v>
      </c>
      <c r="O27" s="36">
        <v>3844</v>
      </c>
      <c r="P27" s="36">
        <v>70527</v>
      </c>
      <c r="Q27" s="36">
        <v>2975</v>
      </c>
      <c r="R27" s="37">
        <v>3.8</v>
      </c>
      <c r="S27" s="36">
        <v>52527</v>
      </c>
      <c r="T27" s="35">
        <f t="shared" si="6"/>
        <v>0.40444584751374407</v>
      </c>
      <c r="U27" s="36">
        <v>11919</v>
      </c>
      <c r="V27" s="35">
        <f t="shared" si="0"/>
        <v>0.22691187389342624</v>
      </c>
      <c r="W27" s="36">
        <v>40608</v>
      </c>
      <c r="X27" s="35">
        <f t="shared" si="1"/>
        <v>0.77308812610657374</v>
      </c>
      <c r="Y27" s="36"/>
      <c r="Z27" s="38"/>
    </row>
    <row r="28" spans="1:26">
      <c r="A28" s="17">
        <v>1968</v>
      </c>
      <c r="B28" s="36">
        <v>132028</v>
      </c>
      <c r="C28" s="36">
        <v>61847</v>
      </c>
      <c r="D28" s="39">
        <f t="shared" si="2"/>
        <v>0.46843851304268791</v>
      </c>
      <c r="E28" s="36">
        <v>70179</v>
      </c>
      <c r="F28" s="39">
        <f t="shared" si="3"/>
        <v>0.53154633865543677</v>
      </c>
      <c r="G28" s="36">
        <v>78737</v>
      </c>
      <c r="H28" s="37">
        <v>59.6</v>
      </c>
      <c r="I28" s="36">
        <v>49533</v>
      </c>
      <c r="J28" s="40">
        <f t="shared" si="4"/>
        <v>80.089575888887097</v>
      </c>
      <c r="K28" s="36">
        <v>29204</v>
      </c>
      <c r="L28" s="40">
        <f t="shared" si="5"/>
        <v>41.613588110403398</v>
      </c>
      <c r="M28" s="36">
        <v>75920</v>
      </c>
      <c r="N28" s="37">
        <v>57.5</v>
      </c>
      <c r="O28" s="36">
        <v>3817</v>
      </c>
      <c r="P28" s="36">
        <v>72103</v>
      </c>
      <c r="Q28" s="36">
        <v>2817</v>
      </c>
      <c r="R28" s="37">
        <v>3.6</v>
      </c>
      <c r="S28" s="36">
        <v>53291</v>
      </c>
      <c r="T28" s="35">
        <f t="shared" si="6"/>
        <v>0.40363407761989883</v>
      </c>
      <c r="U28" s="36">
        <v>12315</v>
      </c>
      <c r="V28" s="35">
        <f t="shared" si="0"/>
        <v>0.23108967743146122</v>
      </c>
      <c r="W28" s="36">
        <v>40976</v>
      </c>
      <c r="X28" s="35">
        <f t="shared" si="1"/>
        <v>0.76891032256853875</v>
      </c>
      <c r="Y28" s="36"/>
      <c r="Z28" s="38"/>
    </row>
    <row r="29" spans="1:26">
      <c r="A29" s="17">
        <v>1969</v>
      </c>
      <c r="B29" s="36">
        <v>134335</v>
      </c>
      <c r="C29" s="36">
        <v>62898</v>
      </c>
      <c r="D29" s="39">
        <f t="shared" si="2"/>
        <v>0.46821751591171323</v>
      </c>
      <c r="E29" s="36">
        <v>71436</v>
      </c>
      <c r="F29" s="39">
        <f t="shared" si="3"/>
        <v>0.53177504001191056</v>
      </c>
      <c r="G29" s="36">
        <v>80734</v>
      </c>
      <c r="H29" s="37">
        <v>60.1</v>
      </c>
      <c r="I29" s="36">
        <v>50221</v>
      </c>
      <c r="J29" s="40">
        <f t="shared" si="4"/>
        <v>79.84514610957423</v>
      </c>
      <c r="K29" s="36">
        <v>30513</v>
      </c>
      <c r="L29" s="40">
        <f t="shared" si="5"/>
        <v>42.713757769192007</v>
      </c>
      <c r="M29" s="36">
        <v>77902</v>
      </c>
      <c r="N29" s="37">
        <v>58</v>
      </c>
      <c r="O29" s="36">
        <v>3606</v>
      </c>
      <c r="P29" s="36">
        <v>74296</v>
      </c>
      <c r="Q29" s="36">
        <v>2832</v>
      </c>
      <c r="R29" s="37">
        <v>3.5</v>
      </c>
      <c r="S29" s="36">
        <v>53602</v>
      </c>
      <c r="T29" s="35">
        <f t="shared" si="6"/>
        <v>0.39901738191833847</v>
      </c>
      <c r="U29" s="36">
        <v>12677</v>
      </c>
      <c r="V29" s="35">
        <f t="shared" si="0"/>
        <v>0.23650236931457783</v>
      </c>
      <c r="W29" s="36">
        <v>40924</v>
      </c>
      <c r="X29" s="35">
        <f t="shared" si="1"/>
        <v>0.76347897466512449</v>
      </c>
      <c r="Y29" s="36"/>
      <c r="Z29" s="38"/>
    </row>
    <row r="30" spans="1:26">
      <c r="A30" s="17">
        <v>1970</v>
      </c>
      <c r="B30" s="36">
        <v>137085</v>
      </c>
      <c r="C30" s="36">
        <v>64304</v>
      </c>
      <c r="D30" s="39">
        <f t="shared" si="2"/>
        <v>0.46908122697596383</v>
      </c>
      <c r="E30" s="36">
        <v>72782</v>
      </c>
      <c r="F30" s="39">
        <f t="shared" si="3"/>
        <v>0.53092606776817308</v>
      </c>
      <c r="G30" s="36">
        <v>82771</v>
      </c>
      <c r="H30" s="37">
        <v>60.4</v>
      </c>
      <c r="I30" s="36">
        <v>51228</v>
      </c>
      <c r="J30" s="40">
        <f t="shared" si="4"/>
        <v>79.665339636725548</v>
      </c>
      <c r="K30" s="36">
        <v>31543</v>
      </c>
      <c r="L30" s="40">
        <f t="shared" si="5"/>
        <v>43.339012393174137</v>
      </c>
      <c r="M30" s="36">
        <v>78678</v>
      </c>
      <c r="N30" s="37">
        <v>57.4</v>
      </c>
      <c r="O30" s="36">
        <v>3463</v>
      </c>
      <c r="P30" s="36">
        <v>75215</v>
      </c>
      <c r="Q30" s="36">
        <v>4093</v>
      </c>
      <c r="R30" s="37">
        <v>4.9000000000000004</v>
      </c>
      <c r="S30" s="36">
        <v>54315</v>
      </c>
      <c r="T30" s="35">
        <f t="shared" si="6"/>
        <v>0.39621402779297515</v>
      </c>
      <c r="U30" s="36">
        <v>13076</v>
      </c>
      <c r="V30" s="35">
        <f t="shared" si="0"/>
        <v>0.24074380926079353</v>
      </c>
      <c r="W30" s="36">
        <v>41239</v>
      </c>
      <c r="X30" s="35">
        <f t="shared" si="1"/>
        <v>0.75925619073920647</v>
      </c>
      <c r="Y30" s="36"/>
      <c r="Z30" s="38"/>
    </row>
    <row r="31" spans="1:26">
      <c r="A31" s="17">
        <v>1971</v>
      </c>
      <c r="B31" s="36">
        <v>140216</v>
      </c>
      <c r="C31" s="36">
        <v>65942</v>
      </c>
      <c r="D31" s="39">
        <f t="shared" si="2"/>
        <v>0.47028869743823815</v>
      </c>
      <c r="E31" s="36">
        <v>74274</v>
      </c>
      <c r="F31" s="39">
        <f t="shared" si="3"/>
        <v>0.5297113025617618</v>
      </c>
      <c r="G31" s="36">
        <v>84382</v>
      </c>
      <c r="H31" s="37">
        <v>60.2</v>
      </c>
      <c r="I31" s="36">
        <v>52180</v>
      </c>
      <c r="J31" s="40">
        <f t="shared" si="4"/>
        <v>79.130144672591058</v>
      </c>
      <c r="K31" s="36">
        <v>32202</v>
      </c>
      <c r="L31" s="40">
        <f t="shared" si="5"/>
        <v>43.355683011551818</v>
      </c>
      <c r="M31" s="36">
        <v>79367</v>
      </c>
      <c r="N31" s="37">
        <v>56.6</v>
      </c>
      <c r="O31" s="36">
        <v>3394</v>
      </c>
      <c r="P31" s="36">
        <v>75972</v>
      </c>
      <c r="Q31" s="36">
        <v>5016</v>
      </c>
      <c r="R31" s="37">
        <v>5.9</v>
      </c>
      <c r="S31" s="36">
        <v>55834</v>
      </c>
      <c r="T31" s="35">
        <f t="shared" si="6"/>
        <v>0.3981999201232384</v>
      </c>
      <c r="U31" s="36">
        <v>13762</v>
      </c>
      <c r="V31" s="35">
        <f t="shared" si="0"/>
        <v>0.24648063903714582</v>
      </c>
      <c r="W31" s="36">
        <v>42072</v>
      </c>
      <c r="X31" s="35">
        <f t="shared" si="1"/>
        <v>0.75351936096285421</v>
      </c>
      <c r="Y31" s="36"/>
      <c r="Z31" s="38"/>
    </row>
    <row r="32" spans="1:26">
      <c r="A32" s="17">
        <v>1972</v>
      </c>
      <c r="B32" s="36">
        <v>144126</v>
      </c>
      <c r="C32" s="36">
        <v>67835</v>
      </c>
      <c r="D32" s="39">
        <f t="shared" si="2"/>
        <v>0.47066455740116286</v>
      </c>
      <c r="E32" s="36">
        <v>76290</v>
      </c>
      <c r="F32" s="39">
        <f t="shared" si="3"/>
        <v>0.5293285042254694</v>
      </c>
      <c r="G32" s="36">
        <v>87034</v>
      </c>
      <c r="H32" s="37">
        <v>60.4</v>
      </c>
      <c r="I32" s="36">
        <v>53555</v>
      </c>
      <c r="J32" s="40">
        <f t="shared" si="4"/>
        <v>78.948920173951507</v>
      </c>
      <c r="K32" s="36">
        <v>33479</v>
      </c>
      <c r="L32" s="40">
        <f t="shared" si="5"/>
        <v>43.883864202385631</v>
      </c>
      <c r="M32" s="36">
        <v>82153</v>
      </c>
      <c r="N32" s="37">
        <v>57</v>
      </c>
      <c r="O32" s="36">
        <v>3484</v>
      </c>
      <c r="P32" s="36">
        <v>78669</v>
      </c>
      <c r="Q32" s="36">
        <v>4882</v>
      </c>
      <c r="R32" s="37">
        <v>5.6</v>
      </c>
      <c r="S32" s="36">
        <v>57091</v>
      </c>
      <c r="T32" s="35">
        <f t="shared" si="6"/>
        <v>0.39611867393808198</v>
      </c>
      <c r="U32" s="36">
        <v>14280</v>
      </c>
      <c r="V32" s="35">
        <f t="shared" si="0"/>
        <v>0.2501269902436461</v>
      </c>
      <c r="W32" s="36">
        <v>42811</v>
      </c>
      <c r="X32" s="35">
        <f t="shared" si="1"/>
        <v>0.74987300975635385</v>
      </c>
      <c r="Y32" s="36"/>
      <c r="Z32" s="38"/>
    </row>
    <row r="33" spans="1:26">
      <c r="A33" s="17">
        <v>1973</v>
      </c>
      <c r="B33" s="36">
        <v>147096</v>
      </c>
      <c r="C33" s="36">
        <v>69292</v>
      </c>
      <c r="D33" s="39">
        <f t="shared" si="2"/>
        <v>0.47106651438516345</v>
      </c>
      <c r="E33" s="36">
        <v>77804</v>
      </c>
      <c r="F33" s="39">
        <f t="shared" si="3"/>
        <v>0.52893348561483655</v>
      </c>
      <c r="G33" s="36">
        <v>89429</v>
      </c>
      <c r="H33" s="37">
        <v>60.8</v>
      </c>
      <c r="I33" s="36">
        <v>54624</v>
      </c>
      <c r="J33" s="40">
        <f t="shared" si="4"/>
        <v>78.831611152802637</v>
      </c>
      <c r="K33" s="36">
        <v>34804</v>
      </c>
      <c r="L33" s="40">
        <f t="shared" si="5"/>
        <v>44.732918616009457</v>
      </c>
      <c r="M33" s="36">
        <v>85064</v>
      </c>
      <c r="N33" s="37">
        <v>57.8</v>
      </c>
      <c r="O33" s="36">
        <v>3470</v>
      </c>
      <c r="P33" s="36">
        <v>81594</v>
      </c>
      <c r="Q33" s="36">
        <v>4365</v>
      </c>
      <c r="R33" s="37">
        <v>4.9000000000000004</v>
      </c>
      <c r="S33" s="36">
        <v>57667</v>
      </c>
      <c r="T33" s="35">
        <f t="shared" si="6"/>
        <v>0.39203649317452549</v>
      </c>
      <c r="U33" s="36">
        <v>14667</v>
      </c>
      <c r="V33" s="35">
        <f t="shared" si="0"/>
        <v>0.25433957029150123</v>
      </c>
      <c r="W33" s="36">
        <v>43000</v>
      </c>
      <c r="X33" s="35">
        <f t="shared" si="1"/>
        <v>0.74566042970849877</v>
      </c>
      <c r="Y33" s="36"/>
      <c r="Z33" s="38"/>
    </row>
    <row r="34" spans="1:26">
      <c r="A34" s="17">
        <v>1974</v>
      </c>
      <c r="B34" s="36">
        <v>150120</v>
      </c>
      <c r="C34" s="36">
        <v>70808</v>
      </c>
      <c r="D34" s="39">
        <f t="shared" si="2"/>
        <v>0.47167599253930187</v>
      </c>
      <c r="E34" s="36">
        <v>79312</v>
      </c>
      <c r="F34" s="39">
        <f t="shared" si="3"/>
        <v>0.52832400746069808</v>
      </c>
      <c r="G34" s="36">
        <v>91949</v>
      </c>
      <c r="H34" s="37">
        <v>61.3</v>
      </c>
      <c r="I34" s="36">
        <v>55739</v>
      </c>
      <c r="J34" s="40">
        <f t="shared" si="4"/>
        <v>78.718506383459498</v>
      </c>
      <c r="K34" s="36">
        <v>36211</v>
      </c>
      <c r="L34" s="40">
        <f t="shared" si="5"/>
        <v>45.65639499697398</v>
      </c>
      <c r="M34" s="36">
        <v>86794</v>
      </c>
      <c r="N34" s="37">
        <v>57.8</v>
      </c>
      <c r="O34" s="36">
        <v>3515</v>
      </c>
      <c r="P34" s="36">
        <v>83279</v>
      </c>
      <c r="Q34" s="36">
        <v>5156</v>
      </c>
      <c r="R34" s="37">
        <v>5.6</v>
      </c>
      <c r="S34" s="36">
        <v>58171</v>
      </c>
      <c r="T34" s="35">
        <f t="shared" si="6"/>
        <v>0.38749666933120169</v>
      </c>
      <c r="U34" s="36">
        <v>15069</v>
      </c>
      <c r="V34" s="35">
        <f t="shared" si="0"/>
        <v>0.25904660397792717</v>
      </c>
      <c r="W34" s="36">
        <v>43101</v>
      </c>
      <c r="X34" s="35">
        <f t="shared" si="1"/>
        <v>0.74093620532567772</v>
      </c>
      <c r="Y34" s="36"/>
      <c r="Z34" s="38"/>
    </row>
    <row r="35" spans="1:26">
      <c r="A35" s="17">
        <v>1975</v>
      </c>
      <c r="B35" s="36">
        <v>153153</v>
      </c>
      <c r="C35" s="36">
        <v>72291</v>
      </c>
      <c r="D35" s="39">
        <f t="shared" si="2"/>
        <v>0.47201817790053086</v>
      </c>
      <c r="E35" s="36">
        <v>80860</v>
      </c>
      <c r="F35" s="39">
        <f t="shared" si="3"/>
        <v>0.52796876326288089</v>
      </c>
      <c r="G35" s="36">
        <v>93775</v>
      </c>
      <c r="H35" s="37">
        <v>61.2</v>
      </c>
      <c r="I35" s="36">
        <v>56299</v>
      </c>
      <c r="J35" s="40">
        <f t="shared" si="4"/>
        <v>77.878297436748696</v>
      </c>
      <c r="K35" s="36">
        <v>37475</v>
      </c>
      <c r="L35" s="40">
        <f t="shared" si="5"/>
        <v>46.34553549344546</v>
      </c>
      <c r="M35" s="36">
        <v>85846</v>
      </c>
      <c r="N35" s="37">
        <v>56.1</v>
      </c>
      <c r="O35" s="36">
        <v>3408</v>
      </c>
      <c r="P35" s="36">
        <v>82438</v>
      </c>
      <c r="Q35" s="36">
        <v>7929</v>
      </c>
      <c r="R35" s="37">
        <v>8.5</v>
      </c>
      <c r="S35" s="36">
        <v>59377</v>
      </c>
      <c r="T35" s="35">
        <f t="shared" si="6"/>
        <v>0.38769727005021121</v>
      </c>
      <c r="U35" s="36">
        <v>15993</v>
      </c>
      <c r="V35" s="35">
        <f t="shared" si="0"/>
        <v>0.26934671674217292</v>
      </c>
      <c r="W35" s="36">
        <v>43386</v>
      </c>
      <c r="X35" s="35">
        <f t="shared" si="1"/>
        <v>0.73068696633376562</v>
      </c>
      <c r="Y35" s="36"/>
      <c r="Z35" s="38"/>
    </row>
    <row r="36" spans="1:26">
      <c r="A36" s="17">
        <v>1976</v>
      </c>
      <c r="B36" s="36">
        <v>156150</v>
      </c>
      <c r="C36" s="36">
        <v>73759</v>
      </c>
      <c r="D36" s="39">
        <f t="shared" si="2"/>
        <v>0.47235991034261926</v>
      </c>
      <c r="E36" s="36">
        <v>82390</v>
      </c>
      <c r="F36" s="39">
        <f t="shared" si="3"/>
        <v>0.52763368555875756</v>
      </c>
      <c r="G36" s="36">
        <v>96158</v>
      </c>
      <c r="H36" s="37">
        <v>61.6</v>
      </c>
      <c r="I36" s="36">
        <v>57174</v>
      </c>
      <c r="J36" s="40">
        <f t="shared" si="4"/>
        <v>77.514608386773133</v>
      </c>
      <c r="K36" s="36">
        <v>38983</v>
      </c>
      <c r="L36" s="40">
        <f t="shared" si="5"/>
        <v>47.315208156329653</v>
      </c>
      <c r="M36" s="36">
        <v>88752</v>
      </c>
      <c r="N36" s="37">
        <v>56.8</v>
      </c>
      <c r="O36" s="36">
        <v>3331</v>
      </c>
      <c r="P36" s="36">
        <v>85421</v>
      </c>
      <c r="Q36" s="36">
        <v>7406</v>
      </c>
      <c r="R36" s="37">
        <v>7.7</v>
      </c>
      <c r="S36" s="36">
        <v>59991</v>
      </c>
      <c r="T36" s="35">
        <f t="shared" si="6"/>
        <v>0.3841882804995197</v>
      </c>
      <c r="U36" s="36">
        <v>16585</v>
      </c>
      <c r="V36" s="35">
        <f t="shared" si="0"/>
        <v>0.27645813538697472</v>
      </c>
      <c r="W36" s="36">
        <v>43406</v>
      </c>
      <c r="X36" s="35">
        <f t="shared" si="1"/>
        <v>0.72354186461302528</v>
      </c>
      <c r="Y36" s="36"/>
      <c r="Z36" s="38"/>
    </row>
    <row r="37" spans="1:26">
      <c r="A37" s="17">
        <v>1977</v>
      </c>
      <c r="B37" s="36">
        <v>159033</v>
      </c>
      <c r="C37" s="36">
        <v>75193</v>
      </c>
      <c r="D37" s="39">
        <f t="shared" si="2"/>
        <v>0.47281381851565396</v>
      </c>
      <c r="E37" s="36">
        <v>83840</v>
      </c>
      <c r="F37" s="39">
        <f t="shared" si="3"/>
        <v>0.52718618148434604</v>
      </c>
      <c r="G37" s="36">
        <v>99009</v>
      </c>
      <c r="H37" s="37">
        <v>62.3</v>
      </c>
      <c r="I37" s="36">
        <v>58396</v>
      </c>
      <c r="J37" s="40">
        <f t="shared" si="4"/>
        <v>77.661484446690523</v>
      </c>
      <c r="K37" s="36">
        <v>40613</v>
      </c>
      <c r="L37" s="40">
        <f t="shared" si="5"/>
        <v>48.441078244274806</v>
      </c>
      <c r="M37" s="36">
        <v>92017</v>
      </c>
      <c r="N37" s="37">
        <v>57.9</v>
      </c>
      <c r="O37" s="36">
        <v>3283</v>
      </c>
      <c r="P37" s="36">
        <v>88734</v>
      </c>
      <c r="Q37" s="36">
        <v>6991</v>
      </c>
      <c r="R37" s="37">
        <v>7.1</v>
      </c>
      <c r="S37" s="36">
        <v>60025</v>
      </c>
      <c r="T37" s="35">
        <f t="shared" si="6"/>
        <v>0.37743738720894404</v>
      </c>
      <c r="U37" s="36">
        <v>16797</v>
      </c>
      <c r="V37" s="35">
        <f t="shared" si="0"/>
        <v>0.27983340274885465</v>
      </c>
      <c r="W37" s="36">
        <v>43227</v>
      </c>
      <c r="X37" s="35">
        <f t="shared" si="1"/>
        <v>0.72014993752603085</v>
      </c>
      <c r="Y37" s="36"/>
      <c r="Z37" s="38"/>
    </row>
    <row r="38" spans="1:26">
      <c r="A38" s="17">
        <v>1978</v>
      </c>
      <c r="B38" s="36">
        <v>161910</v>
      </c>
      <c r="C38" s="36">
        <v>76576</v>
      </c>
      <c r="D38" s="39">
        <f t="shared" si="2"/>
        <v>0.4729541103081959</v>
      </c>
      <c r="E38" s="36">
        <v>85334</v>
      </c>
      <c r="F38" s="39">
        <f t="shared" si="3"/>
        <v>0.5270458896918041</v>
      </c>
      <c r="G38" s="36">
        <v>102251</v>
      </c>
      <c r="H38" s="37">
        <v>63.2</v>
      </c>
      <c r="I38" s="36">
        <v>59620</v>
      </c>
      <c r="J38" s="40">
        <f t="shared" si="4"/>
        <v>77.857292101964063</v>
      </c>
      <c r="K38" s="36">
        <v>42631</v>
      </c>
      <c r="L38" s="40">
        <f t="shared" si="5"/>
        <v>49.957812829587269</v>
      </c>
      <c r="M38" s="36">
        <v>96048</v>
      </c>
      <c r="N38" s="37">
        <v>59.3</v>
      </c>
      <c r="O38" s="36">
        <v>3387</v>
      </c>
      <c r="P38" s="36">
        <v>92661</v>
      </c>
      <c r="Q38" s="36">
        <v>6202</v>
      </c>
      <c r="R38" s="37">
        <v>6.1</v>
      </c>
      <c r="S38" s="36">
        <v>59659</v>
      </c>
      <c r="T38" s="35">
        <f t="shared" si="6"/>
        <v>0.36847013773083814</v>
      </c>
      <c r="U38" s="36">
        <v>16956</v>
      </c>
      <c r="V38" s="35">
        <f t="shared" si="0"/>
        <v>0.28421529023282321</v>
      </c>
      <c r="W38" s="36">
        <v>42703</v>
      </c>
      <c r="X38" s="35">
        <f t="shared" si="1"/>
        <v>0.71578470976717679</v>
      </c>
      <c r="Y38" s="36"/>
      <c r="Z38" s="38"/>
    </row>
    <row r="39" spans="1:26">
      <c r="A39" s="17">
        <v>1979</v>
      </c>
      <c r="B39" s="36">
        <v>164863</v>
      </c>
      <c r="C39" s="36">
        <v>78020</v>
      </c>
      <c r="D39" s="39">
        <f t="shared" si="2"/>
        <v>0.47324141863244029</v>
      </c>
      <c r="E39" s="36">
        <v>86843</v>
      </c>
      <c r="F39" s="39">
        <f t="shared" si="3"/>
        <v>0.52675858136755971</v>
      </c>
      <c r="G39" s="36">
        <v>104962</v>
      </c>
      <c r="H39" s="37">
        <v>63.7</v>
      </c>
      <c r="I39" s="36">
        <v>60726</v>
      </c>
      <c r="J39" s="40">
        <f t="shared" si="4"/>
        <v>77.833888746475267</v>
      </c>
      <c r="K39" s="36">
        <v>44235</v>
      </c>
      <c r="L39" s="40">
        <f t="shared" si="5"/>
        <v>50.936747924415322</v>
      </c>
      <c r="M39" s="36">
        <v>98824</v>
      </c>
      <c r="N39" s="37">
        <v>59.9</v>
      </c>
      <c r="O39" s="36">
        <v>3347</v>
      </c>
      <c r="P39" s="36">
        <v>95477</v>
      </c>
      <c r="Q39" s="36">
        <v>6137</v>
      </c>
      <c r="R39" s="37">
        <v>5.8</v>
      </c>
      <c r="S39" s="36">
        <v>59900</v>
      </c>
      <c r="T39" s="35">
        <f t="shared" si="6"/>
        <v>0.36333197867320138</v>
      </c>
      <c r="U39" s="36">
        <v>17293</v>
      </c>
      <c r="V39" s="35">
        <f t="shared" si="0"/>
        <v>0.28869782971619368</v>
      </c>
      <c r="W39" s="36">
        <v>42608</v>
      </c>
      <c r="X39" s="35">
        <f t="shared" si="1"/>
        <v>0.71131886477462436</v>
      </c>
      <c r="Y39" s="36"/>
      <c r="Z39" s="38"/>
    </row>
    <row r="40" spans="1:26">
      <c r="A40" s="17">
        <v>1980</v>
      </c>
      <c r="B40" s="36">
        <v>167745</v>
      </c>
      <c r="C40" s="36">
        <v>79398</v>
      </c>
      <c r="D40" s="39">
        <f t="shared" si="2"/>
        <v>0.47332558347491727</v>
      </c>
      <c r="E40" s="36">
        <v>88348</v>
      </c>
      <c r="F40" s="39">
        <f t="shared" si="3"/>
        <v>0.52668037795463352</v>
      </c>
      <c r="G40" s="36">
        <v>106940</v>
      </c>
      <c r="H40" s="37">
        <v>63.8</v>
      </c>
      <c r="I40" s="36">
        <v>61453</v>
      </c>
      <c r="J40" s="40">
        <f t="shared" si="4"/>
        <v>77.398675029597726</v>
      </c>
      <c r="K40" s="36">
        <v>45487</v>
      </c>
      <c r="L40" s="40">
        <f t="shared" si="5"/>
        <v>51.4861683343143</v>
      </c>
      <c r="M40" s="36">
        <v>99303</v>
      </c>
      <c r="N40" s="37">
        <v>59.2</v>
      </c>
      <c r="O40" s="36">
        <v>3364</v>
      </c>
      <c r="P40" s="36">
        <v>95938</v>
      </c>
      <c r="Q40" s="36">
        <v>7637</v>
      </c>
      <c r="R40" s="37">
        <v>7.1</v>
      </c>
      <c r="S40" s="36">
        <v>60806</v>
      </c>
      <c r="T40" s="35">
        <f t="shared" si="6"/>
        <v>0.36249068526632688</v>
      </c>
      <c r="U40" s="36">
        <v>17945</v>
      </c>
      <c r="V40" s="35">
        <f t="shared" si="0"/>
        <v>0.29511890273986119</v>
      </c>
      <c r="W40" s="36">
        <v>42861</v>
      </c>
      <c r="X40" s="35">
        <f t="shared" si="1"/>
        <v>0.70488109726013881</v>
      </c>
      <c r="Y40" s="36"/>
      <c r="Z40" s="38"/>
    </row>
    <row r="41" spans="1:26">
      <c r="A41" s="17">
        <v>1981</v>
      </c>
      <c r="B41" s="36">
        <v>170130</v>
      </c>
      <c r="C41" s="36">
        <v>80511</v>
      </c>
      <c r="D41" s="39">
        <f t="shared" si="2"/>
        <v>0.47323223417386706</v>
      </c>
      <c r="E41" s="36">
        <v>89618</v>
      </c>
      <c r="F41" s="39">
        <f t="shared" si="3"/>
        <v>0.52676188796802448</v>
      </c>
      <c r="G41" s="36">
        <v>108670</v>
      </c>
      <c r="H41" s="37">
        <v>63.9</v>
      </c>
      <c r="I41" s="36">
        <v>61974</v>
      </c>
      <c r="J41" s="40">
        <f t="shared" si="4"/>
        <v>76.975816969109815</v>
      </c>
      <c r="K41" s="36">
        <v>46696</v>
      </c>
      <c r="L41" s="40">
        <f t="shared" si="5"/>
        <v>52.105603784953914</v>
      </c>
      <c r="M41" s="36">
        <v>100397</v>
      </c>
      <c r="N41" s="37">
        <v>59</v>
      </c>
      <c r="O41" s="36">
        <v>3368</v>
      </c>
      <c r="P41" s="36">
        <v>97030</v>
      </c>
      <c r="Q41" s="36">
        <v>8273</v>
      </c>
      <c r="R41" s="37">
        <v>7.6</v>
      </c>
      <c r="S41" s="36">
        <v>61460</v>
      </c>
      <c r="T41" s="35">
        <f t="shared" si="6"/>
        <v>0.36125315934873331</v>
      </c>
      <c r="U41" s="36">
        <v>18537</v>
      </c>
      <c r="V41" s="35">
        <f t="shared" si="0"/>
        <v>0.30161080377481286</v>
      </c>
      <c r="W41" s="36">
        <v>42922</v>
      </c>
      <c r="X41" s="35">
        <f t="shared" si="1"/>
        <v>0.69837292547998697</v>
      </c>
      <c r="Y41" s="36"/>
      <c r="Z41" s="38"/>
    </row>
    <row r="42" spans="1:26">
      <c r="A42" s="17">
        <v>1982</v>
      </c>
      <c r="B42" s="36">
        <v>172271</v>
      </c>
      <c r="C42" s="36">
        <v>81523</v>
      </c>
      <c r="D42" s="39">
        <f t="shared" si="2"/>
        <v>0.47322532521434252</v>
      </c>
      <c r="E42" s="36">
        <v>90748</v>
      </c>
      <c r="F42" s="39">
        <f t="shared" si="3"/>
        <v>0.52677467478565743</v>
      </c>
      <c r="G42" s="36">
        <v>110204</v>
      </c>
      <c r="H42" s="37">
        <v>64</v>
      </c>
      <c r="I42" s="36">
        <v>62450</v>
      </c>
      <c r="J42" s="40">
        <f t="shared" si="4"/>
        <v>76.604148522502854</v>
      </c>
      <c r="K42" s="36">
        <v>47755</v>
      </c>
      <c r="L42" s="40">
        <f t="shared" si="5"/>
        <v>52.623749283730774</v>
      </c>
      <c r="M42" s="36">
        <v>99526</v>
      </c>
      <c r="N42" s="37">
        <v>57.8</v>
      </c>
      <c r="O42" s="36">
        <v>3401</v>
      </c>
      <c r="P42" s="36">
        <v>96125</v>
      </c>
      <c r="Q42" s="36">
        <v>10678</v>
      </c>
      <c r="R42" s="37">
        <v>9.6999999999999993</v>
      </c>
      <c r="S42" s="36">
        <v>62067</v>
      </c>
      <c r="T42" s="35">
        <f t="shared" si="6"/>
        <v>0.36028698968485701</v>
      </c>
      <c r="U42" s="36">
        <v>19073</v>
      </c>
      <c r="V42" s="35">
        <f t="shared" si="0"/>
        <v>0.3072969532924098</v>
      </c>
      <c r="W42" s="36">
        <v>42993</v>
      </c>
      <c r="X42" s="35">
        <f t="shared" si="1"/>
        <v>0.69268693508627777</v>
      </c>
      <c r="Y42" s="36"/>
      <c r="Z42" s="38"/>
    </row>
    <row r="43" spans="1:26">
      <c r="A43" s="17">
        <v>1983</v>
      </c>
      <c r="B43" s="36">
        <v>174215</v>
      </c>
      <c r="C43" s="36">
        <v>82531</v>
      </c>
      <c r="D43" s="39">
        <f t="shared" si="2"/>
        <v>0.47373073501133656</v>
      </c>
      <c r="E43" s="36">
        <v>91684</v>
      </c>
      <c r="F43" s="39">
        <f t="shared" si="3"/>
        <v>0.52626926498866344</v>
      </c>
      <c r="G43" s="36">
        <v>111550</v>
      </c>
      <c r="H43" s="37">
        <v>64</v>
      </c>
      <c r="I43" s="36">
        <v>63047</v>
      </c>
      <c r="J43" s="40">
        <f t="shared" si="4"/>
        <v>76.391901224994243</v>
      </c>
      <c r="K43" s="36">
        <v>48503</v>
      </c>
      <c r="L43" s="40">
        <f t="shared" si="5"/>
        <v>52.902360280965055</v>
      </c>
      <c r="M43" s="36">
        <v>100834</v>
      </c>
      <c r="N43" s="37">
        <v>57.9</v>
      </c>
      <c r="O43" s="36">
        <v>3383</v>
      </c>
      <c r="P43" s="36">
        <v>97450</v>
      </c>
      <c r="Q43" s="36">
        <v>10717</v>
      </c>
      <c r="R43" s="37">
        <v>9.6</v>
      </c>
      <c r="S43" s="36">
        <v>62665</v>
      </c>
      <c r="T43" s="35">
        <f t="shared" si="6"/>
        <v>0.35969922222541112</v>
      </c>
      <c r="U43" s="36">
        <v>19484</v>
      </c>
      <c r="V43" s="35">
        <f t="shared" si="0"/>
        <v>0.31092316285007582</v>
      </c>
      <c r="W43" s="36">
        <v>43181</v>
      </c>
      <c r="X43" s="35">
        <f t="shared" si="1"/>
        <v>0.68907683714992418</v>
      </c>
      <c r="Y43" s="36"/>
      <c r="Z43" s="38"/>
    </row>
    <row r="44" spans="1:26">
      <c r="A44" s="17">
        <v>1984</v>
      </c>
      <c r="B44" s="36">
        <v>176383</v>
      </c>
      <c r="C44" s="36">
        <v>83605</v>
      </c>
      <c r="D44" s="39">
        <f t="shared" si="2"/>
        <v>0.47399692714150454</v>
      </c>
      <c r="E44" s="36">
        <v>92778</v>
      </c>
      <c r="F44" s="39">
        <f t="shared" si="3"/>
        <v>0.52600307285849546</v>
      </c>
      <c r="G44" s="36">
        <v>113544</v>
      </c>
      <c r="H44" s="37">
        <v>64.400000000000006</v>
      </c>
      <c r="I44" s="36">
        <v>63835</v>
      </c>
      <c r="J44" s="40">
        <f t="shared" si="4"/>
        <v>76.353088930087907</v>
      </c>
      <c r="K44" s="36">
        <v>49709</v>
      </c>
      <c r="L44" s="40">
        <f t="shared" si="5"/>
        <v>53.578434542671751</v>
      </c>
      <c r="M44" s="36">
        <v>105005</v>
      </c>
      <c r="N44" s="37">
        <v>59.5</v>
      </c>
      <c r="O44" s="36">
        <v>3321</v>
      </c>
      <c r="P44" s="36">
        <v>101685</v>
      </c>
      <c r="Q44" s="36">
        <v>8539</v>
      </c>
      <c r="R44" s="37">
        <v>7.5</v>
      </c>
      <c r="S44" s="36">
        <v>62839</v>
      </c>
      <c r="T44" s="35">
        <f t="shared" si="6"/>
        <v>0.35626449260983201</v>
      </c>
      <c r="U44" s="36">
        <v>19771</v>
      </c>
      <c r="V44" s="35">
        <f t="shared" si="0"/>
        <v>0.31462944986393798</v>
      </c>
      <c r="W44" s="36">
        <v>43068</v>
      </c>
      <c r="X44" s="35">
        <f t="shared" si="1"/>
        <v>0.68537055013606196</v>
      </c>
      <c r="Y44" s="36"/>
      <c r="Z44" s="38"/>
    </row>
    <row r="45" spans="1:26">
      <c r="A45" s="17">
        <v>1985</v>
      </c>
      <c r="B45" s="36">
        <v>178206</v>
      </c>
      <c r="C45" s="36">
        <v>84469</v>
      </c>
      <c r="D45" s="39">
        <f t="shared" si="2"/>
        <v>0.47399638620472934</v>
      </c>
      <c r="E45" s="36">
        <v>93736</v>
      </c>
      <c r="F45" s="39">
        <f t="shared" si="3"/>
        <v>0.52599800231193117</v>
      </c>
      <c r="G45" s="36">
        <v>115461</v>
      </c>
      <c r="H45" s="37">
        <v>64.8</v>
      </c>
      <c r="I45" s="36">
        <v>64411</v>
      </c>
      <c r="J45" s="40">
        <f t="shared" si="4"/>
        <v>76.254010346991208</v>
      </c>
      <c r="K45" s="36">
        <v>51050</v>
      </c>
      <c r="L45" s="40">
        <f t="shared" si="5"/>
        <v>54.461466245626013</v>
      </c>
      <c r="M45" s="36">
        <v>107150</v>
      </c>
      <c r="N45" s="37">
        <v>60.1</v>
      </c>
      <c r="O45" s="36">
        <v>3179</v>
      </c>
      <c r="P45" s="36">
        <v>103971</v>
      </c>
      <c r="Q45" s="36">
        <v>8312</v>
      </c>
      <c r="R45" s="37">
        <v>7.2</v>
      </c>
      <c r="S45" s="36">
        <v>62744</v>
      </c>
      <c r="T45" s="35">
        <f t="shared" si="6"/>
        <v>0.35208691065396225</v>
      </c>
      <c r="U45" s="36">
        <v>20058</v>
      </c>
      <c r="V45" s="35">
        <f t="shared" si="0"/>
        <v>0.31967996939946447</v>
      </c>
      <c r="W45" s="36">
        <v>42686</v>
      </c>
      <c r="X45" s="35">
        <f t="shared" si="1"/>
        <v>0.68032003060053547</v>
      </c>
      <c r="Y45" s="36"/>
      <c r="Z45" s="38"/>
    </row>
    <row r="46" spans="1:26">
      <c r="A46" s="17">
        <v>1986</v>
      </c>
      <c r="B46" s="36">
        <v>180587</v>
      </c>
      <c r="C46" s="36">
        <v>85798</v>
      </c>
      <c r="D46" s="39">
        <f t="shared" si="2"/>
        <v>0.47510618150808198</v>
      </c>
      <c r="E46" s="36">
        <v>94789</v>
      </c>
      <c r="F46" s="39">
        <f t="shared" si="3"/>
        <v>0.52489381849191807</v>
      </c>
      <c r="G46" s="36">
        <v>117834</v>
      </c>
      <c r="H46" s="37">
        <v>65.3</v>
      </c>
      <c r="I46" s="36">
        <v>65422</v>
      </c>
      <c r="J46" s="40">
        <f t="shared" si="4"/>
        <v>76.251194666542347</v>
      </c>
      <c r="K46" s="36">
        <v>52413</v>
      </c>
      <c r="L46" s="40">
        <f t="shared" si="5"/>
        <v>55.294390699342749</v>
      </c>
      <c r="M46" s="36">
        <v>109597</v>
      </c>
      <c r="N46" s="37">
        <v>60.7</v>
      </c>
      <c r="O46" s="36">
        <v>3163</v>
      </c>
      <c r="P46" s="36">
        <v>106434</v>
      </c>
      <c r="Q46" s="36">
        <v>8237</v>
      </c>
      <c r="R46" s="37">
        <v>7</v>
      </c>
      <c r="S46" s="36">
        <v>62752</v>
      </c>
      <c r="T46" s="35">
        <f t="shared" si="6"/>
        <v>0.34748902191187625</v>
      </c>
      <c r="U46" s="36">
        <v>20376</v>
      </c>
      <c r="V46" s="35">
        <f t="shared" si="0"/>
        <v>0.32470678225395205</v>
      </c>
      <c r="W46" s="36">
        <v>42376</v>
      </c>
      <c r="X46" s="35">
        <f t="shared" si="1"/>
        <v>0.67529321774604789</v>
      </c>
      <c r="Y46" s="36"/>
      <c r="Z46" s="38"/>
    </row>
    <row r="47" spans="1:26">
      <c r="A47" s="17">
        <v>1987</v>
      </c>
      <c r="B47" s="36">
        <v>182753</v>
      </c>
      <c r="C47" s="36">
        <v>86899</v>
      </c>
      <c r="D47" s="39">
        <f t="shared" si="2"/>
        <v>0.47549971819888048</v>
      </c>
      <c r="E47" s="36">
        <v>95853</v>
      </c>
      <c r="F47" s="39">
        <f t="shared" si="3"/>
        <v>0.52449480993472064</v>
      </c>
      <c r="G47" s="36">
        <v>119865</v>
      </c>
      <c r="H47" s="37">
        <v>65.599999999999994</v>
      </c>
      <c r="I47" s="36">
        <v>66207</v>
      </c>
      <c r="J47" s="40">
        <f t="shared" si="4"/>
        <v>76.188448658787792</v>
      </c>
      <c r="K47" s="36">
        <v>53658</v>
      </c>
      <c r="L47" s="40">
        <f t="shared" si="5"/>
        <v>55.979468561234391</v>
      </c>
      <c r="M47" s="36">
        <v>112440</v>
      </c>
      <c r="N47" s="37">
        <v>61.5</v>
      </c>
      <c r="O47" s="36">
        <v>3208</v>
      </c>
      <c r="P47" s="36">
        <v>109232</v>
      </c>
      <c r="Q47" s="36">
        <v>7425</v>
      </c>
      <c r="R47" s="37">
        <v>6.2</v>
      </c>
      <c r="S47" s="36">
        <v>62888</v>
      </c>
      <c r="T47" s="35">
        <f t="shared" si="6"/>
        <v>0.34411473409465232</v>
      </c>
      <c r="U47" s="36">
        <v>20692</v>
      </c>
      <c r="V47" s="35">
        <f t="shared" si="0"/>
        <v>0.3290293855743544</v>
      </c>
      <c r="W47" s="36">
        <v>42195</v>
      </c>
      <c r="X47" s="35">
        <f t="shared" si="1"/>
        <v>0.67095471314082178</v>
      </c>
      <c r="Y47" s="36"/>
      <c r="Z47" s="38"/>
    </row>
    <row r="48" spans="1:26">
      <c r="A48" s="17">
        <v>1988</v>
      </c>
      <c r="B48" s="36">
        <v>184613</v>
      </c>
      <c r="C48" s="36">
        <v>87857</v>
      </c>
      <c r="D48" s="39">
        <f t="shared" si="2"/>
        <v>0.47589823035214207</v>
      </c>
      <c r="E48" s="36">
        <v>96756</v>
      </c>
      <c r="F48" s="39">
        <f t="shared" si="3"/>
        <v>0.52410176964785793</v>
      </c>
      <c r="G48" s="36">
        <v>121669</v>
      </c>
      <c r="H48" s="37">
        <v>65.900000000000006</v>
      </c>
      <c r="I48" s="36">
        <v>66927</v>
      </c>
      <c r="J48" s="40">
        <f t="shared" si="4"/>
        <v>76.177197036092736</v>
      </c>
      <c r="K48" s="36">
        <v>54742</v>
      </c>
      <c r="L48" s="40">
        <f t="shared" si="5"/>
        <v>56.577369878870563</v>
      </c>
      <c r="M48" s="36">
        <v>114968</v>
      </c>
      <c r="N48" s="37">
        <v>62.3</v>
      </c>
      <c r="O48" s="36">
        <v>3169</v>
      </c>
      <c r="P48" s="36">
        <v>111800</v>
      </c>
      <c r="Q48" s="36">
        <v>6701</v>
      </c>
      <c r="R48" s="37">
        <v>5.5</v>
      </c>
      <c r="S48" s="36">
        <v>62944</v>
      </c>
      <c r="T48" s="35">
        <f t="shared" si="6"/>
        <v>0.34095107061799546</v>
      </c>
      <c r="U48" s="36">
        <v>20930</v>
      </c>
      <c r="V48" s="35">
        <f t="shared" si="0"/>
        <v>0.33251779359430605</v>
      </c>
      <c r="W48" s="36">
        <v>42014</v>
      </c>
      <c r="X48" s="35">
        <f t="shared" si="1"/>
        <v>0.667482206405694</v>
      </c>
      <c r="Y48" s="36"/>
      <c r="Z48" s="38"/>
    </row>
    <row r="49" spans="1:30">
      <c r="A49" s="17">
        <v>1989</v>
      </c>
      <c r="B49" s="36">
        <v>186393</v>
      </c>
      <c r="C49" s="36">
        <v>88762</v>
      </c>
      <c r="D49" s="39">
        <f t="shared" si="2"/>
        <v>0.47620887050479366</v>
      </c>
      <c r="E49" s="36">
        <v>97630</v>
      </c>
      <c r="F49" s="39">
        <f t="shared" si="3"/>
        <v>0.52378576448686376</v>
      </c>
      <c r="G49" s="36">
        <v>123869</v>
      </c>
      <c r="H49" s="37">
        <v>66.5</v>
      </c>
      <c r="I49" s="36">
        <v>67840</v>
      </c>
      <c r="J49" s="40">
        <f t="shared" si="4"/>
        <v>76.429102543881385</v>
      </c>
      <c r="K49" s="36">
        <v>56030</v>
      </c>
      <c r="L49" s="40">
        <f t="shared" si="5"/>
        <v>57.390146471371501</v>
      </c>
      <c r="M49" s="36">
        <v>117342</v>
      </c>
      <c r="N49" s="37">
        <v>63</v>
      </c>
      <c r="O49" s="36">
        <v>3199</v>
      </c>
      <c r="P49" s="36">
        <v>114142</v>
      </c>
      <c r="Q49" s="36">
        <v>6528</v>
      </c>
      <c r="R49" s="37">
        <v>5.3</v>
      </c>
      <c r="S49" s="36">
        <v>62523</v>
      </c>
      <c r="T49" s="35">
        <f t="shared" si="6"/>
        <v>0.33543641660362783</v>
      </c>
      <c r="U49" s="36">
        <v>20923</v>
      </c>
      <c r="V49" s="35">
        <f t="shared" si="0"/>
        <v>0.33464485069494426</v>
      </c>
      <c r="W49" s="36">
        <v>41601</v>
      </c>
      <c r="X49" s="35">
        <f t="shared" si="1"/>
        <v>0.66537114341922177</v>
      </c>
      <c r="Y49" s="36"/>
      <c r="Z49" s="38"/>
    </row>
    <row r="50" spans="1:30">
      <c r="A50" s="17">
        <v>1990</v>
      </c>
      <c r="B50" s="36">
        <v>189164</v>
      </c>
      <c r="C50" s="36">
        <v>90377</v>
      </c>
      <c r="D50" s="39">
        <f t="shared" si="2"/>
        <v>0.47777061174430652</v>
      </c>
      <c r="E50" s="36">
        <v>98787</v>
      </c>
      <c r="F50" s="39">
        <f t="shared" si="3"/>
        <v>0.52222938825569343</v>
      </c>
      <c r="G50" s="36">
        <v>125840</v>
      </c>
      <c r="H50" s="37">
        <v>66.5</v>
      </c>
      <c r="I50" s="36">
        <v>69011</v>
      </c>
      <c r="J50" s="40">
        <f t="shared" si="4"/>
        <v>76.359029399072767</v>
      </c>
      <c r="K50" s="36">
        <v>56829</v>
      </c>
      <c r="L50" s="40">
        <f t="shared" si="5"/>
        <v>57.526800085031432</v>
      </c>
      <c r="M50" s="36">
        <v>118793</v>
      </c>
      <c r="N50" s="37">
        <v>62.8</v>
      </c>
      <c r="O50" s="36">
        <v>3223</v>
      </c>
      <c r="P50" s="36">
        <v>115570</v>
      </c>
      <c r="Q50" s="36">
        <v>7047</v>
      </c>
      <c r="R50" s="37">
        <v>5.6</v>
      </c>
      <c r="S50" s="36">
        <v>63324</v>
      </c>
      <c r="T50" s="35">
        <f t="shared" si="6"/>
        <v>0.33475714195089973</v>
      </c>
      <c r="U50" s="36">
        <v>21367</v>
      </c>
      <c r="V50" s="35">
        <f t="shared" si="0"/>
        <v>0.33742340976564966</v>
      </c>
      <c r="W50" s="36">
        <v>41957</v>
      </c>
      <c r="X50" s="35">
        <f t="shared" si="1"/>
        <v>0.66257659023435034</v>
      </c>
      <c r="Y50" s="36"/>
      <c r="Z50" s="38"/>
    </row>
    <row r="51" spans="1:30">
      <c r="A51" s="17">
        <v>1991</v>
      </c>
      <c r="B51" s="36">
        <v>190925</v>
      </c>
      <c r="C51" s="36">
        <v>91278</v>
      </c>
      <c r="D51" s="39">
        <f t="shared" si="2"/>
        <v>0.4780830168914495</v>
      </c>
      <c r="E51" s="36">
        <v>99646</v>
      </c>
      <c r="F51" s="39">
        <f t="shared" si="3"/>
        <v>0.52191174544978391</v>
      </c>
      <c r="G51" s="36">
        <v>126346</v>
      </c>
      <c r="H51" s="37">
        <v>66.2</v>
      </c>
      <c r="I51" s="36">
        <v>69168</v>
      </c>
      <c r="J51" s="40">
        <f t="shared" si="4"/>
        <v>75.777295733911785</v>
      </c>
      <c r="K51" s="36">
        <v>57178</v>
      </c>
      <c r="L51" s="40">
        <f t="shared" si="5"/>
        <v>57.381129197358646</v>
      </c>
      <c r="M51" s="36">
        <v>117718</v>
      </c>
      <c r="N51" s="37">
        <v>61.7</v>
      </c>
      <c r="O51" s="36">
        <v>3269</v>
      </c>
      <c r="P51" s="36">
        <v>114449</v>
      </c>
      <c r="Q51" s="36">
        <v>8628</v>
      </c>
      <c r="R51" s="37">
        <v>6.8</v>
      </c>
      <c r="S51" s="36">
        <v>64578</v>
      </c>
      <c r="T51" s="35">
        <f t="shared" si="6"/>
        <v>0.33823752782506222</v>
      </c>
      <c r="U51" s="36">
        <v>22110</v>
      </c>
      <c r="V51" s="35">
        <f t="shared" si="0"/>
        <v>0.34237666078230977</v>
      </c>
      <c r="W51" s="36">
        <v>42468</v>
      </c>
      <c r="X51" s="35">
        <f t="shared" si="1"/>
        <v>0.65762333921769023</v>
      </c>
      <c r="Y51" s="36"/>
      <c r="Z51" s="38"/>
    </row>
    <row r="52" spans="1:30">
      <c r="A52" s="17">
        <v>1992</v>
      </c>
      <c r="B52" s="36">
        <v>192805</v>
      </c>
      <c r="C52" s="36">
        <v>92270</v>
      </c>
      <c r="D52" s="39">
        <f t="shared" si="2"/>
        <v>0.47856642721921111</v>
      </c>
      <c r="E52" s="36">
        <v>100535</v>
      </c>
      <c r="F52" s="39">
        <f t="shared" si="3"/>
        <v>0.52143357278078883</v>
      </c>
      <c r="G52" s="36">
        <v>128105</v>
      </c>
      <c r="H52" s="37">
        <v>66.400000000000006</v>
      </c>
      <c r="I52" s="36">
        <v>69964</v>
      </c>
      <c r="J52" s="40">
        <f t="shared" si="4"/>
        <v>75.825295328925975</v>
      </c>
      <c r="K52" s="36">
        <v>58141</v>
      </c>
      <c r="L52" s="40">
        <f t="shared" si="5"/>
        <v>57.831600934997759</v>
      </c>
      <c r="M52" s="36">
        <v>118492</v>
      </c>
      <c r="N52" s="37">
        <v>61.5</v>
      </c>
      <c r="O52" s="36">
        <v>3247</v>
      </c>
      <c r="P52" s="36">
        <v>115245</v>
      </c>
      <c r="Q52" s="36">
        <v>9613</v>
      </c>
      <c r="R52" s="37">
        <v>7.5</v>
      </c>
      <c r="S52" s="36">
        <v>64700</v>
      </c>
      <c r="T52" s="35">
        <f t="shared" si="6"/>
        <v>0.33557221026425665</v>
      </c>
      <c r="U52" s="36">
        <v>22306</v>
      </c>
      <c r="V52" s="35">
        <f t="shared" si="0"/>
        <v>0.34476043276661517</v>
      </c>
      <c r="W52" s="36">
        <v>42394</v>
      </c>
      <c r="X52" s="35">
        <f t="shared" si="1"/>
        <v>0.65523956723338483</v>
      </c>
      <c r="Y52" s="36"/>
      <c r="Z52" s="38"/>
    </row>
    <row r="53" spans="1:30">
      <c r="A53" s="17">
        <v>1993</v>
      </c>
      <c r="B53" s="36">
        <v>194838</v>
      </c>
      <c r="C53" s="36">
        <v>93332</v>
      </c>
      <c r="D53" s="39">
        <f t="shared" si="2"/>
        <v>0.47902359909257947</v>
      </c>
      <c r="E53" s="36">
        <v>101506</v>
      </c>
      <c r="F53" s="39">
        <f t="shared" si="3"/>
        <v>0.52097640090742048</v>
      </c>
      <c r="G53" s="36">
        <v>129200</v>
      </c>
      <c r="H53" s="37">
        <v>66.3</v>
      </c>
      <c r="I53" s="36">
        <v>70404</v>
      </c>
      <c r="J53" s="40">
        <f t="shared" si="4"/>
        <v>75.43393477049672</v>
      </c>
      <c r="K53" s="36">
        <v>58795</v>
      </c>
      <c r="L53" s="40">
        <f t="shared" si="5"/>
        <v>57.922684373337539</v>
      </c>
      <c r="M53" s="36">
        <v>120259</v>
      </c>
      <c r="N53" s="37">
        <v>61.7</v>
      </c>
      <c r="O53" s="36">
        <v>3115</v>
      </c>
      <c r="P53" s="36">
        <v>117144</v>
      </c>
      <c r="Q53" s="36">
        <v>8940</v>
      </c>
      <c r="R53" s="37">
        <v>6.9</v>
      </c>
      <c r="S53" s="36">
        <v>65638</v>
      </c>
      <c r="T53" s="35">
        <f t="shared" si="6"/>
        <v>0.33688500189901355</v>
      </c>
      <c r="U53" s="36">
        <v>22927</v>
      </c>
      <c r="V53" s="35">
        <f t="shared" si="0"/>
        <v>0.34929461592370276</v>
      </c>
      <c r="W53" s="36">
        <v>42711</v>
      </c>
      <c r="X53" s="35">
        <f t="shared" si="1"/>
        <v>0.6507053840762973</v>
      </c>
      <c r="Y53" s="36"/>
      <c r="Z53" s="38"/>
    </row>
    <row r="54" spans="1:30">
      <c r="A54" s="17">
        <v>1994</v>
      </c>
      <c r="B54" s="36">
        <v>196814</v>
      </c>
      <c r="C54" s="36">
        <v>94355</v>
      </c>
      <c r="D54" s="39">
        <f t="shared" si="2"/>
        <v>0.47941203369678986</v>
      </c>
      <c r="E54" s="36">
        <v>102460</v>
      </c>
      <c r="F54" s="39">
        <f t="shared" si="3"/>
        <v>0.52059304724257416</v>
      </c>
      <c r="G54" s="36">
        <v>131056</v>
      </c>
      <c r="H54" s="37">
        <v>66.599999999999994</v>
      </c>
      <c r="I54" s="36">
        <v>70817</v>
      </c>
      <c r="J54" s="40">
        <f t="shared" si="4"/>
        <v>75.053786232844047</v>
      </c>
      <c r="K54" s="36">
        <v>60239</v>
      </c>
      <c r="L54" s="40">
        <f t="shared" si="5"/>
        <v>58.792699590083934</v>
      </c>
      <c r="M54" s="36">
        <v>123060</v>
      </c>
      <c r="N54" s="37">
        <v>62.5</v>
      </c>
      <c r="O54" s="36">
        <v>3409</v>
      </c>
      <c r="P54" s="36">
        <v>119651</v>
      </c>
      <c r="Q54" s="36">
        <v>7996</v>
      </c>
      <c r="R54" s="37">
        <v>6.1</v>
      </c>
      <c r="S54" s="36">
        <v>65758</v>
      </c>
      <c r="T54" s="35">
        <f t="shared" si="6"/>
        <v>0.3341124107024907</v>
      </c>
      <c r="U54" s="36">
        <v>23538</v>
      </c>
      <c r="V54" s="35">
        <f t="shared" si="0"/>
        <v>0.35794884272636029</v>
      </c>
      <c r="W54" s="36">
        <v>42221</v>
      </c>
      <c r="X54" s="35">
        <f t="shared" si="1"/>
        <v>0.64206636454880017</v>
      </c>
      <c r="Y54" s="36"/>
      <c r="Z54" s="38"/>
    </row>
    <row r="55" spans="1:30">
      <c r="A55" s="17">
        <v>1995</v>
      </c>
      <c r="B55" s="36">
        <v>198584</v>
      </c>
      <c r="C55" s="36">
        <v>95178</v>
      </c>
      <c r="D55" s="39">
        <f t="shared" si="2"/>
        <v>0.47928332594770978</v>
      </c>
      <c r="E55" s="36">
        <v>103406</v>
      </c>
      <c r="F55" s="39">
        <f t="shared" si="3"/>
        <v>0.52071667405229016</v>
      </c>
      <c r="G55" s="36">
        <v>132304</v>
      </c>
      <c r="H55" s="37">
        <v>66.599999999999994</v>
      </c>
      <c r="I55" s="36">
        <v>71360</v>
      </c>
      <c r="J55" s="40">
        <f t="shared" si="4"/>
        <v>74.975309420244173</v>
      </c>
      <c r="K55" s="36">
        <v>60944</v>
      </c>
      <c r="L55" s="40">
        <f t="shared" si="5"/>
        <v>58.936618764868577</v>
      </c>
      <c r="M55" s="36">
        <v>124900</v>
      </c>
      <c r="N55" s="37">
        <v>62.9</v>
      </c>
      <c r="O55" s="36">
        <v>3440</v>
      </c>
      <c r="P55" s="36">
        <v>121460</v>
      </c>
      <c r="Q55" s="36">
        <v>7404</v>
      </c>
      <c r="R55" s="37">
        <v>5.6</v>
      </c>
      <c r="S55" s="36">
        <v>66280</v>
      </c>
      <c r="T55" s="35">
        <f t="shared" si="6"/>
        <v>0.33376304233976556</v>
      </c>
      <c r="U55" s="36">
        <v>23818</v>
      </c>
      <c r="V55" s="35">
        <f t="shared" si="0"/>
        <v>0.35935425467712734</v>
      </c>
      <c r="W55" s="36">
        <v>42462</v>
      </c>
      <c r="X55" s="35">
        <f t="shared" si="1"/>
        <v>0.64064574532287266</v>
      </c>
      <c r="Y55" s="36"/>
      <c r="Z55" s="38"/>
    </row>
    <row r="56" spans="1:30">
      <c r="A56" s="17">
        <v>1996</v>
      </c>
      <c r="B56" s="36">
        <v>200591</v>
      </c>
      <c r="C56" s="36">
        <v>96206</v>
      </c>
      <c r="D56" s="39">
        <f t="shared" si="2"/>
        <v>0.47961274434047391</v>
      </c>
      <c r="E56" s="36">
        <v>104385</v>
      </c>
      <c r="F56" s="39">
        <f t="shared" si="3"/>
        <v>0.52038725565952615</v>
      </c>
      <c r="G56" s="36">
        <v>133943</v>
      </c>
      <c r="H56" s="37">
        <v>66.8</v>
      </c>
      <c r="I56" s="36">
        <v>72087</v>
      </c>
      <c r="J56" s="40">
        <f t="shared" si="4"/>
        <v>74.929838055838516</v>
      </c>
      <c r="K56" s="36">
        <v>61857</v>
      </c>
      <c r="L56" s="40">
        <f t="shared" si="5"/>
        <v>59.258514154332516</v>
      </c>
      <c r="M56" s="36">
        <v>126708</v>
      </c>
      <c r="N56" s="37">
        <v>63.2</v>
      </c>
      <c r="O56" s="36">
        <v>3443</v>
      </c>
      <c r="P56" s="36">
        <v>123264</v>
      </c>
      <c r="Q56" s="36">
        <v>7236</v>
      </c>
      <c r="R56" s="37">
        <v>5.4</v>
      </c>
      <c r="S56" s="36">
        <v>66647</v>
      </c>
      <c r="T56" s="35">
        <f t="shared" si="6"/>
        <v>0.33225319181817731</v>
      </c>
      <c r="U56" s="36">
        <v>24119</v>
      </c>
      <c r="V56" s="35">
        <f t="shared" si="0"/>
        <v>0.36189175806863022</v>
      </c>
      <c r="W56" s="36">
        <v>42528</v>
      </c>
      <c r="X56" s="35">
        <f t="shared" si="1"/>
        <v>0.63810824193136972</v>
      </c>
      <c r="Y56" s="36"/>
      <c r="Z56" s="38"/>
      <c r="AA56" s="36"/>
      <c r="AB56" s="36"/>
      <c r="AC56" s="36"/>
      <c r="AD56" s="36"/>
    </row>
    <row r="57" spans="1:30">
      <c r="A57" s="17">
        <v>1997</v>
      </c>
      <c r="B57" s="36">
        <v>203133</v>
      </c>
      <c r="C57" s="36">
        <v>97715</v>
      </c>
      <c r="D57" s="39">
        <f t="shared" si="2"/>
        <v>0.48103951598213979</v>
      </c>
      <c r="E57" s="36">
        <v>105418</v>
      </c>
      <c r="F57" s="39">
        <f t="shared" si="3"/>
        <v>0.51896048401786021</v>
      </c>
      <c r="G57" s="36">
        <v>136297</v>
      </c>
      <c r="H57" s="37">
        <v>67.099999999999994</v>
      </c>
      <c r="I57" s="36">
        <v>73261</v>
      </c>
      <c r="J57" s="40">
        <f t="shared" si="4"/>
        <v>74.974159545617354</v>
      </c>
      <c r="K57" s="36">
        <v>63036</v>
      </c>
      <c r="L57" s="40">
        <f t="shared" si="5"/>
        <v>59.796239731355179</v>
      </c>
      <c r="M57" s="36">
        <v>129558</v>
      </c>
      <c r="N57" s="37">
        <v>63.8</v>
      </c>
      <c r="O57" s="36">
        <v>3399</v>
      </c>
      <c r="P57" s="36">
        <v>126159</v>
      </c>
      <c r="Q57" s="36">
        <v>6739</v>
      </c>
      <c r="R57" s="37">
        <v>4.9000000000000004</v>
      </c>
      <c r="S57" s="36">
        <v>66837</v>
      </c>
      <c r="T57" s="35">
        <f t="shared" si="6"/>
        <v>0.32903073355880136</v>
      </c>
      <c r="U57" s="36">
        <v>24454</v>
      </c>
      <c r="V57" s="35">
        <f t="shared" si="0"/>
        <v>0.36587518889237997</v>
      </c>
      <c r="W57" s="36">
        <v>42382</v>
      </c>
      <c r="X57" s="35">
        <f t="shared" si="1"/>
        <v>0.63410984933494918</v>
      </c>
      <c r="Y57" s="36"/>
      <c r="Z57" s="38"/>
      <c r="AA57" s="36"/>
      <c r="AB57" s="36"/>
      <c r="AC57" s="36"/>
      <c r="AD57" s="36"/>
    </row>
    <row r="58" spans="1:30">
      <c r="A58" s="17">
        <v>1998</v>
      </c>
      <c r="B58" s="36">
        <v>205220</v>
      </c>
      <c r="C58" s="36">
        <v>98758</v>
      </c>
      <c r="D58" s="39">
        <f t="shared" si="2"/>
        <v>0.48122989961992008</v>
      </c>
      <c r="E58" s="36">
        <v>106462</v>
      </c>
      <c r="F58" s="39">
        <f t="shared" si="3"/>
        <v>0.51877010038007987</v>
      </c>
      <c r="G58" s="36">
        <v>137673</v>
      </c>
      <c r="H58" s="37">
        <v>67.099999999999994</v>
      </c>
      <c r="I58" s="36">
        <v>73959</v>
      </c>
      <c r="J58" s="40">
        <f t="shared" si="4"/>
        <v>74.889122906498713</v>
      </c>
      <c r="K58" s="36">
        <v>63714</v>
      </c>
      <c r="L58" s="40">
        <f t="shared" si="5"/>
        <v>59.846705866882083</v>
      </c>
      <c r="M58" s="36">
        <v>131463</v>
      </c>
      <c r="N58" s="37">
        <v>64.099999999999994</v>
      </c>
      <c r="O58" s="36">
        <v>3378</v>
      </c>
      <c r="P58" s="36">
        <v>128085</v>
      </c>
      <c r="Q58" s="36">
        <v>6210</v>
      </c>
      <c r="R58" s="37">
        <v>4.5</v>
      </c>
      <c r="S58" s="36">
        <v>67547</v>
      </c>
      <c r="T58" s="35">
        <f t="shared" si="6"/>
        <v>0.3291443329110223</v>
      </c>
      <c r="U58" s="36">
        <v>24799</v>
      </c>
      <c r="V58" s="35">
        <f t="shared" si="0"/>
        <v>0.36713695648955541</v>
      </c>
      <c r="W58" s="36">
        <v>42748</v>
      </c>
      <c r="X58" s="35">
        <f t="shared" si="1"/>
        <v>0.63286304351044453</v>
      </c>
      <c r="Y58" s="36"/>
      <c r="Z58" s="38"/>
      <c r="AA58" s="36"/>
      <c r="AB58" s="36"/>
      <c r="AC58" s="36"/>
      <c r="AD58" s="36"/>
    </row>
    <row r="59" spans="1:30">
      <c r="A59" s="17">
        <v>1999</v>
      </c>
      <c r="B59" s="36">
        <v>207753</v>
      </c>
      <c r="C59" s="36">
        <v>99722</v>
      </c>
      <c r="D59" s="39">
        <f t="shared" si="2"/>
        <v>0.4800026955086088</v>
      </c>
      <c r="E59" s="36">
        <v>108031</v>
      </c>
      <c r="F59" s="39">
        <f t="shared" si="3"/>
        <v>0.51999730449139125</v>
      </c>
      <c r="G59" s="36">
        <v>139368</v>
      </c>
      <c r="H59" s="37">
        <v>67.099999999999994</v>
      </c>
      <c r="I59" s="36">
        <v>74512</v>
      </c>
      <c r="J59" s="40">
        <f t="shared" si="4"/>
        <v>74.719720823890412</v>
      </c>
      <c r="K59" s="36">
        <v>64855</v>
      </c>
      <c r="L59" s="40">
        <f t="shared" si="5"/>
        <v>60.033694032268514</v>
      </c>
      <c r="M59" s="36">
        <v>133488</v>
      </c>
      <c r="N59" s="37">
        <v>64.3</v>
      </c>
      <c r="O59" s="36">
        <v>3281</v>
      </c>
      <c r="P59" s="36">
        <v>130207</v>
      </c>
      <c r="Q59" s="36">
        <v>5880</v>
      </c>
      <c r="R59" s="37">
        <v>4.2</v>
      </c>
      <c r="S59" s="36">
        <v>68385</v>
      </c>
      <c r="T59" s="35">
        <f t="shared" si="6"/>
        <v>0.32916492180618329</v>
      </c>
      <c r="U59" s="36">
        <v>25210</v>
      </c>
      <c r="V59" s="35">
        <f t="shared" si="0"/>
        <v>0.36864809534254589</v>
      </c>
      <c r="W59" s="36">
        <v>43175</v>
      </c>
      <c r="X59" s="35">
        <f t="shared" si="1"/>
        <v>0.63135190465745417</v>
      </c>
      <c r="Y59" s="36"/>
      <c r="Z59" s="38"/>
      <c r="AA59" s="36"/>
      <c r="AB59" s="36"/>
      <c r="AC59" s="36"/>
      <c r="AD59" s="36"/>
    </row>
    <row r="60" spans="1:30">
      <c r="A60" s="17">
        <v>2000</v>
      </c>
      <c r="B60" s="36">
        <v>212577</v>
      </c>
      <c r="C60" s="36">
        <v>101964</v>
      </c>
      <c r="D60" s="39">
        <f t="shared" si="2"/>
        <v>0.47965678318915028</v>
      </c>
      <c r="E60" s="36">
        <v>110613</v>
      </c>
      <c r="F60" s="39">
        <f t="shared" si="3"/>
        <v>0.52034321681084972</v>
      </c>
      <c r="G60" s="36">
        <v>142583</v>
      </c>
      <c r="H60" s="37">
        <v>67.099999999999994</v>
      </c>
      <c r="I60" s="36">
        <v>76280</v>
      </c>
      <c r="J60" s="40">
        <f t="shared" si="4"/>
        <v>74.810717508140129</v>
      </c>
      <c r="K60" s="36">
        <v>66303</v>
      </c>
      <c r="L60" s="40">
        <f t="shared" si="5"/>
        <v>59.94141737408804</v>
      </c>
      <c r="M60" s="36">
        <v>136891</v>
      </c>
      <c r="N60" s="37">
        <v>64.400000000000006</v>
      </c>
      <c r="O60" s="36">
        <v>2464</v>
      </c>
      <c r="P60" s="36">
        <v>134427</v>
      </c>
      <c r="Q60" s="36">
        <v>5692</v>
      </c>
      <c r="R60" s="37">
        <v>4</v>
      </c>
      <c r="S60" s="36">
        <v>69994</v>
      </c>
      <c r="T60" s="35">
        <f t="shared" si="6"/>
        <v>0.32926421955338536</v>
      </c>
      <c r="U60" s="36">
        <v>25684</v>
      </c>
      <c r="V60" s="35">
        <f t="shared" si="0"/>
        <v>0.36694573820613197</v>
      </c>
      <c r="W60" s="36">
        <v>44310</v>
      </c>
      <c r="X60" s="35">
        <f t="shared" si="1"/>
        <v>0.63305426179386803</v>
      </c>
      <c r="Y60" s="36">
        <f>Y5*B60</f>
        <v>87838.0472405568</v>
      </c>
      <c r="Z60" s="38"/>
      <c r="AA60" s="36"/>
      <c r="AB60" s="36"/>
      <c r="AC60" s="36"/>
      <c r="AD60" s="36"/>
    </row>
    <row r="61" spans="1:30">
      <c r="A61" s="17">
        <v>2001</v>
      </c>
      <c r="B61" s="36">
        <v>215092</v>
      </c>
      <c r="C61" s="36">
        <v>103282</v>
      </c>
      <c r="D61" s="39">
        <f t="shared" si="2"/>
        <v>0.48017592472058468</v>
      </c>
      <c r="E61" s="36">
        <v>111811</v>
      </c>
      <c r="F61" s="39">
        <f t="shared" si="3"/>
        <v>0.51982872445279227</v>
      </c>
      <c r="G61" s="36">
        <v>143734</v>
      </c>
      <c r="H61" s="37">
        <v>66.8</v>
      </c>
      <c r="I61" s="36">
        <v>76886</v>
      </c>
      <c r="J61" s="40">
        <f t="shared" si="4"/>
        <v>74.442787707441767</v>
      </c>
      <c r="K61" s="36">
        <v>66848</v>
      </c>
      <c r="L61" s="40">
        <f t="shared" si="5"/>
        <v>59.78660418026849</v>
      </c>
      <c r="M61" s="36">
        <v>136933</v>
      </c>
      <c r="N61" s="37">
        <v>63.7</v>
      </c>
      <c r="O61" s="36">
        <v>2299</v>
      </c>
      <c r="P61" s="36">
        <v>134635</v>
      </c>
      <c r="Q61" s="36">
        <v>6801</v>
      </c>
      <c r="R61" s="37">
        <v>4.7</v>
      </c>
      <c r="S61" s="36">
        <v>71359</v>
      </c>
      <c r="T61" s="35">
        <f t="shared" si="6"/>
        <v>0.33176036300745726</v>
      </c>
      <c r="U61" s="36">
        <v>26396</v>
      </c>
      <c r="V61" s="35">
        <f t="shared" si="0"/>
        <v>0.36990428677531917</v>
      </c>
      <c r="W61" s="36">
        <v>44962</v>
      </c>
      <c r="X61" s="35">
        <f t="shared" si="1"/>
        <v>0.6300816995753864</v>
      </c>
      <c r="Y61" s="36">
        <f t="shared" ref="Y61:Y74" si="7">B61*$Y$6</f>
        <v>70822.099512176763</v>
      </c>
      <c r="Z61" s="38"/>
      <c r="AA61" s="36"/>
      <c r="AB61" s="36"/>
      <c r="AC61" s="36"/>
      <c r="AD61" s="36"/>
    </row>
    <row r="62" spans="1:30">
      <c r="A62" s="17">
        <v>2002</v>
      </c>
      <c r="B62" s="36">
        <v>217570</v>
      </c>
      <c r="C62" s="36">
        <v>104585</v>
      </c>
      <c r="D62" s="39">
        <f t="shared" si="2"/>
        <v>0.48069586799650688</v>
      </c>
      <c r="E62" s="36">
        <v>112985</v>
      </c>
      <c r="F62" s="39">
        <f t="shared" si="3"/>
        <v>0.51930413200349312</v>
      </c>
      <c r="G62" s="36">
        <v>144863</v>
      </c>
      <c r="H62" s="37">
        <v>66.599999999999994</v>
      </c>
      <c r="I62" s="36">
        <v>77500</v>
      </c>
      <c r="J62" s="40">
        <f t="shared" si="4"/>
        <v>74.102404742553901</v>
      </c>
      <c r="K62" s="36">
        <v>67363</v>
      </c>
      <c r="L62" s="40">
        <f t="shared" si="5"/>
        <v>59.621188653361067</v>
      </c>
      <c r="M62" s="36">
        <v>136485</v>
      </c>
      <c r="N62" s="37">
        <v>62.7</v>
      </c>
      <c r="O62" s="36">
        <v>2311</v>
      </c>
      <c r="P62" s="36">
        <v>134174</v>
      </c>
      <c r="Q62" s="36">
        <v>8378</v>
      </c>
      <c r="R62" s="37">
        <v>5.8</v>
      </c>
      <c r="S62" s="36">
        <v>72707</v>
      </c>
      <c r="T62" s="35">
        <f t="shared" si="6"/>
        <v>0.33417750608999403</v>
      </c>
      <c r="U62" s="36">
        <v>27085</v>
      </c>
      <c r="V62" s="35">
        <f t="shared" si="0"/>
        <v>0.37252259067214988</v>
      </c>
      <c r="W62" s="36">
        <v>45621</v>
      </c>
      <c r="X62" s="35">
        <f t="shared" si="1"/>
        <v>0.62746365549396899</v>
      </c>
      <c r="Y62" s="36">
        <f t="shared" si="7"/>
        <v>71638.016248230051</v>
      </c>
      <c r="Z62" s="38"/>
      <c r="AA62" s="36"/>
      <c r="AB62" s="36"/>
      <c r="AC62" s="36"/>
      <c r="AD62" s="36"/>
    </row>
    <row r="63" spans="1:30">
      <c r="A63" s="17">
        <v>2003</v>
      </c>
      <c r="B63" s="36">
        <v>221168</v>
      </c>
      <c r="C63" s="36">
        <v>106435</v>
      </c>
      <c r="D63" s="39">
        <f t="shared" si="2"/>
        <v>0.48124050495550891</v>
      </c>
      <c r="E63" s="36">
        <v>114733</v>
      </c>
      <c r="F63" s="39">
        <f t="shared" si="3"/>
        <v>0.51875949504449104</v>
      </c>
      <c r="G63" s="36">
        <v>146510</v>
      </c>
      <c r="H63" s="37">
        <v>66.2</v>
      </c>
      <c r="I63" s="36">
        <v>78238</v>
      </c>
      <c r="J63" s="40">
        <f t="shared" si="4"/>
        <v>73.507774698172597</v>
      </c>
      <c r="K63" s="36">
        <v>68272</v>
      </c>
      <c r="L63" s="40">
        <f t="shared" si="5"/>
        <v>59.505111868424954</v>
      </c>
      <c r="M63" s="36">
        <v>137736</v>
      </c>
      <c r="N63" s="37">
        <v>62.3</v>
      </c>
      <c r="O63" s="36">
        <v>2275</v>
      </c>
      <c r="P63" s="36">
        <v>135461</v>
      </c>
      <c r="Q63" s="36">
        <v>8774</v>
      </c>
      <c r="R63" s="37">
        <v>6</v>
      </c>
      <c r="S63" s="36">
        <v>74658</v>
      </c>
      <c r="T63" s="35">
        <f t="shared" si="6"/>
        <v>0.33756239600665555</v>
      </c>
      <c r="U63" s="36">
        <v>28197</v>
      </c>
      <c r="V63" s="35">
        <f t="shared" si="0"/>
        <v>0.37768223097323794</v>
      </c>
      <c r="W63" s="36">
        <v>46461</v>
      </c>
      <c r="X63" s="35">
        <f t="shared" si="1"/>
        <v>0.62231776902676206</v>
      </c>
      <c r="Y63" s="36">
        <f t="shared" si="7"/>
        <v>72822.708910183137</v>
      </c>
      <c r="Z63" s="38"/>
      <c r="AA63" s="36"/>
      <c r="AB63" s="36"/>
      <c r="AC63" s="36"/>
      <c r="AD63" s="36"/>
    </row>
    <row r="64" spans="1:30">
      <c r="A64" s="17">
        <v>2004</v>
      </c>
      <c r="B64" s="36">
        <v>223357</v>
      </c>
      <c r="C64" s="36">
        <v>107710</v>
      </c>
      <c r="D64" s="39">
        <f t="shared" si="2"/>
        <v>0.48223247984168843</v>
      </c>
      <c r="E64" s="36">
        <v>115647</v>
      </c>
      <c r="F64" s="39">
        <f t="shared" si="3"/>
        <v>0.51776752015831162</v>
      </c>
      <c r="G64" s="36">
        <v>147401</v>
      </c>
      <c r="H64" s="37">
        <v>66</v>
      </c>
      <c r="I64" s="36">
        <v>78980</v>
      </c>
      <c r="J64" s="40">
        <f t="shared" si="4"/>
        <v>73.326524928047533</v>
      </c>
      <c r="K64" s="36">
        <v>68421</v>
      </c>
      <c r="L64" s="40">
        <f t="shared" si="5"/>
        <v>59.163661832991778</v>
      </c>
      <c r="M64" s="36">
        <v>139252</v>
      </c>
      <c r="N64" s="37">
        <v>62.3</v>
      </c>
      <c r="O64" s="36">
        <v>2232</v>
      </c>
      <c r="P64" s="36">
        <v>137020</v>
      </c>
      <c r="Q64" s="36">
        <v>8149</v>
      </c>
      <c r="R64" s="37">
        <v>5.5</v>
      </c>
      <c r="S64" s="36">
        <v>75956</v>
      </c>
      <c r="T64" s="35">
        <f t="shared" si="6"/>
        <v>0.34006545575021152</v>
      </c>
      <c r="U64" s="36">
        <v>28730</v>
      </c>
      <c r="V64" s="35">
        <f t="shared" si="0"/>
        <v>0.37824529991047451</v>
      </c>
      <c r="W64" s="36">
        <v>47225</v>
      </c>
      <c r="X64" s="35">
        <f t="shared" si="1"/>
        <v>0.62174153457264736</v>
      </c>
      <c r="Y64" s="36">
        <f t="shared" si="7"/>
        <v>73543.468286785501</v>
      </c>
      <c r="Z64" s="38"/>
      <c r="AA64" s="36"/>
      <c r="AB64" s="36"/>
      <c r="AC64" s="36"/>
      <c r="AD64" s="36"/>
    </row>
    <row r="65" spans="1:30">
      <c r="A65" s="17">
        <v>2005</v>
      </c>
      <c r="B65" s="36">
        <v>226082</v>
      </c>
      <c r="C65" s="36">
        <v>109151</v>
      </c>
      <c r="D65" s="39">
        <f t="shared" si="2"/>
        <v>0.48279385355755877</v>
      </c>
      <c r="E65" s="36">
        <v>116931</v>
      </c>
      <c r="F65" s="39">
        <f t="shared" si="3"/>
        <v>0.51720614644244123</v>
      </c>
      <c r="G65" s="36">
        <v>149320</v>
      </c>
      <c r="H65" s="37">
        <v>66</v>
      </c>
      <c r="I65" s="36">
        <v>80033</v>
      </c>
      <c r="J65" s="40">
        <f t="shared" si="4"/>
        <v>73.323194473710728</v>
      </c>
      <c r="K65" s="36">
        <v>69288</v>
      </c>
      <c r="L65" s="40">
        <f t="shared" si="5"/>
        <v>59.255458347230416</v>
      </c>
      <c r="M65" s="36">
        <v>141730</v>
      </c>
      <c r="N65" s="37">
        <v>62.7</v>
      </c>
      <c r="O65" s="36">
        <v>2197</v>
      </c>
      <c r="P65" s="36">
        <v>139532</v>
      </c>
      <c r="Q65" s="36">
        <v>7591</v>
      </c>
      <c r="R65" s="37">
        <v>5.0999999999999996</v>
      </c>
      <c r="S65" s="36">
        <v>76762</v>
      </c>
      <c r="T65" s="35">
        <f t="shared" si="6"/>
        <v>0.33953167434824533</v>
      </c>
      <c r="U65" s="36">
        <v>29119</v>
      </c>
      <c r="V65" s="35">
        <f t="shared" si="0"/>
        <v>0.37934134076756726</v>
      </c>
      <c r="W65" s="36">
        <v>47643</v>
      </c>
      <c r="X65" s="35">
        <f t="shared" si="1"/>
        <v>0.62065865923243269</v>
      </c>
      <c r="Y65" s="36">
        <f t="shared" si="7"/>
        <v>74440.713285068472</v>
      </c>
      <c r="Z65" s="38"/>
      <c r="AA65" s="36"/>
      <c r="AB65" s="36"/>
      <c r="AC65" s="36"/>
      <c r="AD65" s="36"/>
    </row>
    <row r="66" spans="1:30">
      <c r="A66" s="17">
        <v>2006</v>
      </c>
      <c r="B66" s="36">
        <v>228815</v>
      </c>
      <c r="C66" s="36">
        <v>110605</v>
      </c>
      <c r="D66" s="39">
        <f t="shared" si="2"/>
        <v>0.48338177129995846</v>
      </c>
      <c r="E66" s="36">
        <v>118210</v>
      </c>
      <c r="F66" s="39">
        <f t="shared" si="3"/>
        <v>0.51661822870004148</v>
      </c>
      <c r="G66" s="36">
        <v>151428</v>
      </c>
      <c r="H66" s="37">
        <v>66.2</v>
      </c>
      <c r="I66" s="36">
        <v>81255</v>
      </c>
      <c r="J66" s="40">
        <f t="shared" si="4"/>
        <v>73.464129108087334</v>
      </c>
      <c r="K66" s="36">
        <v>70173</v>
      </c>
      <c r="L66" s="40">
        <f t="shared" si="5"/>
        <v>59.362998054310125</v>
      </c>
      <c r="M66" s="36">
        <v>144427</v>
      </c>
      <c r="N66" s="37">
        <v>63.1</v>
      </c>
      <c r="O66" s="36">
        <v>2206</v>
      </c>
      <c r="P66" s="36">
        <v>142221</v>
      </c>
      <c r="Q66" s="36">
        <v>7001</v>
      </c>
      <c r="R66" s="37">
        <v>4.5999999999999996</v>
      </c>
      <c r="S66" s="36">
        <v>77387</v>
      </c>
      <c r="T66" s="35">
        <f t="shared" si="6"/>
        <v>0.33820772239582197</v>
      </c>
      <c r="U66" s="36">
        <v>29350</v>
      </c>
      <c r="V66" s="35">
        <f t="shared" si="0"/>
        <v>0.37926266685619031</v>
      </c>
      <c r="W66" s="36">
        <v>48037</v>
      </c>
      <c r="X66" s="35">
        <f t="shared" si="1"/>
        <v>0.62073733314380963</v>
      </c>
      <c r="Y66" s="36">
        <f t="shared" si="7"/>
        <v>75340.592397107874</v>
      </c>
      <c r="Z66" s="38"/>
      <c r="AA66" s="36"/>
      <c r="AB66" s="36"/>
      <c r="AC66" s="36"/>
      <c r="AD66" s="36"/>
    </row>
    <row r="67" spans="1:30">
      <c r="A67" s="17">
        <v>2007</v>
      </c>
      <c r="B67" s="36">
        <v>231867</v>
      </c>
      <c r="C67" s="36">
        <v>112173</v>
      </c>
      <c r="D67" s="39">
        <f t="shared" si="2"/>
        <v>0.4837816506876787</v>
      </c>
      <c r="E67" s="36">
        <v>119694</v>
      </c>
      <c r="F67" s="39">
        <f t="shared" si="3"/>
        <v>0.51621834931232125</v>
      </c>
      <c r="G67" s="36">
        <v>153124</v>
      </c>
      <c r="H67" s="37">
        <v>66</v>
      </c>
      <c r="I67" s="36">
        <v>82136</v>
      </c>
      <c r="J67" s="40">
        <f t="shared" si="4"/>
        <v>73.222611501876571</v>
      </c>
      <c r="K67" s="36">
        <v>70988</v>
      </c>
      <c r="L67" s="40">
        <f t="shared" si="5"/>
        <v>59.307901816298227</v>
      </c>
      <c r="M67" s="36">
        <v>146047</v>
      </c>
      <c r="N67" s="37">
        <v>63</v>
      </c>
      <c r="O67" s="36">
        <v>2095</v>
      </c>
      <c r="P67" s="36">
        <v>143952</v>
      </c>
      <c r="Q67" s="36">
        <v>7078</v>
      </c>
      <c r="R67" s="37">
        <v>4.5999999999999996</v>
      </c>
      <c r="S67" s="36">
        <v>78743</v>
      </c>
      <c r="T67" s="35">
        <f t="shared" si="6"/>
        <v>0.33960416963172851</v>
      </c>
      <c r="U67" s="36">
        <v>30036</v>
      </c>
      <c r="V67" s="35">
        <f t="shared" si="0"/>
        <v>0.38144342989218089</v>
      </c>
      <c r="W67" s="36">
        <v>48707</v>
      </c>
      <c r="X67" s="35">
        <f t="shared" si="1"/>
        <v>0.61855657010781906</v>
      </c>
      <c r="Y67" s="36">
        <f t="shared" si="7"/>
        <v>76345.506795184803</v>
      </c>
      <c r="Z67" s="38"/>
      <c r="AA67" s="36"/>
      <c r="AB67" s="36"/>
      <c r="AC67" s="36"/>
      <c r="AD67" s="36"/>
    </row>
    <row r="68" spans="1:30">
      <c r="A68" s="17">
        <v>2008</v>
      </c>
      <c r="B68" s="36">
        <v>233788</v>
      </c>
      <c r="C68" s="36">
        <v>113113</v>
      </c>
      <c r="D68" s="39">
        <f t="shared" si="2"/>
        <v>0.48382722808698481</v>
      </c>
      <c r="E68" s="36">
        <v>120675</v>
      </c>
      <c r="F68" s="39">
        <f t="shared" si="3"/>
        <v>0.51617277191301525</v>
      </c>
      <c r="G68" s="36">
        <v>154287</v>
      </c>
      <c r="H68" s="37">
        <v>66</v>
      </c>
      <c r="I68" s="36">
        <v>82520</v>
      </c>
      <c r="J68" s="40">
        <f t="shared" si="4"/>
        <v>72.953595077488885</v>
      </c>
      <c r="K68" s="36">
        <v>71767</v>
      </c>
      <c r="L68" s="40">
        <f t="shared" si="5"/>
        <v>59.47130723016366</v>
      </c>
      <c r="M68" s="36">
        <v>145362</v>
      </c>
      <c r="N68" s="37">
        <v>62.2</v>
      </c>
      <c r="O68" s="36">
        <v>2168</v>
      </c>
      <c r="P68" s="36">
        <v>143194</v>
      </c>
      <c r="Q68" s="36">
        <v>8924</v>
      </c>
      <c r="R68" s="37">
        <v>5.8</v>
      </c>
      <c r="S68" s="36">
        <v>79501</v>
      </c>
      <c r="T68" s="35">
        <f t="shared" si="6"/>
        <v>0.34005594812394135</v>
      </c>
      <c r="U68" s="36">
        <v>30593</v>
      </c>
      <c r="V68" s="35">
        <f t="shared" si="0"/>
        <v>0.38481276965069622</v>
      </c>
      <c r="W68" s="36">
        <v>48908</v>
      </c>
      <c r="X68" s="35">
        <f t="shared" si="1"/>
        <v>0.61518723034930378</v>
      </c>
      <c r="Y68" s="36">
        <f t="shared" si="7"/>
        <v>76978.023360946856</v>
      </c>
      <c r="Z68" s="38"/>
      <c r="AA68" s="36"/>
      <c r="AB68" s="36"/>
      <c r="AC68" s="36"/>
      <c r="AD68" s="36"/>
    </row>
    <row r="69" spans="1:30">
      <c r="A69" s="17">
        <v>2009</v>
      </c>
      <c r="B69" s="36">
        <v>235801</v>
      </c>
      <c r="C69" s="36">
        <v>114136</v>
      </c>
      <c r="D69" s="39">
        <f t="shared" si="2"/>
        <v>0.48403526702600924</v>
      </c>
      <c r="E69" s="36">
        <v>121665</v>
      </c>
      <c r="F69" s="39">
        <f t="shared" si="3"/>
        <v>0.51596473297399081</v>
      </c>
      <c r="G69" s="36">
        <v>154142</v>
      </c>
      <c r="H69" s="37">
        <v>65.400000000000006</v>
      </c>
      <c r="I69" s="36">
        <v>82123</v>
      </c>
      <c r="J69" s="40">
        <f t="shared" si="4"/>
        <v>71.951881965374639</v>
      </c>
      <c r="K69" s="36">
        <v>72019</v>
      </c>
      <c r="L69" s="40">
        <f t="shared" si="5"/>
        <v>59.194509513828955</v>
      </c>
      <c r="M69" s="36">
        <v>139877</v>
      </c>
      <c r="N69" s="37">
        <v>59.3</v>
      </c>
      <c r="O69" s="36">
        <v>2103</v>
      </c>
      <c r="P69" s="36">
        <v>137775</v>
      </c>
      <c r="Q69" s="36">
        <v>14265</v>
      </c>
      <c r="R69" s="37">
        <v>9.3000000000000007</v>
      </c>
      <c r="S69" s="36">
        <v>81659</v>
      </c>
      <c r="T69" s="35">
        <f t="shared" si="6"/>
        <v>0.34630472305036875</v>
      </c>
      <c r="U69" s="36">
        <v>32013</v>
      </c>
      <c r="V69" s="35">
        <f t="shared" si="0"/>
        <v>0.39203272143915552</v>
      </c>
      <c r="W69" s="36">
        <v>49646</v>
      </c>
      <c r="X69" s="35">
        <f t="shared" si="1"/>
        <v>0.60796727856084454</v>
      </c>
      <c r="Y69" s="36">
        <f t="shared" si="7"/>
        <v>77640.832234907823</v>
      </c>
      <c r="Z69" s="38"/>
      <c r="AA69" s="36"/>
      <c r="AB69" s="36"/>
      <c r="AC69" s="36"/>
      <c r="AD69" s="36"/>
    </row>
    <row r="70" spans="1:30">
      <c r="A70" s="17">
        <v>2010</v>
      </c>
      <c r="B70" s="36">
        <v>237830</v>
      </c>
      <c r="C70" s="36">
        <v>115174</v>
      </c>
      <c r="D70" s="39">
        <f t="shared" si="2"/>
        <v>0.48427027708867676</v>
      </c>
      <c r="E70" s="36">
        <v>122656</v>
      </c>
      <c r="F70" s="39">
        <f t="shared" si="3"/>
        <v>0.51572972291132324</v>
      </c>
      <c r="G70" s="36">
        <v>153889</v>
      </c>
      <c r="H70" s="37">
        <v>64.7</v>
      </c>
      <c r="I70" s="36">
        <v>81985</v>
      </c>
      <c r="J70" s="40">
        <f t="shared" si="4"/>
        <v>71.18360046538281</v>
      </c>
      <c r="K70" s="36">
        <v>71904</v>
      </c>
      <c r="L70" s="40">
        <f t="shared" si="5"/>
        <v>58.622488912079312</v>
      </c>
      <c r="M70" s="36">
        <v>139064</v>
      </c>
      <c r="N70" s="37">
        <v>58.5</v>
      </c>
      <c r="O70" s="36">
        <v>2206</v>
      </c>
      <c r="P70" s="36">
        <v>136858</v>
      </c>
      <c r="Q70" s="36">
        <v>14825</v>
      </c>
      <c r="R70" s="37">
        <v>9.6</v>
      </c>
      <c r="S70" s="36">
        <v>83941</v>
      </c>
      <c r="T70" s="35">
        <f t="shared" si="6"/>
        <v>0.35294538115460622</v>
      </c>
      <c r="U70" s="36">
        <v>33189</v>
      </c>
      <c r="V70" s="35">
        <f t="shared" si="0"/>
        <v>0.3953848536472046</v>
      </c>
      <c r="W70" s="36">
        <v>50752</v>
      </c>
      <c r="X70" s="35">
        <f t="shared" si="1"/>
        <v>0.60461514635279545</v>
      </c>
      <c r="Y70" s="36">
        <f t="shared" si="7"/>
        <v>78308.909336381636</v>
      </c>
      <c r="Z70" s="38"/>
      <c r="AA70" s="36"/>
      <c r="AB70" s="36"/>
      <c r="AC70" s="36"/>
      <c r="AD70" s="36"/>
    </row>
    <row r="71" spans="1:30">
      <c r="A71" s="17">
        <v>2011</v>
      </c>
      <c r="B71" s="36">
        <v>239618</v>
      </c>
      <c r="C71" s="36">
        <v>116317</v>
      </c>
      <c r="D71" s="39">
        <f t="shared" si="2"/>
        <v>0.48542680433022561</v>
      </c>
      <c r="E71" s="36">
        <v>123300</v>
      </c>
      <c r="F71" s="39">
        <f t="shared" si="3"/>
        <v>0.51456902236059066</v>
      </c>
      <c r="G71" s="36">
        <v>153617</v>
      </c>
      <c r="H71" s="37">
        <v>64.099999999999994</v>
      </c>
      <c r="I71" s="36">
        <v>81975</v>
      </c>
      <c r="J71" s="40">
        <f t="shared" si="4"/>
        <v>70.475510888348225</v>
      </c>
      <c r="K71" s="36">
        <v>71642</v>
      </c>
      <c r="L71" s="40">
        <f t="shared" si="5"/>
        <v>58.103811841038116</v>
      </c>
      <c r="M71" s="36">
        <v>139869</v>
      </c>
      <c r="N71" s="37">
        <v>58.4</v>
      </c>
      <c r="O71" s="36">
        <v>2254</v>
      </c>
      <c r="P71" s="36">
        <v>137615</v>
      </c>
      <c r="Q71" s="36">
        <v>13747</v>
      </c>
      <c r="R71" s="37">
        <v>8.9</v>
      </c>
      <c r="S71" s="36">
        <v>86001</v>
      </c>
      <c r="T71" s="35">
        <f t="shared" si="6"/>
        <v>0.35890876311462411</v>
      </c>
      <c r="U71" s="36">
        <v>34343</v>
      </c>
      <c r="V71" s="35">
        <f t="shared" si="0"/>
        <v>0.39933256590039651</v>
      </c>
      <c r="W71" s="36">
        <v>51658</v>
      </c>
      <c r="X71" s="35">
        <f t="shared" si="1"/>
        <v>0.60066743409960355</v>
      </c>
      <c r="Y71" s="36">
        <f t="shared" si="7"/>
        <v>78897.633760943092</v>
      </c>
      <c r="Z71" s="38"/>
      <c r="AA71" s="36"/>
      <c r="AB71" s="36"/>
      <c r="AC71" s="36"/>
      <c r="AD71" s="36"/>
    </row>
    <row r="72" spans="1:30">
      <c r="A72" s="17">
        <v>2012</v>
      </c>
      <c r="B72" s="36">
        <v>243284</v>
      </c>
      <c r="C72" s="36">
        <v>117343</v>
      </c>
      <c r="D72" s="39">
        <f t="shared" si="2"/>
        <v>0.4823292941582677</v>
      </c>
      <c r="E72" s="36">
        <v>125941</v>
      </c>
      <c r="F72" s="39">
        <f t="shared" si="3"/>
        <v>0.51767070584173225</v>
      </c>
      <c r="G72" s="36">
        <v>154975</v>
      </c>
      <c r="H72" s="37">
        <v>63.7</v>
      </c>
      <c r="I72" s="36">
        <v>82327</v>
      </c>
      <c r="J72" s="40">
        <f t="shared" si="4"/>
        <v>70.15927665050323</v>
      </c>
      <c r="K72" s="36">
        <v>72648</v>
      </c>
      <c r="L72" s="40">
        <f t="shared" si="5"/>
        <v>57.684153691014046</v>
      </c>
      <c r="M72" s="36">
        <v>142469</v>
      </c>
      <c r="N72" s="37">
        <v>58.6</v>
      </c>
      <c r="O72" s="36">
        <v>2186</v>
      </c>
      <c r="P72" s="36">
        <v>140283</v>
      </c>
      <c r="Q72" s="36">
        <v>12506</v>
      </c>
      <c r="R72" s="37">
        <v>8.1</v>
      </c>
      <c r="S72" s="36">
        <v>88310</v>
      </c>
      <c r="T72" s="35">
        <f t="shared" si="6"/>
        <v>0.3629914009963664</v>
      </c>
      <c r="U72" s="36">
        <v>35017</v>
      </c>
      <c r="V72" s="35">
        <f t="shared" ref="V72:V74" si="8">U72/S72</f>
        <v>0.39652361001019137</v>
      </c>
      <c r="W72" s="36">
        <v>53293</v>
      </c>
      <c r="X72" s="35">
        <f t="shared" ref="X72:X74" si="9">W72/S72</f>
        <v>0.60347638998980868</v>
      </c>
      <c r="Y72" s="36">
        <f t="shared" si="7"/>
        <v>80104.7163898258</v>
      </c>
      <c r="Z72" s="38"/>
      <c r="AA72" s="36"/>
      <c r="AB72" s="36"/>
      <c r="AC72" s="36"/>
      <c r="AD72" s="36"/>
    </row>
    <row r="73" spans="1:30">
      <c r="A73" s="17">
        <v>2013</v>
      </c>
      <c r="B73" s="36">
        <v>245679</v>
      </c>
      <c r="C73" s="36">
        <v>118555</v>
      </c>
      <c r="D73" s="39">
        <f t="shared" ref="D73:D74" si="10">C73/B73</f>
        <v>0.48256057701309435</v>
      </c>
      <c r="E73" s="36">
        <v>127124</v>
      </c>
      <c r="F73" s="39">
        <f t="shared" ref="F73:F74" si="11">E73/B73</f>
        <v>0.51743942298690571</v>
      </c>
      <c r="G73" s="36">
        <v>155389</v>
      </c>
      <c r="H73" s="37">
        <v>63.2</v>
      </c>
      <c r="I73" s="36">
        <v>82667</v>
      </c>
      <c r="J73" s="40">
        <f t="shared" ref="J73:J74" si="12">100*I73/C73</f>
        <v>69.728817848256085</v>
      </c>
      <c r="K73" s="36">
        <v>72722</v>
      </c>
      <c r="L73" s="40">
        <f t="shared" ref="L73:L74" si="13">100*K73/E73</f>
        <v>57.205563072275886</v>
      </c>
      <c r="M73" s="36">
        <v>143929</v>
      </c>
      <c r="N73" s="37">
        <v>58.6</v>
      </c>
      <c r="O73" s="36">
        <v>2130</v>
      </c>
      <c r="P73" s="36">
        <v>141799</v>
      </c>
      <c r="Q73" s="36">
        <v>11460</v>
      </c>
      <c r="R73" s="37">
        <v>7.4</v>
      </c>
      <c r="S73" s="36">
        <v>90290</v>
      </c>
      <c r="T73" s="35">
        <f t="shared" ref="T73:T75" si="14">S73/B73</f>
        <v>0.36751207876945119</v>
      </c>
      <c r="U73" s="36">
        <v>35889</v>
      </c>
      <c r="V73" s="35">
        <f t="shared" si="8"/>
        <v>0.39748587883486541</v>
      </c>
      <c r="W73" s="36">
        <v>54401</v>
      </c>
      <c r="X73" s="35">
        <f t="shared" si="9"/>
        <v>0.60251412116513459</v>
      </c>
      <c r="Y73" s="36">
        <f t="shared" si="7"/>
        <v>80893.304195656165</v>
      </c>
      <c r="Z73" s="38"/>
      <c r="AA73" s="36"/>
      <c r="AB73" s="36"/>
      <c r="AC73" s="36"/>
      <c r="AD73" s="36"/>
    </row>
    <row r="74" spans="1:30">
      <c r="A74" s="17">
        <v>2014</v>
      </c>
      <c r="B74" s="36">
        <v>247947</v>
      </c>
      <c r="C74" s="36">
        <v>119748</v>
      </c>
      <c r="D74" s="39">
        <f t="shared" si="10"/>
        <v>0.48295805151907462</v>
      </c>
      <c r="E74" s="36">
        <v>128199</v>
      </c>
      <c r="F74" s="39">
        <f t="shared" si="11"/>
        <v>0.51704194848092533</v>
      </c>
      <c r="G74" s="36">
        <v>155922</v>
      </c>
      <c r="H74" s="16">
        <v>62.9</v>
      </c>
      <c r="I74" s="36">
        <v>82882</v>
      </c>
      <c r="J74" s="40">
        <f t="shared" si="12"/>
        <v>69.213682065671236</v>
      </c>
      <c r="K74" s="36">
        <v>73039</v>
      </c>
      <c r="L74" s="40">
        <f t="shared" si="13"/>
        <v>56.973143316250514</v>
      </c>
      <c r="M74" s="36">
        <v>146305</v>
      </c>
      <c r="N74" s="37">
        <v>59</v>
      </c>
      <c r="Q74" s="36">
        <v>9617</v>
      </c>
      <c r="R74" s="16">
        <v>6.2</v>
      </c>
      <c r="S74" s="36">
        <v>92025</v>
      </c>
      <c r="T74" s="35">
        <f t="shared" si="14"/>
        <v>0.37114786627787388</v>
      </c>
      <c r="U74" s="36">
        <v>36865</v>
      </c>
      <c r="V74" s="35">
        <f t="shared" si="8"/>
        <v>0.40059766367834826</v>
      </c>
      <c r="W74" s="36">
        <v>55159</v>
      </c>
      <c r="X74" s="35">
        <f t="shared" si="9"/>
        <v>0.59939146970931811</v>
      </c>
      <c r="Y74" s="36">
        <f t="shared" si="7"/>
        <v>81640.075445603245</v>
      </c>
      <c r="Z74" s="38"/>
      <c r="AA74" s="36"/>
      <c r="AB74" s="36"/>
      <c r="AC74" s="36"/>
      <c r="AD74" s="36"/>
    </row>
    <row r="77" spans="1:30">
      <c r="Y77" s="36">
        <f>Y60-S60</f>
        <v>17844.0472405568</v>
      </c>
    </row>
  </sheetData>
  <mergeCells count="5">
    <mergeCell ref="B5:F5"/>
    <mergeCell ref="G5:L5"/>
    <mergeCell ref="M5:P5"/>
    <mergeCell ref="Q5:R5"/>
    <mergeCell ref="S5:X5"/>
  </mergeCells>
  <hyperlinks>
    <hyperlink ref="A2" r:id="rId1" location="nlf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1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RowHeight="14" x14ac:dyDescent="0"/>
  <cols>
    <col min="1" max="1" width="3.6640625" customWidth="1"/>
    <col min="2" max="2" width="10.83203125" style="1"/>
    <col min="3" max="4" width="16.1640625" style="3" customWidth="1"/>
    <col min="5" max="5" width="7.5" style="3" customWidth="1"/>
    <col min="6" max="6" width="8.33203125" style="9" customWidth="1"/>
    <col min="7" max="7" width="16.1640625" style="3" customWidth="1"/>
    <col min="8" max="8" width="7.5" style="3" customWidth="1"/>
    <col min="9" max="9" width="8.33203125" style="9" customWidth="1"/>
    <col min="10" max="10" width="16.1640625" style="3" customWidth="1"/>
    <col min="11" max="11" width="7.5" style="3" customWidth="1"/>
    <col min="12" max="12" width="8.33203125" style="9" customWidth="1"/>
    <col min="13" max="13" width="16.1640625" style="3" customWidth="1"/>
    <col min="14" max="14" width="7.5" style="3" customWidth="1"/>
    <col min="15" max="15" width="8.33203125" style="9" customWidth="1"/>
    <col min="16" max="16" width="16.1640625" style="3" customWidth="1"/>
    <col min="17" max="17" width="8.33203125" style="3" customWidth="1"/>
    <col min="18" max="18" width="8.33203125" style="9" customWidth="1"/>
    <col min="19" max="19" width="14.6640625" style="3" customWidth="1"/>
  </cols>
  <sheetData>
    <row r="1" spans="1:19" ht="28">
      <c r="A1" s="6" t="s">
        <v>19</v>
      </c>
    </row>
    <row r="2" spans="1:19">
      <c r="A2" s="8" t="s">
        <v>1</v>
      </c>
    </row>
    <row r="3" spans="1:19">
      <c r="A3" s="8" t="s">
        <v>14</v>
      </c>
    </row>
    <row r="4" spans="1:19">
      <c r="A4" s="8"/>
    </row>
    <row r="5" spans="1:19">
      <c r="B5" s="1" t="s">
        <v>2</v>
      </c>
      <c r="C5" s="3" t="s">
        <v>3</v>
      </c>
      <c r="D5" s="3" t="s">
        <v>7</v>
      </c>
      <c r="G5" s="3" t="s">
        <v>8</v>
      </c>
      <c r="J5" s="3" t="s">
        <v>11</v>
      </c>
      <c r="M5" s="3" t="s">
        <v>12</v>
      </c>
      <c r="P5" s="3" t="s">
        <v>13</v>
      </c>
    </row>
    <row r="6" spans="1:19" ht="56">
      <c r="B6" s="5" t="s">
        <v>0</v>
      </c>
      <c r="C6" s="4" t="s">
        <v>6</v>
      </c>
      <c r="D6" s="4" t="s">
        <v>9</v>
      </c>
      <c r="E6" s="10" t="s">
        <v>4</v>
      </c>
      <c r="F6" s="10" t="s">
        <v>5</v>
      </c>
      <c r="G6" s="4" t="s">
        <v>10</v>
      </c>
      <c r="H6" s="10" t="s">
        <v>4</v>
      </c>
      <c r="I6" s="10" t="s">
        <v>5</v>
      </c>
      <c r="J6" s="4" t="s">
        <v>15</v>
      </c>
      <c r="K6" s="10" t="s">
        <v>4</v>
      </c>
      <c r="L6" s="10" t="s">
        <v>5</v>
      </c>
      <c r="M6" s="4" t="s">
        <v>16</v>
      </c>
      <c r="N6" s="10" t="s">
        <v>4</v>
      </c>
      <c r="O6" s="10" t="s">
        <v>5</v>
      </c>
      <c r="P6" s="4" t="s">
        <v>17</v>
      </c>
      <c r="Q6" s="10" t="s">
        <v>4</v>
      </c>
      <c r="R6" s="10" t="s">
        <v>5</v>
      </c>
      <c r="S6" s="10" t="s">
        <v>18</v>
      </c>
    </row>
    <row r="7" spans="1:19">
      <c r="B7" s="2">
        <v>27912</v>
      </c>
      <c r="C7" s="7">
        <v>58528</v>
      </c>
      <c r="D7" s="7">
        <v>15349</v>
      </c>
      <c r="E7" s="7"/>
      <c r="F7" s="11"/>
      <c r="G7" s="7">
        <v>43180</v>
      </c>
      <c r="H7" s="7"/>
      <c r="I7" s="11"/>
      <c r="J7" s="7">
        <v>51109</v>
      </c>
      <c r="K7" s="7"/>
      <c r="L7" s="11"/>
      <c r="M7" s="7">
        <v>6412</v>
      </c>
      <c r="N7" s="7"/>
      <c r="O7" s="11"/>
      <c r="P7" s="7">
        <v>2670</v>
      </c>
      <c r="Q7" s="7"/>
      <c r="R7" s="11"/>
      <c r="S7" s="13">
        <v>7.6</v>
      </c>
    </row>
    <row r="8" spans="1:19">
      <c r="B8" s="2">
        <v>27942</v>
      </c>
      <c r="C8" s="7">
        <v>57672</v>
      </c>
      <c r="D8" s="7">
        <v>14695</v>
      </c>
      <c r="E8" s="7"/>
      <c r="F8" s="11"/>
      <c r="G8" s="7">
        <v>42977</v>
      </c>
      <c r="H8" s="7"/>
      <c r="I8" s="11"/>
      <c r="J8" s="7">
        <v>50443</v>
      </c>
      <c r="K8" s="7"/>
      <c r="L8" s="11"/>
      <c r="M8" s="7">
        <v>6282</v>
      </c>
      <c r="N8" s="7"/>
      <c r="O8" s="11"/>
      <c r="P8" s="7">
        <v>2590</v>
      </c>
      <c r="Q8" s="7"/>
      <c r="R8" s="11"/>
      <c r="S8" s="13">
        <v>7.8</v>
      </c>
    </row>
    <row r="9" spans="1:19">
      <c r="B9" s="2">
        <v>27973</v>
      </c>
      <c r="C9" s="7">
        <v>58392</v>
      </c>
      <c r="D9" s="7">
        <v>15232</v>
      </c>
      <c r="E9" s="7"/>
      <c r="F9" s="11"/>
      <c r="G9" s="7">
        <v>43161</v>
      </c>
      <c r="H9" s="7"/>
      <c r="I9" s="11"/>
      <c r="J9" s="7">
        <v>51034</v>
      </c>
      <c r="K9" s="7"/>
      <c r="L9" s="11"/>
      <c r="M9" s="7">
        <v>6363</v>
      </c>
      <c r="N9" s="7"/>
      <c r="O9" s="11"/>
      <c r="P9" s="7">
        <v>2784</v>
      </c>
      <c r="Q9" s="7"/>
      <c r="R9" s="11"/>
      <c r="S9" s="13">
        <v>7.8</v>
      </c>
    </row>
    <row r="10" spans="1:19">
      <c r="B10" s="2">
        <v>28004</v>
      </c>
      <c r="C10" s="7">
        <v>60349</v>
      </c>
      <c r="D10" s="7">
        <v>16893</v>
      </c>
      <c r="E10" s="7"/>
      <c r="F10" s="11"/>
      <c r="G10" s="7">
        <v>43455</v>
      </c>
      <c r="H10" s="7"/>
      <c r="I10" s="11"/>
      <c r="J10" s="7">
        <v>52563</v>
      </c>
      <c r="K10" s="7"/>
      <c r="L10" s="11"/>
      <c r="M10" s="7">
        <v>6791</v>
      </c>
      <c r="N10" s="7"/>
      <c r="O10" s="11"/>
      <c r="P10" s="7">
        <v>2816</v>
      </c>
      <c r="Q10" s="7"/>
      <c r="R10" s="11"/>
      <c r="S10" s="13">
        <v>7.6</v>
      </c>
    </row>
    <row r="11" spans="1:19">
      <c r="B11" s="2">
        <v>28034</v>
      </c>
      <c r="C11" s="7">
        <v>59997</v>
      </c>
      <c r="D11" s="7">
        <v>16842</v>
      </c>
      <c r="E11" s="7"/>
      <c r="F11" s="11"/>
      <c r="G11" s="7">
        <v>43154</v>
      </c>
      <c r="H11" s="7"/>
      <c r="I11" s="11"/>
      <c r="J11" s="7">
        <v>52232</v>
      </c>
      <c r="K11" s="7"/>
      <c r="L11" s="11"/>
      <c r="M11" s="7">
        <v>6768</v>
      </c>
      <c r="N11" s="7"/>
      <c r="O11" s="11"/>
      <c r="P11" s="7">
        <v>2888</v>
      </c>
      <c r="Q11" s="7"/>
      <c r="R11" s="11"/>
      <c r="S11" s="13">
        <v>7.7</v>
      </c>
    </row>
    <row r="12" spans="1:19">
      <c r="B12" s="2">
        <v>28065</v>
      </c>
      <c r="C12" s="7">
        <v>60120</v>
      </c>
      <c r="D12" s="7">
        <v>17044</v>
      </c>
      <c r="E12" s="7"/>
      <c r="F12" s="11"/>
      <c r="G12" s="7">
        <v>43076</v>
      </c>
      <c r="H12" s="7"/>
      <c r="I12" s="11"/>
      <c r="J12" s="7">
        <v>52455</v>
      </c>
      <c r="K12" s="7"/>
      <c r="L12" s="11"/>
      <c r="M12" s="7">
        <v>6636</v>
      </c>
      <c r="N12" s="7"/>
      <c r="O12" s="11"/>
      <c r="P12" s="7">
        <v>2906</v>
      </c>
      <c r="Q12" s="7"/>
      <c r="R12" s="11"/>
      <c r="S12" s="13">
        <v>7.8</v>
      </c>
    </row>
    <row r="13" spans="1:19">
      <c r="B13" s="2">
        <v>28095</v>
      </c>
      <c r="C13" s="7">
        <v>60434</v>
      </c>
      <c r="D13" s="7">
        <v>17180</v>
      </c>
      <c r="E13" s="7"/>
      <c r="F13" s="11"/>
      <c r="G13" s="7">
        <v>43254</v>
      </c>
      <c r="H13" s="7"/>
      <c r="I13" s="11"/>
      <c r="J13" s="7">
        <v>52645</v>
      </c>
      <c r="K13" s="7"/>
      <c r="L13" s="11"/>
      <c r="M13" s="7">
        <v>6732</v>
      </c>
      <c r="N13" s="7"/>
      <c r="O13" s="11"/>
      <c r="P13" s="7">
        <v>2839</v>
      </c>
      <c r="Q13" s="7"/>
      <c r="R13" s="11"/>
      <c r="S13" s="13">
        <v>7.8</v>
      </c>
    </row>
    <row r="14" spans="1:19">
      <c r="B14" s="2">
        <v>28126</v>
      </c>
      <c r="C14" s="7">
        <v>61491</v>
      </c>
      <c r="D14" s="7">
        <v>17628</v>
      </c>
      <c r="E14" s="7"/>
      <c r="F14" s="11"/>
      <c r="G14" s="7">
        <v>43863</v>
      </c>
      <c r="H14" s="7"/>
      <c r="I14" s="11"/>
      <c r="J14" s="7">
        <v>53508</v>
      </c>
      <c r="K14" s="7"/>
      <c r="L14" s="11"/>
      <c r="M14" s="7">
        <v>6869</v>
      </c>
      <c r="N14" s="7"/>
      <c r="O14" s="11"/>
      <c r="P14" s="7">
        <v>2860</v>
      </c>
      <c r="Q14" s="7"/>
      <c r="R14" s="11"/>
      <c r="S14" s="13">
        <v>7.5</v>
      </c>
    </row>
    <row r="15" spans="1:19">
      <c r="B15" s="2">
        <v>28157</v>
      </c>
      <c r="C15" s="7">
        <v>61074</v>
      </c>
      <c r="D15" s="7">
        <v>17445</v>
      </c>
      <c r="E15" s="7"/>
      <c r="F15" s="11"/>
      <c r="G15" s="7">
        <v>43629</v>
      </c>
      <c r="H15" s="7"/>
      <c r="I15" s="11"/>
      <c r="J15" s="7">
        <v>53145</v>
      </c>
      <c r="K15" s="7"/>
      <c r="L15" s="11"/>
      <c r="M15" s="7">
        <v>6795</v>
      </c>
      <c r="N15" s="7"/>
      <c r="O15" s="11"/>
      <c r="P15" s="7">
        <v>2798</v>
      </c>
      <c r="Q15" s="7"/>
      <c r="R15" s="11"/>
      <c r="S15" s="13">
        <v>7.6</v>
      </c>
    </row>
    <row r="16" spans="1:19">
      <c r="B16" s="2">
        <v>28185</v>
      </c>
      <c r="C16" s="7">
        <v>60855</v>
      </c>
      <c r="D16" s="7">
        <v>17478</v>
      </c>
      <c r="E16" s="7"/>
      <c r="F16" s="11"/>
      <c r="G16" s="7">
        <v>43376</v>
      </c>
      <c r="H16" s="7"/>
      <c r="I16" s="11"/>
      <c r="J16" s="7">
        <v>52896</v>
      </c>
      <c r="K16" s="7"/>
      <c r="L16" s="11"/>
      <c r="M16" s="7">
        <v>6801</v>
      </c>
      <c r="N16" s="7"/>
      <c r="O16" s="11"/>
      <c r="P16" s="7">
        <v>2795</v>
      </c>
      <c r="Q16" s="7"/>
      <c r="R16" s="11"/>
      <c r="S16" s="13">
        <v>7.4</v>
      </c>
    </row>
    <row r="17" spans="2:19">
      <c r="B17" s="2">
        <v>28216</v>
      </c>
      <c r="C17" s="7">
        <v>61019</v>
      </c>
      <c r="D17" s="7">
        <v>17474</v>
      </c>
      <c r="E17" s="7"/>
      <c r="F17" s="11"/>
      <c r="G17" s="7">
        <v>43545</v>
      </c>
      <c r="H17" s="7"/>
      <c r="I17" s="11"/>
      <c r="J17" s="7">
        <v>52978</v>
      </c>
      <c r="K17" s="7"/>
      <c r="L17" s="11"/>
      <c r="M17" s="7">
        <v>6880</v>
      </c>
      <c r="N17" s="7"/>
      <c r="O17" s="11"/>
      <c r="P17" s="7">
        <v>2796</v>
      </c>
      <c r="Q17" s="7"/>
      <c r="R17" s="11"/>
      <c r="S17" s="13">
        <v>7.2</v>
      </c>
    </row>
    <row r="18" spans="2:19">
      <c r="B18" s="2">
        <v>28246</v>
      </c>
      <c r="C18" s="7">
        <v>60900</v>
      </c>
      <c r="D18" s="7">
        <v>17268</v>
      </c>
      <c r="E18" s="12">
        <f>AVERAGE(D7:D18)</f>
        <v>16710.666666666668</v>
      </c>
      <c r="F18" s="11">
        <f>E18/SUM($E18, $H18)</f>
        <v>0.27819003344750715</v>
      </c>
      <c r="G18" s="7">
        <v>43633</v>
      </c>
      <c r="H18" s="12">
        <f>AVERAGE(G7:G18)</f>
        <v>43358.583333333336</v>
      </c>
      <c r="I18" s="11">
        <f>H18/SUM($E18, $H18)</f>
        <v>0.72180996655249297</v>
      </c>
      <c r="J18" s="7">
        <v>52860</v>
      </c>
      <c r="K18" s="12">
        <f>AVERAGE(J7:J18)</f>
        <v>52322.333333333336</v>
      </c>
      <c r="L18" s="11">
        <f>K18/SUM($K18, $N18, $Q18)</f>
        <v>0.84657691244581379</v>
      </c>
      <c r="M18" s="7">
        <v>6858</v>
      </c>
      <c r="N18" s="12">
        <f>AVERAGE(M7:M18)</f>
        <v>6682.25</v>
      </c>
      <c r="O18" s="11">
        <f>N18/SUM($K18, $N18, $Q18)</f>
        <v>0.10811900411916592</v>
      </c>
      <c r="P18" s="7">
        <v>2858</v>
      </c>
      <c r="Q18" s="12">
        <f>AVERAGE(P7:P18)</f>
        <v>2800</v>
      </c>
      <c r="R18" s="11">
        <f>Q18/SUM($K18, $N18, $Q18)</f>
        <v>4.5304083435020327E-2</v>
      </c>
      <c r="S18" s="13">
        <v>7</v>
      </c>
    </row>
    <row r="19" spans="2:19">
      <c r="B19" s="2">
        <v>28277</v>
      </c>
      <c r="C19" s="7">
        <v>58185</v>
      </c>
      <c r="D19" s="7">
        <v>15301</v>
      </c>
      <c r="E19" s="12">
        <f t="shared" ref="E19:E82" si="0">AVERAGE(D8:D19)</f>
        <v>16706.666666666668</v>
      </c>
      <c r="F19" s="11">
        <f t="shared" ref="F19:F82" si="1">E19/SUM($E19, $H19)</f>
        <v>0.27825623501881369</v>
      </c>
      <c r="G19" s="7">
        <v>42884</v>
      </c>
      <c r="H19" s="12">
        <f t="shared" ref="H19:H82" si="2">AVERAGE(G8:G19)</f>
        <v>43333.916666666664</v>
      </c>
      <c r="I19" s="11">
        <f t="shared" ref="I19:I82" si="3">H19/SUM($E19, $H19)</f>
        <v>0.72174376498118631</v>
      </c>
      <c r="J19" s="7">
        <v>50737</v>
      </c>
      <c r="K19" s="12">
        <f t="shared" ref="K19:K82" si="4">AVERAGE(J8:J19)</f>
        <v>52291.333333333336</v>
      </c>
      <c r="L19" s="11">
        <f t="shared" ref="L19:L82" si="5">K19/SUM($K19, $N19, $Q19)</f>
        <v>0.846406291098177</v>
      </c>
      <c r="M19" s="7">
        <v>6382</v>
      </c>
      <c r="N19" s="12">
        <f t="shared" ref="N19:N82" si="6">AVERAGE(M8:M19)</f>
        <v>6679.75</v>
      </c>
      <c r="O19" s="11">
        <f t="shared" ref="O19:O82" si="7">N19/SUM($K19, $N19, $Q19)</f>
        <v>0.10812083116953188</v>
      </c>
      <c r="P19" s="7">
        <v>2782</v>
      </c>
      <c r="Q19" s="12">
        <f t="shared" ref="Q19:Q82" si="8">AVERAGE(P8:P19)</f>
        <v>2809.3333333333335</v>
      </c>
      <c r="R19" s="11">
        <f t="shared" ref="R19:R82" si="9">Q19/SUM($K19, $N19, $Q19)</f>
        <v>4.5472877732291112E-2</v>
      </c>
      <c r="S19" s="13">
        <v>7.2</v>
      </c>
    </row>
    <row r="20" spans="2:19">
      <c r="B20" s="2">
        <v>28307</v>
      </c>
      <c r="C20" s="7">
        <v>58226</v>
      </c>
      <c r="D20" s="7">
        <v>15054</v>
      </c>
      <c r="E20" s="12">
        <f t="shared" si="0"/>
        <v>16736.583333333332</v>
      </c>
      <c r="F20" s="11">
        <f t="shared" si="1"/>
        <v>0.27854033265792094</v>
      </c>
      <c r="G20" s="7">
        <v>43172</v>
      </c>
      <c r="H20" s="12">
        <f t="shared" si="2"/>
        <v>43350.166666666664</v>
      </c>
      <c r="I20" s="11">
        <f t="shared" si="3"/>
        <v>0.721459667342079</v>
      </c>
      <c r="J20" s="7">
        <v>50836</v>
      </c>
      <c r="K20" s="12">
        <f t="shared" si="4"/>
        <v>52324.083333333336</v>
      </c>
      <c r="L20" s="11">
        <f t="shared" si="5"/>
        <v>0.84615229121409286</v>
      </c>
      <c r="M20" s="7">
        <v>6365</v>
      </c>
      <c r="N20" s="12">
        <f t="shared" si="6"/>
        <v>6686.666666666667</v>
      </c>
      <c r="O20" s="11">
        <f t="shared" si="7"/>
        <v>0.10813258370033368</v>
      </c>
      <c r="P20" s="7">
        <v>2801</v>
      </c>
      <c r="Q20" s="12">
        <f t="shared" si="8"/>
        <v>2826.9166666666665</v>
      </c>
      <c r="R20" s="11">
        <f t="shared" si="9"/>
        <v>4.5715125085573516E-2</v>
      </c>
      <c r="S20" s="13">
        <v>6.9</v>
      </c>
    </row>
    <row r="21" spans="2:19">
      <c r="B21" s="2">
        <v>28338</v>
      </c>
      <c r="C21" s="7">
        <v>58687</v>
      </c>
      <c r="D21" s="7">
        <v>15509</v>
      </c>
      <c r="E21" s="12">
        <f t="shared" si="0"/>
        <v>16759.666666666668</v>
      </c>
      <c r="F21" s="11">
        <f t="shared" si="1"/>
        <v>0.27881081605634001</v>
      </c>
      <c r="G21" s="7">
        <v>43178</v>
      </c>
      <c r="H21" s="12">
        <f t="shared" si="2"/>
        <v>43351.583333333336</v>
      </c>
      <c r="I21" s="11">
        <f t="shared" si="3"/>
        <v>0.72118918394366005</v>
      </c>
      <c r="J21" s="7">
        <v>51229</v>
      </c>
      <c r="K21" s="12">
        <f t="shared" si="4"/>
        <v>52340.333333333336</v>
      </c>
      <c r="L21" s="11">
        <f t="shared" si="5"/>
        <v>0.8460319940516281</v>
      </c>
      <c r="M21" s="7">
        <v>6381</v>
      </c>
      <c r="N21" s="12">
        <f t="shared" si="6"/>
        <v>6688.166666666667</v>
      </c>
      <c r="O21" s="11">
        <f t="shared" si="7"/>
        <v>0.10810788967494088</v>
      </c>
      <c r="P21" s="7">
        <v>2907</v>
      </c>
      <c r="Q21" s="12">
        <f t="shared" si="8"/>
        <v>2837.1666666666665</v>
      </c>
      <c r="R21" s="11">
        <f t="shared" si="9"/>
        <v>4.5860116273431145E-2</v>
      </c>
      <c r="S21" s="13">
        <v>7</v>
      </c>
    </row>
    <row r="22" spans="2:19">
      <c r="B22" s="2">
        <v>28369</v>
      </c>
      <c r="C22" s="7">
        <v>60308</v>
      </c>
      <c r="D22" s="7">
        <v>17316</v>
      </c>
      <c r="E22" s="12">
        <f t="shared" si="0"/>
        <v>16794.916666666668</v>
      </c>
      <c r="F22" s="11">
        <f t="shared" si="1"/>
        <v>0.27941233557374506</v>
      </c>
      <c r="G22" s="7">
        <v>42993</v>
      </c>
      <c r="H22" s="12">
        <f t="shared" si="2"/>
        <v>43313.083333333336</v>
      </c>
      <c r="I22" s="11">
        <f t="shared" si="3"/>
        <v>0.72058766442625499</v>
      </c>
      <c r="J22" s="7">
        <v>52448</v>
      </c>
      <c r="K22" s="12">
        <f t="shared" si="4"/>
        <v>52330.75</v>
      </c>
      <c r="L22" s="11">
        <f t="shared" si="5"/>
        <v>0.84592266699714957</v>
      </c>
      <c r="M22" s="7">
        <v>6763</v>
      </c>
      <c r="N22" s="12">
        <f t="shared" si="6"/>
        <v>6685.833333333333</v>
      </c>
      <c r="O22" s="11">
        <f t="shared" si="7"/>
        <v>0.10807599670235522</v>
      </c>
      <c r="P22" s="7">
        <v>2919</v>
      </c>
      <c r="Q22" s="12">
        <f t="shared" si="8"/>
        <v>2845.75</v>
      </c>
      <c r="R22" s="11">
        <f t="shared" si="9"/>
        <v>4.6001336300495181E-2</v>
      </c>
      <c r="S22" s="13">
        <v>6.8</v>
      </c>
    </row>
    <row r="23" spans="2:19">
      <c r="B23" s="2">
        <v>28399</v>
      </c>
      <c r="C23" s="7">
        <v>59771</v>
      </c>
      <c r="D23" s="7">
        <v>16897</v>
      </c>
      <c r="E23" s="12">
        <f t="shared" si="0"/>
        <v>16799.5</v>
      </c>
      <c r="F23" s="11">
        <f t="shared" si="1"/>
        <v>0.27957579766763607</v>
      </c>
      <c r="G23" s="7">
        <v>42874</v>
      </c>
      <c r="H23" s="12">
        <f t="shared" si="2"/>
        <v>43289.75</v>
      </c>
      <c r="I23" s="11">
        <f t="shared" si="3"/>
        <v>0.72042420233236393</v>
      </c>
      <c r="J23" s="7">
        <v>51928</v>
      </c>
      <c r="K23" s="12">
        <f t="shared" si="4"/>
        <v>52305.416666666664</v>
      </c>
      <c r="L23" s="11">
        <f t="shared" si="5"/>
        <v>0.84583218788574632</v>
      </c>
      <c r="M23" s="7">
        <v>6743</v>
      </c>
      <c r="N23" s="12">
        <f t="shared" si="6"/>
        <v>6683.75</v>
      </c>
      <c r="O23" s="11">
        <f t="shared" si="7"/>
        <v>0.10808308672520578</v>
      </c>
      <c r="P23" s="7">
        <v>2937</v>
      </c>
      <c r="Q23" s="12">
        <f t="shared" si="8"/>
        <v>2849.8333333333335</v>
      </c>
      <c r="R23" s="11">
        <f t="shared" si="9"/>
        <v>4.6084725389047905E-2</v>
      </c>
      <c r="S23" s="13">
        <v>6.8</v>
      </c>
    </row>
    <row r="24" spans="2:19">
      <c r="B24" s="2">
        <v>28430</v>
      </c>
      <c r="C24" s="7">
        <v>59607</v>
      </c>
      <c r="D24" s="7">
        <v>17008</v>
      </c>
      <c r="E24" s="12">
        <f t="shared" si="0"/>
        <v>16796.5</v>
      </c>
      <c r="F24" s="11">
        <f t="shared" si="1"/>
        <v>0.27972487988475597</v>
      </c>
      <c r="G24" s="7">
        <v>42599</v>
      </c>
      <c r="H24" s="12">
        <f t="shared" si="2"/>
        <v>43250</v>
      </c>
      <c r="I24" s="11">
        <f t="shared" si="3"/>
        <v>0.72027512011524397</v>
      </c>
      <c r="J24" s="7">
        <v>51857</v>
      </c>
      <c r="K24" s="12">
        <f t="shared" si="4"/>
        <v>52255.583333333336</v>
      </c>
      <c r="L24" s="11">
        <f t="shared" si="5"/>
        <v>0.84571925660183966</v>
      </c>
      <c r="M24" s="7">
        <v>6654</v>
      </c>
      <c r="N24" s="12">
        <f t="shared" si="6"/>
        <v>6685.25</v>
      </c>
      <c r="O24" s="11">
        <f t="shared" si="7"/>
        <v>0.10819599169206699</v>
      </c>
      <c r="P24" s="7">
        <v>2878</v>
      </c>
      <c r="Q24" s="12">
        <f t="shared" si="8"/>
        <v>2847.5</v>
      </c>
      <c r="R24" s="11">
        <f t="shared" si="9"/>
        <v>4.6084751706093378E-2</v>
      </c>
      <c r="S24" s="13">
        <v>6.8</v>
      </c>
    </row>
    <row r="25" spans="2:19">
      <c r="B25" s="2">
        <v>28460</v>
      </c>
      <c r="C25" s="7">
        <v>60163</v>
      </c>
      <c r="D25" s="7">
        <v>17189</v>
      </c>
      <c r="E25" s="12">
        <f t="shared" si="0"/>
        <v>16797.25</v>
      </c>
      <c r="F25" s="11">
        <f t="shared" si="1"/>
        <v>0.27984222977475676</v>
      </c>
      <c r="G25" s="7">
        <v>42975</v>
      </c>
      <c r="H25" s="12">
        <f t="shared" si="2"/>
        <v>43226.75</v>
      </c>
      <c r="I25" s="11">
        <f t="shared" si="3"/>
        <v>0.72015777022524319</v>
      </c>
      <c r="J25" s="7">
        <v>52438</v>
      </c>
      <c r="K25" s="12">
        <f t="shared" si="4"/>
        <v>52238.333333333336</v>
      </c>
      <c r="L25" s="11">
        <f t="shared" si="5"/>
        <v>0.84585875187054804</v>
      </c>
      <c r="M25" s="7">
        <v>6570</v>
      </c>
      <c r="N25" s="12">
        <f t="shared" si="6"/>
        <v>6671.75</v>
      </c>
      <c r="O25" s="11">
        <f t="shared" si="7"/>
        <v>0.1080309758694253</v>
      </c>
      <c r="P25" s="7">
        <v>2841</v>
      </c>
      <c r="Q25" s="12">
        <f t="shared" si="8"/>
        <v>2847.6666666666665</v>
      </c>
      <c r="R25" s="11">
        <f t="shared" si="9"/>
        <v>4.6110272260026744E-2</v>
      </c>
      <c r="S25" s="13">
        <v>6.4</v>
      </c>
    </row>
    <row r="26" spans="2:19">
      <c r="B26" s="2">
        <v>28491</v>
      </c>
      <c r="C26" s="7">
        <v>60953</v>
      </c>
      <c r="D26" s="7">
        <v>17614</v>
      </c>
      <c r="E26" s="12">
        <f t="shared" si="0"/>
        <v>16796.083333333332</v>
      </c>
      <c r="F26" s="11">
        <f t="shared" si="1"/>
        <v>0.28003195554011806</v>
      </c>
      <c r="G26" s="7">
        <v>43339</v>
      </c>
      <c r="H26" s="12">
        <f t="shared" si="2"/>
        <v>43183.083333333336</v>
      </c>
      <c r="I26" s="11">
        <f t="shared" si="3"/>
        <v>0.71996804445988194</v>
      </c>
      <c r="J26" s="7">
        <v>53079</v>
      </c>
      <c r="K26" s="12">
        <f t="shared" si="4"/>
        <v>52202.583333333336</v>
      </c>
      <c r="L26" s="11">
        <f t="shared" si="5"/>
        <v>0.84584941276866943</v>
      </c>
      <c r="M26" s="7">
        <v>6692</v>
      </c>
      <c r="N26" s="12">
        <f t="shared" si="6"/>
        <v>6657</v>
      </c>
      <c r="O26" s="11">
        <f t="shared" si="7"/>
        <v>0.10786476801054289</v>
      </c>
      <c r="P26" s="7">
        <v>2967</v>
      </c>
      <c r="Q26" s="12">
        <f t="shared" si="8"/>
        <v>2856.5833333333335</v>
      </c>
      <c r="R26" s="11">
        <f t="shared" si="9"/>
        <v>4.6285819220787637E-2</v>
      </c>
      <c r="S26" s="13">
        <v>6.4</v>
      </c>
    </row>
    <row r="27" spans="2:19">
      <c r="B27" s="2">
        <v>28522</v>
      </c>
      <c r="C27" s="7">
        <v>61190</v>
      </c>
      <c r="D27" s="7">
        <v>17792</v>
      </c>
      <c r="E27" s="12">
        <f t="shared" si="0"/>
        <v>16825</v>
      </c>
      <c r="F27" s="11">
        <f t="shared" si="1"/>
        <v>0.28046847542671077</v>
      </c>
      <c r="G27" s="7">
        <v>43399</v>
      </c>
      <c r="H27" s="12">
        <f t="shared" si="2"/>
        <v>43163.916666666664</v>
      </c>
      <c r="I27" s="11">
        <f t="shared" si="3"/>
        <v>0.71953152457328917</v>
      </c>
      <c r="J27" s="7">
        <v>53296</v>
      </c>
      <c r="K27" s="12">
        <f t="shared" si="4"/>
        <v>52215.166666666664</v>
      </c>
      <c r="L27" s="11">
        <f t="shared" si="5"/>
        <v>0.84570044931657717</v>
      </c>
      <c r="M27" s="7">
        <v>6701</v>
      </c>
      <c r="N27" s="12">
        <f t="shared" si="6"/>
        <v>6649.166666666667</v>
      </c>
      <c r="O27" s="11">
        <f t="shared" si="7"/>
        <v>0.10769290986809341</v>
      </c>
      <c r="P27" s="7">
        <v>3050</v>
      </c>
      <c r="Q27" s="12">
        <f t="shared" si="8"/>
        <v>2877.5833333333335</v>
      </c>
      <c r="R27" s="11">
        <f t="shared" si="9"/>
        <v>4.6606640815329406E-2</v>
      </c>
      <c r="S27" s="13">
        <v>6.3</v>
      </c>
    </row>
    <row r="28" spans="2:19">
      <c r="B28" s="2">
        <v>28550</v>
      </c>
      <c r="C28" s="7">
        <v>60872</v>
      </c>
      <c r="D28" s="7">
        <v>17672</v>
      </c>
      <c r="E28" s="12">
        <f t="shared" si="0"/>
        <v>16841.166666666668</v>
      </c>
      <c r="F28" s="11">
        <f t="shared" si="1"/>
        <v>0.28073095008230481</v>
      </c>
      <c r="G28" s="7">
        <v>43200</v>
      </c>
      <c r="H28" s="12">
        <f t="shared" si="2"/>
        <v>43149.25</v>
      </c>
      <c r="I28" s="11">
        <f t="shared" si="3"/>
        <v>0.71926904991769514</v>
      </c>
      <c r="J28" s="7">
        <v>53080</v>
      </c>
      <c r="K28" s="12">
        <f t="shared" si="4"/>
        <v>52230.5</v>
      </c>
      <c r="L28" s="11">
        <f t="shared" si="5"/>
        <v>0.84571365345718374</v>
      </c>
      <c r="M28" s="7">
        <v>6637</v>
      </c>
      <c r="N28" s="12">
        <f t="shared" si="6"/>
        <v>6635.5</v>
      </c>
      <c r="O28" s="11">
        <f t="shared" si="7"/>
        <v>0.10744168536612023</v>
      </c>
      <c r="P28" s="7">
        <v>2981</v>
      </c>
      <c r="Q28" s="12">
        <f t="shared" si="8"/>
        <v>2893.0833333333335</v>
      </c>
      <c r="R28" s="11">
        <f t="shared" si="9"/>
        <v>4.6844661176696008E-2</v>
      </c>
      <c r="S28" s="13">
        <v>6.3</v>
      </c>
    </row>
    <row r="29" spans="2:19">
      <c r="B29" s="2">
        <v>28581</v>
      </c>
      <c r="C29" s="7">
        <v>60653</v>
      </c>
      <c r="D29" s="7">
        <v>17562</v>
      </c>
      <c r="E29" s="12">
        <f t="shared" si="0"/>
        <v>16848.5</v>
      </c>
      <c r="F29" s="11">
        <f t="shared" si="1"/>
        <v>0.28099566377585056</v>
      </c>
      <c r="G29" s="7">
        <v>43092</v>
      </c>
      <c r="H29" s="12">
        <f t="shared" si="2"/>
        <v>43111.5</v>
      </c>
      <c r="I29" s="11">
        <f t="shared" si="3"/>
        <v>0.71900433622414939</v>
      </c>
      <c r="J29" s="7">
        <v>52784</v>
      </c>
      <c r="K29" s="12">
        <f t="shared" si="4"/>
        <v>52214.333333333336</v>
      </c>
      <c r="L29" s="11">
        <f t="shared" si="5"/>
        <v>0.84557282494132957</v>
      </c>
      <c r="M29" s="7">
        <v>6688</v>
      </c>
      <c r="N29" s="12">
        <f t="shared" si="6"/>
        <v>6619.5</v>
      </c>
      <c r="O29" s="11">
        <f t="shared" si="7"/>
        <v>0.10719794656701795</v>
      </c>
      <c r="P29" s="7">
        <v>3076</v>
      </c>
      <c r="Q29" s="12">
        <f t="shared" si="8"/>
        <v>2916.4166666666665</v>
      </c>
      <c r="R29" s="11">
        <f t="shared" si="9"/>
        <v>4.7229228491652529E-2</v>
      </c>
      <c r="S29" s="13">
        <v>6.1</v>
      </c>
    </row>
    <row r="30" spans="2:19">
      <c r="B30" s="2">
        <v>28611</v>
      </c>
      <c r="C30" s="7">
        <v>60426</v>
      </c>
      <c r="D30" s="7">
        <v>17321</v>
      </c>
      <c r="E30" s="12">
        <f t="shared" si="0"/>
        <v>16852.916666666668</v>
      </c>
      <c r="F30" s="11">
        <f t="shared" si="1"/>
        <v>0.28125499794866804</v>
      </c>
      <c r="G30" s="7">
        <v>43105</v>
      </c>
      <c r="H30" s="12">
        <f t="shared" si="2"/>
        <v>43067.5</v>
      </c>
      <c r="I30" s="11">
        <f t="shared" si="3"/>
        <v>0.71874500205133196</v>
      </c>
      <c r="J30" s="7">
        <v>52591</v>
      </c>
      <c r="K30" s="12">
        <f t="shared" si="4"/>
        <v>52191.916666666664</v>
      </c>
      <c r="L30" s="11">
        <f t="shared" si="5"/>
        <v>0.84554299855139181</v>
      </c>
      <c r="M30" s="7">
        <v>6660</v>
      </c>
      <c r="N30" s="12">
        <f t="shared" si="6"/>
        <v>6603</v>
      </c>
      <c r="O30" s="11">
        <f t="shared" si="7"/>
        <v>0.10697289496173272</v>
      </c>
      <c r="P30" s="7">
        <v>3033</v>
      </c>
      <c r="Q30" s="12">
        <f t="shared" si="8"/>
        <v>2931</v>
      </c>
      <c r="R30" s="11">
        <f t="shared" si="9"/>
        <v>4.7484106486875448E-2</v>
      </c>
      <c r="S30" s="13">
        <v>6</v>
      </c>
    </row>
    <row r="31" spans="2:19">
      <c r="B31" s="2">
        <v>28642</v>
      </c>
      <c r="C31" s="7">
        <v>57783</v>
      </c>
      <c r="D31" s="7">
        <v>15463</v>
      </c>
      <c r="E31" s="12">
        <f t="shared" si="0"/>
        <v>16866.416666666668</v>
      </c>
      <c r="F31" s="11">
        <f t="shared" si="1"/>
        <v>0.28163736147522278</v>
      </c>
      <c r="G31" s="7">
        <v>42321</v>
      </c>
      <c r="H31" s="12">
        <f t="shared" si="2"/>
        <v>43020.583333333336</v>
      </c>
      <c r="I31" s="11">
        <f t="shared" si="3"/>
        <v>0.71836263852477722</v>
      </c>
      <c r="J31" s="7">
        <v>50435</v>
      </c>
      <c r="K31" s="12">
        <f t="shared" si="4"/>
        <v>52166.75</v>
      </c>
      <c r="L31" s="11">
        <f t="shared" si="5"/>
        <v>0.84547428870874941</v>
      </c>
      <c r="M31" s="7">
        <v>6233</v>
      </c>
      <c r="N31" s="12">
        <f t="shared" si="6"/>
        <v>6590.583333333333</v>
      </c>
      <c r="O31" s="11">
        <f t="shared" si="7"/>
        <v>0.1068145659050207</v>
      </c>
      <c r="P31" s="7">
        <v>2936</v>
      </c>
      <c r="Q31" s="12">
        <f t="shared" si="8"/>
        <v>2943.8333333333335</v>
      </c>
      <c r="R31" s="11">
        <f t="shared" si="9"/>
        <v>4.7711145386229864E-2</v>
      </c>
      <c r="S31" s="13">
        <v>5.9</v>
      </c>
    </row>
    <row r="32" spans="2:19">
      <c r="B32" s="2">
        <v>28672</v>
      </c>
      <c r="C32" s="7">
        <v>57521</v>
      </c>
      <c r="D32" s="7">
        <v>15148</v>
      </c>
      <c r="E32" s="12">
        <f t="shared" si="0"/>
        <v>16874.25</v>
      </c>
      <c r="F32" s="11">
        <f t="shared" si="1"/>
        <v>0.28204524624689042</v>
      </c>
      <c r="G32" s="7">
        <v>42372</v>
      </c>
      <c r="H32" s="12">
        <f t="shared" si="2"/>
        <v>42953.916666666664</v>
      </c>
      <c r="I32" s="11">
        <f t="shared" si="3"/>
        <v>0.71795475375310958</v>
      </c>
      <c r="J32" s="7">
        <v>50339</v>
      </c>
      <c r="K32" s="12">
        <f t="shared" si="4"/>
        <v>52125.333333333336</v>
      </c>
      <c r="L32" s="11">
        <f t="shared" si="5"/>
        <v>0.84549733308461938</v>
      </c>
      <c r="M32" s="7">
        <v>6128</v>
      </c>
      <c r="N32" s="12">
        <f t="shared" si="6"/>
        <v>6570.833333333333</v>
      </c>
      <c r="O32" s="11">
        <f t="shared" si="7"/>
        <v>0.10658199582052591</v>
      </c>
      <c r="P32" s="7">
        <v>2927</v>
      </c>
      <c r="Q32" s="12">
        <f t="shared" si="8"/>
        <v>2954.3333333333335</v>
      </c>
      <c r="R32" s="11">
        <f t="shared" si="9"/>
        <v>4.7920671094854594E-2</v>
      </c>
      <c r="S32" s="13">
        <v>6.2</v>
      </c>
    </row>
    <row r="33" spans="2:19">
      <c r="B33" s="2">
        <v>28703</v>
      </c>
      <c r="C33" s="7">
        <v>58313</v>
      </c>
      <c r="D33" s="7">
        <v>15676</v>
      </c>
      <c r="E33" s="12">
        <f t="shared" si="0"/>
        <v>16888.166666666668</v>
      </c>
      <c r="F33" s="11">
        <f t="shared" si="1"/>
        <v>0.28242458871321768</v>
      </c>
      <c r="G33" s="7">
        <v>42638</v>
      </c>
      <c r="H33" s="12">
        <f t="shared" si="2"/>
        <v>42908.916666666664</v>
      </c>
      <c r="I33" s="11">
        <f t="shared" si="3"/>
        <v>0.71757541128678237</v>
      </c>
      <c r="J33" s="7">
        <v>50918</v>
      </c>
      <c r="K33" s="12">
        <f t="shared" si="4"/>
        <v>52099.416666666664</v>
      </c>
      <c r="L33" s="11">
        <f t="shared" si="5"/>
        <v>0.84545293497972218</v>
      </c>
      <c r="M33" s="7">
        <v>6341</v>
      </c>
      <c r="N33" s="12">
        <f t="shared" si="6"/>
        <v>6567.5</v>
      </c>
      <c r="O33" s="11">
        <f t="shared" si="7"/>
        <v>0.10657532282951331</v>
      </c>
      <c r="P33" s="7">
        <v>2929</v>
      </c>
      <c r="Q33" s="12">
        <f t="shared" si="8"/>
        <v>2956.1666666666665</v>
      </c>
      <c r="R33" s="11">
        <f t="shared" si="9"/>
        <v>4.7971742190764555E-2</v>
      </c>
      <c r="S33" s="13">
        <v>5.9</v>
      </c>
    </row>
    <row r="34" spans="2:19">
      <c r="B34" s="2">
        <v>28734</v>
      </c>
      <c r="C34" s="7">
        <v>59754</v>
      </c>
      <c r="D34" s="7">
        <v>17354</v>
      </c>
      <c r="E34" s="12">
        <f t="shared" si="0"/>
        <v>16891.333333333332</v>
      </c>
      <c r="F34" s="11">
        <f t="shared" si="1"/>
        <v>0.28269619670576424</v>
      </c>
      <c r="G34" s="7">
        <v>42400</v>
      </c>
      <c r="H34" s="12">
        <f t="shared" si="2"/>
        <v>42859.5</v>
      </c>
      <c r="I34" s="11">
        <f t="shared" si="3"/>
        <v>0.71730380329423582</v>
      </c>
      <c r="J34" s="7">
        <v>52075</v>
      </c>
      <c r="K34" s="12">
        <f t="shared" si="4"/>
        <v>52068.333333333336</v>
      </c>
      <c r="L34" s="11">
        <f t="shared" si="5"/>
        <v>0.84550191950397358</v>
      </c>
      <c r="M34" s="7">
        <v>6584</v>
      </c>
      <c r="N34" s="12">
        <f t="shared" si="6"/>
        <v>6552.583333333333</v>
      </c>
      <c r="O34" s="11">
        <f t="shared" si="7"/>
        <v>0.10640290232789754</v>
      </c>
      <c r="P34" s="7">
        <v>2987</v>
      </c>
      <c r="Q34" s="12">
        <f t="shared" si="8"/>
        <v>2961.8333333333335</v>
      </c>
      <c r="R34" s="11">
        <f t="shared" si="9"/>
        <v>4.8095178168128791E-2</v>
      </c>
      <c r="S34" s="13">
        <v>6</v>
      </c>
    </row>
    <row r="35" spans="2:19">
      <c r="B35" s="2">
        <v>28764</v>
      </c>
      <c r="C35" s="7">
        <v>59309</v>
      </c>
      <c r="D35" s="7">
        <v>17192</v>
      </c>
      <c r="E35" s="12">
        <f t="shared" si="0"/>
        <v>16915.916666666668</v>
      </c>
      <c r="F35" s="11">
        <f t="shared" si="1"/>
        <v>0.28329016339449697</v>
      </c>
      <c r="G35" s="7">
        <v>42117</v>
      </c>
      <c r="H35" s="12">
        <f t="shared" si="2"/>
        <v>42796.416666666664</v>
      </c>
      <c r="I35" s="11">
        <f t="shared" si="3"/>
        <v>0.71670983660550303</v>
      </c>
      <c r="J35" s="7">
        <v>51593</v>
      </c>
      <c r="K35" s="12">
        <f t="shared" si="4"/>
        <v>52040.416666666664</v>
      </c>
      <c r="L35" s="11">
        <f t="shared" si="5"/>
        <v>0.84581315816205604</v>
      </c>
      <c r="M35" s="7">
        <v>6570</v>
      </c>
      <c r="N35" s="12">
        <f t="shared" si="6"/>
        <v>6538.166666666667</v>
      </c>
      <c r="O35" s="11">
        <f t="shared" si="7"/>
        <v>0.10626485626248605</v>
      </c>
      <c r="P35" s="7">
        <v>2777</v>
      </c>
      <c r="Q35" s="12">
        <f t="shared" si="8"/>
        <v>2948.5</v>
      </c>
      <c r="R35" s="11">
        <f t="shared" si="9"/>
        <v>4.7921985575457966E-2</v>
      </c>
      <c r="S35" s="13">
        <v>5.8</v>
      </c>
    </row>
    <row r="36" spans="2:19">
      <c r="B36" s="2">
        <v>28795</v>
      </c>
      <c r="C36" s="7">
        <v>59432</v>
      </c>
      <c r="D36" s="7">
        <v>17265</v>
      </c>
      <c r="E36" s="12">
        <f t="shared" si="0"/>
        <v>16937.333333333332</v>
      </c>
      <c r="F36" s="11">
        <f t="shared" si="1"/>
        <v>0.28371811891291265</v>
      </c>
      <c r="G36" s="7">
        <v>42167</v>
      </c>
      <c r="H36" s="12">
        <f t="shared" si="2"/>
        <v>42760.416666666664</v>
      </c>
      <c r="I36" s="11">
        <f t="shared" si="3"/>
        <v>0.71628188108708724</v>
      </c>
      <c r="J36" s="7">
        <v>51709</v>
      </c>
      <c r="K36" s="12">
        <f t="shared" si="4"/>
        <v>52028.083333333336</v>
      </c>
      <c r="L36" s="11">
        <f t="shared" si="5"/>
        <v>0.84601490025393844</v>
      </c>
      <c r="M36" s="7">
        <v>6569</v>
      </c>
      <c r="N36" s="12">
        <f t="shared" si="6"/>
        <v>6531.083333333333</v>
      </c>
      <c r="O36" s="11">
        <f t="shared" si="7"/>
        <v>0.10620021843587985</v>
      </c>
      <c r="P36" s="7">
        <v>2760</v>
      </c>
      <c r="Q36" s="12">
        <f t="shared" si="8"/>
        <v>2938.6666666666665</v>
      </c>
      <c r="R36" s="11">
        <f t="shared" si="9"/>
        <v>4.7784881310181652E-2</v>
      </c>
      <c r="S36" s="13">
        <v>5.9</v>
      </c>
    </row>
    <row r="37" spans="2:19">
      <c r="B37" s="2">
        <v>28825</v>
      </c>
      <c r="C37" s="7">
        <v>59706</v>
      </c>
      <c r="D37" s="7">
        <v>17416</v>
      </c>
      <c r="E37" s="12">
        <f t="shared" si="0"/>
        <v>16956.25</v>
      </c>
      <c r="F37" s="11">
        <f t="shared" si="1"/>
        <v>0.28421670170341451</v>
      </c>
      <c r="G37" s="7">
        <v>42290</v>
      </c>
      <c r="H37" s="12">
        <f t="shared" si="2"/>
        <v>42703.333333333336</v>
      </c>
      <c r="I37" s="11">
        <f t="shared" si="3"/>
        <v>0.71578329829658549</v>
      </c>
      <c r="J37" s="7">
        <v>51848</v>
      </c>
      <c r="K37" s="12">
        <f t="shared" si="4"/>
        <v>51978.916666666664</v>
      </c>
      <c r="L37" s="11">
        <f t="shared" si="5"/>
        <v>0.84586645619916312</v>
      </c>
      <c r="M37" s="7">
        <v>6664</v>
      </c>
      <c r="N37" s="12">
        <f t="shared" si="6"/>
        <v>6538.916666666667</v>
      </c>
      <c r="O37" s="11">
        <f t="shared" si="7"/>
        <v>0.10640949490511335</v>
      </c>
      <c r="P37" s="7">
        <v>2769</v>
      </c>
      <c r="Q37" s="12">
        <f t="shared" si="8"/>
        <v>2932.6666666666665</v>
      </c>
      <c r="R37" s="11">
        <f t="shared" si="9"/>
        <v>4.772404889572366E-2</v>
      </c>
      <c r="S37" s="13">
        <v>6</v>
      </c>
    </row>
    <row r="38" spans="2:19">
      <c r="B38" s="2">
        <v>28856</v>
      </c>
      <c r="C38" s="7">
        <v>60714</v>
      </c>
      <c r="D38" s="7">
        <v>17728</v>
      </c>
      <c r="E38" s="12">
        <f t="shared" si="0"/>
        <v>16965.75</v>
      </c>
      <c r="F38" s="11">
        <f t="shared" si="1"/>
        <v>0.28447050834384785</v>
      </c>
      <c r="G38" s="7">
        <v>42987</v>
      </c>
      <c r="H38" s="12">
        <f t="shared" si="2"/>
        <v>42674</v>
      </c>
      <c r="I38" s="11">
        <f t="shared" si="3"/>
        <v>0.71552949165615209</v>
      </c>
      <c r="J38" s="7">
        <v>52594</v>
      </c>
      <c r="K38" s="12">
        <f t="shared" si="4"/>
        <v>51938.5</v>
      </c>
      <c r="L38" s="11">
        <f t="shared" si="5"/>
        <v>0.84569615770284445</v>
      </c>
      <c r="M38" s="7">
        <v>6889</v>
      </c>
      <c r="N38" s="12">
        <f t="shared" si="6"/>
        <v>6555.333333333333</v>
      </c>
      <c r="O38" s="11">
        <f t="shared" si="7"/>
        <v>0.10673816557007575</v>
      </c>
      <c r="P38" s="7">
        <v>2830</v>
      </c>
      <c r="Q38" s="12">
        <f t="shared" si="8"/>
        <v>2921.25</v>
      </c>
      <c r="R38" s="11">
        <f t="shared" si="9"/>
        <v>4.75656767270798E-2</v>
      </c>
      <c r="S38" s="13">
        <v>5.9</v>
      </c>
    </row>
    <row r="39" spans="2:19">
      <c r="B39" s="2">
        <v>28887</v>
      </c>
      <c r="C39" s="7">
        <v>60542</v>
      </c>
      <c r="D39" s="7">
        <v>17791</v>
      </c>
      <c r="E39" s="12">
        <f t="shared" si="0"/>
        <v>16965.666666666668</v>
      </c>
      <c r="F39" s="11">
        <f t="shared" si="1"/>
        <v>0.28472731137801599</v>
      </c>
      <c r="G39" s="7">
        <v>42751</v>
      </c>
      <c r="H39" s="12">
        <f t="shared" si="2"/>
        <v>42620</v>
      </c>
      <c r="I39" s="11">
        <f t="shared" si="3"/>
        <v>0.71527268862198401</v>
      </c>
      <c r="J39" s="7">
        <v>52519</v>
      </c>
      <c r="K39" s="12">
        <f t="shared" si="4"/>
        <v>51873.75</v>
      </c>
      <c r="L39" s="11">
        <f t="shared" si="5"/>
        <v>0.84567344399129452</v>
      </c>
      <c r="M39" s="7">
        <v>6768</v>
      </c>
      <c r="N39" s="12">
        <f t="shared" si="6"/>
        <v>6560.916666666667</v>
      </c>
      <c r="O39" s="11">
        <f t="shared" si="7"/>
        <v>0.10695955070223155</v>
      </c>
      <c r="P39" s="7">
        <v>2861</v>
      </c>
      <c r="Q39" s="12">
        <f t="shared" si="8"/>
        <v>2905.5</v>
      </c>
      <c r="R39" s="11">
        <f t="shared" si="9"/>
        <v>4.736700530647401E-2</v>
      </c>
      <c r="S39" s="13">
        <v>5.9</v>
      </c>
    </row>
    <row r="40" spans="2:19">
      <c r="B40" s="2">
        <v>28915</v>
      </c>
      <c r="C40" s="7">
        <v>60420</v>
      </c>
      <c r="D40" s="7">
        <v>17793</v>
      </c>
      <c r="E40" s="12">
        <f t="shared" si="0"/>
        <v>16975.75</v>
      </c>
      <c r="F40" s="11">
        <f t="shared" si="1"/>
        <v>0.28507674481090883</v>
      </c>
      <c r="G40" s="7">
        <v>42627</v>
      </c>
      <c r="H40" s="12">
        <f t="shared" si="2"/>
        <v>42572.25</v>
      </c>
      <c r="I40" s="11">
        <f t="shared" si="3"/>
        <v>0.71492325518909117</v>
      </c>
      <c r="J40" s="7">
        <v>52429</v>
      </c>
      <c r="K40" s="12">
        <f t="shared" si="4"/>
        <v>51819.5</v>
      </c>
      <c r="L40" s="11">
        <f t="shared" si="5"/>
        <v>0.84537015889588563</v>
      </c>
      <c r="M40" s="7">
        <v>6772</v>
      </c>
      <c r="N40" s="12">
        <f t="shared" si="6"/>
        <v>6572.166666666667</v>
      </c>
      <c r="O40" s="11">
        <f t="shared" si="7"/>
        <v>0.10721665742221062</v>
      </c>
      <c r="P40" s="7">
        <v>2991</v>
      </c>
      <c r="Q40" s="12">
        <f t="shared" si="8"/>
        <v>2906.3333333333335</v>
      </c>
      <c r="R40" s="11">
        <f t="shared" si="9"/>
        <v>4.7413183681903705E-2</v>
      </c>
      <c r="S40" s="13">
        <v>5.8</v>
      </c>
    </row>
    <row r="41" spans="2:19">
      <c r="B41" s="2">
        <v>28946</v>
      </c>
      <c r="C41" s="7">
        <v>60964</v>
      </c>
      <c r="D41" s="7">
        <v>17882</v>
      </c>
      <c r="E41" s="12">
        <f t="shared" si="0"/>
        <v>17002.416666666668</v>
      </c>
      <c r="F41" s="11">
        <f t="shared" si="1"/>
        <v>0.28540074921036368</v>
      </c>
      <c r="G41" s="7">
        <v>43082</v>
      </c>
      <c r="H41" s="12">
        <f t="shared" si="2"/>
        <v>42571.416666666664</v>
      </c>
      <c r="I41" s="11">
        <f t="shared" si="3"/>
        <v>0.71459925078963638</v>
      </c>
      <c r="J41" s="7">
        <v>52866</v>
      </c>
      <c r="K41" s="12">
        <f t="shared" si="4"/>
        <v>51826.333333333336</v>
      </c>
      <c r="L41" s="11">
        <f t="shared" si="5"/>
        <v>0.84518748844845015</v>
      </c>
      <c r="M41" s="7">
        <v>6875</v>
      </c>
      <c r="N41" s="12">
        <f t="shared" si="6"/>
        <v>6587.75</v>
      </c>
      <c r="O41" s="11">
        <f t="shared" si="7"/>
        <v>0.10743349025320997</v>
      </c>
      <c r="P41" s="7">
        <v>3063</v>
      </c>
      <c r="Q41" s="12">
        <f t="shared" si="8"/>
        <v>2905.25</v>
      </c>
      <c r="R41" s="11">
        <f t="shared" si="9"/>
        <v>4.7379021298339839E-2</v>
      </c>
      <c r="S41" s="13">
        <v>5.8</v>
      </c>
    </row>
    <row r="42" spans="2:19">
      <c r="B42" s="2">
        <v>28976</v>
      </c>
      <c r="C42" s="7">
        <v>60982</v>
      </c>
      <c r="D42" s="7">
        <v>17774</v>
      </c>
      <c r="E42" s="12">
        <f t="shared" si="0"/>
        <v>17040.166666666668</v>
      </c>
      <c r="F42" s="11">
        <f t="shared" si="1"/>
        <v>0.28581252681912278</v>
      </c>
      <c r="G42" s="7">
        <v>43207</v>
      </c>
      <c r="H42" s="12">
        <f t="shared" si="2"/>
        <v>42579.916666666664</v>
      </c>
      <c r="I42" s="11">
        <f t="shared" si="3"/>
        <v>0.71418747318087727</v>
      </c>
      <c r="J42" s="7">
        <v>52820</v>
      </c>
      <c r="K42" s="12">
        <f t="shared" si="4"/>
        <v>51845.416666666664</v>
      </c>
      <c r="L42" s="11">
        <f t="shared" si="5"/>
        <v>0.84483507828519444</v>
      </c>
      <c r="M42" s="7">
        <v>6908</v>
      </c>
      <c r="N42" s="12">
        <f t="shared" si="6"/>
        <v>6608.416666666667</v>
      </c>
      <c r="O42" s="11">
        <f t="shared" si="7"/>
        <v>0.10768593582379382</v>
      </c>
      <c r="P42" s="7">
        <v>3134</v>
      </c>
      <c r="Q42" s="12">
        <f t="shared" si="8"/>
        <v>2913.6666666666665</v>
      </c>
      <c r="R42" s="11">
        <f t="shared" si="9"/>
        <v>4.74789858910118E-2</v>
      </c>
      <c r="S42" s="13">
        <v>5.6</v>
      </c>
    </row>
    <row r="43" spans="2:19">
      <c r="B43" s="2">
        <v>29007</v>
      </c>
      <c r="C43" s="7">
        <v>58510</v>
      </c>
      <c r="D43" s="7">
        <v>15923</v>
      </c>
      <c r="E43" s="12">
        <f t="shared" si="0"/>
        <v>17078.5</v>
      </c>
      <c r="F43" s="11">
        <f t="shared" si="1"/>
        <v>0.28616469878575979</v>
      </c>
      <c r="G43" s="7">
        <v>42588</v>
      </c>
      <c r="H43" s="12">
        <f t="shared" si="2"/>
        <v>42602.166666666664</v>
      </c>
      <c r="I43" s="11">
        <f t="shared" si="3"/>
        <v>0.71383530121424021</v>
      </c>
      <c r="J43" s="7">
        <v>50850</v>
      </c>
      <c r="K43" s="12">
        <f t="shared" si="4"/>
        <v>51880</v>
      </c>
      <c r="L43" s="11">
        <f t="shared" si="5"/>
        <v>0.84455224730990253</v>
      </c>
      <c r="M43" s="7">
        <v>6472</v>
      </c>
      <c r="N43" s="12">
        <f t="shared" si="6"/>
        <v>6628.333333333333</v>
      </c>
      <c r="O43" s="11">
        <f t="shared" si="7"/>
        <v>0.10790234796811494</v>
      </c>
      <c r="P43" s="7">
        <v>3020</v>
      </c>
      <c r="Q43" s="12">
        <f t="shared" si="8"/>
        <v>2920.6666666666665</v>
      </c>
      <c r="R43" s="11">
        <f t="shared" si="9"/>
        <v>4.7545404721982557E-2</v>
      </c>
      <c r="S43" s="13">
        <v>5.7</v>
      </c>
    </row>
    <row r="44" spans="2:19">
      <c r="B44" s="2">
        <v>29037</v>
      </c>
      <c r="C44" s="7">
        <v>57874</v>
      </c>
      <c r="D44" s="7">
        <v>15406</v>
      </c>
      <c r="E44" s="12">
        <f t="shared" si="0"/>
        <v>17100</v>
      </c>
      <c r="F44" s="11">
        <f t="shared" si="1"/>
        <v>0.28638299119497906</v>
      </c>
      <c r="G44" s="7">
        <v>42469</v>
      </c>
      <c r="H44" s="12">
        <f t="shared" si="2"/>
        <v>42610.25</v>
      </c>
      <c r="I44" s="11">
        <f t="shared" si="3"/>
        <v>0.71361700880502088</v>
      </c>
      <c r="J44" s="7">
        <v>50437</v>
      </c>
      <c r="K44" s="12">
        <f t="shared" si="4"/>
        <v>51888.166666666664</v>
      </c>
      <c r="L44" s="11">
        <f t="shared" si="5"/>
        <v>0.84437820714494927</v>
      </c>
      <c r="M44" s="7">
        <v>6278</v>
      </c>
      <c r="N44" s="12">
        <f t="shared" si="6"/>
        <v>6640.833333333333</v>
      </c>
      <c r="O44" s="11">
        <f t="shared" si="7"/>
        <v>0.1080665458845482</v>
      </c>
      <c r="P44" s="7">
        <v>2947</v>
      </c>
      <c r="Q44" s="12">
        <f t="shared" si="8"/>
        <v>2922.3333333333335</v>
      </c>
      <c r="R44" s="11">
        <f t="shared" si="9"/>
        <v>4.7555246970502403E-2</v>
      </c>
      <c r="S44" s="13">
        <v>5.7</v>
      </c>
    </row>
    <row r="45" spans="2:19">
      <c r="B45" s="2">
        <v>29068</v>
      </c>
      <c r="C45" s="7">
        <v>58708</v>
      </c>
      <c r="D45" s="7">
        <v>16149</v>
      </c>
      <c r="E45" s="12">
        <f t="shared" si="0"/>
        <v>17139.416666666668</v>
      </c>
      <c r="F45" s="11">
        <f t="shared" si="1"/>
        <v>0.28688537166785</v>
      </c>
      <c r="G45" s="7">
        <v>42559</v>
      </c>
      <c r="H45" s="12">
        <f t="shared" si="2"/>
        <v>42603.666666666664</v>
      </c>
      <c r="I45" s="11">
        <f t="shared" si="3"/>
        <v>0.71311462833215</v>
      </c>
      <c r="J45" s="7">
        <v>51059</v>
      </c>
      <c r="K45" s="12">
        <f t="shared" si="4"/>
        <v>51899.916666666664</v>
      </c>
      <c r="L45" s="11">
        <f t="shared" si="5"/>
        <v>0.84411382814638924</v>
      </c>
      <c r="M45" s="7">
        <v>6501</v>
      </c>
      <c r="N45" s="12">
        <f t="shared" si="6"/>
        <v>6654.166666666667</v>
      </c>
      <c r="O45" s="11">
        <f t="shared" si="7"/>
        <v>0.10822510822510824</v>
      </c>
      <c r="P45" s="7">
        <v>3026</v>
      </c>
      <c r="Q45" s="12">
        <f t="shared" si="8"/>
        <v>2930.4166666666665</v>
      </c>
      <c r="R45" s="11">
        <f t="shared" si="9"/>
        <v>4.766106362850258E-2</v>
      </c>
      <c r="S45" s="13">
        <v>6</v>
      </c>
    </row>
    <row r="46" spans="2:19">
      <c r="B46" s="2">
        <v>29099</v>
      </c>
      <c r="C46" s="7">
        <v>59921</v>
      </c>
      <c r="D46" s="7">
        <v>17450</v>
      </c>
      <c r="E46" s="12">
        <f t="shared" si="0"/>
        <v>17147.416666666668</v>
      </c>
      <c r="F46" s="11">
        <f t="shared" si="1"/>
        <v>0.28695203497493327</v>
      </c>
      <c r="G46" s="7">
        <v>42472</v>
      </c>
      <c r="H46" s="12">
        <f t="shared" si="2"/>
        <v>42609.666666666664</v>
      </c>
      <c r="I46" s="11">
        <f t="shared" si="3"/>
        <v>0.71304796502506673</v>
      </c>
      <c r="J46" s="7">
        <v>51963</v>
      </c>
      <c r="K46" s="12">
        <f t="shared" si="4"/>
        <v>51890.583333333336</v>
      </c>
      <c r="L46" s="11">
        <f t="shared" si="5"/>
        <v>0.84379048300459103</v>
      </c>
      <c r="M46" s="7">
        <v>6773</v>
      </c>
      <c r="N46" s="12">
        <f t="shared" si="6"/>
        <v>6669.916666666667</v>
      </c>
      <c r="O46" s="11">
        <f t="shared" si="7"/>
        <v>0.10845922023296529</v>
      </c>
      <c r="P46" s="7">
        <v>3060</v>
      </c>
      <c r="Q46" s="12">
        <f t="shared" si="8"/>
        <v>2936.5</v>
      </c>
      <c r="R46" s="11">
        <f t="shared" si="9"/>
        <v>4.7750296762443696E-2</v>
      </c>
      <c r="S46" s="13">
        <v>5.9</v>
      </c>
    </row>
    <row r="47" spans="2:19">
      <c r="B47" s="2">
        <v>29129</v>
      </c>
      <c r="C47" s="7">
        <v>59729</v>
      </c>
      <c r="D47" s="7">
        <v>17623</v>
      </c>
      <c r="E47" s="12">
        <f t="shared" si="0"/>
        <v>17183.333333333332</v>
      </c>
      <c r="F47" s="11">
        <f t="shared" si="1"/>
        <v>0.28738435636775156</v>
      </c>
      <c r="G47" s="7">
        <v>42107</v>
      </c>
      <c r="H47" s="12">
        <f t="shared" si="2"/>
        <v>42608.833333333336</v>
      </c>
      <c r="I47" s="11">
        <f t="shared" si="3"/>
        <v>0.71261564363224839</v>
      </c>
      <c r="J47" s="7">
        <v>51863</v>
      </c>
      <c r="K47" s="12">
        <f t="shared" si="4"/>
        <v>51913.083333333336</v>
      </c>
      <c r="L47" s="11">
        <f t="shared" si="5"/>
        <v>0.8434637204327281</v>
      </c>
      <c r="M47" s="7">
        <v>6675</v>
      </c>
      <c r="N47" s="12">
        <f t="shared" si="6"/>
        <v>6678.666666666667</v>
      </c>
      <c r="O47" s="11">
        <f t="shared" si="7"/>
        <v>0.10851239557523322</v>
      </c>
      <c r="P47" s="7">
        <v>3008</v>
      </c>
      <c r="Q47" s="12">
        <f t="shared" si="8"/>
        <v>2955.75</v>
      </c>
      <c r="R47" s="11">
        <f t="shared" si="9"/>
        <v>4.802388399203867E-2</v>
      </c>
      <c r="S47" s="13">
        <v>6</v>
      </c>
    </row>
    <row r="48" spans="2:19">
      <c r="B48" s="2">
        <v>29160</v>
      </c>
      <c r="C48" s="7">
        <v>60181</v>
      </c>
      <c r="D48" s="7">
        <v>17957</v>
      </c>
      <c r="E48" s="12">
        <f t="shared" si="0"/>
        <v>17241</v>
      </c>
      <c r="F48" s="11">
        <f t="shared" si="1"/>
        <v>0.28804851765531414</v>
      </c>
      <c r="G48" s="7">
        <v>42223</v>
      </c>
      <c r="H48" s="12">
        <f t="shared" si="2"/>
        <v>42613.5</v>
      </c>
      <c r="I48" s="11">
        <f t="shared" si="3"/>
        <v>0.71195148234468586</v>
      </c>
      <c r="J48" s="7">
        <v>52113</v>
      </c>
      <c r="K48" s="12">
        <f t="shared" si="4"/>
        <v>51946.75</v>
      </c>
      <c r="L48" s="11">
        <f t="shared" si="5"/>
        <v>0.84300742850419708</v>
      </c>
      <c r="M48" s="7">
        <v>6832</v>
      </c>
      <c r="N48" s="12">
        <f t="shared" si="6"/>
        <v>6700.583333333333</v>
      </c>
      <c r="O48" s="11">
        <f t="shared" si="7"/>
        <v>0.10873907463530277</v>
      </c>
      <c r="P48" s="7">
        <v>2972</v>
      </c>
      <c r="Q48" s="12">
        <f t="shared" si="8"/>
        <v>2973.4166666666665</v>
      </c>
      <c r="R48" s="11">
        <f t="shared" si="9"/>
        <v>4.8253496860500178E-2</v>
      </c>
      <c r="S48" s="13">
        <v>5.9</v>
      </c>
    </row>
    <row r="49" spans="2:19">
      <c r="B49" s="2">
        <v>29190</v>
      </c>
      <c r="C49" s="7">
        <v>60259</v>
      </c>
      <c r="D49" s="7">
        <v>18038</v>
      </c>
      <c r="E49" s="12">
        <f t="shared" si="0"/>
        <v>17292.833333333332</v>
      </c>
      <c r="F49" s="11">
        <f t="shared" si="1"/>
        <v>0.28869223588529325</v>
      </c>
      <c r="G49" s="7">
        <v>42221</v>
      </c>
      <c r="H49" s="12">
        <f t="shared" si="2"/>
        <v>42607.75</v>
      </c>
      <c r="I49" s="11">
        <f t="shared" si="3"/>
        <v>0.71130776411470675</v>
      </c>
      <c r="J49" s="7">
        <v>52137</v>
      </c>
      <c r="K49" s="12">
        <f t="shared" si="4"/>
        <v>51970.833333333336</v>
      </c>
      <c r="L49" s="11">
        <f t="shared" si="5"/>
        <v>0.84261199585483271</v>
      </c>
      <c r="M49" s="7">
        <v>6879</v>
      </c>
      <c r="N49" s="12">
        <f t="shared" si="6"/>
        <v>6718.5</v>
      </c>
      <c r="O49" s="11">
        <f t="shared" si="7"/>
        <v>0.10892818781337019</v>
      </c>
      <c r="P49" s="7">
        <v>2955</v>
      </c>
      <c r="Q49" s="12">
        <f t="shared" si="8"/>
        <v>2988.9166666666665</v>
      </c>
      <c r="R49" s="11">
        <f t="shared" si="9"/>
        <v>4.8459816331797134E-2</v>
      </c>
      <c r="S49" s="13">
        <v>6</v>
      </c>
    </row>
    <row r="50" spans="2:19">
      <c r="B50" s="2">
        <v>29221</v>
      </c>
      <c r="C50" s="7">
        <v>61199</v>
      </c>
      <c r="D50" s="7">
        <v>18384</v>
      </c>
      <c r="E50" s="12">
        <f t="shared" si="0"/>
        <v>17347.5</v>
      </c>
      <c r="F50" s="11">
        <f t="shared" si="1"/>
        <v>0.28940998844695681</v>
      </c>
      <c r="G50" s="7">
        <v>42815</v>
      </c>
      <c r="H50" s="12">
        <f t="shared" si="2"/>
        <v>42593.416666666664</v>
      </c>
      <c r="I50" s="11">
        <f t="shared" si="3"/>
        <v>0.71059001155304324</v>
      </c>
      <c r="J50" s="7">
        <v>52858</v>
      </c>
      <c r="K50" s="12">
        <f t="shared" si="4"/>
        <v>51992.833333333336</v>
      </c>
      <c r="L50" s="11">
        <f t="shared" si="5"/>
        <v>0.8419085350796347</v>
      </c>
      <c r="M50" s="7">
        <v>7037</v>
      </c>
      <c r="N50" s="12">
        <f t="shared" si="6"/>
        <v>6730.833333333333</v>
      </c>
      <c r="O50" s="11">
        <f t="shared" si="7"/>
        <v>0.1089909064043796</v>
      </c>
      <c r="P50" s="7">
        <v>3350</v>
      </c>
      <c r="Q50" s="12">
        <f t="shared" si="8"/>
        <v>3032.25</v>
      </c>
      <c r="R50" s="11">
        <f t="shared" si="9"/>
        <v>4.9100558515985646E-2</v>
      </c>
      <c r="S50" s="13">
        <v>6.3</v>
      </c>
    </row>
    <row r="51" spans="2:19">
      <c r="B51" s="2">
        <v>29252</v>
      </c>
      <c r="C51" s="7">
        <v>61347</v>
      </c>
      <c r="D51" s="7">
        <v>18429</v>
      </c>
      <c r="E51" s="12">
        <f t="shared" si="0"/>
        <v>17400.666666666668</v>
      </c>
      <c r="F51" s="11">
        <f t="shared" si="1"/>
        <v>0.28997244811802875</v>
      </c>
      <c r="G51" s="7">
        <v>42918</v>
      </c>
      <c r="H51" s="12">
        <f t="shared" si="2"/>
        <v>42607.333333333336</v>
      </c>
      <c r="I51" s="11">
        <f t="shared" si="3"/>
        <v>0.71002755188197131</v>
      </c>
      <c r="J51" s="7">
        <v>52932</v>
      </c>
      <c r="K51" s="12">
        <f t="shared" si="4"/>
        <v>52027.25</v>
      </c>
      <c r="L51" s="11">
        <f t="shared" si="5"/>
        <v>0.84098602458326321</v>
      </c>
      <c r="M51" s="7">
        <v>7075</v>
      </c>
      <c r="N51" s="12">
        <f t="shared" si="6"/>
        <v>6756.416666666667</v>
      </c>
      <c r="O51" s="11">
        <f t="shared" si="7"/>
        <v>0.10921299882135041</v>
      </c>
      <c r="P51" s="7">
        <v>3445</v>
      </c>
      <c r="Q51" s="12">
        <f t="shared" si="8"/>
        <v>3080.9166666666665</v>
      </c>
      <c r="R51" s="11">
        <f t="shared" si="9"/>
        <v>4.9800976595386431E-2</v>
      </c>
      <c r="S51" s="13">
        <v>6.3</v>
      </c>
    </row>
    <row r="52" spans="2:19">
      <c r="B52" s="2">
        <v>29281</v>
      </c>
      <c r="C52" s="7">
        <v>61474</v>
      </c>
      <c r="D52" s="7">
        <v>18394</v>
      </c>
      <c r="E52" s="12">
        <f t="shared" si="0"/>
        <v>17450.75</v>
      </c>
      <c r="F52" s="11">
        <f t="shared" si="1"/>
        <v>0.29038202870415308</v>
      </c>
      <c r="G52" s="7">
        <v>43080</v>
      </c>
      <c r="H52" s="12">
        <f t="shared" si="2"/>
        <v>42645.083333333336</v>
      </c>
      <c r="I52" s="11">
        <f t="shared" si="3"/>
        <v>0.70961797129584692</v>
      </c>
      <c r="J52" s="7">
        <v>52937</v>
      </c>
      <c r="K52" s="12">
        <f t="shared" si="4"/>
        <v>52069.583333333336</v>
      </c>
      <c r="L52" s="11">
        <f t="shared" si="5"/>
        <v>0.84016511923410497</v>
      </c>
      <c r="M52" s="7">
        <v>7153</v>
      </c>
      <c r="N52" s="12">
        <f t="shared" si="6"/>
        <v>6788.166666666667</v>
      </c>
      <c r="O52" s="11">
        <f t="shared" si="7"/>
        <v>0.10952998836904419</v>
      </c>
      <c r="P52" s="7">
        <v>3432</v>
      </c>
      <c r="Q52" s="12">
        <f t="shared" si="8"/>
        <v>3117.6666666666665</v>
      </c>
      <c r="R52" s="11">
        <f t="shared" si="9"/>
        <v>5.0304892396850903E-2</v>
      </c>
      <c r="S52" s="13">
        <v>6.3</v>
      </c>
    </row>
    <row r="53" spans="2:19">
      <c r="B53" s="2">
        <v>29312</v>
      </c>
      <c r="C53" s="7">
        <v>61604</v>
      </c>
      <c r="D53" s="7">
        <v>18461</v>
      </c>
      <c r="E53" s="12">
        <f t="shared" si="0"/>
        <v>17499</v>
      </c>
      <c r="F53" s="11">
        <f t="shared" si="1"/>
        <v>0.29092712690273748</v>
      </c>
      <c r="G53" s="7">
        <v>43142</v>
      </c>
      <c r="H53" s="12">
        <f t="shared" si="2"/>
        <v>42650.083333333336</v>
      </c>
      <c r="I53" s="11">
        <f t="shared" si="3"/>
        <v>0.70907287309726252</v>
      </c>
      <c r="J53" s="7">
        <v>53052</v>
      </c>
      <c r="K53" s="12">
        <f t="shared" si="4"/>
        <v>52085.083333333336</v>
      </c>
      <c r="L53" s="11">
        <f t="shared" si="5"/>
        <v>0.83944901760903412</v>
      </c>
      <c r="M53" s="7">
        <v>7161</v>
      </c>
      <c r="N53" s="12">
        <f t="shared" si="6"/>
        <v>6812</v>
      </c>
      <c r="O53" s="11">
        <f t="shared" si="7"/>
        <v>0.10978818390971325</v>
      </c>
      <c r="P53" s="7">
        <v>3447</v>
      </c>
      <c r="Q53" s="12">
        <f t="shared" si="8"/>
        <v>3149.6666666666665</v>
      </c>
      <c r="R53" s="11">
        <f t="shared" si="9"/>
        <v>5.0762798481252709E-2</v>
      </c>
      <c r="S53" s="13">
        <v>6.9</v>
      </c>
    </row>
    <row r="54" spans="2:19">
      <c r="B54" s="2">
        <v>29342</v>
      </c>
      <c r="C54" s="7">
        <v>61173</v>
      </c>
      <c r="D54" s="7">
        <v>18038</v>
      </c>
      <c r="E54" s="12">
        <f t="shared" si="0"/>
        <v>17521</v>
      </c>
      <c r="F54" s="11">
        <f t="shared" si="1"/>
        <v>0.29121501644085312</v>
      </c>
      <c r="G54" s="7">
        <v>43136</v>
      </c>
      <c r="H54" s="12">
        <f t="shared" si="2"/>
        <v>42644.166666666664</v>
      </c>
      <c r="I54" s="11">
        <f t="shared" si="3"/>
        <v>0.70878498355914688</v>
      </c>
      <c r="J54" s="7">
        <v>52746</v>
      </c>
      <c r="K54" s="12">
        <f t="shared" si="4"/>
        <v>52078.916666666664</v>
      </c>
      <c r="L54" s="11">
        <f t="shared" si="5"/>
        <v>0.83891471473809542</v>
      </c>
      <c r="M54" s="7">
        <v>7052</v>
      </c>
      <c r="N54" s="12">
        <f t="shared" si="6"/>
        <v>6824</v>
      </c>
      <c r="O54" s="11">
        <f t="shared" si="7"/>
        <v>0.10992459866272367</v>
      </c>
      <c r="P54" s="7">
        <v>3450</v>
      </c>
      <c r="Q54" s="12">
        <f t="shared" si="8"/>
        <v>3176</v>
      </c>
      <c r="R54" s="11">
        <f t="shared" si="9"/>
        <v>5.1160686599180882E-2</v>
      </c>
      <c r="S54" s="13">
        <v>7.5</v>
      </c>
    </row>
    <row r="55" spans="2:19">
      <c r="B55" s="2">
        <v>29373</v>
      </c>
      <c r="C55" s="7">
        <v>59332</v>
      </c>
      <c r="D55" s="7">
        <v>16584</v>
      </c>
      <c r="E55" s="12">
        <f t="shared" si="0"/>
        <v>17576.083333333332</v>
      </c>
      <c r="F55" s="11">
        <f t="shared" si="1"/>
        <v>0.29179832983768761</v>
      </c>
      <c r="G55" s="7">
        <v>42749</v>
      </c>
      <c r="H55" s="12">
        <f t="shared" si="2"/>
        <v>42657.583333333336</v>
      </c>
      <c r="I55" s="11">
        <f t="shared" si="3"/>
        <v>0.70820167016231228</v>
      </c>
      <c r="J55" s="7">
        <v>51264</v>
      </c>
      <c r="K55" s="12">
        <f t="shared" si="4"/>
        <v>52113.416666666664</v>
      </c>
      <c r="L55" s="11">
        <f t="shared" si="5"/>
        <v>0.83826642020222064</v>
      </c>
      <c r="M55" s="7">
        <v>6760</v>
      </c>
      <c r="N55" s="12">
        <f t="shared" si="6"/>
        <v>6848</v>
      </c>
      <c r="O55" s="11">
        <f t="shared" si="7"/>
        <v>0.11015298578986807</v>
      </c>
      <c r="P55" s="7">
        <v>3388</v>
      </c>
      <c r="Q55" s="12">
        <f t="shared" si="8"/>
        <v>3206.6666666666665</v>
      </c>
      <c r="R55" s="11">
        <f t="shared" si="9"/>
        <v>5.1580594007911353E-2</v>
      </c>
      <c r="S55" s="13">
        <v>7.6</v>
      </c>
    </row>
    <row r="56" spans="2:19">
      <c r="B56" s="2">
        <v>29403</v>
      </c>
      <c r="C56" s="7">
        <v>58664</v>
      </c>
      <c r="D56" s="7">
        <v>16048</v>
      </c>
      <c r="E56" s="12">
        <f t="shared" si="0"/>
        <v>17629.583333333332</v>
      </c>
      <c r="F56" s="11">
        <f t="shared" si="1"/>
        <v>0.29236739437777864</v>
      </c>
      <c r="G56" s="7">
        <v>42616</v>
      </c>
      <c r="H56" s="12">
        <f t="shared" si="2"/>
        <v>42669.833333333336</v>
      </c>
      <c r="I56" s="11">
        <f t="shared" si="3"/>
        <v>0.7076326056222213</v>
      </c>
      <c r="J56" s="7">
        <v>50988</v>
      </c>
      <c r="K56" s="12">
        <f t="shared" si="4"/>
        <v>52159.333333333336</v>
      </c>
      <c r="L56" s="11">
        <f t="shared" si="5"/>
        <v>0.83779551167590693</v>
      </c>
      <c r="M56" s="7">
        <v>6457</v>
      </c>
      <c r="N56" s="12">
        <f t="shared" si="6"/>
        <v>6862.916666666667</v>
      </c>
      <c r="O56" s="11">
        <f t="shared" si="7"/>
        <v>0.11023378584220996</v>
      </c>
      <c r="P56" s="7">
        <v>3294</v>
      </c>
      <c r="Q56" s="12">
        <f t="shared" si="8"/>
        <v>3235.5833333333335</v>
      </c>
      <c r="R56" s="11">
        <f t="shared" si="9"/>
        <v>5.1970702481883138E-2</v>
      </c>
      <c r="S56" s="13">
        <v>7.8</v>
      </c>
    </row>
    <row r="57" spans="2:19">
      <c r="B57" s="2">
        <v>29434</v>
      </c>
      <c r="C57" s="7">
        <v>59699</v>
      </c>
      <c r="D57" s="7">
        <v>16867</v>
      </c>
      <c r="E57" s="12">
        <f t="shared" si="0"/>
        <v>17689.416666666668</v>
      </c>
      <c r="F57" s="11">
        <f t="shared" si="1"/>
        <v>0.29295844236141017</v>
      </c>
      <c r="G57" s="7">
        <v>42832</v>
      </c>
      <c r="H57" s="12">
        <f t="shared" si="2"/>
        <v>42692.583333333336</v>
      </c>
      <c r="I57" s="11">
        <f t="shared" si="3"/>
        <v>0.70704155763858989</v>
      </c>
      <c r="J57" s="7">
        <v>51741</v>
      </c>
      <c r="K57" s="12">
        <f t="shared" si="4"/>
        <v>52216.166666666664</v>
      </c>
      <c r="L57" s="11">
        <f t="shared" si="5"/>
        <v>0.83729513399389321</v>
      </c>
      <c r="M57" s="7">
        <v>6726</v>
      </c>
      <c r="N57" s="12">
        <f t="shared" si="6"/>
        <v>6881.666666666667</v>
      </c>
      <c r="O57" s="11">
        <f t="shared" si="7"/>
        <v>0.11034869814459716</v>
      </c>
      <c r="P57" s="7">
        <v>3380</v>
      </c>
      <c r="Q57" s="12">
        <f t="shared" si="8"/>
        <v>3265.0833333333335</v>
      </c>
      <c r="R57" s="11">
        <f t="shared" si="9"/>
        <v>5.2356167861509581E-2</v>
      </c>
      <c r="S57" s="13">
        <v>7.7</v>
      </c>
    </row>
    <row r="58" spans="2:19">
      <c r="B58" s="2">
        <v>29465</v>
      </c>
      <c r="C58" s="7">
        <v>61309</v>
      </c>
      <c r="D58" s="7">
        <v>18415</v>
      </c>
      <c r="E58" s="12">
        <f t="shared" si="0"/>
        <v>17769.833333333332</v>
      </c>
      <c r="F58" s="11">
        <f t="shared" si="1"/>
        <v>0.29372798637962122</v>
      </c>
      <c r="G58" s="7">
        <v>42894</v>
      </c>
      <c r="H58" s="12">
        <f t="shared" si="2"/>
        <v>42727.75</v>
      </c>
      <c r="I58" s="11">
        <f t="shared" si="3"/>
        <v>0.70627201362037884</v>
      </c>
      <c r="J58" s="7">
        <v>52995</v>
      </c>
      <c r="K58" s="12">
        <f t="shared" si="4"/>
        <v>52302.166666666664</v>
      </c>
      <c r="L58" s="11">
        <f t="shared" si="5"/>
        <v>0.8366394507948145</v>
      </c>
      <c r="M58" s="7">
        <v>7048</v>
      </c>
      <c r="N58" s="12">
        <f t="shared" si="6"/>
        <v>6904.583333333333</v>
      </c>
      <c r="O58" s="11">
        <f t="shared" si="7"/>
        <v>0.11044756223547839</v>
      </c>
      <c r="P58" s="7">
        <v>3573</v>
      </c>
      <c r="Q58" s="12">
        <f t="shared" si="8"/>
        <v>3307.8333333333335</v>
      </c>
      <c r="R58" s="11">
        <f t="shared" si="9"/>
        <v>5.2912986969707067E-2</v>
      </c>
      <c r="S58" s="13">
        <v>7.5</v>
      </c>
    </row>
    <row r="59" spans="2:19">
      <c r="B59" s="2">
        <v>29495</v>
      </c>
      <c r="C59" s="7">
        <v>60830</v>
      </c>
      <c r="D59" s="7">
        <v>18290</v>
      </c>
      <c r="E59" s="12">
        <f t="shared" si="0"/>
        <v>17825.416666666668</v>
      </c>
      <c r="F59" s="11">
        <f t="shared" si="1"/>
        <v>0.29420016972160978</v>
      </c>
      <c r="G59" s="7">
        <v>42542</v>
      </c>
      <c r="H59" s="12">
        <f t="shared" si="2"/>
        <v>42764</v>
      </c>
      <c r="I59" s="11">
        <f t="shared" si="3"/>
        <v>0.70579983027839011</v>
      </c>
      <c r="J59" s="7">
        <v>52587</v>
      </c>
      <c r="K59" s="12">
        <f t="shared" si="4"/>
        <v>52362.5</v>
      </c>
      <c r="L59" s="11">
        <f t="shared" si="5"/>
        <v>0.83595421309748075</v>
      </c>
      <c r="M59" s="7">
        <v>6924</v>
      </c>
      <c r="N59" s="12">
        <f t="shared" si="6"/>
        <v>6925.333333333333</v>
      </c>
      <c r="O59" s="11">
        <f t="shared" si="7"/>
        <v>0.11056121417244058</v>
      </c>
      <c r="P59" s="7">
        <v>3516</v>
      </c>
      <c r="Q59" s="12">
        <f t="shared" si="8"/>
        <v>3350.1666666666665</v>
      </c>
      <c r="R59" s="11">
        <f t="shared" si="9"/>
        <v>5.3484572730078651E-2</v>
      </c>
      <c r="S59" s="13">
        <v>7.5</v>
      </c>
    </row>
    <row r="60" spans="2:19">
      <c r="B60" s="2">
        <v>29526</v>
      </c>
      <c r="C60" s="7">
        <v>61163</v>
      </c>
      <c r="D60" s="7">
        <v>18551</v>
      </c>
      <c r="E60" s="12">
        <f t="shared" si="0"/>
        <v>17874.916666666668</v>
      </c>
      <c r="F60" s="11">
        <f t="shared" si="1"/>
        <v>0.29461962986262008</v>
      </c>
      <c r="G60" s="7">
        <v>42610</v>
      </c>
      <c r="H60" s="12">
        <f t="shared" si="2"/>
        <v>42796.25</v>
      </c>
      <c r="I60" s="11">
        <f t="shared" si="3"/>
        <v>0.70538037013737986</v>
      </c>
      <c r="J60" s="7">
        <v>52819</v>
      </c>
      <c r="K60" s="12">
        <f t="shared" si="4"/>
        <v>52421.333333333336</v>
      </c>
      <c r="L60" s="11">
        <f t="shared" si="5"/>
        <v>0.83530655278826804</v>
      </c>
      <c r="M60" s="7">
        <v>6999</v>
      </c>
      <c r="N60" s="12">
        <f t="shared" si="6"/>
        <v>6939.25</v>
      </c>
      <c r="O60" s="11">
        <f t="shared" si="7"/>
        <v>0.11057332249788868</v>
      </c>
      <c r="P60" s="7">
        <v>3527</v>
      </c>
      <c r="Q60" s="12">
        <f t="shared" si="8"/>
        <v>3396.4166666666665</v>
      </c>
      <c r="R60" s="11">
        <f t="shared" si="9"/>
        <v>5.4120124713843337E-2</v>
      </c>
      <c r="S60" s="13">
        <v>7.5</v>
      </c>
    </row>
    <row r="61" spans="2:19">
      <c r="B61" s="2">
        <v>29556</v>
      </c>
      <c r="C61" s="7">
        <v>61874</v>
      </c>
      <c r="D61" s="7">
        <v>18872</v>
      </c>
      <c r="E61" s="12">
        <f t="shared" si="0"/>
        <v>17944.416666666668</v>
      </c>
      <c r="F61" s="11">
        <f t="shared" si="1"/>
        <v>0.2951105227164646</v>
      </c>
      <c r="G61" s="7">
        <v>43002</v>
      </c>
      <c r="H61" s="12">
        <f t="shared" si="2"/>
        <v>42861.333333333336</v>
      </c>
      <c r="I61" s="11">
        <f t="shared" si="3"/>
        <v>0.70488947728353546</v>
      </c>
      <c r="J61" s="7">
        <v>53357</v>
      </c>
      <c r="K61" s="12">
        <f t="shared" si="4"/>
        <v>52523</v>
      </c>
      <c r="L61" s="11">
        <f t="shared" si="5"/>
        <v>0.83457935757585389</v>
      </c>
      <c r="M61" s="7">
        <v>7119</v>
      </c>
      <c r="N61" s="12">
        <f t="shared" si="6"/>
        <v>6959.25</v>
      </c>
      <c r="O61" s="11">
        <f t="shared" si="7"/>
        <v>0.11058101011385034</v>
      </c>
      <c r="P61" s="7">
        <v>3613</v>
      </c>
      <c r="Q61" s="12">
        <f t="shared" si="8"/>
        <v>3451.25</v>
      </c>
      <c r="R61" s="11">
        <f t="shared" si="9"/>
        <v>5.4839632310295788E-2</v>
      </c>
      <c r="S61" s="13">
        <v>7.2</v>
      </c>
    </row>
    <row r="62" spans="2:19">
      <c r="B62" s="2">
        <v>29587</v>
      </c>
      <c r="C62" s="7">
        <v>62218</v>
      </c>
      <c r="D62" s="7">
        <v>18944</v>
      </c>
      <c r="E62" s="12">
        <f t="shared" si="0"/>
        <v>17991.083333333332</v>
      </c>
      <c r="F62" s="11">
        <f t="shared" si="1"/>
        <v>0.29546496525881732</v>
      </c>
      <c r="G62" s="7">
        <v>43275</v>
      </c>
      <c r="H62" s="12">
        <f t="shared" si="2"/>
        <v>42899.666666666664</v>
      </c>
      <c r="I62" s="11">
        <f t="shared" si="3"/>
        <v>0.70453503474118262</v>
      </c>
      <c r="J62" s="7">
        <v>53472</v>
      </c>
      <c r="K62" s="12">
        <f t="shared" si="4"/>
        <v>52574.166666666664</v>
      </c>
      <c r="L62" s="11">
        <f t="shared" si="5"/>
        <v>0.83423140139609364</v>
      </c>
      <c r="M62" s="7">
        <v>7235</v>
      </c>
      <c r="N62" s="12">
        <f t="shared" si="6"/>
        <v>6975.75</v>
      </c>
      <c r="O62" s="11">
        <f t="shared" si="7"/>
        <v>0.11068914767941418</v>
      </c>
      <c r="P62" s="7">
        <v>3589</v>
      </c>
      <c r="Q62" s="12">
        <f t="shared" si="8"/>
        <v>3471.1666666666665</v>
      </c>
      <c r="R62" s="11">
        <f t="shared" si="9"/>
        <v>5.50794509244922E-2</v>
      </c>
      <c r="S62" s="13">
        <v>7.5</v>
      </c>
    </row>
    <row r="63" spans="2:19">
      <c r="B63" s="2">
        <v>29618</v>
      </c>
      <c r="C63" s="7">
        <v>62264</v>
      </c>
      <c r="D63" s="7">
        <v>19102</v>
      </c>
      <c r="E63" s="12">
        <f t="shared" si="0"/>
        <v>18047.166666666668</v>
      </c>
      <c r="F63" s="11">
        <f t="shared" si="1"/>
        <v>0.29601452147740726</v>
      </c>
      <c r="G63" s="7">
        <v>43162</v>
      </c>
      <c r="H63" s="12">
        <f t="shared" si="2"/>
        <v>42920</v>
      </c>
      <c r="I63" s="11">
        <f t="shared" si="3"/>
        <v>0.70398547852259274</v>
      </c>
      <c r="J63" s="7">
        <v>53433</v>
      </c>
      <c r="K63" s="12">
        <f t="shared" si="4"/>
        <v>52615.916666666664</v>
      </c>
      <c r="L63" s="11">
        <f t="shared" si="5"/>
        <v>0.83399619848705597</v>
      </c>
      <c r="M63" s="7">
        <v>7308</v>
      </c>
      <c r="N63" s="12">
        <f t="shared" si="6"/>
        <v>6995.166666666667</v>
      </c>
      <c r="O63" s="11">
        <f t="shared" si="7"/>
        <v>0.11087790116330525</v>
      </c>
      <c r="P63" s="7">
        <v>3525</v>
      </c>
      <c r="Q63" s="12">
        <f t="shared" si="8"/>
        <v>3477.8333333333335</v>
      </c>
      <c r="R63" s="11">
        <f t="shared" si="9"/>
        <v>5.5125900349638809E-2</v>
      </c>
      <c r="S63" s="13">
        <v>7.4</v>
      </c>
    </row>
    <row r="64" spans="2:19">
      <c r="B64" s="2">
        <v>29646</v>
      </c>
      <c r="C64" s="7">
        <v>61819</v>
      </c>
      <c r="D64" s="7">
        <v>18788</v>
      </c>
      <c r="E64" s="12">
        <f t="shared" si="0"/>
        <v>18080</v>
      </c>
      <c r="F64" s="11">
        <f t="shared" si="1"/>
        <v>0.29641328449582011</v>
      </c>
      <c r="G64" s="7">
        <v>43031</v>
      </c>
      <c r="H64" s="12">
        <f t="shared" si="2"/>
        <v>42915.916666666664</v>
      </c>
      <c r="I64" s="11">
        <f t="shared" si="3"/>
        <v>0.70358671550417995</v>
      </c>
      <c r="J64" s="7">
        <v>53129</v>
      </c>
      <c r="K64" s="12">
        <f t="shared" si="4"/>
        <v>52631.916666666664</v>
      </c>
      <c r="L64" s="11">
        <f t="shared" si="5"/>
        <v>0.83372120805705785</v>
      </c>
      <c r="M64" s="7">
        <v>7211</v>
      </c>
      <c r="N64" s="12">
        <f t="shared" si="6"/>
        <v>7000</v>
      </c>
      <c r="O64" s="11">
        <f t="shared" si="7"/>
        <v>0.11088420916457989</v>
      </c>
      <c r="P64" s="7">
        <v>3662</v>
      </c>
      <c r="Q64" s="12">
        <f t="shared" si="8"/>
        <v>3497</v>
      </c>
      <c r="R64" s="11">
        <f t="shared" si="9"/>
        <v>5.5394582778362268E-2</v>
      </c>
      <c r="S64" s="13">
        <v>7.4</v>
      </c>
    </row>
    <row r="65" spans="2:19">
      <c r="B65" s="2">
        <v>29677</v>
      </c>
      <c r="C65" s="7">
        <v>61735</v>
      </c>
      <c r="D65" s="7">
        <v>18736</v>
      </c>
      <c r="E65" s="12">
        <f t="shared" si="0"/>
        <v>18102.916666666668</v>
      </c>
      <c r="F65" s="11">
        <f t="shared" si="1"/>
        <v>0.29673547944700257</v>
      </c>
      <c r="G65" s="7">
        <v>42999</v>
      </c>
      <c r="H65" s="12">
        <f t="shared" si="2"/>
        <v>42904</v>
      </c>
      <c r="I65" s="11">
        <f t="shared" si="3"/>
        <v>0.70326452055299737</v>
      </c>
      <c r="J65" s="7">
        <v>53074</v>
      </c>
      <c r="K65" s="12">
        <f t="shared" si="4"/>
        <v>52633.75</v>
      </c>
      <c r="L65" s="11">
        <f t="shared" si="5"/>
        <v>0.83352138883940063</v>
      </c>
      <c r="M65" s="7">
        <v>7189</v>
      </c>
      <c r="N65" s="12">
        <f t="shared" si="6"/>
        <v>7002.333333333333</v>
      </c>
      <c r="O65" s="11">
        <f t="shared" si="7"/>
        <v>0.11089072325487789</v>
      </c>
      <c r="P65" s="7">
        <v>3605</v>
      </c>
      <c r="Q65" s="12">
        <f t="shared" si="8"/>
        <v>3510.1666666666665</v>
      </c>
      <c r="R65" s="11">
        <f t="shared" si="9"/>
        <v>5.5587887905721507E-2</v>
      </c>
      <c r="S65" s="13">
        <v>7.2</v>
      </c>
    </row>
    <row r="66" spans="2:19">
      <c r="B66" s="2">
        <v>29707</v>
      </c>
      <c r="C66" s="7">
        <v>61243</v>
      </c>
      <c r="D66" s="7">
        <v>18373</v>
      </c>
      <c r="E66" s="12">
        <f t="shared" si="0"/>
        <v>18130.833333333332</v>
      </c>
      <c r="F66" s="11">
        <f t="shared" si="1"/>
        <v>0.29716506954839972</v>
      </c>
      <c r="G66" s="7">
        <v>42870</v>
      </c>
      <c r="H66" s="12">
        <f t="shared" si="2"/>
        <v>42881.833333333336</v>
      </c>
      <c r="I66" s="11">
        <f t="shared" si="3"/>
        <v>0.70283493045160017</v>
      </c>
      <c r="J66" s="7">
        <v>52552</v>
      </c>
      <c r="K66" s="12">
        <f t="shared" si="4"/>
        <v>52617.583333333336</v>
      </c>
      <c r="L66" s="11">
        <f t="shared" si="5"/>
        <v>0.83319609721595422</v>
      </c>
      <c r="M66" s="7">
        <v>7196</v>
      </c>
      <c r="N66" s="12">
        <f t="shared" si="6"/>
        <v>7014.333333333333</v>
      </c>
      <c r="O66" s="11">
        <f t="shared" si="7"/>
        <v>0.11107152376955942</v>
      </c>
      <c r="P66" s="7">
        <v>3563</v>
      </c>
      <c r="Q66" s="12">
        <f t="shared" si="8"/>
        <v>3519.5833333333335</v>
      </c>
      <c r="R66" s="11">
        <f t="shared" si="9"/>
        <v>5.573237901448632E-2</v>
      </c>
      <c r="S66" s="13">
        <v>7.5</v>
      </c>
    </row>
    <row r="67" spans="2:19">
      <c r="B67" s="2">
        <v>29738</v>
      </c>
      <c r="C67" s="7">
        <v>60137</v>
      </c>
      <c r="D67" s="7">
        <v>17429</v>
      </c>
      <c r="E67" s="12">
        <f t="shared" si="0"/>
        <v>18201.25</v>
      </c>
      <c r="F67" s="11">
        <f t="shared" si="1"/>
        <v>0.29799196677563183</v>
      </c>
      <c r="G67" s="7">
        <v>42708</v>
      </c>
      <c r="H67" s="12">
        <f t="shared" si="2"/>
        <v>42878.416666666664</v>
      </c>
      <c r="I67" s="11">
        <f t="shared" si="3"/>
        <v>0.70200803322436811</v>
      </c>
      <c r="J67" s="7">
        <v>51720</v>
      </c>
      <c r="K67" s="12">
        <f t="shared" si="4"/>
        <v>52655.583333333336</v>
      </c>
      <c r="L67" s="11">
        <f t="shared" si="5"/>
        <v>0.83293171949602307</v>
      </c>
      <c r="M67" s="7">
        <v>6953</v>
      </c>
      <c r="N67" s="12">
        <f t="shared" si="6"/>
        <v>7030.416666666667</v>
      </c>
      <c r="O67" s="11">
        <f t="shared" si="7"/>
        <v>0.11121056253180175</v>
      </c>
      <c r="P67" s="7">
        <v>3527</v>
      </c>
      <c r="Q67" s="12">
        <f t="shared" si="8"/>
        <v>3531.1666666666665</v>
      </c>
      <c r="R67" s="11">
        <f t="shared" si="9"/>
        <v>5.5857717972175279E-2</v>
      </c>
      <c r="S67" s="13">
        <v>7.5</v>
      </c>
    </row>
    <row r="68" spans="2:19">
      <c r="B68" s="2">
        <v>29768</v>
      </c>
      <c r="C68" s="7">
        <v>59504</v>
      </c>
      <c r="D68" s="7">
        <v>16905</v>
      </c>
      <c r="E68" s="12">
        <f t="shared" si="0"/>
        <v>18272.666666666668</v>
      </c>
      <c r="F68" s="11">
        <f t="shared" si="1"/>
        <v>0.29881833804171998</v>
      </c>
      <c r="G68" s="7">
        <v>42600</v>
      </c>
      <c r="H68" s="12">
        <f t="shared" si="2"/>
        <v>42877.083333333336</v>
      </c>
      <c r="I68" s="11">
        <f t="shared" si="3"/>
        <v>0.70118166195828002</v>
      </c>
      <c r="J68" s="7">
        <v>51276</v>
      </c>
      <c r="K68" s="12">
        <f t="shared" si="4"/>
        <v>52679.583333333336</v>
      </c>
      <c r="L68" s="11">
        <f t="shared" si="5"/>
        <v>0.83234143965029161</v>
      </c>
      <c r="M68" s="7">
        <v>6845</v>
      </c>
      <c r="N68" s="12">
        <f t="shared" si="6"/>
        <v>7062.75</v>
      </c>
      <c r="O68" s="11">
        <f t="shared" si="7"/>
        <v>0.11159198936128191</v>
      </c>
      <c r="P68" s="7">
        <v>3502</v>
      </c>
      <c r="Q68" s="12">
        <f t="shared" si="8"/>
        <v>3548.5</v>
      </c>
      <c r="R68" s="11">
        <f t="shared" si="9"/>
        <v>5.6066570988426441E-2</v>
      </c>
      <c r="S68" s="13">
        <v>7.2</v>
      </c>
    </row>
    <row r="69" spans="2:19">
      <c r="B69" s="2">
        <v>29799</v>
      </c>
      <c r="C69" s="7">
        <v>60300</v>
      </c>
      <c r="D69" s="7">
        <v>17455</v>
      </c>
      <c r="E69" s="12">
        <f t="shared" si="0"/>
        <v>18321.666666666668</v>
      </c>
      <c r="F69" s="11">
        <f t="shared" si="1"/>
        <v>0.29937445363413301</v>
      </c>
      <c r="G69" s="7">
        <v>42845</v>
      </c>
      <c r="H69" s="12">
        <f t="shared" si="2"/>
        <v>42878.166666666664</v>
      </c>
      <c r="I69" s="11">
        <f t="shared" si="3"/>
        <v>0.70062554636586705</v>
      </c>
      <c r="J69" s="7">
        <v>51958</v>
      </c>
      <c r="K69" s="12">
        <f t="shared" si="4"/>
        <v>52697.666666666664</v>
      </c>
      <c r="L69" s="11">
        <f t="shared" si="5"/>
        <v>0.83188015343895849</v>
      </c>
      <c r="M69" s="7">
        <v>6977</v>
      </c>
      <c r="N69" s="12">
        <f t="shared" si="6"/>
        <v>7083.666666666667</v>
      </c>
      <c r="O69" s="11">
        <f t="shared" si="7"/>
        <v>0.11182206132296375</v>
      </c>
      <c r="P69" s="7">
        <v>3594</v>
      </c>
      <c r="Q69" s="12">
        <f t="shared" si="8"/>
        <v>3566.3333333333335</v>
      </c>
      <c r="R69" s="11">
        <f t="shared" si="9"/>
        <v>5.6297785238077699E-2</v>
      </c>
      <c r="S69" s="13">
        <v>7.4</v>
      </c>
    </row>
    <row r="70" spans="2:19">
      <c r="B70" s="2">
        <v>29830</v>
      </c>
      <c r="C70" s="7">
        <v>62320</v>
      </c>
      <c r="D70" s="7">
        <v>19081</v>
      </c>
      <c r="E70" s="12">
        <f t="shared" si="0"/>
        <v>18377.166666666668</v>
      </c>
      <c r="F70" s="11">
        <f t="shared" si="1"/>
        <v>0.29986810078731591</v>
      </c>
      <c r="G70" s="7">
        <v>43240</v>
      </c>
      <c r="H70" s="12">
        <f t="shared" si="2"/>
        <v>42907</v>
      </c>
      <c r="I70" s="11">
        <f t="shared" si="3"/>
        <v>0.70013189921268404</v>
      </c>
      <c r="J70" s="7">
        <v>53654</v>
      </c>
      <c r="K70" s="12">
        <f t="shared" si="4"/>
        <v>52752.583333333336</v>
      </c>
      <c r="L70" s="11">
        <f t="shared" si="5"/>
        <v>0.8316475668602703</v>
      </c>
      <c r="M70" s="7">
        <v>7200</v>
      </c>
      <c r="N70" s="12">
        <f t="shared" si="6"/>
        <v>7096.333333333333</v>
      </c>
      <c r="O70" s="11">
        <f t="shared" si="7"/>
        <v>0.11187411075216407</v>
      </c>
      <c r="P70" s="7">
        <v>3767</v>
      </c>
      <c r="Q70" s="12">
        <f t="shared" si="8"/>
        <v>3582.5</v>
      </c>
      <c r="R70" s="11">
        <f t="shared" si="9"/>
        <v>5.6478322387565567E-2</v>
      </c>
      <c r="S70" s="13">
        <v>7.6</v>
      </c>
    </row>
    <row r="71" spans="2:19">
      <c r="B71" s="2">
        <v>29860</v>
      </c>
      <c r="C71" s="7">
        <v>61565</v>
      </c>
      <c r="D71" s="7">
        <v>19022</v>
      </c>
      <c r="E71" s="12">
        <f t="shared" si="0"/>
        <v>18438.166666666668</v>
      </c>
      <c r="F71" s="11">
        <f t="shared" si="1"/>
        <v>0.30056388500603826</v>
      </c>
      <c r="G71" s="7">
        <v>42543</v>
      </c>
      <c r="H71" s="12">
        <f t="shared" si="2"/>
        <v>42907.083333333336</v>
      </c>
      <c r="I71" s="11">
        <f t="shared" si="3"/>
        <v>0.69943611499396185</v>
      </c>
      <c r="J71" s="7">
        <v>53001</v>
      </c>
      <c r="K71" s="12">
        <f t="shared" si="4"/>
        <v>52787.083333333336</v>
      </c>
      <c r="L71" s="11">
        <f t="shared" si="5"/>
        <v>0.83136684113542947</v>
      </c>
      <c r="M71" s="7">
        <v>7076</v>
      </c>
      <c r="N71" s="12">
        <f t="shared" si="6"/>
        <v>7109</v>
      </c>
      <c r="O71" s="11">
        <f t="shared" si="7"/>
        <v>0.11196274733178288</v>
      </c>
      <c r="P71" s="7">
        <v>3705</v>
      </c>
      <c r="Q71" s="12">
        <f t="shared" si="8"/>
        <v>3598.25</v>
      </c>
      <c r="R71" s="11">
        <f t="shared" si="9"/>
        <v>5.66704115327877E-2</v>
      </c>
      <c r="S71" s="13">
        <v>7.9</v>
      </c>
    </row>
    <row r="72" spans="2:19">
      <c r="B72" s="2">
        <v>29891</v>
      </c>
      <c r="C72" s="7">
        <v>61818</v>
      </c>
      <c r="D72" s="7">
        <v>19230</v>
      </c>
      <c r="E72" s="12">
        <f t="shared" si="0"/>
        <v>18494.75</v>
      </c>
      <c r="F72" s="11">
        <f t="shared" si="1"/>
        <v>0.30121783552909276</v>
      </c>
      <c r="G72" s="7">
        <v>42587</v>
      </c>
      <c r="H72" s="12">
        <f t="shared" si="2"/>
        <v>42905.166666666664</v>
      </c>
      <c r="I72" s="11">
        <f t="shared" si="3"/>
        <v>0.69878216447090724</v>
      </c>
      <c r="J72" s="7">
        <v>53162</v>
      </c>
      <c r="K72" s="12">
        <f t="shared" si="4"/>
        <v>52815.666666666664</v>
      </c>
      <c r="L72" s="11">
        <f t="shared" si="5"/>
        <v>0.83110799887749787</v>
      </c>
      <c r="M72" s="7">
        <v>7157</v>
      </c>
      <c r="N72" s="12">
        <f t="shared" si="6"/>
        <v>7122.166666666667</v>
      </c>
      <c r="O72" s="11">
        <f t="shared" si="7"/>
        <v>0.11207450477456853</v>
      </c>
      <c r="P72" s="7">
        <v>3676</v>
      </c>
      <c r="Q72" s="12">
        <f t="shared" si="8"/>
        <v>3610.6666666666665</v>
      </c>
      <c r="R72" s="11">
        <f t="shared" si="9"/>
        <v>5.6817496347933732E-2</v>
      </c>
      <c r="S72" s="13">
        <v>8.3000000000000007</v>
      </c>
    </row>
    <row r="73" spans="2:19">
      <c r="B73" s="2">
        <v>29921</v>
      </c>
      <c r="C73" s="7">
        <v>62592</v>
      </c>
      <c r="D73" s="7">
        <v>19382</v>
      </c>
      <c r="E73" s="12">
        <f t="shared" si="0"/>
        <v>18537.25</v>
      </c>
      <c r="F73" s="11">
        <f t="shared" si="1"/>
        <v>0.30161609834078401</v>
      </c>
      <c r="G73" s="7">
        <v>43210</v>
      </c>
      <c r="H73" s="12">
        <f t="shared" si="2"/>
        <v>42922.5</v>
      </c>
      <c r="I73" s="11">
        <f t="shared" si="3"/>
        <v>0.69838390165921604</v>
      </c>
      <c r="J73" s="7">
        <v>53845</v>
      </c>
      <c r="K73" s="12">
        <f t="shared" si="4"/>
        <v>52856.333333333336</v>
      </c>
      <c r="L73" s="11">
        <f t="shared" si="5"/>
        <v>0.83084145692900579</v>
      </c>
      <c r="M73" s="7">
        <v>7257</v>
      </c>
      <c r="N73" s="12">
        <f t="shared" si="6"/>
        <v>7133.666666666667</v>
      </c>
      <c r="O73" s="11">
        <f t="shared" si="7"/>
        <v>0.11213312828949953</v>
      </c>
      <c r="P73" s="7">
        <v>3819</v>
      </c>
      <c r="Q73" s="12">
        <f t="shared" si="8"/>
        <v>3627.8333333333335</v>
      </c>
      <c r="R73" s="11">
        <f t="shared" si="9"/>
        <v>5.7025414781494706E-2</v>
      </c>
      <c r="S73" s="13">
        <v>8.5</v>
      </c>
    </row>
    <row r="74" spans="2:19">
      <c r="B74" s="2">
        <v>29952</v>
      </c>
      <c r="C74" s="7">
        <v>63321</v>
      </c>
      <c r="D74" s="7">
        <v>19661</v>
      </c>
      <c r="E74" s="12">
        <f t="shared" si="0"/>
        <v>18597</v>
      </c>
      <c r="F74" s="11">
        <f t="shared" si="1"/>
        <v>0.30213723467340359</v>
      </c>
      <c r="G74" s="7">
        <v>43659</v>
      </c>
      <c r="H74" s="12">
        <f t="shared" si="2"/>
        <v>42954.5</v>
      </c>
      <c r="I74" s="11">
        <f t="shared" si="3"/>
        <v>0.69786276532659641</v>
      </c>
      <c r="J74" s="7">
        <v>54418</v>
      </c>
      <c r="K74" s="12">
        <f t="shared" si="4"/>
        <v>52935.166666666664</v>
      </c>
      <c r="L74" s="11">
        <f t="shared" si="5"/>
        <v>0.83059550536821747</v>
      </c>
      <c r="M74" s="7">
        <v>7398</v>
      </c>
      <c r="N74" s="12">
        <f t="shared" si="6"/>
        <v>7147.25</v>
      </c>
      <c r="O74" s="11">
        <f t="shared" si="7"/>
        <v>0.11214612325913761</v>
      </c>
      <c r="P74" s="7">
        <v>3845</v>
      </c>
      <c r="Q74" s="12">
        <f t="shared" si="8"/>
        <v>3649.1666666666665</v>
      </c>
      <c r="R74" s="11">
        <f t="shared" si="9"/>
        <v>5.725837137264491E-2</v>
      </c>
      <c r="S74" s="13">
        <v>8.6</v>
      </c>
    </row>
    <row r="75" spans="2:19">
      <c r="B75" s="2">
        <v>29983</v>
      </c>
      <c r="C75" s="7">
        <v>63165</v>
      </c>
      <c r="D75" s="7">
        <v>19693</v>
      </c>
      <c r="E75" s="12">
        <f t="shared" si="0"/>
        <v>18646.25</v>
      </c>
      <c r="F75" s="11">
        <f t="shared" si="1"/>
        <v>0.30256829101077859</v>
      </c>
      <c r="G75" s="7">
        <v>43472</v>
      </c>
      <c r="H75" s="12">
        <f t="shared" si="2"/>
        <v>42980.333333333336</v>
      </c>
      <c r="I75" s="11">
        <f t="shared" si="3"/>
        <v>0.69743170898922136</v>
      </c>
      <c r="J75" s="7">
        <v>54239</v>
      </c>
      <c r="K75" s="12">
        <f t="shared" si="4"/>
        <v>53002.333333333336</v>
      </c>
      <c r="L75" s="11">
        <f t="shared" si="5"/>
        <v>0.83039097159300101</v>
      </c>
      <c r="M75" s="7">
        <v>7413</v>
      </c>
      <c r="N75" s="12">
        <f t="shared" si="6"/>
        <v>7156</v>
      </c>
      <c r="O75" s="11">
        <f t="shared" si="7"/>
        <v>0.1121135131041938</v>
      </c>
      <c r="P75" s="7">
        <v>3773</v>
      </c>
      <c r="Q75" s="12">
        <f t="shared" si="8"/>
        <v>3669.8333333333335</v>
      </c>
      <c r="R75" s="11">
        <f t="shared" si="9"/>
        <v>5.7495515302805188E-2</v>
      </c>
      <c r="S75" s="13">
        <v>8.9</v>
      </c>
    </row>
    <row r="76" spans="2:19">
      <c r="B76" s="2">
        <v>30011</v>
      </c>
      <c r="C76" s="7">
        <v>62906</v>
      </c>
      <c r="D76" s="7">
        <v>19492</v>
      </c>
      <c r="E76" s="12">
        <f t="shared" si="0"/>
        <v>18704.916666666668</v>
      </c>
      <c r="F76" s="11">
        <f t="shared" si="1"/>
        <v>0.3030747793023551</v>
      </c>
      <c r="G76" s="7">
        <v>43414</v>
      </c>
      <c r="H76" s="12">
        <f t="shared" si="2"/>
        <v>43012.25</v>
      </c>
      <c r="I76" s="11">
        <f t="shared" si="3"/>
        <v>0.69692522069764484</v>
      </c>
      <c r="J76" s="7">
        <v>54032</v>
      </c>
      <c r="K76" s="12">
        <f t="shared" si="4"/>
        <v>53077.583333333336</v>
      </c>
      <c r="L76" s="11">
        <f t="shared" si="5"/>
        <v>0.83027454170267734</v>
      </c>
      <c r="M76" s="7">
        <v>7395</v>
      </c>
      <c r="N76" s="12">
        <f t="shared" si="6"/>
        <v>7171.333333333333</v>
      </c>
      <c r="O76" s="11">
        <f t="shared" si="7"/>
        <v>0.11217872259438713</v>
      </c>
      <c r="P76" s="7">
        <v>3770</v>
      </c>
      <c r="Q76" s="12">
        <f t="shared" si="8"/>
        <v>3678.8333333333335</v>
      </c>
      <c r="R76" s="11">
        <f t="shared" si="9"/>
        <v>5.7546735702935468E-2</v>
      </c>
      <c r="S76" s="13">
        <v>9</v>
      </c>
    </row>
    <row r="77" spans="2:19">
      <c r="B77" s="2">
        <v>30042</v>
      </c>
      <c r="C77" s="7">
        <v>63030</v>
      </c>
      <c r="D77" s="7">
        <v>19542</v>
      </c>
      <c r="E77" s="12">
        <f t="shared" si="0"/>
        <v>18772.083333333332</v>
      </c>
      <c r="F77" s="11">
        <f t="shared" si="1"/>
        <v>0.30363215577280528</v>
      </c>
      <c r="G77" s="7">
        <v>43488</v>
      </c>
      <c r="H77" s="12">
        <f t="shared" si="2"/>
        <v>43053</v>
      </c>
      <c r="I77" s="11">
        <f t="shared" si="3"/>
        <v>0.69636784422719478</v>
      </c>
      <c r="J77" s="7">
        <v>53997</v>
      </c>
      <c r="K77" s="12">
        <f t="shared" si="4"/>
        <v>53154.5</v>
      </c>
      <c r="L77" s="11">
        <f t="shared" si="5"/>
        <v>0.82991554522188404</v>
      </c>
      <c r="M77" s="7">
        <v>7524</v>
      </c>
      <c r="N77" s="12">
        <f t="shared" si="6"/>
        <v>7199.25</v>
      </c>
      <c r="O77" s="11">
        <f t="shared" si="7"/>
        <v>0.1124038320168311</v>
      </c>
      <c r="P77" s="7">
        <v>3791</v>
      </c>
      <c r="Q77" s="12">
        <f t="shared" si="8"/>
        <v>3694.3333333333335</v>
      </c>
      <c r="R77" s="11">
        <f t="shared" si="9"/>
        <v>5.7680622761284814E-2</v>
      </c>
      <c r="S77" s="13">
        <v>9.3000000000000007</v>
      </c>
    </row>
    <row r="78" spans="2:19">
      <c r="B78" s="2">
        <v>30072</v>
      </c>
      <c r="C78" s="7">
        <v>62113</v>
      </c>
      <c r="D78" s="7">
        <v>18967</v>
      </c>
      <c r="E78" s="12">
        <f t="shared" si="0"/>
        <v>18821.583333333332</v>
      </c>
      <c r="F78" s="11">
        <f t="shared" si="1"/>
        <v>0.30407622268505369</v>
      </c>
      <c r="G78" s="7">
        <v>43146</v>
      </c>
      <c r="H78" s="12">
        <f t="shared" si="2"/>
        <v>43076</v>
      </c>
      <c r="I78" s="11">
        <f t="shared" si="3"/>
        <v>0.69592377731494637</v>
      </c>
      <c r="J78" s="7">
        <v>53236</v>
      </c>
      <c r="K78" s="12">
        <f t="shared" si="4"/>
        <v>53211.5</v>
      </c>
      <c r="L78" s="11">
        <f t="shared" si="5"/>
        <v>0.82969036265121288</v>
      </c>
      <c r="M78" s="7">
        <v>7368</v>
      </c>
      <c r="N78" s="12">
        <f t="shared" si="6"/>
        <v>7213.583333333333</v>
      </c>
      <c r="O78" s="11">
        <f t="shared" si="7"/>
        <v>0.11247644911058846</v>
      </c>
      <c r="P78" s="7">
        <v>3740</v>
      </c>
      <c r="Q78" s="12">
        <f t="shared" si="8"/>
        <v>3709.0833333333335</v>
      </c>
      <c r="R78" s="11">
        <f t="shared" si="9"/>
        <v>5.7833188238198566E-2</v>
      </c>
      <c r="S78" s="13">
        <v>9.4</v>
      </c>
    </row>
    <row r="79" spans="2:19">
      <c r="B79" s="2">
        <v>30103</v>
      </c>
      <c r="C79" s="7">
        <v>60621</v>
      </c>
      <c r="D79" s="7">
        <v>17907</v>
      </c>
      <c r="E79" s="12">
        <f t="shared" si="0"/>
        <v>18861.416666666668</v>
      </c>
      <c r="F79" s="11">
        <f t="shared" si="1"/>
        <v>0.30452132848080404</v>
      </c>
      <c r="G79" s="7">
        <v>42714</v>
      </c>
      <c r="H79" s="12">
        <f t="shared" si="2"/>
        <v>43076.5</v>
      </c>
      <c r="I79" s="11">
        <f t="shared" si="3"/>
        <v>0.69547867151919596</v>
      </c>
      <c r="J79" s="7">
        <v>52061</v>
      </c>
      <c r="K79" s="12">
        <f t="shared" si="4"/>
        <v>53239.916666666664</v>
      </c>
      <c r="L79" s="11">
        <f t="shared" si="5"/>
        <v>0.82931233222391265</v>
      </c>
      <c r="M79" s="7">
        <v>7099</v>
      </c>
      <c r="N79" s="12">
        <f t="shared" si="6"/>
        <v>7225.75</v>
      </c>
      <c r="O79" s="11">
        <f t="shared" si="7"/>
        <v>0.11255471382656691</v>
      </c>
      <c r="P79" s="7">
        <v>3802</v>
      </c>
      <c r="Q79" s="12">
        <f t="shared" si="8"/>
        <v>3732</v>
      </c>
      <c r="R79" s="11">
        <f t="shared" si="9"/>
        <v>5.8132953949520491E-2</v>
      </c>
      <c r="S79" s="13">
        <v>9.6</v>
      </c>
    </row>
    <row r="80" spans="2:19">
      <c r="B80" s="2">
        <v>30133</v>
      </c>
      <c r="C80" s="7">
        <v>59838</v>
      </c>
      <c r="D80" s="7">
        <v>17464</v>
      </c>
      <c r="E80" s="12">
        <f t="shared" si="0"/>
        <v>18908</v>
      </c>
      <c r="F80" s="11">
        <f t="shared" si="1"/>
        <v>0.30513671549298804</v>
      </c>
      <c r="G80" s="7">
        <v>42374</v>
      </c>
      <c r="H80" s="12">
        <f t="shared" si="2"/>
        <v>43057.666666666664</v>
      </c>
      <c r="I80" s="11">
        <f t="shared" si="3"/>
        <v>0.69486328450701196</v>
      </c>
      <c r="J80" s="7">
        <v>51596</v>
      </c>
      <c r="K80" s="12">
        <f t="shared" si="4"/>
        <v>53266.583333333336</v>
      </c>
      <c r="L80" s="11">
        <f t="shared" si="5"/>
        <v>0.82909166847176841</v>
      </c>
      <c r="M80" s="7">
        <v>6839</v>
      </c>
      <c r="N80" s="12">
        <f t="shared" si="6"/>
        <v>7225.25</v>
      </c>
      <c r="O80" s="11">
        <f t="shared" si="7"/>
        <v>0.11246064986257447</v>
      </c>
      <c r="P80" s="7">
        <v>3779</v>
      </c>
      <c r="Q80" s="12">
        <f t="shared" si="8"/>
        <v>3755.0833333333335</v>
      </c>
      <c r="R80" s="11">
        <f t="shared" si="9"/>
        <v>5.8447681665657107E-2</v>
      </c>
      <c r="S80" s="13">
        <v>9.8000000000000007</v>
      </c>
    </row>
    <row r="81" spans="2:19">
      <c r="B81" s="2">
        <v>30164</v>
      </c>
      <c r="C81" s="7">
        <v>60624</v>
      </c>
      <c r="D81" s="7">
        <v>18038</v>
      </c>
      <c r="E81" s="12">
        <f t="shared" si="0"/>
        <v>18956.583333333332</v>
      </c>
      <c r="F81" s="11">
        <f t="shared" si="1"/>
        <v>0.30578751250147862</v>
      </c>
      <c r="G81" s="7">
        <v>42586</v>
      </c>
      <c r="H81" s="12">
        <f t="shared" si="2"/>
        <v>43036.083333333336</v>
      </c>
      <c r="I81" s="11">
        <f t="shared" si="3"/>
        <v>0.69421248749852127</v>
      </c>
      <c r="J81" s="7">
        <v>52175</v>
      </c>
      <c r="K81" s="12">
        <f t="shared" si="4"/>
        <v>53284.666666666664</v>
      </c>
      <c r="L81" s="11">
        <f t="shared" si="5"/>
        <v>0.82890006909488301</v>
      </c>
      <c r="M81" s="7">
        <v>6988</v>
      </c>
      <c r="N81" s="12">
        <f t="shared" si="6"/>
        <v>7226.166666666667</v>
      </c>
      <c r="O81" s="11">
        <f t="shared" si="7"/>
        <v>0.11241076324567056</v>
      </c>
      <c r="P81" s="7">
        <v>3806</v>
      </c>
      <c r="Q81" s="12">
        <f t="shared" si="8"/>
        <v>3772.75</v>
      </c>
      <c r="R81" s="11">
        <f t="shared" si="9"/>
        <v>5.8689167659446491E-2</v>
      </c>
      <c r="S81" s="13">
        <v>9.8000000000000007</v>
      </c>
    </row>
    <row r="82" spans="2:19">
      <c r="B82" s="2">
        <v>30195</v>
      </c>
      <c r="C82" s="7">
        <v>62144</v>
      </c>
      <c r="D82" s="7">
        <v>19409</v>
      </c>
      <c r="E82" s="12">
        <f t="shared" si="0"/>
        <v>18983.916666666668</v>
      </c>
      <c r="F82" s="11">
        <f t="shared" si="1"/>
        <v>0.30630089171426422</v>
      </c>
      <c r="G82" s="7">
        <v>42736</v>
      </c>
      <c r="H82" s="12">
        <f t="shared" si="2"/>
        <v>42994.083333333336</v>
      </c>
      <c r="I82" s="11">
        <f t="shared" si="3"/>
        <v>0.69369910828573589</v>
      </c>
      <c r="J82" s="7">
        <v>53306</v>
      </c>
      <c r="K82" s="12">
        <f t="shared" si="4"/>
        <v>53255.666666666664</v>
      </c>
      <c r="L82" s="11">
        <f t="shared" si="5"/>
        <v>0.82859072880997731</v>
      </c>
      <c r="M82" s="7">
        <v>7225</v>
      </c>
      <c r="N82" s="12">
        <f t="shared" si="6"/>
        <v>7228.25</v>
      </c>
      <c r="O82" s="11">
        <f t="shared" si="7"/>
        <v>0.11246241593421769</v>
      </c>
      <c r="P82" s="7">
        <v>3958</v>
      </c>
      <c r="Q82" s="12">
        <f t="shared" si="8"/>
        <v>3788.6666666666665</v>
      </c>
      <c r="R82" s="11">
        <f t="shared" si="9"/>
        <v>5.8946855255805029E-2</v>
      </c>
      <c r="S82" s="13">
        <v>10.1</v>
      </c>
    </row>
    <row r="83" spans="2:19">
      <c r="B83" s="2">
        <v>30225</v>
      </c>
      <c r="C83" s="7">
        <v>62114</v>
      </c>
      <c r="D83" s="7">
        <v>19424</v>
      </c>
      <c r="E83" s="12">
        <f t="shared" ref="E83:E146" si="10">AVERAGE(D72:D83)</f>
        <v>19017.416666666668</v>
      </c>
      <c r="F83" s="11">
        <f t="shared" ref="F83:F146" si="11">E83/SUM($E83, $H83)</f>
        <v>0.30661548548672279</v>
      </c>
      <c r="G83" s="7">
        <v>42689</v>
      </c>
      <c r="H83" s="12">
        <f t="shared" ref="H83:H146" si="12">AVERAGE(G72:G83)</f>
        <v>43006.25</v>
      </c>
      <c r="I83" s="11">
        <f t="shared" ref="I83:I146" si="13">H83/SUM($E83, $H83)</f>
        <v>0.69338451451327709</v>
      </c>
      <c r="J83" s="7">
        <v>53359</v>
      </c>
      <c r="K83" s="12">
        <f t="shared" ref="K83:K146" si="14">AVERAGE(J72:J83)</f>
        <v>53285.5</v>
      </c>
      <c r="L83" s="11">
        <f t="shared" ref="L83:L146" si="15">K83/SUM($K83, $N83, $Q83)</f>
        <v>0.8282741665133847</v>
      </c>
      <c r="M83" s="7">
        <v>7230</v>
      </c>
      <c r="N83" s="12">
        <f t="shared" ref="N83:N146" si="16">AVERAGE(M72:M83)</f>
        <v>7241.083333333333</v>
      </c>
      <c r="O83" s="11">
        <f t="shared" ref="O83:O146" si="17">N83/SUM($K83, $N83, $Q83)</f>
        <v>0.11255599107769708</v>
      </c>
      <c r="P83" s="7">
        <v>3920</v>
      </c>
      <c r="Q83" s="12">
        <f t="shared" ref="Q83:Q146" si="18">AVERAGE(P72:P83)</f>
        <v>3806.5833333333335</v>
      </c>
      <c r="R83" s="11">
        <f t="shared" ref="R83:R146" si="19">Q83/SUM($K83, $N83, $Q83)</f>
        <v>5.9169842408918157E-2</v>
      </c>
      <c r="S83" s="13">
        <v>10.4</v>
      </c>
    </row>
    <row r="84" spans="2:19">
      <c r="B84" s="2">
        <v>30256</v>
      </c>
      <c r="C84" s="7">
        <v>62203</v>
      </c>
      <c r="D84" s="7">
        <v>19519</v>
      </c>
      <c r="E84" s="12">
        <f t="shared" si="10"/>
        <v>19041.5</v>
      </c>
      <c r="F84" s="11">
        <f t="shared" si="11"/>
        <v>0.30684464259336347</v>
      </c>
      <c r="G84" s="7">
        <v>42684</v>
      </c>
      <c r="H84" s="12">
        <f t="shared" si="12"/>
        <v>43014.333333333336</v>
      </c>
      <c r="I84" s="11">
        <f t="shared" si="13"/>
        <v>0.69315535740663647</v>
      </c>
      <c r="J84" s="7">
        <v>53294</v>
      </c>
      <c r="K84" s="12">
        <f t="shared" si="14"/>
        <v>53296.5</v>
      </c>
      <c r="L84" s="11">
        <f t="shared" si="15"/>
        <v>0.82788321885978644</v>
      </c>
      <c r="M84" s="7">
        <v>7277</v>
      </c>
      <c r="N84" s="12">
        <f t="shared" si="16"/>
        <v>7251.083333333333</v>
      </c>
      <c r="O84" s="11">
        <f t="shared" si="17"/>
        <v>0.11263497997468032</v>
      </c>
      <c r="P84" s="7">
        <v>3948</v>
      </c>
      <c r="Q84" s="12">
        <f t="shared" si="18"/>
        <v>3829.25</v>
      </c>
      <c r="R84" s="11">
        <f t="shared" si="19"/>
        <v>5.948180116553315E-2</v>
      </c>
      <c r="S84" s="13">
        <v>10.8</v>
      </c>
    </row>
    <row r="85" spans="2:19">
      <c r="B85" s="2">
        <v>30286</v>
      </c>
      <c r="C85" s="7">
        <v>62722</v>
      </c>
      <c r="D85" s="7">
        <v>19764</v>
      </c>
      <c r="E85" s="12">
        <f t="shared" si="10"/>
        <v>19073.333333333332</v>
      </c>
      <c r="F85" s="11">
        <f t="shared" si="11"/>
        <v>0.30730397422126743</v>
      </c>
      <c r="G85" s="7">
        <v>42958</v>
      </c>
      <c r="H85" s="12">
        <f t="shared" si="12"/>
        <v>42993.333333333336</v>
      </c>
      <c r="I85" s="11">
        <f t="shared" si="13"/>
        <v>0.69269602577873257</v>
      </c>
      <c r="J85" s="7">
        <v>53862</v>
      </c>
      <c r="K85" s="12">
        <f t="shared" si="14"/>
        <v>53297.916666666664</v>
      </c>
      <c r="L85" s="11">
        <f t="shared" si="15"/>
        <v>0.82763096257916247</v>
      </c>
      <c r="M85" s="7">
        <v>7289</v>
      </c>
      <c r="N85" s="12">
        <f t="shared" si="16"/>
        <v>7253.75</v>
      </c>
      <c r="O85" s="11">
        <f t="shared" si="17"/>
        <v>0.11263907616417652</v>
      </c>
      <c r="P85" s="7">
        <v>4026</v>
      </c>
      <c r="Q85" s="12">
        <f t="shared" si="18"/>
        <v>3846.5</v>
      </c>
      <c r="R85" s="11">
        <f t="shared" si="19"/>
        <v>5.9729961256661038E-2</v>
      </c>
      <c r="S85" s="13">
        <v>10.8</v>
      </c>
    </row>
    <row r="86" spans="2:19">
      <c r="B86" s="2">
        <v>30317</v>
      </c>
      <c r="C86" s="7">
        <v>63575</v>
      </c>
      <c r="D86" s="7">
        <v>20165</v>
      </c>
      <c r="E86" s="12">
        <f t="shared" si="10"/>
        <v>19115.333333333332</v>
      </c>
      <c r="F86" s="11">
        <f t="shared" si="11"/>
        <v>0.30787525753132317</v>
      </c>
      <c r="G86" s="7">
        <v>43410</v>
      </c>
      <c r="H86" s="12">
        <f t="shared" si="12"/>
        <v>42972.583333333336</v>
      </c>
      <c r="I86" s="11">
        <f t="shared" si="13"/>
        <v>0.69212474246867683</v>
      </c>
      <c r="J86" s="7">
        <v>54597</v>
      </c>
      <c r="K86" s="12">
        <f t="shared" si="14"/>
        <v>53312.833333333336</v>
      </c>
      <c r="L86" s="11">
        <f t="shared" si="15"/>
        <v>0.82752955998597832</v>
      </c>
      <c r="M86" s="7">
        <v>7371</v>
      </c>
      <c r="N86" s="12">
        <f t="shared" si="16"/>
        <v>7251.5</v>
      </c>
      <c r="O86" s="11">
        <f t="shared" si="17"/>
        <v>0.11255883863306812</v>
      </c>
      <c r="P86" s="7">
        <v>4004</v>
      </c>
      <c r="Q86" s="12">
        <f t="shared" si="18"/>
        <v>3859.75</v>
      </c>
      <c r="R86" s="11">
        <f t="shared" si="19"/>
        <v>5.9911601380953548E-2</v>
      </c>
      <c r="S86" s="13">
        <v>10.4</v>
      </c>
    </row>
    <row r="87" spans="2:19">
      <c r="B87" s="2">
        <v>30348</v>
      </c>
      <c r="C87" s="7">
        <v>63858</v>
      </c>
      <c r="D87" s="7">
        <v>20248</v>
      </c>
      <c r="E87" s="12">
        <f t="shared" si="10"/>
        <v>19161.583333333332</v>
      </c>
      <c r="F87" s="11">
        <f t="shared" si="11"/>
        <v>0.30833379148692519</v>
      </c>
      <c r="G87" s="7">
        <v>43609</v>
      </c>
      <c r="H87" s="12">
        <f t="shared" si="12"/>
        <v>42984</v>
      </c>
      <c r="I87" s="11">
        <f t="shared" si="13"/>
        <v>0.69166620851307481</v>
      </c>
      <c r="J87" s="7">
        <v>54819</v>
      </c>
      <c r="K87" s="12">
        <f t="shared" si="14"/>
        <v>53361.166666666664</v>
      </c>
      <c r="L87" s="11">
        <f t="shared" si="15"/>
        <v>0.82739470433483742</v>
      </c>
      <c r="M87" s="7">
        <v>7430</v>
      </c>
      <c r="N87" s="12">
        <f t="shared" si="16"/>
        <v>7252.916666666667</v>
      </c>
      <c r="O87" s="11">
        <f t="shared" si="17"/>
        <v>0.11246052543170061</v>
      </c>
      <c r="P87" s="7">
        <v>4003</v>
      </c>
      <c r="Q87" s="12">
        <f t="shared" si="18"/>
        <v>3878.9166666666665</v>
      </c>
      <c r="R87" s="11">
        <f t="shared" si="19"/>
        <v>6.0144770233462035E-2</v>
      </c>
      <c r="S87" s="13">
        <v>10.4</v>
      </c>
    </row>
    <row r="88" spans="2:19">
      <c r="B88" s="2">
        <v>30376</v>
      </c>
      <c r="C88" s="7">
        <v>63784</v>
      </c>
      <c r="D88" s="7">
        <v>20143</v>
      </c>
      <c r="E88" s="12">
        <f t="shared" si="10"/>
        <v>19215.833333333332</v>
      </c>
      <c r="F88" s="11">
        <f t="shared" si="11"/>
        <v>0.30884354105948908</v>
      </c>
      <c r="G88" s="7">
        <v>43640</v>
      </c>
      <c r="H88" s="12">
        <f t="shared" si="12"/>
        <v>43002.833333333336</v>
      </c>
      <c r="I88" s="11">
        <f t="shared" si="13"/>
        <v>0.69115645894051092</v>
      </c>
      <c r="J88" s="7">
        <v>54783</v>
      </c>
      <c r="K88" s="12">
        <f t="shared" si="14"/>
        <v>53423.75</v>
      </c>
      <c r="L88" s="11">
        <f t="shared" si="15"/>
        <v>0.8272459459354834</v>
      </c>
      <c r="M88" s="7">
        <v>7407</v>
      </c>
      <c r="N88" s="12">
        <f t="shared" si="16"/>
        <v>7253.916666666667</v>
      </c>
      <c r="O88" s="11">
        <f t="shared" si="17"/>
        <v>0.11232407224602982</v>
      </c>
      <c r="P88" s="7">
        <v>4054</v>
      </c>
      <c r="Q88" s="12">
        <f t="shared" si="18"/>
        <v>3902.5833333333335</v>
      </c>
      <c r="R88" s="11">
        <f t="shared" si="19"/>
        <v>6.0429981818486821E-2</v>
      </c>
      <c r="S88" s="13">
        <v>10.3</v>
      </c>
    </row>
    <row r="89" spans="2:19">
      <c r="B89" s="2">
        <v>30407</v>
      </c>
      <c r="C89" s="7">
        <v>63919</v>
      </c>
      <c r="D89" s="7">
        <v>20156</v>
      </c>
      <c r="E89" s="12">
        <f t="shared" si="10"/>
        <v>19267</v>
      </c>
      <c r="F89" s="11">
        <f t="shared" si="11"/>
        <v>0.30929763094421098</v>
      </c>
      <c r="G89" s="7">
        <v>43763</v>
      </c>
      <c r="H89" s="12">
        <f t="shared" si="12"/>
        <v>43025.75</v>
      </c>
      <c r="I89" s="11">
        <f t="shared" si="13"/>
        <v>0.69070236905578897</v>
      </c>
      <c r="J89" s="7">
        <v>54886</v>
      </c>
      <c r="K89" s="12">
        <f t="shared" si="14"/>
        <v>53497.833333333336</v>
      </c>
      <c r="L89" s="11">
        <f t="shared" si="15"/>
        <v>0.8273095371260526</v>
      </c>
      <c r="M89" s="7">
        <v>7439</v>
      </c>
      <c r="N89" s="12">
        <f t="shared" si="16"/>
        <v>7246.833333333333</v>
      </c>
      <c r="O89" s="11">
        <f t="shared" si="17"/>
        <v>0.11206761016420567</v>
      </c>
      <c r="P89" s="7">
        <v>4002</v>
      </c>
      <c r="Q89" s="12">
        <f t="shared" si="18"/>
        <v>3920.1666666666665</v>
      </c>
      <c r="R89" s="11">
        <f t="shared" si="19"/>
        <v>6.0622852709741763E-2</v>
      </c>
      <c r="S89" s="13">
        <v>10.199999999999999</v>
      </c>
    </row>
    <row r="90" spans="2:19">
      <c r="B90" s="2">
        <v>30437</v>
      </c>
      <c r="C90" s="7">
        <v>63644</v>
      </c>
      <c r="D90" s="7">
        <v>19866</v>
      </c>
      <c r="E90" s="12">
        <f t="shared" si="10"/>
        <v>19341.916666666668</v>
      </c>
      <c r="F90" s="11">
        <f t="shared" si="11"/>
        <v>0.30986522839081765</v>
      </c>
      <c r="G90" s="7">
        <v>43779</v>
      </c>
      <c r="H90" s="12">
        <f t="shared" si="12"/>
        <v>43078.5</v>
      </c>
      <c r="I90" s="11">
        <f t="shared" si="13"/>
        <v>0.69013477160918235</v>
      </c>
      <c r="J90" s="7">
        <v>54661</v>
      </c>
      <c r="K90" s="12">
        <f t="shared" si="14"/>
        <v>53616.583333333336</v>
      </c>
      <c r="L90" s="11">
        <f t="shared" si="15"/>
        <v>0.82732278240116863</v>
      </c>
      <c r="M90" s="7">
        <v>7354</v>
      </c>
      <c r="N90" s="12">
        <f t="shared" si="16"/>
        <v>7245.666666666667</v>
      </c>
      <c r="O90" s="11">
        <f t="shared" si="17"/>
        <v>0.11180319099690364</v>
      </c>
      <c r="P90" s="7">
        <v>4039</v>
      </c>
      <c r="Q90" s="12">
        <f t="shared" si="18"/>
        <v>3945.0833333333335</v>
      </c>
      <c r="R90" s="11">
        <f t="shared" si="19"/>
        <v>6.0874026601927762E-2</v>
      </c>
      <c r="S90" s="13">
        <v>10.1</v>
      </c>
    </row>
    <row r="91" spans="2:19">
      <c r="B91" s="2">
        <v>30468</v>
      </c>
      <c r="C91" s="7">
        <v>60742</v>
      </c>
      <c r="D91" s="7">
        <v>17936</v>
      </c>
      <c r="E91" s="12">
        <f t="shared" si="10"/>
        <v>19344.333333333332</v>
      </c>
      <c r="F91" s="11">
        <f t="shared" si="11"/>
        <v>0.30985347726207907</v>
      </c>
      <c r="G91" s="7">
        <v>42807</v>
      </c>
      <c r="H91" s="12">
        <f t="shared" si="12"/>
        <v>43086.25</v>
      </c>
      <c r="I91" s="11">
        <f t="shared" si="13"/>
        <v>0.69014652273792099</v>
      </c>
      <c r="J91" s="7">
        <v>52322</v>
      </c>
      <c r="K91" s="12">
        <f t="shared" si="14"/>
        <v>53638.333333333336</v>
      </c>
      <c r="L91" s="11">
        <f t="shared" si="15"/>
        <v>0.82749984894007356</v>
      </c>
      <c r="M91" s="7">
        <v>6923</v>
      </c>
      <c r="N91" s="12">
        <f t="shared" si="16"/>
        <v>7231</v>
      </c>
      <c r="O91" s="11">
        <f t="shared" si="17"/>
        <v>0.11155550584505494</v>
      </c>
      <c r="P91" s="7">
        <v>3866</v>
      </c>
      <c r="Q91" s="12">
        <f t="shared" si="18"/>
        <v>3950.4166666666665</v>
      </c>
      <c r="R91" s="11">
        <f t="shared" si="19"/>
        <v>6.0944645214871494E-2</v>
      </c>
      <c r="S91" s="13">
        <v>10.1</v>
      </c>
    </row>
    <row r="92" spans="2:19">
      <c r="B92" s="2">
        <v>30498</v>
      </c>
      <c r="C92" s="7">
        <v>60326</v>
      </c>
      <c r="D92" s="7">
        <v>17531</v>
      </c>
      <c r="E92" s="12">
        <f t="shared" si="10"/>
        <v>19349.916666666668</v>
      </c>
      <c r="F92" s="11">
        <f t="shared" si="11"/>
        <v>0.30974114759456017</v>
      </c>
      <c r="G92" s="7">
        <v>42795</v>
      </c>
      <c r="H92" s="12">
        <f t="shared" si="12"/>
        <v>43121.333333333336</v>
      </c>
      <c r="I92" s="11">
        <f t="shared" si="13"/>
        <v>0.69025885240543983</v>
      </c>
      <c r="J92" s="7">
        <v>52048</v>
      </c>
      <c r="K92" s="12">
        <f t="shared" si="14"/>
        <v>53676</v>
      </c>
      <c r="L92" s="11">
        <f t="shared" si="15"/>
        <v>0.82757025736300249</v>
      </c>
      <c r="M92" s="7">
        <v>6756</v>
      </c>
      <c r="N92" s="12">
        <f t="shared" si="16"/>
        <v>7224.083333333333</v>
      </c>
      <c r="O92" s="11">
        <f t="shared" si="17"/>
        <v>0.11138006750462857</v>
      </c>
      <c r="P92" s="7">
        <v>3890</v>
      </c>
      <c r="Q92" s="12">
        <f t="shared" si="18"/>
        <v>3959.6666666666665</v>
      </c>
      <c r="R92" s="11">
        <f t="shared" si="19"/>
        <v>6.104967513236894E-2</v>
      </c>
      <c r="S92" s="13">
        <v>9.4</v>
      </c>
    </row>
    <row r="93" spans="2:19">
      <c r="B93" s="2">
        <v>30529</v>
      </c>
      <c r="C93" s="7">
        <v>60862</v>
      </c>
      <c r="D93" s="7">
        <v>18200</v>
      </c>
      <c r="E93" s="12">
        <f t="shared" si="10"/>
        <v>19363.416666666668</v>
      </c>
      <c r="F93" s="11">
        <f t="shared" si="11"/>
        <v>0.30985887319924316</v>
      </c>
      <c r="G93" s="7">
        <v>42662</v>
      </c>
      <c r="H93" s="12">
        <f t="shared" si="12"/>
        <v>43127.666666666664</v>
      </c>
      <c r="I93" s="11">
        <f t="shared" si="13"/>
        <v>0.6901411268007569</v>
      </c>
      <c r="J93" s="7">
        <v>52353</v>
      </c>
      <c r="K93" s="12">
        <f t="shared" si="14"/>
        <v>53690.833333333336</v>
      </c>
      <c r="L93" s="11">
        <f t="shared" si="15"/>
        <v>0.82757141334127993</v>
      </c>
      <c r="M93" s="7">
        <v>6969</v>
      </c>
      <c r="N93" s="12">
        <f t="shared" si="16"/>
        <v>7222.5</v>
      </c>
      <c r="O93" s="11">
        <f t="shared" si="17"/>
        <v>0.11132504678683315</v>
      </c>
      <c r="P93" s="7">
        <v>3861</v>
      </c>
      <c r="Q93" s="12">
        <f t="shared" si="18"/>
        <v>3964.25</v>
      </c>
      <c r="R93" s="11">
        <f t="shared" si="19"/>
        <v>6.1103539871886922E-2</v>
      </c>
      <c r="S93" s="13">
        <v>9.5</v>
      </c>
    </row>
    <row r="94" spans="2:19">
      <c r="B94" s="2">
        <v>30560</v>
      </c>
      <c r="C94" s="7">
        <v>62405</v>
      </c>
      <c r="D94" s="7">
        <v>19695</v>
      </c>
      <c r="E94" s="12">
        <f t="shared" si="10"/>
        <v>19387.25</v>
      </c>
      <c r="F94" s="11">
        <f t="shared" si="11"/>
        <v>0.31013231949706327</v>
      </c>
      <c r="G94" s="7">
        <v>42711</v>
      </c>
      <c r="H94" s="12">
        <f t="shared" si="12"/>
        <v>43125.583333333336</v>
      </c>
      <c r="I94" s="11">
        <f t="shared" si="13"/>
        <v>0.68986768050293679</v>
      </c>
      <c r="J94" s="7">
        <v>53536</v>
      </c>
      <c r="K94" s="12">
        <f t="shared" si="14"/>
        <v>53710</v>
      </c>
      <c r="L94" s="11">
        <f t="shared" si="15"/>
        <v>0.82755539120520172</v>
      </c>
      <c r="M94" s="7">
        <v>7241</v>
      </c>
      <c r="N94" s="12">
        <f t="shared" si="16"/>
        <v>7223.833333333333</v>
      </c>
      <c r="O94" s="11">
        <f t="shared" si="17"/>
        <v>0.11130370918204882</v>
      </c>
      <c r="P94" s="7">
        <v>4005</v>
      </c>
      <c r="Q94" s="12">
        <f t="shared" si="18"/>
        <v>3968.1666666666665</v>
      </c>
      <c r="R94" s="11">
        <f t="shared" si="19"/>
        <v>6.1140899612749475E-2</v>
      </c>
      <c r="S94" s="13">
        <v>9.1999999999999993</v>
      </c>
    </row>
    <row r="95" spans="2:19">
      <c r="B95" s="2">
        <v>30590</v>
      </c>
      <c r="C95" s="7">
        <v>62737</v>
      </c>
      <c r="D95" s="7">
        <v>19900</v>
      </c>
      <c r="E95" s="12">
        <f t="shared" si="10"/>
        <v>19426.916666666668</v>
      </c>
      <c r="F95" s="11">
        <f t="shared" si="11"/>
        <v>0.31050856578109648</v>
      </c>
      <c r="G95" s="7">
        <v>42837</v>
      </c>
      <c r="H95" s="12">
        <f t="shared" si="12"/>
        <v>43137.916666666664</v>
      </c>
      <c r="I95" s="11">
        <f t="shared" si="13"/>
        <v>0.68949143421890358</v>
      </c>
      <c r="J95" s="7">
        <v>53649</v>
      </c>
      <c r="K95" s="12">
        <f t="shared" si="14"/>
        <v>53734.166666666664</v>
      </c>
      <c r="L95" s="11">
        <f t="shared" si="15"/>
        <v>0.82722672947744924</v>
      </c>
      <c r="M95" s="7">
        <v>7444</v>
      </c>
      <c r="N95" s="12">
        <f t="shared" si="16"/>
        <v>7241.666666666667</v>
      </c>
      <c r="O95" s="11">
        <f t="shared" si="17"/>
        <v>0.11148400736897744</v>
      </c>
      <c r="P95" s="7">
        <v>4076</v>
      </c>
      <c r="Q95" s="12">
        <f t="shared" si="18"/>
        <v>3981.1666666666665</v>
      </c>
      <c r="R95" s="11">
        <f t="shared" si="19"/>
        <v>6.1289263153573394E-2</v>
      </c>
      <c r="S95" s="13">
        <v>8.8000000000000007</v>
      </c>
    </row>
    <row r="96" spans="2:19">
      <c r="B96" s="2">
        <v>30621</v>
      </c>
      <c r="C96" s="7">
        <v>62804</v>
      </c>
      <c r="D96" s="7">
        <v>19873</v>
      </c>
      <c r="E96" s="12">
        <f t="shared" si="10"/>
        <v>19456.416666666668</v>
      </c>
      <c r="F96" s="11">
        <f t="shared" si="11"/>
        <v>0.31073133531812841</v>
      </c>
      <c r="G96" s="7">
        <v>42931</v>
      </c>
      <c r="H96" s="12">
        <f t="shared" si="12"/>
        <v>43158.5</v>
      </c>
      <c r="I96" s="11">
        <f t="shared" si="13"/>
        <v>0.68926866468187153</v>
      </c>
      <c r="J96" s="7">
        <v>53619</v>
      </c>
      <c r="K96" s="12">
        <f t="shared" si="14"/>
        <v>53761.25</v>
      </c>
      <c r="L96" s="11">
        <f t="shared" si="15"/>
        <v>0.82699755029208055</v>
      </c>
      <c r="M96" s="7">
        <v>7477</v>
      </c>
      <c r="N96" s="12">
        <f t="shared" si="16"/>
        <v>7258.333333333333</v>
      </c>
      <c r="O96" s="11">
        <f t="shared" si="17"/>
        <v>0.111653354151364</v>
      </c>
      <c r="P96" s="7">
        <v>4032</v>
      </c>
      <c r="Q96" s="12">
        <f t="shared" si="18"/>
        <v>3988.1666666666665</v>
      </c>
      <c r="R96" s="11">
        <f t="shared" si="19"/>
        <v>6.1349095556555433E-2</v>
      </c>
      <c r="S96" s="13">
        <v>8.5</v>
      </c>
    </row>
    <row r="97" spans="2:19">
      <c r="B97" s="2">
        <v>30651</v>
      </c>
      <c r="C97" s="7">
        <v>63326</v>
      </c>
      <c r="D97" s="7">
        <v>20101</v>
      </c>
      <c r="E97" s="12">
        <f t="shared" si="10"/>
        <v>19484.5</v>
      </c>
      <c r="F97" s="11">
        <f t="shared" si="11"/>
        <v>0.3109299013408548</v>
      </c>
      <c r="G97" s="7">
        <v>43225</v>
      </c>
      <c r="H97" s="12">
        <f t="shared" si="12"/>
        <v>43180.75</v>
      </c>
      <c r="I97" s="11">
        <f t="shared" si="13"/>
        <v>0.68907009865914526</v>
      </c>
      <c r="J97" s="7">
        <v>54131</v>
      </c>
      <c r="K97" s="12">
        <f t="shared" si="14"/>
        <v>53783.666666666664</v>
      </c>
      <c r="L97" s="11">
        <f t="shared" si="15"/>
        <v>0.82669488051809648</v>
      </c>
      <c r="M97" s="7">
        <v>7525</v>
      </c>
      <c r="N97" s="12">
        <f t="shared" si="16"/>
        <v>7278</v>
      </c>
      <c r="O97" s="11">
        <f t="shared" si="17"/>
        <v>0.11186826249128992</v>
      </c>
      <c r="P97" s="7">
        <v>4132</v>
      </c>
      <c r="Q97" s="12">
        <f t="shared" si="18"/>
        <v>3997</v>
      </c>
      <c r="R97" s="11">
        <f t="shared" si="19"/>
        <v>6.1436856990613603E-2</v>
      </c>
      <c r="S97" s="13">
        <v>8.3000000000000007</v>
      </c>
    </row>
    <row r="98" spans="2:19">
      <c r="B98" s="2">
        <v>30682</v>
      </c>
      <c r="C98" s="7">
        <v>64508</v>
      </c>
      <c r="D98" s="7">
        <v>20576</v>
      </c>
      <c r="E98" s="12">
        <f t="shared" si="10"/>
        <v>19518.75</v>
      </c>
      <c r="F98" s="11">
        <f t="shared" si="11"/>
        <v>0.31109048021293212</v>
      </c>
      <c r="G98" s="7">
        <v>43932</v>
      </c>
      <c r="H98" s="12">
        <f t="shared" si="12"/>
        <v>43224.25</v>
      </c>
      <c r="I98" s="11">
        <f t="shared" si="13"/>
        <v>0.68890951978706783</v>
      </c>
      <c r="J98" s="7">
        <v>55172</v>
      </c>
      <c r="K98" s="12">
        <f t="shared" si="14"/>
        <v>53831.583333333336</v>
      </c>
      <c r="L98" s="11">
        <f t="shared" si="15"/>
        <v>0.82637924108799043</v>
      </c>
      <c r="M98" s="7">
        <v>7717</v>
      </c>
      <c r="N98" s="12">
        <f t="shared" si="16"/>
        <v>7306.833333333333</v>
      </c>
      <c r="O98" s="11">
        <f t="shared" si="17"/>
        <v>0.11216863801621596</v>
      </c>
      <c r="P98" s="7">
        <v>4077</v>
      </c>
      <c r="Q98" s="12">
        <f t="shared" si="18"/>
        <v>4003.0833333333335</v>
      </c>
      <c r="R98" s="11">
        <f t="shared" si="19"/>
        <v>6.1452120895793515E-2</v>
      </c>
      <c r="S98" s="13">
        <v>8</v>
      </c>
    </row>
    <row r="99" spans="2:19">
      <c r="B99" s="2">
        <v>30713</v>
      </c>
      <c r="C99" s="7">
        <v>64311</v>
      </c>
      <c r="D99" s="7">
        <v>20608</v>
      </c>
      <c r="E99" s="12">
        <f t="shared" si="10"/>
        <v>19548.75</v>
      </c>
      <c r="F99" s="11">
        <f t="shared" si="11"/>
        <v>0.31138086199344278</v>
      </c>
      <c r="G99" s="7">
        <v>43703</v>
      </c>
      <c r="H99" s="12">
        <f t="shared" si="12"/>
        <v>43232.083333333336</v>
      </c>
      <c r="I99" s="11">
        <f t="shared" si="13"/>
        <v>0.68861913800655716</v>
      </c>
      <c r="J99" s="7">
        <v>55108</v>
      </c>
      <c r="K99" s="12">
        <f t="shared" si="14"/>
        <v>53855.666666666664</v>
      </c>
      <c r="L99" s="11">
        <f t="shared" si="15"/>
        <v>0.82610535250227846</v>
      </c>
      <c r="M99" s="7">
        <v>7567</v>
      </c>
      <c r="N99" s="12">
        <f t="shared" si="16"/>
        <v>7318.25</v>
      </c>
      <c r="O99" s="11">
        <f t="shared" si="17"/>
        <v>0.1122564415248745</v>
      </c>
      <c r="P99" s="7">
        <v>4186</v>
      </c>
      <c r="Q99" s="12">
        <f t="shared" si="18"/>
        <v>4018.3333333333335</v>
      </c>
      <c r="R99" s="11">
        <f t="shared" si="19"/>
        <v>6.1638205972846978E-2</v>
      </c>
      <c r="S99" s="13">
        <v>7.8</v>
      </c>
    </row>
    <row r="100" spans="2:19">
      <c r="B100" s="2">
        <v>30742</v>
      </c>
      <c r="C100" s="7">
        <v>63996</v>
      </c>
      <c r="D100" s="7">
        <v>20412</v>
      </c>
      <c r="E100" s="12">
        <f t="shared" si="10"/>
        <v>19571.166666666668</v>
      </c>
      <c r="F100" s="11">
        <f t="shared" si="11"/>
        <v>0.31164939807639225</v>
      </c>
      <c r="G100" s="7">
        <v>43585</v>
      </c>
      <c r="H100" s="12">
        <f t="shared" si="12"/>
        <v>43227.5</v>
      </c>
      <c r="I100" s="11">
        <f t="shared" si="13"/>
        <v>0.68835060192360764</v>
      </c>
      <c r="J100" s="7">
        <v>54771</v>
      </c>
      <c r="K100" s="12">
        <f t="shared" si="14"/>
        <v>53854.666666666664</v>
      </c>
      <c r="L100" s="11">
        <f t="shared" si="15"/>
        <v>0.82596120542566798</v>
      </c>
      <c r="M100" s="7">
        <v>7556</v>
      </c>
      <c r="N100" s="12">
        <f t="shared" si="16"/>
        <v>7330.666666666667</v>
      </c>
      <c r="O100" s="11">
        <f t="shared" si="17"/>
        <v>0.11242937058825786</v>
      </c>
      <c r="P100" s="7">
        <v>4039</v>
      </c>
      <c r="Q100" s="12">
        <f t="shared" si="18"/>
        <v>4017.0833333333335</v>
      </c>
      <c r="R100" s="11">
        <f t="shared" si="19"/>
        <v>6.1609423986074142E-2</v>
      </c>
      <c r="S100" s="13">
        <v>7.8</v>
      </c>
    </row>
    <row r="101" spans="2:19">
      <c r="B101" s="2">
        <v>30773</v>
      </c>
      <c r="C101" s="7">
        <v>63817</v>
      </c>
      <c r="D101" s="7">
        <v>20378</v>
      </c>
      <c r="E101" s="12">
        <f t="shared" si="10"/>
        <v>19589.666666666668</v>
      </c>
      <c r="F101" s="11">
        <f t="shared" si="11"/>
        <v>0.31198621864888609</v>
      </c>
      <c r="G101" s="7">
        <v>43439</v>
      </c>
      <c r="H101" s="12">
        <f t="shared" si="12"/>
        <v>43200.5</v>
      </c>
      <c r="I101" s="11">
        <f t="shared" si="13"/>
        <v>0.6880137813511138</v>
      </c>
      <c r="J101" s="7">
        <v>54553</v>
      </c>
      <c r="K101" s="12">
        <f t="shared" si="14"/>
        <v>53826.916666666664</v>
      </c>
      <c r="L101" s="11">
        <f t="shared" si="15"/>
        <v>0.82563057702607179</v>
      </c>
      <c r="M101" s="7">
        <v>7581</v>
      </c>
      <c r="N101" s="12">
        <f t="shared" si="16"/>
        <v>7342.5</v>
      </c>
      <c r="O101" s="11">
        <f t="shared" si="17"/>
        <v>0.11262381141678991</v>
      </c>
      <c r="P101" s="7">
        <v>4103</v>
      </c>
      <c r="Q101" s="12">
        <f t="shared" si="18"/>
        <v>4025.5</v>
      </c>
      <c r="R101" s="11">
        <f t="shared" si="19"/>
        <v>6.1745611557138279E-2</v>
      </c>
      <c r="S101" s="13">
        <v>7.7</v>
      </c>
    </row>
    <row r="102" spans="2:19">
      <c r="B102" s="2">
        <v>30803</v>
      </c>
      <c r="C102" s="7">
        <v>62873</v>
      </c>
      <c r="D102" s="7">
        <v>19945</v>
      </c>
      <c r="E102" s="12">
        <f t="shared" si="10"/>
        <v>19596.25</v>
      </c>
      <c r="F102" s="11">
        <f t="shared" si="11"/>
        <v>0.31241156941128645</v>
      </c>
      <c r="G102" s="7">
        <v>42927</v>
      </c>
      <c r="H102" s="12">
        <f t="shared" si="12"/>
        <v>43129.5</v>
      </c>
      <c r="I102" s="11">
        <f t="shared" si="13"/>
        <v>0.68758843058871355</v>
      </c>
      <c r="J102" s="7">
        <v>53825</v>
      </c>
      <c r="K102" s="12">
        <f t="shared" si="14"/>
        <v>53757.25</v>
      </c>
      <c r="L102" s="11">
        <f t="shared" si="15"/>
        <v>0.82536167076732925</v>
      </c>
      <c r="M102" s="7">
        <v>7406</v>
      </c>
      <c r="N102" s="12">
        <f t="shared" si="16"/>
        <v>7346.833333333333</v>
      </c>
      <c r="O102" s="11">
        <f t="shared" si="17"/>
        <v>0.11279956907857279</v>
      </c>
      <c r="P102" s="7">
        <v>4065</v>
      </c>
      <c r="Q102" s="12">
        <f t="shared" si="18"/>
        <v>4027.6666666666665</v>
      </c>
      <c r="R102" s="11">
        <f t="shared" si="19"/>
        <v>6.1838760154097908E-2</v>
      </c>
      <c r="S102" s="13">
        <v>7.4</v>
      </c>
    </row>
    <row r="103" spans="2:19">
      <c r="B103" s="2">
        <v>30834</v>
      </c>
      <c r="C103" s="7">
        <v>60891</v>
      </c>
      <c r="D103" s="7">
        <v>18299</v>
      </c>
      <c r="E103" s="12">
        <f t="shared" si="10"/>
        <v>19626.5</v>
      </c>
      <c r="F103" s="11">
        <f t="shared" si="11"/>
        <v>0.31283231742548717</v>
      </c>
      <c r="G103" s="7">
        <v>42592</v>
      </c>
      <c r="H103" s="12">
        <f t="shared" si="12"/>
        <v>43111.583333333336</v>
      </c>
      <c r="I103" s="11">
        <f t="shared" si="13"/>
        <v>0.68716768257451288</v>
      </c>
      <c r="J103" s="7">
        <v>52205</v>
      </c>
      <c r="K103" s="12">
        <f t="shared" si="14"/>
        <v>53747.5</v>
      </c>
      <c r="L103" s="11">
        <f t="shared" si="15"/>
        <v>0.82510534974580452</v>
      </c>
      <c r="M103" s="7">
        <v>7100</v>
      </c>
      <c r="N103" s="12">
        <f t="shared" si="16"/>
        <v>7361.583333333333</v>
      </c>
      <c r="O103" s="11">
        <f t="shared" si="17"/>
        <v>0.11301142920010949</v>
      </c>
      <c r="P103" s="7">
        <v>3907</v>
      </c>
      <c r="Q103" s="12">
        <f t="shared" si="18"/>
        <v>4031.0833333333335</v>
      </c>
      <c r="R103" s="11">
        <f t="shared" si="19"/>
        <v>6.1883221054085932E-2</v>
      </c>
      <c r="S103" s="13">
        <v>7.2</v>
      </c>
    </row>
    <row r="104" spans="2:19">
      <c r="B104" s="2">
        <v>30864</v>
      </c>
      <c r="C104" s="7">
        <v>60242</v>
      </c>
      <c r="D104" s="7">
        <v>17973</v>
      </c>
      <c r="E104" s="12">
        <f t="shared" si="10"/>
        <v>19663.333333333332</v>
      </c>
      <c r="F104" s="11">
        <f t="shared" si="11"/>
        <v>0.31345438797618935</v>
      </c>
      <c r="G104" s="7">
        <v>42269</v>
      </c>
      <c r="H104" s="12">
        <f t="shared" si="12"/>
        <v>43067.75</v>
      </c>
      <c r="I104" s="11">
        <f t="shared" si="13"/>
        <v>0.6865456120238107</v>
      </c>
      <c r="J104" s="7">
        <v>51798</v>
      </c>
      <c r="K104" s="12">
        <f t="shared" si="14"/>
        <v>53726.666666666664</v>
      </c>
      <c r="L104" s="11">
        <f t="shared" si="15"/>
        <v>0.82498921929803237</v>
      </c>
      <c r="M104" s="7">
        <v>6824</v>
      </c>
      <c r="N104" s="12">
        <f t="shared" si="16"/>
        <v>7367.25</v>
      </c>
      <c r="O104" s="11">
        <f t="shared" si="17"/>
        <v>0.113126352386278</v>
      </c>
      <c r="P104" s="7">
        <v>3879</v>
      </c>
      <c r="Q104" s="12">
        <f t="shared" si="18"/>
        <v>4030.1666666666665</v>
      </c>
      <c r="R104" s="11">
        <f t="shared" si="19"/>
        <v>6.1884428315689667E-2</v>
      </c>
      <c r="S104" s="13">
        <v>7.5</v>
      </c>
    </row>
    <row r="105" spans="2:19">
      <c r="B105" s="2">
        <v>30895</v>
      </c>
      <c r="C105" s="7">
        <v>61507</v>
      </c>
      <c r="D105" s="7">
        <v>18748</v>
      </c>
      <c r="E105" s="12">
        <f t="shared" si="10"/>
        <v>19709</v>
      </c>
      <c r="F105" s="11">
        <f t="shared" si="11"/>
        <v>0.31391339203470053</v>
      </c>
      <c r="G105" s="7">
        <v>42759</v>
      </c>
      <c r="H105" s="12">
        <f t="shared" si="12"/>
        <v>43075.833333333336</v>
      </c>
      <c r="I105" s="11">
        <f t="shared" si="13"/>
        <v>0.68608660796529952</v>
      </c>
      <c r="J105" s="7">
        <v>52986</v>
      </c>
      <c r="K105" s="12">
        <f t="shared" si="14"/>
        <v>53779.416666666664</v>
      </c>
      <c r="L105" s="11">
        <f t="shared" si="15"/>
        <v>0.82513402691917725</v>
      </c>
      <c r="M105" s="7">
        <v>6920</v>
      </c>
      <c r="N105" s="12">
        <f t="shared" si="16"/>
        <v>7363.166666666667</v>
      </c>
      <c r="O105" s="11">
        <f t="shared" si="17"/>
        <v>0.11297257834165902</v>
      </c>
      <c r="P105" s="7">
        <v>3907</v>
      </c>
      <c r="Q105" s="12">
        <f t="shared" si="18"/>
        <v>4034</v>
      </c>
      <c r="R105" s="11">
        <f t="shared" si="19"/>
        <v>6.1893394739163735E-2</v>
      </c>
      <c r="S105" s="13">
        <v>7.5</v>
      </c>
    </row>
    <row r="106" spans="2:19">
      <c r="B106" s="2">
        <v>30926</v>
      </c>
      <c r="C106" s="7">
        <v>62920</v>
      </c>
      <c r="D106" s="7">
        <v>19869</v>
      </c>
      <c r="E106" s="12">
        <f t="shared" si="10"/>
        <v>19723.5</v>
      </c>
      <c r="F106" s="11">
        <f t="shared" si="11"/>
        <v>0.31393016876853619</v>
      </c>
      <c r="G106" s="7">
        <v>43051</v>
      </c>
      <c r="H106" s="12">
        <f t="shared" si="12"/>
        <v>43104.166666666664</v>
      </c>
      <c r="I106" s="11">
        <f t="shared" si="13"/>
        <v>0.68606983123146381</v>
      </c>
      <c r="J106" s="7">
        <v>53942</v>
      </c>
      <c r="K106" s="12">
        <f t="shared" si="14"/>
        <v>53813.25</v>
      </c>
      <c r="L106" s="11">
        <f t="shared" si="15"/>
        <v>0.82516042965245995</v>
      </c>
      <c r="M106" s="7">
        <v>7290</v>
      </c>
      <c r="N106" s="12">
        <f t="shared" si="16"/>
        <v>7367.25</v>
      </c>
      <c r="O106" s="11">
        <f t="shared" si="17"/>
        <v>0.1129677760655059</v>
      </c>
      <c r="P106" s="7">
        <v>4017</v>
      </c>
      <c r="Q106" s="12">
        <f t="shared" si="18"/>
        <v>4035</v>
      </c>
      <c r="R106" s="11">
        <f t="shared" si="19"/>
        <v>6.1871794282034182E-2</v>
      </c>
      <c r="S106" s="13">
        <v>7.3</v>
      </c>
    </row>
    <row r="107" spans="2:19">
      <c r="B107" s="2">
        <v>30956</v>
      </c>
      <c r="C107" s="7">
        <v>62706</v>
      </c>
      <c r="D107" s="7">
        <v>20039</v>
      </c>
      <c r="E107" s="12">
        <f t="shared" si="10"/>
        <v>19735.083333333332</v>
      </c>
      <c r="F107" s="11">
        <f t="shared" si="11"/>
        <v>0.31412745174764328</v>
      </c>
      <c r="G107" s="7">
        <v>42667</v>
      </c>
      <c r="H107" s="12">
        <f t="shared" si="12"/>
        <v>43090</v>
      </c>
      <c r="I107" s="11">
        <f t="shared" si="13"/>
        <v>0.68587254825235677</v>
      </c>
      <c r="J107" s="7">
        <v>53790</v>
      </c>
      <c r="K107" s="12">
        <f t="shared" si="14"/>
        <v>53825</v>
      </c>
      <c r="L107" s="11">
        <f t="shared" si="15"/>
        <v>0.82544924298674849</v>
      </c>
      <c r="M107" s="7">
        <v>7247</v>
      </c>
      <c r="N107" s="12">
        <f t="shared" si="16"/>
        <v>7350.833333333333</v>
      </c>
      <c r="O107" s="11">
        <f t="shared" si="17"/>
        <v>0.11273088361025095</v>
      </c>
      <c r="P107" s="7">
        <v>4029</v>
      </c>
      <c r="Q107" s="12">
        <f t="shared" si="18"/>
        <v>4031.0833333333335</v>
      </c>
      <c r="R107" s="11">
        <f t="shared" si="19"/>
        <v>6.1819873403000443E-2</v>
      </c>
      <c r="S107" s="13">
        <v>7.4</v>
      </c>
    </row>
    <row r="108" spans="2:19">
      <c r="B108" s="2">
        <v>30987</v>
      </c>
      <c r="C108" s="7">
        <v>63020</v>
      </c>
      <c r="D108" s="7">
        <v>20146</v>
      </c>
      <c r="E108" s="12">
        <f t="shared" si="10"/>
        <v>19757.833333333332</v>
      </c>
      <c r="F108" s="11">
        <f t="shared" si="11"/>
        <v>0.31439948973435156</v>
      </c>
      <c r="G108" s="7">
        <v>42874</v>
      </c>
      <c r="H108" s="12">
        <f t="shared" si="12"/>
        <v>43085.25</v>
      </c>
      <c r="I108" s="11">
        <f t="shared" si="13"/>
        <v>0.6856005102656485</v>
      </c>
      <c r="J108" s="7">
        <v>53969</v>
      </c>
      <c r="K108" s="12">
        <f t="shared" si="14"/>
        <v>53854.166666666664</v>
      </c>
      <c r="L108" s="11">
        <f t="shared" si="15"/>
        <v>0.82575301647417199</v>
      </c>
      <c r="M108" s="7">
        <v>7247</v>
      </c>
      <c r="N108" s="12">
        <f t="shared" si="16"/>
        <v>7331.666666666667</v>
      </c>
      <c r="O108" s="11">
        <f t="shared" si="17"/>
        <v>0.11241740872634068</v>
      </c>
      <c r="P108" s="7">
        <v>4048</v>
      </c>
      <c r="Q108" s="12">
        <f t="shared" si="18"/>
        <v>4032.4166666666665</v>
      </c>
      <c r="R108" s="11">
        <f t="shared" si="19"/>
        <v>6.1829574799487363E-2</v>
      </c>
      <c r="S108" s="13">
        <v>7.2</v>
      </c>
    </row>
    <row r="109" spans="2:19">
      <c r="B109" s="2">
        <v>31017</v>
      </c>
      <c r="C109" s="7">
        <v>63278</v>
      </c>
      <c r="D109" s="7">
        <v>20254</v>
      </c>
      <c r="E109" s="12">
        <f t="shared" si="10"/>
        <v>19770.583333333332</v>
      </c>
      <c r="F109" s="11">
        <f t="shared" si="11"/>
        <v>0.31462240192873597</v>
      </c>
      <c r="G109" s="7">
        <v>43024</v>
      </c>
      <c r="H109" s="12">
        <f t="shared" si="12"/>
        <v>43068.5</v>
      </c>
      <c r="I109" s="11">
        <f t="shared" si="13"/>
        <v>0.68537759807126408</v>
      </c>
      <c r="J109" s="7">
        <v>54136</v>
      </c>
      <c r="K109" s="12">
        <f t="shared" si="14"/>
        <v>53854.583333333336</v>
      </c>
      <c r="L109" s="11">
        <f t="shared" si="15"/>
        <v>0.8260285493708811</v>
      </c>
      <c r="M109" s="7">
        <v>7330</v>
      </c>
      <c r="N109" s="12">
        <f t="shared" si="16"/>
        <v>7315.416666666667</v>
      </c>
      <c r="O109" s="11">
        <f t="shared" si="17"/>
        <v>0.11220480492456197</v>
      </c>
      <c r="P109" s="7">
        <v>4067</v>
      </c>
      <c r="Q109" s="12">
        <f t="shared" si="18"/>
        <v>4027</v>
      </c>
      <c r="R109" s="11">
        <f t="shared" si="19"/>
        <v>6.1766645704556956E-2</v>
      </c>
      <c r="S109" s="13">
        <v>7.3</v>
      </c>
    </row>
    <row r="110" spans="2:19">
      <c r="B110" s="2">
        <v>31048</v>
      </c>
      <c r="C110" s="7">
        <v>63909</v>
      </c>
      <c r="D110" s="7">
        <v>20716</v>
      </c>
      <c r="E110" s="12">
        <f t="shared" si="10"/>
        <v>19782.25</v>
      </c>
      <c r="F110" s="11">
        <f t="shared" si="11"/>
        <v>0.3150579119833411</v>
      </c>
      <c r="G110" s="7">
        <v>43194</v>
      </c>
      <c r="H110" s="12">
        <f t="shared" si="12"/>
        <v>43007</v>
      </c>
      <c r="I110" s="11">
        <f t="shared" si="13"/>
        <v>0.6849420880166589</v>
      </c>
      <c r="J110" s="7">
        <v>54769</v>
      </c>
      <c r="K110" s="12">
        <f t="shared" si="14"/>
        <v>53821</v>
      </c>
      <c r="L110" s="11">
        <f t="shared" si="15"/>
        <v>0.82597797228375147</v>
      </c>
      <c r="M110" s="7">
        <v>7456</v>
      </c>
      <c r="N110" s="12">
        <f t="shared" si="16"/>
        <v>7293.666666666667</v>
      </c>
      <c r="O110" s="11">
        <f t="shared" si="17"/>
        <v>0.11193415216824143</v>
      </c>
      <c r="P110" s="7">
        <v>4301</v>
      </c>
      <c r="Q110" s="12">
        <f t="shared" si="18"/>
        <v>4045.6666666666665</v>
      </c>
      <c r="R110" s="11">
        <f t="shared" si="19"/>
        <v>6.2087875548007224E-2</v>
      </c>
      <c r="S110" s="13">
        <v>7.3</v>
      </c>
    </row>
    <row r="111" spans="2:19">
      <c r="B111" s="2">
        <v>31079</v>
      </c>
      <c r="C111" s="7">
        <v>63924</v>
      </c>
      <c r="D111" s="7">
        <v>20866</v>
      </c>
      <c r="E111" s="12">
        <f t="shared" si="10"/>
        <v>19803.75</v>
      </c>
      <c r="F111" s="11">
        <f t="shared" si="11"/>
        <v>0.31556240738084995</v>
      </c>
      <c r="G111" s="7">
        <v>43058</v>
      </c>
      <c r="H111" s="12">
        <f t="shared" si="12"/>
        <v>42953.25</v>
      </c>
      <c r="I111" s="11">
        <f t="shared" si="13"/>
        <v>0.68443759261915005</v>
      </c>
      <c r="J111" s="7">
        <v>54729</v>
      </c>
      <c r="K111" s="12">
        <f t="shared" si="14"/>
        <v>53789.416666666664</v>
      </c>
      <c r="L111" s="11">
        <f t="shared" si="15"/>
        <v>0.82589992310044669</v>
      </c>
      <c r="M111" s="7">
        <v>7468</v>
      </c>
      <c r="N111" s="12">
        <f t="shared" si="16"/>
        <v>7285.416666666667</v>
      </c>
      <c r="O111" s="11">
        <f t="shared" si="17"/>
        <v>0.11186261977969111</v>
      </c>
      <c r="P111" s="7">
        <v>4279</v>
      </c>
      <c r="Q111" s="12">
        <f t="shared" si="18"/>
        <v>4053.4166666666665</v>
      </c>
      <c r="R111" s="11">
        <f t="shared" si="19"/>
        <v>6.2237457119862227E-2</v>
      </c>
      <c r="S111" s="13">
        <v>7.2</v>
      </c>
    </row>
    <row r="112" spans="2:19">
      <c r="B112" s="2">
        <v>31107</v>
      </c>
      <c r="C112" s="7">
        <v>63273</v>
      </c>
      <c r="D112" s="7">
        <v>20570</v>
      </c>
      <c r="E112" s="12">
        <f t="shared" si="10"/>
        <v>19816.916666666668</v>
      </c>
      <c r="F112" s="11">
        <f t="shared" si="11"/>
        <v>0.31607650071309046</v>
      </c>
      <c r="G112" s="7">
        <v>42702</v>
      </c>
      <c r="H112" s="12">
        <f t="shared" si="12"/>
        <v>42879.666666666664</v>
      </c>
      <c r="I112" s="11">
        <f t="shared" si="13"/>
        <v>0.68392349928690954</v>
      </c>
      <c r="J112" s="7">
        <v>54147</v>
      </c>
      <c r="K112" s="12">
        <f t="shared" si="14"/>
        <v>53737.416666666664</v>
      </c>
      <c r="L112" s="11">
        <f t="shared" si="15"/>
        <v>0.82568785019923585</v>
      </c>
      <c r="M112" s="7">
        <v>7449</v>
      </c>
      <c r="N112" s="12">
        <f t="shared" si="16"/>
        <v>7276.5</v>
      </c>
      <c r="O112" s="11">
        <f t="shared" si="17"/>
        <v>0.11180510740296856</v>
      </c>
      <c r="P112" s="7">
        <v>4215</v>
      </c>
      <c r="Q112" s="12">
        <f t="shared" si="18"/>
        <v>4068.0833333333335</v>
      </c>
      <c r="R112" s="11">
        <f t="shared" si="19"/>
        <v>6.2507042397795601E-2</v>
      </c>
      <c r="S112" s="13">
        <v>7.2</v>
      </c>
    </row>
    <row r="113" spans="2:19">
      <c r="B113" s="2">
        <v>31138</v>
      </c>
      <c r="C113" s="7">
        <v>63474</v>
      </c>
      <c r="D113" s="7">
        <v>20468</v>
      </c>
      <c r="E113" s="12">
        <f t="shared" si="10"/>
        <v>19824.416666666668</v>
      </c>
      <c r="F113" s="11">
        <f t="shared" si="11"/>
        <v>0.31634034382247189</v>
      </c>
      <c r="G113" s="7">
        <v>43006</v>
      </c>
      <c r="H113" s="12">
        <f t="shared" si="12"/>
        <v>42843.583333333336</v>
      </c>
      <c r="I113" s="11">
        <f t="shared" si="13"/>
        <v>0.68365965617752822</v>
      </c>
      <c r="J113" s="7">
        <v>54364</v>
      </c>
      <c r="K113" s="12">
        <f t="shared" si="14"/>
        <v>53721.666666666664</v>
      </c>
      <c r="L113" s="11">
        <f t="shared" si="15"/>
        <v>0.82565728805918159</v>
      </c>
      <c r="M113" s="7">
        <v>7398</v>
      </c>
      <c r="N113" s="12">
        <f t="shared" si="16"/>
        <v>7261.25</v>
      </c>
      <c r="O113" s="11">
        <f t="shared" si="17"/>
        <v>0.11159936679030309</v>
      </c>
      <c r="P113" s="7">
        <v>4275</v>
      </c>
      <c r="Q113" s="12">
        <f t="shared" si="18"/>
        <v>4082.4166666666665</v>
      </c>
      <c r="R113" s="11">
        <f t="shared" si="19"/>
        <v>6.2743345150515384E-2</v>
      </c>
      <c r="S113" s="13">
        <v>7.3</v>
      </c>
    </row>
    <row r="114" spans="2:19">
      <c r="B114" s="2">
        <v>31168</v>
      </c>
      <c r="C114" s="7">
        <v>63054</v>
      </c>
      <c r="D114" s="7">
        <v>20093</v>
      </c>
      <c r="E114" s="12">
        <f t="shared" si="10"/>
        <v>19836.75</v>
      </c>
      <c r="F114" s="11">
        <f t="shared" si="11"/>
        <v>0.3164605595867046</v>
      </c>
      <c r="G114" s="7">
        <v>42961</v>
      </c>
      <c r="H114" s="12">
        <f t="shared" si="12"/>
        <v>42846.416666666664</v>
      </c>
      <c r="I114" s="11">
        <f t="shared" si="13"/>
        <v>0.6835394404132954</v>
      </c>
      <c r="J114" s="7">
        <v>54048</v>
      </c>
      <c r="K114" s="12">
        <f t="shared" si="14"/>
        <v>53740.25</v>
      </c>
      <c r="L114" s="11">
        <f t="shared" si="15"/>
        <v>0.82554428600506169</v>
      </c>
      <c r="M114" s="7">
        <v>7319</v>
      </c>
      <c r="N114" s="12">
        <f t="shared" si="16"/>
        <v>7254</v>
      </c>
      <c r="O114" s="11">
        <f t="shared" si="17"/>
        <v>0.11143413457661097</v>
      </c>
      <c r="P114" s="7">
        <v>4306</v>
      </c>
      <c r="Q114" s="12">
        <f t="shared" si="18"/>
        <v>4102.5</v>
      </c>
      <c r="R114" s="11">
        <f t="shared" si="19"/>
        <v>6.3021579418327339E-2</v>
      </c>
      <c r="S114" s="13">
        <v>7.2</v>
      </c>
    </row>
    <row r="115" spans="2:19">
      <c r="B115" s="2">
        <v>31199</v>
      </c>
      <c r="C115" s="7">
        <v>61524</v>
      </c>
      <c r="D115" s="7">
        <v>18893</v>
      </c>
      <c r="E115" s="12">
        <f t="shared" si="10"/>
        <v>19886.25</v>
      </c>
      <c r="F115" s="11">
        <f t="shared" si="11"/>
        <v>0.31698349297518302</v>
      </c>
      <c r="G115" s="7">
        <v>42631</v>
      </c>
      <c r="H115" s="12">
        <f t="shared" si="12"/>
        <v>42849.666666666664</v>
      </c>
      <c r="I115" s="11">
        <f t="shared" si="13"/>
        <v>0.68301650702481698</v>
      </c>
      <c r="J115" s="7">
        <v>52764</v>
      </c>
      <c r="K115" s="12">
        <f t="shared" si="14"/>
        <v>53786.833333333336</v>
      </c>
      <c r="L115" s="11">
        <f t="shared" si="15"/>
        <v>0.82541034445275685</v>
      </c>
      <c r="M115" s="7">
        <v>7103</v>
      </c>
      <c r="N115" s="12">
        <f t="shared" si="16"/>
        <v>7254.25</v>
      </c>
      <c r="O115" s="11">
        <f t="shared" si="17"/>
        <v>0.11132339682722373</v>
      </c>
      <c r="P115" s="7">
        <v>4149</v>
      </c>
      <c r="Q115" s="12">
        <f t="shared" si="18"/>
        <v>4122.666666666667</v>
      </c>
      <c r="R115" s="11">
        <f t="shared" si="19"/>
        <v>6.3266258720019439E-2</v>
      </c>
      <c r="S115" s="13">
        <v>7.4</v>
      </c>
    </row>
    <row r="116" spans="2:19">
      <c r="B116" s="2">
        <v>31229</v>
      </c>
      <c r="C116" s="7">
        <v>60727</v>
      </c>
      <c r="D116" s="7">
        <v>18406</v>
      </c>
      <c r="E116" s="12">
        <f t="shared" si="10"/>
        <v>19922.333333333332</v>
      </c>
      <c r="F116" s="11">
        <f t="shared" si="11"/>
        <v>0.31735420461001757</v>
      </c>
      <c r="G116" s="7">
        <v>42321</v>
      </c>
      <c r="H116" s="12">
        <f t="shared" si="12"/>
        <v>42854</v>
      </c>
      <c r="I116" s="11">
        <f t="shared" si="13"/>
        <v>0.68264579538998249</v>
      </c>
      <c r="J116" s="7">
        <v>52219</v>
      </c>
      <c r="K116" s="12">
        <f t="shared" si="14"/>
        <v>53821.916666666664</v>
      </c>
      <c r="L116" s="11">
        <f t="shared" si="15"/>
        <v>0.82525641402415728</v>
      </c>
      <c r="M116" s="7">
        <v>6877</v>
      </c>
      <c r="N116" s="12">
        <f t="shared" si="16"/>
        <v>7258.666666666667</v>
      </c>
      <c r="O116" s="11">
        <f t="shared" si="17"/>
        <v>0.1112978057067214</v>
      </c>
      <c r="P116" s="7">
        <v>4061</v>
      </c>
      <c r="Q116" s="12">
        <f t="shared" si="18"/>
        <v>4137.833333333333</v>
      </c>
      <c r="R116" s="11">
        <f t="shared" si="19"/>
        <v>6.3445780269121316E-2</v>
      </c>
      <c r="S116" s="13">
        <v>7.4</v>
      </c>
    </row>
    <row r="117" spans="2:19">
      <c r="B117" s="2">
        <v>31260</v>
      </c>
      <c r="C117" s="7">
        <v>61726</v>
      </c>
      <c r="D117" s="7">
        <v>19057</v>
      </c>
      <c r="E117" s="12">
        <f t="shared" si="10"/>
        <v>19948.083333333332</v>
      </c>
      <c r="F117" s="11">
        <f t="shared" si="11"/>
        <v>0.31767203912227038</v>
      </c>
      <c r="G117" s="7">
        <v>42669</v>
      </c>
      <c r="H117" s="12">
        <f t="shared" si="12"/>
        <v>42846.5</v>
      </c>
      <c r="I117" s="11">
        <f t="shared" si="13"/>
        <v>0.68232796087772973</v>
      </c>
      <c r="J117" s="7">
        <v>52953</v>
      </c>
      <c r="K117" s="12">
        <f t="shared" si="14"/>
        <v>53819.166666666664</v>
      </c>
      <c r="L117" s="11">
        <f t="shared" si="15"/>
        <v>0.82492332963340009</v>
      </c>
      <c r="M117" s="7">
        <v>7107</v>
      </c>
      <c r="N117" s="12">
        <f t="shared" si="16"/>
        <v>7274.25</v>
      </c>
      <c r="O117" s="11">
        <f t="shared" si="17"/>
        <v>0.11149742558727394</v>
      </c>
      <c r="P117" s="7">
        <v>4029</v>
      </c>
      <c r="Q117" s="12">
        <f t="shared" si="18"/>
        <v>4148</v>
      </c>
      <c r="R117" s="11">
        <f t="shared" si="19"/>
        <v>6.3579244779326013E-2</v>
      </c>
      <c r="S117" s="13">
        <v>7.1</v>
      </c>
    </row>
    <row r="118" spans="2:19">
      <c r="B118" s="2">
        <v>31291</v>
      </c>
      <c r="C118" s="7">
        <v>62721</v>
      </c>
      <c r="D118" s="7">
        <v>20217</v>
      </c>
      <c r="E118" s="12">
        <f t="shared" si="10"/>
        <v>19977.083333333332</v>
      </c>
      <c r="F118" s="11">
        <f t="shared" si="11"/>
        <v>0.31821790011362788</v>
      </c>
      <c r="G118" s="7">
        <v>42504</v>
      </c>
      <c r="H118" s="12">
        <f t="shared" si="12"/>
        <v>42800.916666666664</v>
      </c>
      <c r="I118" s="11">
        <f t="shared" si="13"/>
        <v>0.68178209988637206</v>
      </c>
      <c r="J118" s="7">
        <v>53705</v>
      </c>
      <c r="K118" s="12">
        <f t="shared" si="14"/>
        <v>53799.416666666664</v>
      </c>
      <c r="L118" s="11">
        <f t="shared" si="15"/>
        <v>0.8247280577929087</v>
      </c>
      <c r="M118" s="7">
        <v>7314</v>
      </c>
      <c r="N118" s="12">
        <f t="shared" si="16"/>
        <v>7276.25</v>
      </c>
      <c r="O118" s="11">
        <f t="shared" si="17"/>
        <v>0.11154261332788279</v>
      </c>
      <c r="P118" s="7">
        <v>4128</v>
      </c>
      <c r="Q118" s="12">
        <f t="shared" si="18"/>
        <v>4157.25</v>
      </c>
      <c r="R118" s="11">
        <f t="shared" si="19"/>
        <v>6.3729328879208486E-2</v>
      </c>
      <c r="S118" s="13">
        <v>7.1</v>
      </c>
    </row>
    <row r="119" spans="2:19">
      <c r="B119" s="2">
        <v>31321</v>
      </c>
      <c r="C119" s="7">
        <v>62425</v>
      </c>
      <c r="D119" s="7">
        <v>20190</v>
      </c>
      <c r="E119" s="12">
        <f t="shared" si="10"/>
        <v>19989.666666666668</v>
      </c>
      <c r="F119" s="11">
        <f t="shared" si="11"/>
        <v>0.318537581634252</v>
      </c>
      <c r="G119" s="7">
        <v>42234</v>
      </c>
      <c r="H119" s="12">
        <f t="shared" si="12"/>
        <v>42764.833333333336</v>
      </c>
      <c r="I119" s="11">
        <f t="shared" si="13"/>
        <v>0.68146241836574806</v>
      </c>
      <c r="J119" s="7">
        <v>53367</v>
      </c>
      <c r="K119" s="12">
        <f t="shared" si="14"/>
        <v>53764.166666666664</v>
      </c>
      <c r="L119" s="11">
        <f t="shared" si="15"/>
        <v>0.82437830143595692</v>
      </c>
      <c r="M119" s="7">
        <v>7360</v>
      </c>
      <c r="N119" s="12">
        <f t="shared" si="16"/>
        <v>7285.666666666667</v>
      </c>
      <c r="O119" s="11">
        <f t="shared" si="17"/>
        <v>0.11171279839103314</v>
      </c>
      <c r="P119" s="7">
        <v>4158</v>
      </c>
      <c r="Q119" s="12">
        <f t="shared" si="18"/>
        <v>4168</v>
      </c>
      <c r="R119" s="11">
        <f t="shared" si="19"/>
        <v>6.3908900173009944E-2</v>
      </c>
      <c r="S119" s="13">
        <v>7.1</v>
      </c>
    </row>
    <row r="120" spans="2:19">
      <c r="B120" s="2">
        <v>31352</v>
      </c>
      <c r="C120" s="7">
        <v>62843</v>
      </c>
      <c r="D120" s="7">
        <v>20460</v>
      </c>
      <c r="E120" s="12">
        <f t="shared" si="10"/>
        <v>20015.833333333332</v>
      </c>
      <c r="F120" s="11">
        <f t="shared" si="11"/>
        <v>0.31902953603311029</v>
      </c>
      <c r="G120" s="7">
        <v>42383</v>
      </c>
      <c r="H120" s="12">
        <f t="shared" si="12"/>
        <v>42723.916666666664</v>
      </c>
      <c r="I120" s="11">
        <f t="shared" si="13"/>
        <v>0.68097046396688965</v>
      </c>
      <c r="J120" s="7">
        <v>53730</v>
      </c>
      <c r="K120" s="12">
        <f t="shared" si="14"/>
        <v>53744.25</v>
      </c>
      <c r="L120" s="11">
        <f t="shared" si="15"/>
        <v>0.8239549983008102</v>
      </c>
      <c r="M120" s="7">
        <v>7366</v>
      </c>
      <c r="N120" s="12">
        <f t="shared" si="16"/>
        <v>7295.583333333333</v>
      </c>
      <c r="O120" s="11">
        <f t="shared" si="17"/>
        <v>0.1118488462118289</v>
      </c>
      <c r="P120" s="7">
        <v>4280</v>
      </c>
      <c r="Q120" s="12">
        <f t="shared" si="18"/>
        <v>4187.333333333333</v>
      </c>
      <c r="R120" s="11">
        <f t="shared" si="19"/>
        <v>6.4196155487360823E-2</v>
      </c>
      <c r="S120" s="13">
        <v>7</v>
      </c>
    </row>
    <row r="121" spans="2:19">
      <c r="B121" s="2">
        <v>31382</v>
      </c>
      <c r="C121" s="7">
        <v>63332</v>
      </c>
      <c r="D121" s="7">
        <v>20761</v>
      </c>
      <c r="E121" s="12">
        <f t="shared" si="10"/>
        <v>20058.083333333332</v>
      </c>
      <c r="F121" s="11">
        <f t="shared" si="11"/>
        <v>0.31968002380032168</v>
      </c>
      <c r="G121" s="7">
        <v>42571</v>
      </c>
      <c r="H121" s="12">
        <f t="shared" si="12"/>
        <v>42686.166666666664</v>
      </c>
      <c r="I121" s="11">
        <f t="shared" si="13"/>
        <v>0.68031997619967832</v>
      </c>
      <c r="J121" s="7">
        <v>54237</v>
      </c>
      <c r="K121" s="12">
        <f t="shared" si="14"/>
        <v>53752.666666666664</v>
      </c>
      <c r="L121" s="11">
        <f t="shared" si="15"/>
        <v>0.82356426036107344</v>
      </c>
      <c r="M121" s="7">
        <v>7375</v>
      </c>
      <c r="N121" s="12">
        <f t="shared" si="16"/>
        <v>7299.333333333333</v>
      </c>
      <c r="O121" s="11">
        <f t="shared" si="17"/>
        <v>0.11183575496029212</v>
      </c>
      <c r="P121" s="7">
        <v>4415</v>
      </c>
      <c r="Q121" s="12">
        <f t="shared" si="18"/>
        <v>4216.333333333333</v>
      </c>
      <c r="R121" s="11">
        <f t="shared" si="19"/>
        <v>6.4599984678634342E-2</v>
      </c>
      <c r="S121" s="13">
        <v>7</v>
      </c>
    </row>
    <row r="122" spans="2:19">
      <c r="B122" s="2">
        <v>31413</v>
      </c>
      <c r="C122" s="7">
        <v>64239</v>
      </c>
      <c r="D122" s="7">
        <v>21049</v>
      </c>
      <c r="E122" s="12">
        <f t="shared" si="10"/>
        <v>20085.833333333332</v>
      </c>
      <c r="F122" s="11">
        <f t="shared" si="11"/>
        <v>0.31998247617024661</v>
      </c>
      <c r="G122" s="7">
        <v>43190</v>
      </c>
      <c r="H122" s="12">
        <f t="shared" si="12"/>
        <v>42685.833333333336</v>
      </c>
      <c r="I122" s="11">
        <f t="shared" si="13"/>
        <v>0.68001752382975333</v>
      </c>
      <c r="J122" s="7">
        <v>54899</v>
      </c>
      <c r="K122" s="12">
        <f t="shared" si="14"/>
        <v>53763.5</v>
      </c>
      <c r="L122" s="11">
        <f t="shared" si="15"/>
        <v>0.82333603455866866</v>
      </c>
      <c r="M122" s="7">
        <v>7542</v>
      </c>
      <c r="N122" s="12">
        <f t="shared" si="16"/>
        <v>7306.5</v>
      </c>
      <c r="O122" s="11">
        <f t="shared" si="17"/>
        <v>0.11189198501777066</v>
      </c>
      <c r="P122" s="7">
        <v>4460</v>
      </c>
      <c r="Q122" s="12">
        <f t="shared" si="18"/>
        <v>4229.583333333333</v>
      </c>
      <c r="R122" s="11">
        <f t="shared" si="19"/>
        <v>6.4771980423560638E-2</v>
      </c>
      <c r="S122" s="13">
        <v>6.7</v>
      </c>
    </row>
    <row r="123" spans="2:19">
      <c r="B123" s="2">
        <v>31444</v>
      </c>
      <c r="C123" s="7">
        <v>64096</v>
      </c>
      <c r="D123" s="7">
        <v>21050</v>
      </c>
      <c r="E123" s="12">
        <f t="shared" si="10"/>
        <v>20101.166666666668</v>
      </c>
      <c r="F123" s="11">
        <f t="shared" si="11"/>
        <v>0.32015364359358245</v>
      </c>
      <c r="G123" s="7">
        <v>43046</v>
      </c>
      <c r="H123" s="12">
        <f t="shared" si="12"/>
        <v>42684.833333333336</v>
      </c>
      <c r="I123" s="11">
        <f t="shared" si="13"/>
        <v>0.67984635640641755</v>
      </c>
      <c r="J123" s="7">
        <v>54790</v>
      </c>
      <c r="K123" s="12">
        <f t="shared" si="14"/>
        <v>53768.583333333336</v>
      </c>
      <c r="L123" s="11">
        <f t="shared" si="15"/>
        <v>0.82318276634154741</v>
      </c>
      <c r="M123" s="7">
        <v>7544</v>
      </c>
      <c r="N123" s="12">
        <f t="shared" si="16"/>
        <v>7312.833333333333</v>
      </c>
      <c r="O123" s="11">
        <f t="shared" si="17"/>
        <v>0.11195754100138425</v>
      </c>
      <c r="P123" s="7">
        <v>4362</v>
      </c>
      <c r="Q123" s="12">
        <f t="shared" si="18"/>
        <v>4236.5</v>
      </c>
      <c r="R123" s="11">
        <f t="shared" si="19"/>
        <v>6.4859692657068313E-2</v>
      </c>
      <c r="S123" s="13">
        <v>7.2</v>
      </c>
    </row>
    <row r="124" spans="2:19">
      <c r="B124" s="2">
        <v>31472</v>
      </c>
      <c r="C124" s="7">
        <v>63675</v>
      </c>
      <c r="D124" s="7">
        <v>20881</v>
      </c>
      <c r="E124" s="12">
        <f t="shared" si="10"/>
        <v>20127.083333333332</v>
      </c>
      <c r="F124" s="11">
        <f t="shared" si="11"/>
        <v>0.32039504666140467</v>
      </c>
      <c r="G124" s="7">
        <v>42794</v>
      </c>
      <c r="H124" s="12">
        <f t="shared" si="12"/>
        <v>42692.5</v>
      </c>
      <c r="I124" s="11">
        <f t="shared" si="13"/>
        <v>0.67960495333859539</v>
      </c>
      <c r="J124" s="7">
        <v>54447</v>
      </c>
      <c r="K124" s="12">
        <f t="shared" si="14"/>
        <v>53793.583333333336</v>
      </c>
      <c r="L124" s="11">
        <f t="shared" si="15"/>
        <v>0.82315068667831326</v>
      </c>
      <c r="M124" s="7">
        <v>7410</v>
      </c>
      <c r="N124" s="12">
        <f t="shared" si="16"/>
        <v>7309.583333333333</v>
      </c>
      <c r="O124" s="11">
        <f t="shared" si="17"/>
        <v>0.11185141734994453</v>
      </c>
      <c r="P124" s="7">
        <v>4349</v>
      </c>
      <c r="Q124" s="12">
        <f t="shared" si="18"/>
        <v>4247.666666666667</v>
      </c>
      <c r="R124" s="11">
        <f t="shared" si="19"/>
        <v>6.499789597174227E-2</v>
      </c>
      <c r="S124" s="13">
        <v>7.2</v>
      </c>
    </row>
    <row r="125" spans="2:19">
      <c r="B125" s="2">
        <v>31503</v>
      </c>
      <c r="C125" s="7">
        <v>63831</v>
      </c>
      <c r="D125" s="7">
        <v>20928</v>
      </c>
      <c r="E125" s="12">
        <f t="shared" si="10"/>
        <v>20165.416666666668</v>
      </c>
      <c r="F125" s="11">
        <f t="shared" si="11"/>
        <v>0.32085288513682836</v>
      </c>
      <c r="G125" s="7">
        <v>42904</v>
      </c>
      <c r="H125" s="12">
        <f t="shared" si="12"/>
        <v>42684</v>
      </c>
      <c r="I125" s="11">
        <f t="shared" si="13"/>
        <v>0.67914711486317159</v>
      </c>
      <c r="J125" s="7">
        <v>54594</v>
      </c>
      <c r="K125" s="12">
        <f t="shared" si="14"/>
        <v>53812.75</v>
      </c>
      <c r="L125" s="11">
        <f t="shared" si="15"/>
        <v>0.82318889723157407</v>
      </c>
      <c r="M125" s="7">
        <v>7337</v>
      </c>
      <c r="N125" s="12">
        <f t="shared" si="16"/>
        <v>7304.5</v>
      </c>
      <c r="O125" s="11">
        <f t="shared" si="17"/>
        <v>0.11173900794566405</v>
      </c>
      <c r="P125" s="7">
        <v>4349</v>
      </c>
      <c r="Q125" s="12">
        <f t="shared" si="18"/>
        <v>4253.833333333333</v>
      </c>
      <c r="R125" s="11">
        <f t="shared" si="19"/>
        <v>6.5072094822761842E-2</v>
      </c>
      <c r="S125" s="13">
        <v>7.1</v>
      </c>
    </row>
    <row r="126" spans="2:19">
      <c r="B126" s="2">
        <v>31533</v>
      </c>
      <c r="C126" s="7">
        <v>63112</v>
      </c>
      <c r="D126" s="7">
        <v>20473</v>
      </c>
      <c r="E126" s="12">
        <f t="shared" si="10"/>
        <v>20197.083333333332</v>
      </c>
      <c r="F126" s="11">
        <f t="shared" si="11"/>
        <v>0.32133202342456291</v>
      </c>
      <c r="G126" s="7">
        <v>42639</v>
      </c>
      <c r="H126" s="12">
        <f t="shared" si="12"/>
        <v>42657.166666666664</v>
      </c>
      <c r="I126" s="11">
        <f t="shared" si="13"/>
        <v>0.67866797657543709</v>
      </c>
      <c r="J126" s="7">
        <v>54034</v>
      </c>
      <c r="K126" s="12">
        <f t="shared" si="14"/>
        <v>53811.583333333336</v>
      </c>
      <c r="L126" s="11">
        <f t="shared" si="15"/>
        <v>0.82321617521449242</v>
      </c>
      <c r="M126" s="7">
        <v>7231</v>
      </c>
      <c r="N126" s="12">
        <f t="shared" si="16"/>
        <v>7297.166666666667</v>
      </c>
      <c r="O126" s="11">
        <f t="shared" si="17"/>
        <v>0.11163294705574892</v>
      </c>
      <c r="P126" s="7">
        <v>4365</v>
      </c>
      <c r="Q126" s="12">
        <f t="shared" si="18"/>
        <v>4258.75</v>
      </c>
      <c r="R126" s="11">
        <f t="shared" si="19"/>
        <v>6.5150877729758666E-2</v>
      </c>
      <c r="S126" s="13">
        <v>7.2</v>
      </c>
    </row>
    <row r="127" spans="2:19">
      <c r="B127" s="2">
        <v>31564</v>
      </c>
      <c r="C127" s="7">
        <v>60859</v>
      </c>
      <c r="D127" s="7">
        <v>19085</v>
      </c>
      <c r="E127" s="12">
        <f t="shared" si="10"/>
        <v>20213.083333333332</v>
      </c>
      <c r="F127" s="11">
        <f t="shared" si="11"/>
        <v>0.32187036383372303</v>
      </c>
      <c r="G127" s="7">
        <v>41774</v>
      </c>
      <c r="H127" s="12">
        <f t="shared" si="12"/>
        <v>42585.75</v>
      </c>
      <c r="I127" s="11">
        <f t="shared" si="13"/>
        <v>0.67812963616627697</v>
      </c>
      <c r="J127" s="7">
        <v>52123</v>
      </c>
      <c r="K127" s="12">
        <f t="shared" si="14"/>
        <v>53758.166666666664</v>
      </c>
      <c r="L127" s="11">
        <f t="shared" si="15"/>
        <v>0.82320183246240319</v>
      </c>
      <c r="M127" s="7">
        <v>6993</v>
      </c>
      <c r="N127" s="12">
        <f t="shared" si="16"/>
        <v>7288</v>
      </c>
      <c r="O127" s="11">
        <f t="shared" si="17"/>
        <v>0.1116015542752139</v>
      </c>
      <c r="P127" s="7">
        <v>4135</v>
      </c>
      <c r="Q127" s="12">
        <f t="shared" si="18"/>
        <v>4257.583333333333</v>
      </c>
      <c r="R127" s="11">
        <f t="shared" si="19"/>
        <v>6.5196613262382838E-2</v>
      </c>
      <c r="S127" s="13">
        <v>7.2</v>
      </c>
    </row>
    <row r="128" spans="2:19">
      <c r="B128" s="2">
        <v>31594</v>
      </c>
      <c r="C128" s="7">
        <v>60379</v>
      </c>
      <c r="D128" s="7">
        <v>18705</v>
      </c>
      <c r="E128" s="12">
        <f t="shared" si="10"/>
        <v>20238</v>
      </c>
      <c r="F128" s="11">
        <f t="shared" si="11"/>
        <v>0.32241559451913671</v>
      </c>
      <c r="G128" s="7">
        <v>41675</v>
      </c>
      <c r="H128" s="12">
        <f t="shared" si="12"/>
        <v>42531.916666666664</v>
      </c>
      <c r="I128" s="11">
        <f t="shared" si="13"/>
        <v>0.67758440548086329</v>
      </c>
      <c r="J128" s="7">
        <v>51712</v>
      </c>
      <c r="K128" s="12">
        <f t="shared" si="14"/>
        <v>53715.916666666664</v>
      </c>
      <c r="L128" s="11">
        <f t="shared" si="15"/>
        <v>0.8230012001736422</v>
      </c>
      <c r="M128" s="7">
        <v>6960</v>
      </c>
      <c r="N128" s="12">
        <f t="shared" si="16"/>
        <v>7294.916666666667</v>
      </c>
      <c r="O128" s="11">
        <f t="shared" si="17"/>
        <v>0.11176808559536275</v>
      </c>
      <c r="P128" s="7">
        <v>4060</v>
      </c>
      <c r="Q128" s="12">
        <f t="shared" si="18"/>
        <v>4257.5</v>
      </c>
      <c r="R128" s="11">
        <f t="shared" si="19"/>
        <v>6.5230714230995121E-2</v>
      </c>
      <c r="S128" s="13">
        <v>7</v>
      </c>
    </row>
    <row r="129" spans="2:19">
      <c r="B129" s="2">
        <v>31625</v>
      </c>
      <c r="C129" s="7">
        <v>61357</v>
      </c>
      <c r="D129" s="7">
        <v>19450</v>
      </c>
      <c r="E129" s="12">
        <f t="shared" si="10"/>
        <v>20270.75</v>
      </c>
      <c r="F129" s="11">
        <f t="shared" si="11"/>
        <v>0.32309562075789977</v>
      </c>
      <c r="G129" s="7">
        <v>41907</v>
      </c>
      <c r="H129" s="12">
        <f t="shared" si="12"/>
        <v>42468.416666666664</v>
      </c>
      <c r="I129" s="11">
        <f t="shared" si="13"/>
        <v>0.67690437924210023</v>
      </c>
      <c r="J129" s="7">
        <v>52389</v>
      </c>
      <c r="K129" s="12">
        <f t="shared" si="14"/>
        <v>53668.916666666664</v>
      </c>
      <c r="L129" s="11">
        <f t="shared" si="15"/>
        <v>0.82260983743918503</v>
      </c>
      <c r="M129" s="7">
        <v>7260</v>
      </c>
      <c r="N129" s="12">
        <f t="shared" si="16"/>
        <v>7307.666666666667</v>
      </c>
      <c r="O129" s="11">
        <f t="shared" si="17"/>
        <v>0.11200819509852385</v>
      </c>
      <c r="P129" s="7">
        <v>4127</v>
      </c>
      <c r="Q129" s="12">
        <f t="shared" si="18"/>
        <v>4265.666666666667</v>
      </c>
      <c r="R129" s="11">
        <f t="shared" si="19"/>
        <v>6.5381967462291191E-2</v>
      </c>
      <c r="S129" s="13">
        <v>6.9</v>
      </c>
    </row>
    <row r="130" spans="2:19">
      <c r="B130" s="2">
        <v>31656</v>
      </c>
      <c r="C130" s="7">
        <v>62752</v>
      </c>
      <c r="D130" s="7">
        <v>20577</v>
      </c>
      <c r="E130" s="12">
        <f t="shared" si="10"/>
        <v>20300.75</v>
      </c>
      <c r="F130" s="11">
        <f t="shared" si="11"/>
        <v>0.32356046810935302</v>
      </c>
      <c r="G130" s="7">
        <v>42175</v>
      </c>
      <c r="H130" s="12">
        <f t="shared" si="12"/>
        <v>42441</v>
      </c>
      <c r="I130" s="11">
        <f t="shared" si="13"/>
        <v>0.67643953189064698</v>
      </c>
      <c r="J130" s="7">
        <v>53584</v>
      </c>
      <c r="K130" s="12">
        <f t="shared" si="14"/>
        <v>53658.833333333336</v>
      </c>
      <c r="L130" s="11">
        <f t="shared" si="15"/>
        <v>0.82239435990114507</v>
      </c>
      <c r="M130" s="7">
        <v>7399</v>
      </c>
      <c r="N130" s="12">
        <f t="shared" si="16"/>
        <v>7314.75</v>
      </c>
      <c r="O130" s="11">
        <f t="shared" si="17"/>
        <v>0.11210845950968433</v>
      </c>
      <c r="P130" s="7">
        <v>4222</v>
      </c>
      <c r="Q130" s="12">
        <f t="shared" si="18"/>
        <v>4273.5</v>
      </c>
      <c r="R130" s="11">
        <f t="shared" si="19"/>
        <v>6.5497180589170645E-2</v>
      </c>
      <c r="S130" s="13">
        <v>7</v>
      </c>
    </row>
    <row r="131" spans="2:19">
      <c r="B131" s="2">
        <v>31686</v>
      </c>
      <c r="C131" s="7">
        <v>62487</v>
      </c>
      <c r="D131" s="7">
        <v>20734</v>
      </c>
      <c r="E131" s="12">
        <f t="shared" si="10"/>
        <v>20346.083333333332</v>
      </c>
      <c r="F131" s="11">
        <f t="shared" si="11"/>
        <v>0.32425587411881573</v>
      </c>
      <c r="G131" s="7">
        <v>41753</v>
      </c>
      <c r="H131" s="12">
        <f t="shared" si="12"/>
        <v>42400.916666666664</v>
      </c>
      <c r="I131" s="11">
        <f t="shared" si="13"/>
        <v>0.67574412588118415</v>
      </c>
      <c r="J131" s="7">
        <v>53351</v>
      </c>
      <c r="K131" s="12">
        <f t="shared" si="14"/>
        <v>53657.5</v>
      </c>
      <c r="L131" s="11">
        <f t="shared" si="15"/>
        <v>0.82230775910950815</v>
      </c>
      <c r="M131" s="7">
        <v>7369</v>
      </c>
      <c r="N131" s="12">
        <f t="shared" si="16"/>
        <v>7315.5</v>
      </c>
      <c r="O131" s="11">
        <f t="shared" si="17"/>
        <v>0.11211093345320984</v>
      </c>
      <c r="P131" s="7">
        <v>4228</v>
      </c>
      <c r="Q131" s="12">
        <f t="shared" si="18"/>
        <v>4279.333333333333</v>
      </c>
      <c r="R131" s="11">
        <f t="shared" si="19"/>
        <v>6.5581307437281924E-2</v>
      </c>
      <c r="S131" s="13">
        <v>7</v>
      </c>
    </row>
    <row r="132" spans="2:19">
      <c r="B132" s="2">
        <v>31717</v>
      </c>
      <c r="C132" s="7">
        <v>62740</v>
      </c>
      <c r="D132" s="7">
        <v>20665</v>
      </c>
      <c r="E132" s="12">
        <f t="shared" si="10"/>
        <v>20363.166666666668</v>
      </c>
      <c r="F132" s="11">
        <f t="shared" si="11"/>
        <v>0.32457253065306874</v>
      </c>
      <c r="G132" s="7">
        <v>42075</v>
      </c>
      <c r="H132" s="12">
        <f t="shared" si="12"/>
        <v>42375.25</v>
      </c>
      <c r="I132" s="11">
        <f t="shared" si="13"/>
        <v>0.67542746934693121</v>
      </c>
      <c r="J132" s="7">
        <v>53524</v>
      </c>
      <c r="K132" s="12">
        <f t="shared" si="14"/>
        <v>53640.333333333336</v>
      </c>
      <c r="L132" s="11">
        <f t="shared" si="15"/>
        <v>0.82222948909883353</v>
      </c>
      <c r="M132" s="7">
        <v>7425</v>
      </c>
      <c r="N132" s="12">
        <f t="shared" si="16"/>
        <v>7320.416666666667</v>
      </c>
      <c r="O132" s="11">
        <f t="shared" si="17"/>
        <v>0.11221150357922061</v>
      </c>
      <c r="P132" s="7">
        <v>4251</v>
      </c>
      <c r="Q132" s="12">
        <f t="shared" si="18"/>
        <v>4276.916666666667</v>
      </c>
      <c r="R132" s="11">
        <f t="shared" si="19"/>
        <v>6.5559007321945917E-2</v>
      </c>
      <c r="S132" s="13">
        <v>6.9</v>
      </c>
    </row>
    <row r="133" spans="2:19">
      <c r="B133" s="2">
        <v>31747</v>
      </c>
      <c r="C133" s="7">
        <v>63498</v>
      </c>
      <c r="D133" s="7">
        <v>20918</v>
      </c>
      <c r="E133" s="12">
        <f t="shared" si="10"/>
        <v>20376.25</v>
      </c>
      <c r="F133" s="11">
        <f t="shared" si="11"/>
        <v>0.32470947256871269</v>
      </c>
      <c r="G133" s="7">
        <v>42580</v>
      </c>
      <c r="H133" s="12">
        <f t="shared" si="12"/>
        <v>42376</v>
      </c>
      <c r="I133" s="11">
        <f t="shared" si="13"/>
        <v>0.67529052743128737</v>
      </c>
      <c r="J133" s="7">
        <v>54127</v>
      </c>
      <c r="K133" s="12">
        <f t="shared" si="14"/>
        <v>53631.166666666664</v>
      </c>
      <c r="L133" s="11">
        <f t="shared" si="15"/>
        <v>0.82213203442465677</v>
      </c>
      <c r="M133" s="7">
        <v>7554</v>
      </c>
      <c r="N133" s="12">
        <f t="shared" si="16"/>
        <v>7335.333333333333</v>
      </c>
      <c r="O133" s="11">
        <f t="shared" si="17"/>
        <v>0.11244604380878653</v>
      </c>
      <c r="P133" s="7">
        <v>4305</v>
      </c>
      <c r="Q133" s="12">
        <f t="shared" si="18"/>
        <v>4267.75</v>
      </c>
      <c r="R133" s="11">
        <f t="shared" si="19"/>
        <v>6.5421921766556673E-2</v>
      </c>
      <c r="S133" s="13">
        <v>6.6</v>
      </c>
    </row>
    <row r="134" spans="2:19">
      <c r="B134" s="2">
        <v>31778</v>
      </c>
      <c r="C134" s="7">
        <v>64124</v>
      </c>
      <c r="D134" s="7">
        <v>21139</v>
      </c>
      <c r="E134" s="12">
        <f t="shared" si="10"/>
        <v>20383.75</v>
      </c>
      <c r="F134" s="11">
        <f t="shared" si="11"/>
        <v>0.32487860467093099</v>
      </c>
      <c r="G134" s="7">
        <v>42985</v>
      </c>
      <c r="H134" s="12">
        <f t="shared" si="12"/>
        <v>42358.916666666664</v>
      </c>
      <c r="I134" s="11">
        <f t="shared" si="13"/>
        <v>0.67512139532906901</v>
      </c>
      <c r="J134" s="7">
        <v>54651</v>
      </c>
      <c r="K134" s="12">
        <f t="shared" si="14"/>
        <v>53610.5</v>
      </c>
      <c r="L134" s="11">
        <f t="shared" si="15"/>
        <v>0.82210718270028227</v>
      </c>
      <c r="M134" s="7">
        <v>7629</v>
      </c>
      <c r="N134" s="12">
        <f t="shared" si="16"/>
        <v>7342.583333333333</v>
      </c>
      <c r="O134" s="11">
        <f t="shared" si="17"/>
        <v>0.11259716842612387</v>
      </c>
      <c r="P134" s="7">
        <v>4343</v>
      </c>
      <c r="Q134" s="12">
        <f t="shared" si="18"/>
        <v>4258</v>
      </c>
      <c r="R134" s="11">
        <f t="shared" si="19"/>
        <v>6.529564887359382E-2</v>
      </c>
      <c r="S134" s="13">
        <v>6.6</v>
      </c>
    </row>
    <row r="135" spans="2:19">
      <c r="B135" s="2">
        <v>31809</v>
      </c>
      <c r="C135" s="7">
        <v>64031</v>
      </c>
      <c r="D135" s="7">
        <v>21201</v>
      </c>
      <c r="E135" s="12">
        <f t="shared" si="10"/>
        <v>20396.333333333332</v>
      </c>
      <c r="F135" s="11">
        <f t="shared" si="11"/>
        <v>0.32510722630228983</v>
      </c>
      <c r="G135" s="7">
        <v>42830</v>
      </c>
      <c r="H135" s="12">
        <f t="shared" si="12"/>
        <v>42340.916666666664</v>
      </c>
      <c r="I135" s="11">
        <f t="shared" si="13"/>
        <v>0.67489277369771017</v>
      </c>
      <c r="J135" s="7">
        <v>54622</v>
      </c>
      <c r="K135" s="12">
        <f t="shared" si="14"/>
        <v>53596.5</v>
      </c>
      <c r="L135" s="11">
        <f t="shared" si="15"/>
        <v>0.82209104946161793</v>
      </c>
      <c r="M135" s="7">
        <v>7522</v>
      </c>
      <c r="N135" s="12">
        <f t="shared" si="16"/>
        <v>7340.75</v>
      </c>
      <c r="O135" s="11">
        <f t="shared" si="17"/>
        <v>0.11259624922029184</v>
      </c>
      <c r="P135" s="7">
        <v>4363</v>
      </c>
      <c r="Q135" s="12">
        <f t="shared" si="18"/>
        <v>4258.083333333333</v>
      </c>
      <c r="R135" s="11">
        <f t="shared" si="19"/>
        <v>6.5312701318090249E-2</v>
      </c>
      <c r="S135" s="13">
        <v>6.6</v>
      </c>
    </row>
    <row r="136" spans="2:19">
      <c r="B136" s="2">
        <v>31837</v>
      </c>
      <c r="C136" s="7">
        <v>63826</v>
      </c>
      <c r="D136" s="7">
        <v>21202</v>
      </c>
      <c r="E136" s="12">
        <f t="shared" si="10"/>
        <v>20423.083333333332</v>
      </c>
      <c r="F136" s="11">
        <f t="shared" si="11"/>
        <v>0.32546832793712599</v>
      </c>
      <c r="G136" s="7">
        <v>42624</v>
      </c>
      <c r="H136" s="12">
        <f t="shared" si="12"/>
        <v>42326.75</v>
      </c>
      <c r="I136" s="11">
        <f t="shared" si="13"/>
        <v>0.67453167206287401</v>
      </c>
      <c r="J136" s="7">
        <v>54424</v>
      </c>
      <c r="K136" s="12">
        <f t="shared" si="14"/>
        <v>53594.583333333336</v>
      </c>
      <c r="L136" s="11">
        <f t="shared" si="15"/>
        <v>0.8218683548703688</v>
      </c>
      <c r="M136" s="7">
        <v>7561</v>
      </c>
      <c r="N136" s="12">
        <f t="shared" si="16"/>
        <v>7353.333333333333</v>
      </c>
      <c r="O136" s="11">
        <f t="shared" si="17"/>
        <v>0.11276273820233908</v>
      </c>
      <c r="P136" s="7">
        <v>4405</v>
      </c>
      <c r="Q136" s="12">
        <f t="shared" si="18"/>
        <v>4262.75</v>
      </c>
      <c r="R136" s="11">
        <f t="shared" si="19"/>
        <v>6.5368906927292053E-2</v>
      </c>
      <c r="S136" s="13">
        <v>6.6</v>
      </c>
    </row>
    <row r="137" spans="2:19">
      <c r="B137" s="2">
        <v>31868</v>
      </c>
      <c r="C137" s="7">
        <v>63997</v>
      </c>
      <c r="D137" s="7">
        <v>21274</v>
      </c>
      <c r="E137" s="12">
        <f t="shared" si="10"/>
        <v>20451.916666666668</v>
      </c>
      <c r="F137" s="11">
        <f t="shared" si="11"/>
        <v>0.32585642151831679</v>
      </c>
      <c r="G137" s="7">
        <v>42723</v>
      </c>
      <c r="H137" s="12">
        <f t="shared" si="12"/>
        <v>42311.666666666664</v>
      </c>
      <c r="I137" s="11">
        <f t="shared" si="13"/>
        <v>0.67414357848168327</v>
      </c>
      <c r="J137" s="7">
        <v>54509</v>
      </c>
      <c r="K137" s="12">
        <f t="shared" si="14"/>
        <v>53587.5</v>
      </c>
      <c r="L137" s="11">
        <f t="shared" si="15"/>
        <v>0.8215235201909159</v>
      </c>
      <c r="M137" s="7">
        <v>7640</v>
      </c>
      <c r="N137" s="12">
        <f t="shared" si="16"/>
        <v>7378.583333333333</v>
      </c>
      <c r="O137" s="11">
        <f t="shared" si="17"/>
        <v>0.11311742018235636</v>
      </c>
      <c r="P137" s="7">
        <v>4356</v>
      </c>
      <c r="Q137" s="12">
        <f t="shared" si="18"/>
        <v>4263.333333333333</v>
      </c>
      <c r="R137" s="11">
        <f t="shared" si="19"/>
        <v>6.5359059626727709E-2</v>
      </c>
      <c r="S137" s="13">
        <v>6.3</v>
      </c>
    </row>
    <row r="138" spans="2:19">
      <c r="B138" s="2">
        <v>31898</v>
      </c>
      <c r="C138" s="7">
        <v>62838</v>
      </c>
      <c r="D138" s="7">
        <v>20623</v>
      </c>
      <c r="E138" s="12">
        <f t="shared" si="10"/>
        <v>20464.416666666668</v>
      </c>
      <c r="F138" s="11">
        <f t="shared" si="11"/>
        <v>0.32617424348077872</v>
      </c>
      <c r="G138" s="7">
        <v>42215</v>
      </c>
      <c r="H138" s="12">
        <f t="shared" si="12"/>
        <v>42276.333333333336</v>
      </c>
      <c r="I138" s="11">
        <f t="shared" si="13"/>
        <v>0.67382575651922139</v>
      </c>
      <c r="J138" s="7">
        <v>53539</v>
      </c>
      <c r="K138" s="12">
        <f t="shared" si="14"/>
        <v>53546.25</v>
      </c>
      <c r="L138" s="11">
        <f t="shared" si="15"/>
        <v>0.82124470869716371</v>
      </c>
      <c r="M138" s="7">
        <v>7451</v>
      </c>
      <c r="N138" s="12">
        <f t="shared" si="16"/>
        <v>7396.916666666667</v>
      </c>
      <c r="O138" s="11">
        <f t="shared" si="17"/>
        <v>0.11344732214065154</v>
      </c>
      <c r="P138" s="7">
        <v>4303</v>
      </c>
      <c r="Q138" s="12">
        <f t="shared" si="18"/>
        <v>4258.166666666667</v>
      </c>
      <c r="R138" s="11">
        <f t="shared" si="19"/>
        <v>6.5307969162184829E-2</v>
      </c>
      <c r="S138" s="13">
        <v>6.3</v>
      </c>
    </row>
    <row r="139" spans="2:19">
      <c r="B139" s="2">
        <v>31929</v>
      </c>
      <c r="C139" s="7">
        <v>61550</v>
      </c>
      <c r="D139" s="7">
        <v>19638</v>
      </c>
      <c r="E139" s="12">
        <f t="shared" si="10"/>
        <v>20510.5</v>
      </c>
      <c r="F139" s="11">
        <f t="shared" si="11"/>
        <v>0.32660898643806896</v>
      </c>
      <c r="G139" s="7">
        <v>41912</v>
      </c>
      <c r="H139" s="12">
        <f t="shared" si="12"/>
        <v>42287.833333333336</v>
      </c>
      <c r="I139" s="11">
        <f t="shared" si="13"/>
        <v>0.6733910135619311</v>
      </c>
      <c r="J139" s="7">
        <v>52521</v>
      </c>
      <c r="K139" s="12">
        <f t="shared" si="14"/>
        <v>53579.416666666664</v>
      </c>
      <c r="L139" s="11">
        <f t="shared" si="15"/>
        <v>0.820957001947202</v>
      </c>
      <c r="M139" s="7">
        <v>7208</v>
      </c>
      <c r="N139" s="12">
        <f t="shared" si="16"/>
        <v>7414.833333333333</v>
      </c>
      <c r="O139" s="11">
        <f t="shared" si="17"/>
        <v>0.1136119002777157</v>
      </c>
      <c r="P139" s="7">
        <v>4281</v>
      </c>
      <c r="Q139" s="12">
        <f t="shared" si="18"/>
        <v>4270.333333333333</v>
      </c>
      <c r="R139" s="11">
        <f t="shared" si="19"/>
        <v>6.5431097775082186E-2</v>
      </c>
      <c r="S139" s="13">
        <v>6.2</v>
      </c>
    </row>
    <row r="140" spans="2:19">
      <c r="B140" s="2">
        <v>31959</v>
      </c>
      <c r="C140" s="7">
        <v>60779</v>
      </c>
      <c r="D140" s="7">
        <v>19196</v>
      </c>
      <c r="E140" s="12">
        <f t="shared" si="10"/>
        <v>20551.416666666668</v>
      </c>
      <c r="F140" s="11">
        <f t="shared" si="11"/>
        <v>0.32708735919700688</v>
      </c>
      <c r="G140" s="7">
        <v>41583</v>
      </c>
      <c r="H140" s="12">
        <f t="shared" si="12"/>
        <v>42280.166666666664</v>
      </c>
      <c r="I140" s="11">
        <f t="shared" si="13"/>
        <v>0.67291264080299318</v>
      </c>
      <c r="J140" s="7">
        <v>52071</v>
      </c>
      <c r="K140" s="12">
        <f t="shared" si="14"/>
        <v>53609.333333333336</v>
      </c>
      <c r="L140" s="11">
        <f t="shared" si="15"/>
        <v>0.82084103694800337</v>
      </c>
      <c r="M140" s="7">
        <v>6905</v>
      </c>
      <c r="N140" s="12">
        <f t="shared" si="16"/>
        <v>7410.25</v>
      </c>
      <c r="O140" s="11">
        <f t="shared" si="17"/>
        <v>0.11346228195421086</v>
      </c>
      <c r="P140" s="7">
        <v>4304</v>
      </c>
      <c r="Q140" s="12">
        <f t="shared" si="18"/>
        <v>4290.666666666667</v>
      </c>
      <c r="R140" s="11">
        <f t="shared" si="19"/>
        <v>6.5696681097785828E-2</v>
      </c>
      <c r="S140" s="13">
        <v>6.1</v>
      </c>
    </row>
    <row r="141" spans="2:19">
      <c r="B141" s="2">
        <v>31990</v>
      </c>
      <c r="C141" s="7">
        <v>61388</v>
      </c>
      <c r="D141" s="7">
        <v>19598</v>
      </c>
      <c r="E141" s="12">
        <f t="shared" si="10"/>
        <v>20563.75</v>
      </c>
      <c r="F141" s="11">
        <f t="shared" si="11"/>
        <v>0.32727019535549928</v>
      </c>
      <c r="G141" s="7">
        <v>41790</v>
      </c>
      <c r="H141" s="12">
        <f t="shared" si="12"/>
        <v>42270.416666666664</v>
      </c>
      <c r="I141" s="11">
        <f t="shared" si="13"/>
        <v>0.67272980464450072</v>
      </c>
      <c r="J141" s="7">
        <v>52503</v>
      </c>
      <c r="K141" s="12">
        <f t="shared" si="14"/>
        <v>53618.833333333336</v>
      </c>
      <c r="L141" s="11">
        <f t="shared" si="15"/>
        <v>0.8210210670035345</v>
      </c>
      <c r="M141" s="7">
        <v>7003</v>
      </c>
      <c r="N141" s="12">
        <f t="shared" si="16"/>
        <v>7388.833333333333</v>
      </c>
      <c r="O141" s="11">
        <f t="shared" si="17"/>
        <v>0.11313912388827213</v>
      </c>
      <c r="P141" s="7">
        <v>4237</v>
      </c>
      <c r="Q141" s="12">
        <f t="shared" si="18"/>
        <v>4299.833333333333</v>
      </c>
      <c r="R141" s="11">
        <f t="shared" si="19"/>
        <v>6.5839809108193273E-2</v>
      </c>
      <c r="S141" s="13">
        <v>6</v>
      </c>
    </row>
    <row r="142" spans="2:19">
      <c r="B142" s="2">
        <v>32021</v>
      </c>
      <c r="C142" s="7">
        <v>63277</v>
      </c>
      <c r="D142" s="7">
        <v>21043</v>
      </c>
      <c r="E142" s="12">
        <f t="shared" si="10"/>
        <v>20602.583333333332</v>
      </c>
      <c r="F142" s="11">
        <f t="shared" si="11"/>
        <v>0.3276600820372812</v>
      </c>
      <c r="G142" s="7">
        <v>42234</v>
      </c>
      <c r="H142" s="12">
        <f t="shared" si="12"/>
        <v>42275.333333333336</v>
      </c>
      <c r="I142" s="11">
        <f t="shared" si="13"/>
        <v>0.67233991796271875</v>
      </c>
      <c r="J142" s="7">
        <v>53947</v>
      </c>
      <c r="K142" s="12">
        <f t="shared" si="14"/>
        <v>53649.083333333336</v>
      </c>
      <c r="L142" s="11">
        <f t="shared" si="15"/>
        <v>0.82094059109242556</v>
      </c>
      <c r="M142" s="7">
        <v>7408</v>
      </c>
      <c r="N142" s="12">
        <f t="shared" si="16"/>
        <v>7389.583333333333</v>
      </c>
      <c r="O142" s="11">
        <f t="shared" si="17"/>
        <v>0.11307572343597178</v>
      </c>
      <c r="P142" s="7">
        <v>4369</v>
      </c>
      <c r="Q142" s="12">
        <f t="shared" si="18"/>
        <v>4312.083333333333</v>
      </c>
      <c r="R142" s="11">
        <f t="shared" si="19"/>
        <v>6.5983685471602591E-2</v>
      </c>
      <c r="S142" s="13">
        <v>5.9</v>
      </c>
    </row>
    <row r="143" spans="2:19">
      <c r="B143" s="2">
        <v>32051</v>
      </c>
      <c r="C143" s="7">
        <v>62567</v>
      </c>
      <c r="D143" s="7">
        <v>20936</v>
      </c>
      <c r="E143" s="12">
        <f t="shared" si="10"/>
        <v>20619.416666666668</v>
      </c>
      <c r="F143" s="11">
        <f t="shared" si="11"/>
        <v>0.32789303154588767</v>
      </c>
      <c r="G143" s="7">
        <v>41631</v>
      </c>
      <c r="H143" s="12">
        <f t="shared" si="12"/>
        <v>42265.166666666664</v>
      </c>
      <c r="I143" s="11">
        <f t="shared" si="13"/>
        <v>0.67210696845411233</v>
      </c>
      <c r="J143" s="7">
        <v>53408</v>
      </c>
      <c r="K143" s="12">
        <f t="shared" si="14"/>
        <v>53653.833333333336</v>
      </c>
      <c r="L143" s="11">
        <f t="shared" si="15"/>
        <v>0.82095046470024957</v>
      </c>
      <c r="M143" s="7">
        <v>7292</v>
      </c>
      <c r="N143" s="12">
        <f t="shared" si="16"/>
        <v>7383.166666666667</v>
      </c>
      <c r="O143" s="11">
        <f t="shared" si="17"/>
        <v>0.11296889205106922</v>
      </c>
      <c r="P143" s="7">
        <v>4308</v>
      </c>
      <c r="Q143" s="12">
        <f t="shared" si="18"/>
        <v>4318.75</v>
      </c>
      <c r="R143" s="11">
        <f t="shared" si="19"/>
        <v>6.6080643248681251E-2</v>
      </c>
      <c r="S143" s="13">
        <v>6</v>
      </c>
    </row>
    <row r="144" spans="2:19">
      <c r="B144" s="2">
        <v>32082</v>
      </c>
      <c r="C144" s="7">
        <v>62859</v>
      </c>
      <c r="D144" s="7">
        <v>21096</v>
      </c>
      <c r="E144" s="12">
        <f t="shared" si="10"/>
        <v>20655.333333333332</v>
      </c>
      <c r="F144" s="11">
        <f t="shared" si="11"/>
        <v>0.3284123943005085</v>
      </c>
      <c r="G144" s="7">
        <v>41763</v>
      </c>
      <c r="H144" s="12">
        <f t="shared" si="12"/>
        <v>42239.166666666664</v>
      </c>
      <c r="I144" s="11">
        <f t="shared" si="13"/>
        <v>0.67158760569949139</v>
      </c>
      <c r="J144" s="7">
        <v>53720</v>
      </c>
      <c r="K144" s="12">
        <f t="shared" si="14"/>
        <v>53670.166666666664</v>
      </c>
      <c r="L144" s="11">
        <f t="shared" si="15"/>
        <v>0.8211176671579451</v>
      </c>
      <c r="M144" s="7">
        <v>7304</v>
      </c>
      <c r="N144" s="12">
        <f t="shared" si="16"/>
        <v>7373.083333333333</v>
      </c>
      <c r="O144" s="11">
        <f t="shared" si="17"/>
        <v>0.11280324549817172</v>
      </c>
      <c r="P144" s="7">
        <v>4255</v>
      </c>
      <c r="Q144" s="12">
        <f t="shared" si="18"/>
        <v>4319.083333333333</v>
      </c>
      <c r="R144" s="11">
        <f t="shared" si="19"/>
        <v>6.6079087343883069E-2</v>
      </c>
      <c r="S144" s="13">
        <v>5.8</v>
      </c>
    </row>
    <row r="145" spans="2:19">
      <c r="B145" s="2">
        <v>32112</v>
      </c>
      <c r="C145" s="7">
        <v>63414</v>
      </c>
      <c r="D145" s="7">
        <v>21359</v>
      </c>
      <c r="E145" s="12">
        <f t="shared" si="10"/>
        <v>20692.083333333332</v>
      </c>
      <c r="F145" s="11">
        <f t="shared" si="11"/>
        <v>0.32903332670774527</v>
      </c>
      <c r="G145" s="7">
        <v>42055</v>
      </c>
      <c r="H145" s="12">
        <f t="shared" si="12"/>
        <v>42195.416666666664</v>
      </c>
      <c r="I145" s="11">
        <f t="shared" si="13"/>
        <v>0.67096667329225468</v>
      </c>
      <c r="J145" s="7">
        <v>54109</v>
      </c>
      <c r="K145" s="12">
        <f t="shared" si="14"/>
        <v>53668.666666666664</v>
      </c>
      <c r="L145" s="11">
        <f t="shared" si="15"/>
        <v>0.82119836939543434</v>
      </c>
      <c r="M145" s="7">
        <v>7381</v>
      </c>
      <c r="N145" s="12">
        <f t="shared" si="16"/>
        <v>7358.666666666667</v>
      </c>
      <c r="O145" s="11">
        <f t="shared" si="17"/>
        <v>0.11259689205851714</v>
      </c>
      <c r="P145" s="7">
        <v>4397</v>
      </c>
      <c r="Q145" s="12">
        <f t="shared" si="18"/>
        <v>4326.75</v>
      </c>
      <c r="R145" s="11">
        <f t="shared" si="19"/>
        <v>6.6204738546048511E-2</v>
      </c>
      <c r="S145" s="13">
        <v>5.7</v>
      </c>
    </row>
    <row r="146" spans="2:19">
      <c r="B146" s="2">
        <v>32143</v>
      </c>
      <c r="C146" s="7">
        <v>64079</v>
      </c>
      <c r="D146" s="7">
        <v>21623</v>
      </c>
      <c r="E146" s="12">
        <f t="shared" si="10"/>
        <v>20732.416666666668</v>
      </c>
      <c r="F146" s="11">
        <f t="shared" si="11"/>
        <v>0.32969434339820175</v>
      </c>
      <c r="G146" s="7">
        <v>42456</v>
      </c>
      <c r="H146" s="12">
        <f t="shared" si="12"/>
        <v>42151.333333333336</v>
      </c>
      <c r="I146" s="11">
        <f t="shared" si="13"/>
        <v>0.67030565660179831</v>
      </c>
      <c r="J146" s="7">
        <v>54556</v>
      </c>
      <c r="K146" s="12">
        <f t="shared" si="14"/>
        <v>53660.75</v>
      </c>
      <c r="L146" s="11">
        <f t="shared" si="15"/>
        <v>0.82122069296222988</v>
      </c>
      <c r="M146" s="7">
        <v>7573</v>
      </c>
      <c r="N146" s="12">
        <f t="shared" si="16"/>
        <v>7354</v>
      </c>
      <c r="O146" s="11">
        <f t="shared" si="17"/>
        <v>0.11254514661170853</v>
      </c>
      <c r="P146" s="7">
        <v>4357</v>
      </c>
      <c r="Q146" s="12">
        <f t="shared" si="18"/>
        <v>4327.916666666667</v>
      </c>
      <c r="R146" s="11">
        <f t="shared" si="19"/>
        <v>6.6234160426061589E-2</v>
      </c>
      <c r="S146" s="13">
        <v>5.7</v>
      </c>
    </row>
    <row r="147" spans="2:19">
      <c r="B147" s="2">
        <v>32174</v>
      </c>
      <c r="C147" s="7">
        <v>64026</v>
      </c>
      <c r="D147" s="7">
        <v>21615</v>
      </c>
      <c r="E147" s="12">
        <f t="shared" ref="E147:E210" si="20">AVERAGE(D136:D147)</f>
        <v>20766.916666666668</v>
      </c>
      <c r="F147" s="11">
        <f t="shared" ref="F147:F210" si="21">E147/SUM($E147, $H147)</f>
        <v>0.33024516300026507</v>
      </c>
      <c r="G147" s="7">
        <v>42411</v>
      </c>
      <c r="H147" s="12">
        <f t="shared" ref="H147:H210" si="22">AVERAGE(G136:G147)</f>
        <v>42116.416666666664</v>
      </c>
      <c r="I147" s="11">
        <f t="shared" ref="I147:I210" si="23">H147/SUM($E147, $H147)</f>
        <v>0.66975483699973493</v>
      </c>
      <c r="J147" s="7">
        <v>54375</v>
      </c>
      <c r="K147" s="12">
        <f t="shared" ref="K147:K210" si="24">AVERAGE(J136:J147)</f>
        <v>53640.166666666664</v>
      </c>
      <c r="L147" s="11">
        <f t="shared" ref="L147:L210" si="25">K147/SUM($K147, $N147, $Q147)</f>
        <v>0.82119997805649425</v>
      </c>
      <c r="M147" s="7">
        <v>7603</v>
      </c>
      <c r="N147" s="12">
        <f t="shared" ref="N147:N210" si="26">AVERAGE(M136:M147)</f>
        <v>7360.75</v>
      </c>
      <c r="O147" s="11">
        <f t="shared" ref="O147:O210" si="27">N147/SUM($K147, $N147, $Q147)</f>
        <v>0.11268883215897305</v>
      </c>
      <c r="P147" s="7">
        <v>4248</v>
      </c>
      <c r="Q147" s="12">
        <f t="shared" ref="Q147:Q210" si="28">AVERAGE(P136:P147)</f>
        <v>4318.333333333333</v>
      </c>
      <c r="R147" s="11">
        <f t="shared" ref="R147:R210" si="29">Q147/SUM($K147, $N147, $Q147)</f>
        <v>6.6111189784532634E-2</v>
      </c>
      <c r="S147" s="13">
        <v>5.7</v>
      </c>
    </row>
    <row r="148" spans="2:19">
      <c r="B148" s="2">
        <v>32203</v>
      </c>
      <c r="C148" s="7">
        <v>64154</v>
      </c>
      <c r="D148" s="7">
        <v>21648</v>
      </c>
      <c r="E148" s="12">
        <f t="shared" si="20"/>
        <v>20804.083333333332</v>
      </c>
      <c r="F148" s="11">
        <f t="shared" si="21"/>
        <v>0.3306924633872369</v>
      </c>
      <c r="G148" s="7">
        <v>42506</v>
      </c>
      <c r="H148" s="12">
        <f t="shared" si="22"/>
        <v>42106.583333333336</v>
      </c>
      <c r="I148" s="11">
        <f t="shared" si="23"/>
        <v>0.6693075366127631</v>
      </c>
      <c r="J148" s="7">
        <v>54481</v>
      </c>
      <c r="K148" s="12">
        <f t="shared" si="24"/>
        <v>53644.916666666664</v>
      </c>
      <c r="L148" s="11">
        <f t="shared" si="25"/>
        <v>0.82104120645059253</v>
      </c>
      <c r="M148" s="7">
        <v>7664</v>
      </c>
      <c r="N148" s="12">
        <f t="shared" si="26"/>
        <v>7369.333333333333</v>
      </c>
      <c r="O148" s="11">
        <f t="shared" si="27"/>
        <v>0.11278843750159429</v>
      </c>
      <c r="P148" s="7">
        <v>4466</v>
      </c>
      <c r="Q148" s="12">
        <f t="shared" si="28"/>
        <v>4323.416666666667</v>
      </c>
      <c r="R148" s="11">
        <f t="shared" si="29"/>
        <v>6.6170356047813156E-2</v>
      </c>
      <c r="S148" s="13">
        <v>5.7</v>
      </c>
    </row>
    <row r="149" spans="2:19">
      <c r="B149" s="2">
        <v>32234</v>
      </c>
      <c r="C149" s="7">
        <v>63968</v>
      </c>
      <c r="D149" s="7">
        <v>21427</v>
      </c>
      <c r="E149" s="12">
        <f t="shared" si="20"/>
        <v>20816.833333333332</v>
      </c>
      <c r="F149" s="11">
        <f t="shared" si="21"/>
        <v>0.3309078433008919</v>
      </c>
      <c r="G149" s="7">
        <v>42541</v>
      </c>
      <c r="H149" s="12">
        <f t="shared" si="22"/>
        <v>42091.416666666664</v>
      </c>
      <c r="I149" s="11">
        <f t="shared" si="23"/>
        <v>0.66909215669910804</v>
      </c>
      <c r="J149" s="7">
        <v>54185</v>
      </c>
      <c r="K149" s="12">
        <f t="shared" si="24"/>
        <v>53617.916666666664</v>
      </c>
      <c r="L149" s="11">
        <f t="shared" si="25"/>
        <v>0.82081850306811077</v>
      </c>
      <c r="M149" s="7">
        <v>7681</v>
      </c>
      <c r="N149" s="12">
        <f t="shared" si="26"/>
        <v>7372.75</v>
      </c>
      <c r="O149" s="11">
        <f t="shared" si="27"/>
        <v>0.11286692946534502</v>
      </c>
      <c r="P149" s="7">
        <v>4457</v>
      </c>
      <c r="Q149" s="12">
        <f t="shared" si="28"/>
        <v>4331.833333333333</v>
      </c>
      <c r="R149" s="11">
        <f t="shared" si="29"/>
        <v>6.6314567466544197E-2</v>
      </c>
      <c r="S149" s="13">
        <v>5.4</v>
      </c>
    </row>
    <row r="150" spans="2:19">
      <c r="B150" s="2">
        <v>32264</v>
      </c>
      <c r="C150" s="7">
        <v>63599</v>
      </c>
      <c r="D150" s="7">
        <v>21016</v>
      </c>
      <c r="E150" s="12">
        <f t="shared" si="20"/>
        <v>20849.583333333332</v>
      </c>
      <c r="F150" s="11">
        <f t="shared" si="21"/>
        <v>0.33109467220707722</v>
      </c>
      <c r="G150" s="7">
        <v>42583</v>
      </c>
      <c r="H150" s="12">
        <f t="shared" si="22"/>
        <v>42122.083333333336</v>
      </c>
      <c r="I150" s="11">
        <f t="shared" si="23"/>
        <v>0.66890532779292278</v>
      </c>
      <c r="J150" s="7">
        <v>53909</v>
      </c>
      <c r="K150" s="12">
        <f t="shared" si="24"/>
        <v>53648.75</v>
      </c>
      <c r="L150" s="11">
        <f t="shared" si="25"/>
        <v>0.82058704314109376</v>
      </c>
      <c r="M150" s="7">
        <v>7608</v>
      </c>
      <c r="N150" s="12">
        <f t="shared" si="26"/>
        <v>7385.833333333333</v>
      </c>
      <c r="O150" s="11">
        <f t="shared" si="27"/>
        <v>0.11297036997381911</v>
      </c>
      <c r="P150" s="7">
        <v>4448</v>
      </c>
      <c r="Q150" s="12">
        <f t="shared" si="28"/>
        <v>4343.916666666667</v>
      </c>
      <c r="R150" s="11">
        <f t="shared" si="29"/>
        <v>6.6442586885087099E-2</v>
      </c>
      <c r="S150" s="13">
        <v>5.6</v>
      </c>
    </row>
    <row r="151" spans="2:19">
      <c r="B151" s="2">
        <v>32295</v>
      </c>
      <c r="C151" s="7">
        <v>61534</v>
      </c>
      <c r="D151" s="7">
        <v>19743</v>
      </c>
      <c r="E151" s="12">
        <f t="shared" si="20"/>
        <v>20858.333333333332</v>
      </c>
      <c r="F151" s="11">
        <f t="shared" si="21"/>
        <v>0.33124063712541885</v>
      </c>
      <c r="G151" s="7">
        <v>41791</v>
      </c>
      <c r="H151" s="12">
        <f t="shared" si="22"/>
        <v>42112</v>
      </c>
      <c r="I151" s="11">
        <f t="shared" si="23"/>
        <v>0.66875936287458115</v>
      </c>
      <c r="J151" s="7">
        <v>52151</v>
      </c>
      <c r="K151" s="12">
        <f t="shared" si="24"/>
        <v>53617.916666666664</v>
      </c>
      <c r="L151" s="11">
        <f t="shared" si="25"/>
        <v>0.82035906766338273</v>
      </c>
      <c r="M151" s="7">
        <v>7452</v>
      </c>
      <c r="N151" s="12">
        <f t="shared" si="26"/>
        <v>7406.166666666667</v>
      </c>
      <c r="O151" s="11">
        <f t="shared" si="27"/>
        <v>0.11331503272307217</v>
      </c>
      <c r="P151" s="7">
        <v>4174</v>
      </c>
      <c r="Q151" s="12">
        <f t="shared" si="28"/>
        <v>4335</v>
      </c>
      <c r="R151" s="11">
        <f t="shared" si="29"/>
        <v>6.6325899613545181E-2</v>
      </c>
      <c r="S151" s="13">
        <v>5.4</v>
      </c>
    </row>
    <row r="152" spans="2:19">
      <c r="B152" s="2">
        <v>32325</v>
      </c>
      <c r="C152" s="7">
        <v>60841</v>
      </c>
      <c r="D152" s="7">
        <v>19240</v>
      </c>
      <c r="E152" s="12">
        <f t="shared" si="20"/>
        <v>20862</v>
      </c>
      <c r="F152" s="11">
        <f t="shared" si="21"/>
        <v>0.33127168502036508</v>
      </c>
      <c r="G152" s="7">
        <v>41601</v>
      </c>
      <c r="H152" s="12">
        <f t="shared" si="22"/>
        <v>42113.5</v>
      </c>
      <c r="I152" s="11">
        <f t="shared" si="23"/>
        <v>0.66872831497963492</v>
      </c>
      <c r="J152" s="7">
        <v>51898</v>
      </c>
      <c r="K152" s="12">
        <f t="shared" si="24"/>
        <v>53603.5</v>
      </c>
      <c r="L152" s="11">
        <f t="shared" si="25"/>
        <v>0.82030269641600095</v>
      </c>
      <c r="M152" s="7">
        <v>7015</v>
      </c>
      <c r="N152" s="12">
        <f t="shared" si="26"/>
        <v>7415.333333333333</v>
      </c>
      <c r="O152" s="11">
        <f t="shared" si="27"/>
        <v>0.11347799916342749</v>
      </c>
      <c r="P152" s="7">
        <v>4210</v>
      </c>
      <c r="Q152" s="12">
        <f t="shared" si="28"/>
        <v>4327.166666666667</v>
      </c>
      <c r="R152" s="11">
        <f t="shared" si="29"/>
        <v>6.6219304420571529E-2</v>
      </c>
      <c r="S152" s="13">
        <v>5.4</v>
      </c>
    </row>
    <row r="153" spans="2:19">
      <c r="B153" s="2">
        <v>32356</v>
      </c>
      <c r="C153" s="7">
        <v>61434</v>
      </c>
      <c r="D153" s="7">
        <v>19649</v>
      </c>
      <c r="E153" s="12">
        <f t="shared" si="20"/>
        <v>20866.25</v>
      </c>
      <c r="F153" s="11">
        <f t="shared" si="21"/>
        <v>0.33131900411775289</v>
      </c>
      <c r="G153" s="7">
        <v>41785</v>
      </c>
      <c r="H153" s="12">
        <f t="shared" si="22"/>
        <v>42113.083333333336</v>
      </c>
      <c r="I153" s="11">
        <f t="shared" si="23"/>
        <v>0.66868099588224705</v>
      </c>
      <c r="J153" s="7">
        <v>52194</v>
      </c>
      <c r="K153" s="12">
        <f t="shared" si="24"/>
        <v>53577.75</v>
      </c>
      <c r="L153" s="11">
        <f t="shared" si="25"/>
        <v>0.81991177697095829</v>
      </c>
      <c r="M153" s="7">
        <v>7255</v>
      </c>
      <c r="N153" s="12">
        <f t="shared" si="26"/>
        <v>7436.333333333333</v>
      </c>
      <c r="O153" s="11">
        <f t="shared" si="27"/>
        <v>0.11379980080316368</v>
      </c>
      <c r="P153" s="7">
        <v>4291</v>
      </c>
      <c r="Q153" s="12">
        <f t="shared" si="28"/>
        <v>4331.666666666667</v>
      </c>
      <c r="R153" s="11">
        <f t="shared" si="29"/>
        <v>6.6288422225877996E-2</v>
      </c>
      <c r="S153" s="13">
        <v>5.6</v>
      </c>
    </row>
    <row r="154" spans="2:19">
      <c r="B154" s="2">
        <v>32387</v>
      </c>
      <c r="C154" s="7">
        <v>63119</v>
      </c>
      <c r="D154" s="7">
        <v>21112</v>
      </c>
      <c r="E154" s="12">
        <f t="shared" si="20"/>
        <v>20872</v>
      </c>
      <c r="F154" s="11">
        <f t="shared" si="21"/>
        <v>0.3314791654259226</v>
      </c>
      <c r="G154" s="7">
        <v>42008</v>
      </c>
      <c r="H154" s="12">
        <f t="shared" si="22"/>
        <v>42094.25</v>
      </c>
      <c r="I154" s="11">
        <f t="shared" si="23"/>
        <v>0.6685208345740774</v>
      </c>
      <c r="J154" s="7">
        <v>53463</v>
      </c>
      <c r="K154" s="12">
        <f t="shared" si="24"/>
        <v>53537.416666666664</v>
      </c>
      <c r="L154" s="11">
        <f t="shared" si="25"/>
        <v>0.81965307741966764</v>
      </c>
      <c r="M154" s="7">
        <v>7584</v>
      </c>
      <c r="N154" s="12">
        <f t="shared" si="26"/>
        <v>7451</v>
      </c>
      <c r="O154" s="11">
        <f t="shared" si="27"/>
        <v>0.1140741458983473</v>
      </c>
      <c r="P154" s="7">
        <v>4334</v>
      </c>
      <c r="Q154" s="12">
        <f t="shared" si="28"/>
        <v>4328.75</v>
      </c>
      <c r="R154" s="11">
        <f t="shared" si="29"/>
        <v>6.6272776681985085E-2</v>
      </c>
      <c r="S154" s="13">
        <v>5.4</v>
      </c>
    </row>
    <row r="155" spans="2:19">
      <c r="B155" s="2">
        <v>32417</v>
      </c>
      <c r="C155" s="7">
        <v>62682</v>
      </c>
      <c r="D155" s="7">
        <v>21186</v>
      </c>
      <c r="E155" s="12">
        <f t="shared" si="20"/>
        <v>20892.833333333332</v>
      </c>
      <c r="F155" s="11">
        <f t="shared" si="21"/>
        <v>0.33175997639302957</v>
      </c>
      <c r="G155" s="7">
        <v>41495</v>
      </c>
      <c r="H155" s="12">
        <f t="shared" si="22"/>
        <v>42082.916666666664</v>
      </c>
      <c r="I155" s="11">
        <f t="shared" si="23"/>
        <v>0.66824002360697032</v>
      </c>
      <c r="J155" s="7">
        <v>53229</v>
      </c>
      <c r="K155" s="12">
        <f t="shared" si="24"/>
        <v>53522.5</v>
      </c>
      <c r="L155" s="11">
        <f t="shared" si="25"/>
        <v>0.81937452637863672</v>
      </c>
      <c r="M155" s="7">
        <v>7479</v>
      </c>
      <c r="N155" s="12">
        <f t="shared" si="26"/>
        <v>7466.583333333333</v>
      </c>
      <c r="O155" s="11">
        <f t="shared" si="27"/>
        <v>0.11430572530088511</v>
      </c>
      <c r="P155" s="7">
        <v>4348</v>
      </c>
      <c r="Q155" s="12">
        <f t="shared" si="28"/>
        <v>4332.083333333333</v>
      </c>
      <c r="R155" s="11">
        <f t="shared" si="29"/>
        <v>6.6319748320478045E-2</v>
      </c>
      <c r="S155" s="13">
        <v>5.4</v>
      </c>
    </row>
    <row r="156" spans="2:19">
      <c r="B156" s="2">
        <v>32448</v>
      </c>
      <c r="C156" s="7">
        <v>62605</v>
      </c>
      <c r="D156" s="7">
        <v>21267</v>
      </c>
      <c r="E156" s="12">
        <f t="shared" si="20"/>
        <v>20907.083333333332</v>
      </c>
      <c r="F156" s="11">
        <f t="shared" si="21"/>
        <v>0.33209787479068908</v>
      </c>
      <c r="G156" s="7">
        <v>41338</v>
      </c>
      <c r="H156" s="12">
        <f t="shared" si="22"/>
        <v>42047.5</v>
      </c>
      <c r="I156" s="11">
        <f t="shared" si="23"/>
        <v>0.66790212520931103</v>
      </c>
      <c r="J156" s="7">
        <v>53094</v>
      </c>
      <c r="K156" s="12">
        <f t="shared" si="24"/>
        <v>53470.333333333336</v>
      </c>
      <c r="L156" s="11">
        <f t="shared" si="25"/>
        <v>0.81902415674761464</v>
      </c>
      <c r="M156" s="7">
        <v>7462</v>
      </c>
      <c r="N156" s="12">
        <f t="shared" si="26"/>
        <v>7479.75</v>
      </c>
      <c r="O156" s="11">
        <f t="shared" si="27"/>
        <v>0.11456999712799565</v>
      </c>
      <c r="P156" s="7">
        <v>4294</v>
      </c>
      <c r="Q156" s="12">
        <f t="shared" si="28"/>
        <v>4335.333333333333</v>
      </c>
      <c r="R156" s="11">
        <f t="shared" si="29"/>
        <v>6.6405846124389684E-2</v>
      </c>
      <c r="S156" s="13">
        <v>5.3</v>
      </c>
    </row>
    <row r="157" spans="2:19">
      <c r="B157" s="2">
        <v>32478</v>
      </c>
      <c r="C157" s="7">
        <v>63282</v>
      </c>
      <c r="D157" s="7">
        <v>21630</v>
      </c>
      <c r="E157" s="12">
        <f t="shared" si="20"/>
        <v>20929.666666666668</v>
      </c>
      <c r="F157" s="11">
        <f t="shared" si="21"/>
        <v>0.33251469900956282</v>
      </c>
      <c r="G157" s="7">
        <v>41652</v>
      </c>
      <c r="H157" s="12">
        <f t="shared" si="22"/>
        <v>42013.916666666664</v>
      </c>
      <c r="I157" s="11">
        <f t="shared" si="23"/>
        <v>0.66748530099043724</v>
      </c>
      <c r="J157" s="7">
        <v>53733</v>
      </c>
      <c r="K157" s="12">
        <f t="shared" si="24"/>
        <v>53439</v>
      </c>
      <c r="L157" s="11">
        <f t="shared" si="25"/>
        <v>0.81875218646980563</v>
      </c>
      <c r="M157" s="7">
        <v>7475</v>
      </c>
      <c r="N157" s="12">
        <f t="shared" si="26"/>
        <v>7487.583333333333</v>
      </c>
      <c r="O157" s="11">
        <f t="shared" si="27"/>
        <v>0.11471912321603214</v>
      </c>
      <c r="P157" s="7">
        <v>4480</v>
      </c>
      <c r="Q157" s="12">
        <f t="shared" si="28"/>
        <v>4342.25</v>
      </c>
      <c r="R157" s="11">
        <f t="shared" si="29"/>
        <v>6.6528690314162198E-2</v>
      </c>
      <c r="S157" s="13">
        <v>5.3</v>
      </c>
    </row>
    <row r="158" spans="2:19">
      <c r="B158" s="2">
        <v>32509</v>
      </c>
      <c r="C158" s="7">
        <v>63549</v>
      </c>
      <c r="D158" s="7">
        <v>21717</v>
      </c>
      <c r="E158" s="12">
        <f t="shared" si="20"/>
        <v>20937.5</v>
      </c>
      <c r="F158" s="11">
        <f t="shared" si="21"/>
        <v>0.33287272139513746</v>
      </c>
      <c r="G158" s="7">
        <v>41832</v>
      </c>
      <c r="H158" s="12">
        <f t="shared" si="22"/>
        <v>41961.916666666664</v>
      </c>
      <c r="I158" s="11">
        <f t="shared" si="23"/>
        <v>0.66712727860486254</v>
      </c>
      <c r="J158" s="7">
        <v>53845</v>
      </c>
      <c r="K158" s="12">
        <f t="shared" si="24"/>
        <v>53379.75</v>
      </c>
      <c r="L158" s="11">
        <f t="shared" si="25"/>
        <v>0.81845571596683531</v>
      </c>
      <c r="M158" s="7">
        <v>7602</v>
      </c>
      <c r="N158" s="12">
        <f t="shared" si="26"/>
        <v>7490</v>
      </c>
      <c r="O158" s="11">
        <f t="shared" si="27"/>
        <v>0.11484192624715546</v>
      </c>
      <c r="P158" s="7">
        <v>4454</v>
      </c>
      <c r="Q158" s="12">
        <f t="shared" si="28"/>
        <v>4350.333333333333</v>
      </c>
      <c r="R158" s="11">
        <f t="shared" si="29"/>
        <v>6.6702357786009164E-2</v>
      </c>
      <c r="S158" s="13">
        <v>5.4</v>
      </c>
    </row>
    <row r="159" spans="2:19">
      <c r="B159" s="2">
        <v>32540</v>
      </c>
      <c r="C159" s="7">
        <v>63871</v>
      </c>
      <c r="D159" s="7">
        <v>21700</v>
      </c>
      <c r="E159" s="12">
        <f t="shared" si="20"/>
        <v>20944.583333333332</v>
      </c>
      <c r="F159" s="11">
        <f t="shared" si="21"/>
        <v>0.33305372907274744</v>
      </c>
      <c r="G159" s="7">
        <v>42171</v>
      </c>
      <c r="H159" s="12">
        <f t="shared" si="22"/>
        <v>41941.916666666664</v>
      </c>
      <c r="I159" s="11">
        <f t="shared" si="23"/>
        <v>0.66694627092725245</v>
      </c>
      <c r="J159" s="7">
        <v>54189</v>
      </c>
      <c r="K159" s="12">
        <f t="shared" si="24"/>
        <v>53364.25</v>
      </c>
      <c r="L159" s="11">
        <f t="shared" si="25"/>
        <v>0.81817310689882505</v>
      </c>
      <c r="M159" s="7">
        <v>7602</v>
      </c>
      <c r="N159" s="12">
        <f t="shared" si="26"/>
        <v>7489.916666666667</v>
      </c>
      <c r="O159" s="11">
        <f t="shared" si="27"/>
        <v>0.11483433927357657</v>
      </c>
      <c r="P159" s="7">
        <v>4478</v>
      </c>
      <c r="Q159" s="12">
        <f t="shared" si="28"/>
        <v>4369.5</v>
      </c>
      <c r="R159" s="11">
        <f t="shared" si="29"/>
        <v>6.6992553827598375E-2</v>
      </c>
      <c r="S159" s="13">
        <v>5.2</v>
      </c>
    </row>
    <row r="160" spans="2:19">
      <c r="B160" s="2">
        <v>32568</v>
      </c>
      <c r="C160" s="7">
        <v>63674</v>
      </c>
      <c r="D160" s="7">
        <v>21560</v>
      </c>
      <c r="E160" s="12">
        <f t="shared" si="20"/>
        <v>20937.25</v>
      </c>
      <c r="F160" s="11">
        <f t="shared" si="21"/>
        <v>0.3331485800739632</v>
      </c>
      <c r="G160" s="7">
        <v>42115</v>
      </c>
      <c r="H160" s="12">
        <f t="shared" si="22"/>
        <v>41909.333333333336</v>
      </c>
      <c r="I160" s="11">
        <f t="shared" si="23"/>
        <v>0.6668514199260368</v>
      </c>
      <c r="J160" s="7">
        <v>53921</v>
      </c>
      <c r="K160" s="12">
        <f t="shared" si="24"/>
        <v>53317.583333333336</v>
      </c>
      <c r="L160" s="11">
        <f t="shared" si="25"/>
        <v>0.81794252256398448</v>
      </c>
      <c r="M160" s="7">
        <v>7687</v>
      </c>
      <c r="N160" s="12">
        <f t="shared" si="26"/>
        <v>7491.833333333333</v>
      </c>
      <c r="O160" s="11">
        <f t="shared" si="27"/>
        <v>0.1149318606018767</v>
      </c>
      <c r="P160" s="7">
        <v>4539</v>
      </c>
      <c r="Q160" s="12">
        <f t="shared" si="28"/>
        <v>4375.583333333333</v>
      </c>
      <c r="R160" s="11">
        <f t="shared" si="29"/>
        <v>6.7125616834138715E-2</v>
      </c>
      <c r="S160" s="13">
        <v>5</v>
      </c>
    </row>
    <row r="161" spans="2:19">
      <c r="B161" s="2">
        <v>32599</v>
      </c>
      <c r="C161" s="7">
        <v>63448</v>
      </c>
      <c r="D161" s="7">
        <v>21410</v>
      </c>
      <c r="E161" s="12">
        <f t="shared" si="20"/>
        <v>20935.833333333332</v>
      </c>
      <c r="F161" s="11">
        <f t="shared" si="21"/>
        <v>0.33335633288130373</v>
      </c>
      <c r="G161" s="7">
        <v>42037</v>
      </c>
      <c r="H161" s="12">
        <f t="shared" si="22"/>
        <v>41867.333333333336</v>
      </c>
      <c r="I161" s="11">
        <f t="shared" si="23"/>
        <v>0.66664366711869627</v>
      </c>
      <c r="J161" s="7">
        <v>53556</v>
      </c>
      <c r="K161" s="12">
        <f t="shared" si="24"/>
        <v>53265.166666666664</v>
      </c>
      <c r="L161" s="11">
        <f t="shared" si="25"/>
        <v>0.8176108513011533</v>
      </c>
      <c r="M161" s="7">
        <v>7835</v>
      </c>
      <c r="N161" s="12">
        <f t="shared" si="26"/>
        <v>7504.666666666667</v>
      </c>
      <c r="O161" s="11">
        <f t="shared" si="27"/>
        <v>0.11519530090768618</v>
      </c>
      <c r="P161" s="7">
        <v>4480</v>
      </c>
      <c r="Q161" s="12">
        <f t="shared" si="28"/>
        <v>4377.5</v>
      </c>
      <c r="R161" s="11">
        <f t="shared" si="29"/>
        <v>6.7193847791160555E-2</v>
      </c>
      <c r="S161" s="13">
        <v>5.2</v>
      </c>
    </row>
    <row r="162" spans="2:19">
      <c r="B162" s="2">
        <v>32629</v>
      </c>
      <c r="C162" s="7">
        <v>62985</v>
      </c>
      <c r="D162" s="7">
        <v>21186</v>
      </c>
      <c r="E162" s="12">
        <f t="shared" si="20"/>
        <v>20950</v>
      </c>
      <c r="F162" s="11">
        <f t="shared" si="21"/>
        <v>0.3338539010708822</v>
      </c>
      <c r="G162" s="7">
        <v>41799</v>
      </c>
      <c r="H162" s="12">
        <f t="shared" si="22"/>
        <v>41802</v>
      </c>
      <c r="I162" s="11">
        <f t="shared" si="23"/>
        <v>0.6661460989291178</v>
      </c>
      <c r="J162" s="7">
        <v>53302</v>
      </c>
      <c r="K162" s="12">
        <f t="shared" si="24"/>
        <v>53214.583333333336</v>
      </c>
      <c r="L162" s="11">
        <f t="shared" si="25"/>
        <v>0.81751622038211991</v>
      </c>
      <c r="M162" s="7">
        <v>7613</v>
      </c>
      <c r="N162" s="12">
        <f t="shared" si="26"/>
        <v>7505.083333333333</v>
      </c>
      <c r="O162" s="11">
        <f t="shared" si="27"/>
        <v>0.11529785588824193</v>
      </c>
      <c r="P162" s="7">
        <v>4398</v>
      </c>
      <c r="Q162" s="12">
        <f t="shared" si="28"/>
        <v>4373.333333333333</v>
      </c>
      <c r="R162" s="11">
        <f t="shared" si="29"/>
        <v>6.7185923729638095E-2</v>
      </c>
      <c r="S162" s="13">
        <v>5.2</v>
      </c>
    </row>
    <row r="163" spans="2:19">
      <c r="B163" s="2">
        <v>32660</v>
      </c>
      <c r="C163" s="7">
        <v>60760</v>
      </c>
      <c r="D163" s="7">
        <v>19523</v>
      </c>
      <c r="E163" s="12">
        <f t="shared" si="20"/>
        <v>20931.666666666668</v>
      </c>
      <c r="F163" s="11">
        <f t="shared" si="21"/>
        <v>0.33390495181123298</v>
      </c>
      <c r="G163" s="7">
        <v>41237</v>
      </c>
      <c r="H163" s="12">
        <f t="shared" si="22"/>
        <v>41755.833333333336</v>
      </c>
      <c r="I163" s="11">
        <f t="shared" si="23"/>
        <v>0.66609504818876708</v>
      </c>
      <c r="J163" s="7">
        <v>51535</v>
      </c>
      <c r="K163" s="12">
        <f t="shared" si="24"/>
        <v>53163.25</v>
      </c>
      <c r="L163" s="11">
        <f t="shared" si="25"/>
        <v>0.81736905559619888</v>
      </c>
      <c r="M163" s="7">
        <v>7261</v>
      </c>
      <c r="N163" s="12">
        <f t="shared" si="26"/>
        <v>7489.166666666667</v>
      </c>
      <c r="O163" s="11">
        <f t="shared" si="27"/>
        <v>0.11514369579617248</v>
      </c>
      <c r="P163" s="7">
        <v>4368</v>
      </c>
      <c r="Q163" s="12">
        <f t="shared" si="28"/>
        <v>4389.5</v>
      </c>
      <c r="R163" s="11">
        <f t="shared" si="29"/>
        <v>6.7487248607628669E-2</v>
      </c>
      <c r="S163" s="13">
        <v>5.3</v>
      </c>
    </row>
    <row r="164" spans="2:19">
      <c r="B164" s="2">
        <v>32690</v>
      </c>
      <c r="C164" s="7">
        <v>60245</v>
      </c>
      <c r="D164" s="7">
        <v>19243</v>
      </c>
      <c r="E164" s="12">
        <f t="shared" si="20"/>
        <v>20931.916666666668</v>
      </c>
      <c r="F164" s="11">
        <f t="shared" si="21"/>
        <v>0.33417370226194504</v>
      </c>
      <c r="G164" s="7">
        <v>41002</v>
      </c>
      <c r="H164" s="12">
        <f t="shared" si="22"/>
        <v>41705.916666666664</v>
      </c>
      <c r="I164" s="11">
        <f t="shared" si="23"/>
        <v>0.66582629773805502</v>
      </c>
      <c r="J164" s="7">
        <v>51287</v>
      </c>
      <c r="K164" s="12">
        <f t="shared" si="24"/>
        <v>53112.333333333336</v>
      </c>
      <c r="L164" s="11">
        <f t="shared" si="25"/>
        <v>0.81713167739768355</v>
      </c>
      <c r="M164" s="7">
        <v>7060</v>
      </c>
      <c r="N164" s="12">
        <f t="shared" si="26"/>
        <v>7492.916666666667</v>
      </c>
      <c r="O164" s="11">
        <f t="shared" si="27"/>
        <v>0.11527830129413243</v>
      </c>
      <c r="P164" s="7">
        <v>4255</v>
      </c>
      <c r="Q164" s="12">
        <f t="shared" si="28"/>
        <v>4393.25</v>
      </c>
      <c r="R164" s="11">
        <f t="shared" si="29"/>
        <v>6.7590021308184034E-2</v>
      </c>
      <c r="S164" s="13">
        <v>5.2</v>
      </c>
    </row>
    <row r="165" spans="2:19">
      <c r="B165" s="2">
        <v>32721</v>
      </c>
      <c r="C165" s="7">
        <v>61155</v>
      </c>
      <c r="D165" s="7">
        <v>19797</v>
      </c>
      <c r="E165" s="12">
        <f t="shared" si="20"/>
        <v>20944.25</v>
      </c>
      <c r="F165" s="11">
        <f t="shared" si="21"/>
        <v>0.33449520478483419</v>
      </c>
      <c r="G165" s="7">
        <v>41357</v>
      </c>
      <c r="H165" s="12">
        <f t="shared" si="22"/>
        <v>41670.25</v>
      </c>
      <c r="I165" s="11">
        <f t="shared" si="23"/>
        <v>0.66550479521516581</v>
      </c>
      <c r="J165" s="7">
        <v>51872</v>
      </c>
      <c r="K165" s="12">
        <f t="shared" si="24"/>
        <v>53085.5</v>
      </c>
      <c r="L165" s="11">
        <f t="shared" si="25"/>
        <v>0.81686861005925593</v>
      </c>
      <c r="M165" s="7">
        <v>7366</v>
      </c>
      <c r="N165" s="12">
        <f t="shared" si="26"/>
        <v>7502.166666666667</v>
      </c>
      <c r="O165" s="11">
        <f t="shared" si="27"/>
        <v>0.11544177708475725</v>
      </c>
      <c r="P165" s="7">
        <v>4359</v>
      </c>
      <c r="Q165" s="12">
        <f t="shared" si="28"/>
        <v>4398.916666666667</v>
      </c>
      <c r="R165" s="11">
        <f t="shared" si="29"/>
        <v>6.7689612855986944E-2</v>
      </c>
      <c r="S165" s="13">
        <v>5.2</v>
      </c>
    </row>
    <row r="166" spans="2:19">
      <c r="B166" s="2">
        <v>32752</v>
      </c>
      <c r="C166" s="7">
        <v>62899</v>
      </c>
      <c r="D166" s="7">
        <v>21333</v>
      </c>
      <c r="E166" s="12">
        <f t="shared" si="20"/>
        <v>20962.666666666668</v>
      </c>
      <c r="F166" s="11">
        <f t="shared" si="21"/>
        <v>0.33488783243893061</v>
      </c>
      <c r="G166" s="7">
        <v>41566</v>
      </c>
      <c r="H166" s="12">
        <f t="shared" si="22"/>
        <v>41633.416666666664</v>
      </c>
      <c r="I166" s="11">
        <f t="shared" si="23"/>
        <v>0.6651121675610695</v>
      </c>
      <c r="J166" s="7">
        <v>53354</v>
      </c>
      <c r="K166" s="12">
        <f t="shared" si="24"/>
        <v>53076.416666666664</v>
      </c>
      <c r="L166" s="11">
        <f t="shared" si="25"/>
        <v>0.81658224131675339</v>
      </c>
      <c r="M166" s="7">
        <v>7604</v>
      </c>
      <c r="N166" s="12">
        <f t="shared" si="26"/>
        <v>7503.833333333333</v>
      </c>
      <c r="O166" s="11">
        <f t="shared" si="27"/>
        <v>0.11544669792391846</v>
      </c>
      <c r="P166" s="7">
        <v>4563</v>
      </c>
      <c r="Q166" s="12">
        <f t="shared" si="28"/>
        <v>4418</v>
      </c>
      <c r="R166" s="11">
        <f t="shared" si="29"/>
        <v>6.7971060759328142E-2</v>
      </c>
      <c r="S166" s="13">
        <v>5.3</v>
      </c>
    </row>
    <row r="167" spans="2:19">
      <c r="B167" s="2">
        <v>32782</v>
      </c>
      <c r="C167" s="7">
        <v>62455</v>
      </c>
      <c r="D167" s="7">
        <v>21074</v>
      </c>
      <c r="E167" s="12">
        <f t="shared" si="20"/>
        <v>20953.333333333332</v>
      </c>
      <c r="F167" s="11">
        <f t="shared" si="21"/>
        <v>0.33483947174625495</v>
      </c>
      <c r="G167" s="7">
        <v>41381</v>
      </c>
      <c r="H167" s="12">
        <f t="shared" si="22"/>
        <v>41623.916666666664</v>
      </c>
      <c r="I167" s="11">
        <f t="shared" si="23"/>
        <v>0.66516052825374505</v>
      </c>
      <c r="J167" s="7">
        <v>52865</v>
      </c>
      <c r="K167" s="12">
        <f t="shared" si="24"/>
        <v>53046.083333333336</v>
      </c>
      <c r="L167" s="11">
        <f t="shared" si="25"/>
        <v>0.8160988211462894</v>
      </c>
      <c r="M167" s="7">
        <v>7604</v>
      </c>
      <c r="N167" s="12">
        <f t="shared" si="26"/>
        <v>7514.25</v>
      </c>
      <c r="O167" s="11">
        <f t="shared" si="27"/>
        <v>0.11560458720889236</v>
      </c>
      <c r="P167" s="7">
        <v>4603</v>
      </c>
      <c r="Q167" s="12">
        <f t="shared" si="28"/>
        <v>4439.25</v>
      </c>
      <c r="R167" s="11">
        <f t="shared" si="29"/>
        <v>6.829659164481823E-2</v>
      </c>
      <c r="S167" s="13">
        <v>5.3</v>
      </c>
    </row>
    <row r="168" spans="2:19">
      <c r="B168" s="2">
        <v>32813</v>
      </c>
      <c r="C168" s="7">
        <v>62353</v>
      </c>
      <c r="D168" s="7">
        <v>21212</v>
      </c>
      <c r="E168" s="12">
        <f t="shared" si="20"/>
        <v>20948.75</v>
      </c>
      <c r="F168" s="11">
        <f t="shared" si="21"/>
        <v>0.33487860925167351</v>
      </c>
      <c r="G168" s="7">
        <v>41141</v>
      </c>
      <c r="H168" s="12">
        <f t="shared" si="22"/>
        <v>41607.5</v>
      </c>
      <c r="I168" s="11">
        <f t="shared" si="23"/>
        <v>0.66512139074832655</v>
      </c>
      <c r="J168" s="7">
        <v>52830</v>
      </c>
      <c r="K168" s="12">
        <f t="shared" si="24"/>
        <v>53024.083333333336</v>
      </c>
      <c r="L168" s="11">
        <f t="shared" si="25"/>
        <v>0.81575408236656111</v>
      </c>
      <c r="M168" s="7">
        <v>7522</v>
      </c>
      <c r="N168" s="12">
        <f t="shared" si="26"/>
        <v>7519.25</v>
      </c>
      <c r="O168" s="11">
        <f t="shared" si="27"/>
        <v>0.11568062092228086</v>
      </c>
      <c r="P168" s="7">
        <v>4504</v>
      </c>
      <c r="Q168" s="12">
        <f t="shared" si="28"/>
        <v>4456.75</v>
      </c>
      <c r="R168" s="11">
        <f t="shared" si="29"/>
        <v>6.8565296711158061E-2</v>
      </c>
      <c r="S168" s="13">
        <v>5.4</v>
      </c>
    </row>
    <row r="169" spans="2:19">
      <c r="B169" s="2">
        <v>32843</v>
      </c>
      <c r="C169" s="7">
        <v>63167</v>
      </c>
      <c r="D169" s="7">
        <v>21514</v>
      </c>
      <c r="E169" s="12">
        <f t="shared" si="20"/>
        <v>20939.083333333332</v>
      </c>
      <c r="F169" s="11">
        <f t="shared" si="21"/>
        <v>0.33477536772543165</v>
      </c>
      <c r="G169" s="7">
        <v>41653</v>
      </c>
      <c r="H169" s="12">
        <f t="shared" si="22"/>
        <v>41607.583333333336</v>
      </c>
      <c r="I169" s="11">
        <f t="shared" si="23"/>
        <v>0.66522463227456829</v>
      </c>
      <c r="J169" s="7">
        <v>53426</v>
      </c>
      <c r="K169" s="12">
        <f t="shared" si="24"/>
        <v>52998.5</v>
      </c>
      <c r="L169" s="11">
        <f t="shared" si="25"/>
        <v>0.81533540591647702</v>
      </c>
      <c r="M169" s="7">
        <v>7677</v>
      </c>
      <c r="N169" s="12">
        <f t="shared" si="26"/>
        <v>7536.083333333333</v>
      </c>
      <c r="O169" s="11">
        <f t="shared" si="27"/>
        <v>0.11593602769142014</v>
      </c>
      <c r="P169" s="7">
        <v>4609</v>
      </c>
      <c r="Q169" s="12">
        <f t="shared" si="28"/>
        <v>4467.5</v>
      </c>
      <c r="R169" s="11">
        <f t="shared" si="29"/>
        <v>6.8728566392102813E-2</v>
      </c>
      <c r="S169" s="13">
        <v>5.4</v>
      </c>
    </row>
    <row r="170" spans="2:19">
      <c r="B170" s="2">
        <v>32874</v>
      </c>
      <c r="C170" s="7">
        <v>64055</v>
      </c>
      <c r="D170" s="7">
        <v>21899</v>
      </c>
      <c r="E170" s="12">
        <f t="shared" si="20"/>
        <v>20954.25</v>
      </c>
      <c r="F170" s="11">
        <f t="shared" si="21"/>
        <v>0.33479214875923019</v>
      </c>
      <c r="G170" s="7">
        <v>42156</v>
      </c>
      <c r="H170" s="12">
        <f t="shared" si="22"/>
        <v>41634.583333333336</v>
      </c>
      <c r="I170" s="11">
        <f t="shared" si="23"/>
        <v>0.66520785124076975</v>
      </c>
      <c r="J170" s="7">
        <v>53974</v>
      </c>
      <c r="K170" s="12">
        <f t="shared" si="24"/>
        <v>53009.25</v>
      </c>
      <c r="L170" s="11">
        <f t="shared" si="25"/>
        <v>0.81441389075955162</v>
      </c>
      <c r="M170" s="7">
        <v>7737</v>
      </c>
      <c r="N170" s="12">
        <f t="shared" si="26"/>
        <v>7547.333333333333</v>
      </c>
      <c r="O170" s="11">
        <f t="shared" si="27"/>
        <v>0.11595434956841034</v>
      </c>
      <c r="P170" s="7">
        <v>5231</v>
      </c>
      <c r="Q170" s="12">
        <f t="shared" si="28"/>
        <v>4532.25</v>
      </c>
      <c r="R170" s="11">
        <f t="shared" si="29"/>
        <v>6.9631759672037954E-2</v>
      </c>
      <c r="S170" s="13">
        <v>5.4</v>
      </c>
    </row>
    <row r="171" spans="2:19">
      <c r="B171" s="2">
        <v>32905</v>
      </c>
      <c r="C171" s="7">
        <v>64029</v>
      </c>
      <c r="D171" s="7">
        <v>21899</v>
      </c>
      <c r="E171" s="12">
        <f t="shared" si="20"/>
        <v>20970.833333333332</v>
      </c>
      <c r="F171" s="11">
        <f t="shared" si="21"/>
        <v>0.33498663514477706</v>
      </c>
      <c r="G171" s="7">
        <v>42130</v>
      </c>
      <c r="H171" s="12">
        <f t="shared" si="22"/>
        <v>41631.166666666664</v>
      </c>
      <c r="I171" s="11">
        <f t="shared" si="23"/>
        <v>0.66501336485522289</v>
      </c>
      <c r="J171" s="7">
        <v>53838</v>
      </c>
      <c r="K171" s="12">
        <f t="shared" si="24"/>
        <v>52980</v>
      </c>
      <c r="L171" s="11">
        <f t="shared" si="25"/>
        <v>0.81330433670205959</v>
      </c>
      <c r="M171" s="7">
        <v>7816</v>
      </c>
      <c r="N171" s="12">
        <f t="shared" si="26"/>
        <v>7565.166666666667</v>
      </c>
      <c r="O171" s="11">
        <f t="shared" si="27"/>
        <v>0.11613406677753615</v>
      </c>
      <c r="P171" s="7">
        <v>5249</v>
      </c>
      <c r="Q171" s="12">
        <f t="shared" si="28"/>
        <v>4596.5</v>
      </c>
      <c r="R171" s="11">
        <f t="shared" si="29"/>
        <v>7.0561596520404252E-2</v>
      </c>
      <c r="S171" s="13">
        <v>5.3</v>
      </c>
    </row>
    <row r="172" spans="2:19">
      <c r="B172" s="2">
        <v>32933</v>
      </c>
      <c r="C172" s="7">
        <v>63792</v>
      </c>
      <c r="D172" s="7">
        <v>21753</v>
      </c>
      <c r="E172" s="12">
        <f t="shared" si="20"/>
        <v>20986.916666666668</v>
      </c>
      <c r="F172" s="11">
        <f t="shared" si="21"/>
        <v>0.33519134454262445</v>
      </c>
      <c r="G172" s="7">
        <v>42039</v>
      </c>
      <c r="H172" s="12">
        <f t="shared" si="22"/>
        <v>41624.833333333336</v>
      </c>
      <c r="I172" s="11">
        <f t="shared" si="23"/>
        <v>0.66480865545737555</v>
      </c>
      <c r="J172" s="7">
        <v>53722</v>
      </c>
      <c r="K172" s="12">
        <f t="shared" si="24"/>
        <v>52963.416666666664</v>
      </c>
      <c r="L172" s="11">
        <f t="shared" si="25"/>
        <v>0.81255705252284016</v>
      </c>
      <c r="M172" s="7">
        <v>7742</v>
      </c>
      <c r="N172" s="12">
        <f t="shared" si="26"/>
        <v>7569.75</v>
      </c>
      <c r="O172" s="11">
        <f t="shared" si="27"/>
        <v>0.11613400598843736</v>
      </c>
      <c r="P172" s="7">
        <v>5157</v>
      </c>
      <c r="Q172" s="12">
        <f t="shared" si="28"/>
        <v>4648</v>
      </c>
      <c r="R172" s="11">
        <f t="shared" si="29"/>
        <v>7.1308941488722466E-2</v>
      </c>
      <c r="S172" s="13">
        <v>5.2</v>
      </c>
    </row>
    <row r="173" spans="2:19">
      <c r="B173" s="2">
        <v>32964</v>
      </c>
      <c r="C173" s="7">
        <v>63941</v>
      </c>
      <c r="D173" s="7">
        <v>21758</v>
      </c>
      <c r="E173" s="12">
        <f t="shared" si="20"/>
        <v>21015.916666666668</v>
      </c>
      <c r="F173" s="11">
        <f t="shared" si="21"/>
        <v>0.33543397154960863</v>
      </c>
      <c r="G173" s="7">
        <v>42183</v>
      </c>
      <c r="H173" s="12">
        <f t="shared" si="22"/>
        <v>41637</v>
      </c>
      <c r="I173" s="11">
        <f t="shared" si="23"/>
        <v>0.66456602845039137</v>
      </c>
      <c r="J173" s="7">
        <v>53660</v>
      </c>
      <c r="K173" s="12">
        <f t="shared" si="24"/>
        <v>52972.083333333336</v>
      </c>
      <c r="L173" s="11">
        <f t="shared" si="25"/>
        <v>0.81191046396525857</v>
      </c>
      <c r="M173" s="7">
        <v>7831</v>
      </c>
      <c r="N173" s="12">
        <f t="shared" si="26"/>
        <v>7569.416666666667</v>
      </c>
      <c r="O173" s="11">
        <f t="shared" si="27"/>
        <v>0.11601749848325191</v>
      </c>
      <c r="P173" s="7">
        <v>5131</v>
      </c>
      <c r="Q173" s="12">
        <f t="shared" si="28"/>
        <v>4702.25</v>
      </c>
      <c r="R173" s="11">
        <f t="shared" si="29"/>
        <v>7.2072037551489609E-2</v>
      </c>
      <c r="S173" s="13">
        <v>5.4</v>
      </c>
    </row>
    <row r="174" spans="2:19">
      <c r="B174" s="2">
        <v>32994</v>
      </c>
      <c r="C174" s="7">
        <v>63231</v>
      </c>
      <c r="D174" s="7">
        <v>21382</v>
      </c>
      <c r="E174" s="12">
        <f t="shared" si="20"/>
        <v>21032.25</v>
      </c>
      <c r="F174" s="11">
        <f t="shared" si="21"/>
        <v>0.33558486386439762</v>
      </c>
      <c r="G174" s="7">
        <v>41849</v>
      </c>
      <c r="H174" s="12">
        <f t="shared" si="22"/>
        <v>41641.166666666664</v>
      </c>
      <c r="I174" s="11">
        <f t="shared" si="23"/>
        <v>0.66441513613560244</v>
      </c>
      <c r="J174" s="7">
        <v>53121</v>
      </c>
      <c r="K174" s="12">
        <f t="shared" si="24"/>
        <v>52957</v>
      </c>
      <c r="L174" s="11">
        <f t="shared" si="25"/>
        <v>0.81112708020085311</v>
      </c>
      <c r="M174" s="7">
        <v>7693</v>
      </c>
      <c r="N174" s="12">
        <f t="shared" si="26"/>
        <v>7576.083333333333</v>
      </c>
      <c r="O174" s="11">
        <f t="shared" si="27"/>
        <v>0.11604068118520711</v>
      </c>
      <c r="P174" s="7">
        <v>5032</v>
      </c>
      <c r="Q174" s="12">
        <f t="shared" si="28"/>
        <v>4755.083333333333</v>
      </c>
      <c r="R174" s="11">
        <f t="shared" si="29"/>
        <v>7.2832238613939726E-2</v>
      </c>
      <c r="S174" s="13">
        <v>5.4</v>
      </c>
    </row>
    <row r="175" spans="2:19">
      <c r="B175" s="2">
        <v>33025</v>
      </c>
      <c r="C175" s="7">
        <v>61651</v>
      </c>
      <c r="D175" s="7">
        <v>20229</v>
      </c>
      <c r="E175" s="12">
        <f t="shared" si="20"/>
        <v>21091.083333333332</v>
      </c>
      <c r="F175" s="11">
        <f t="shared" si="21"/>
        <v>0.33612582689107551</v>
      </c>
      <c r="G175" s="7">
        <v>41421</v>
      </c>
      <c r="H175" s="12">
        <f t="shared" si="22"/>
        <v>41656.5</v>
      </c>
      <c r="I175" s="11">
        <f t="shared" si="23"/>
        <v>0.6638741731089246</v>
      </c>
      <c r="J175" s="7">
        <v>51708</v>
      </c>
      <c r="K175" s="12">
        <f t="shared" si="24"/>
        <v>52971.416666666664</v>
      </c>
      <c r="L175" s="11">
        <f t="shared" si="25"/>
        <v>0.81024441541059877</v>
      </c>
      <c r="M175" s="7">
        <v>7565</v>
      </c>
      <c r="N175" s="12">
        <f t="shared" si="26"/>
        <v>7601.416666666667</v>
      </c>
      <c r="O175" s="11">
        <f t="shared" si="27"/>
        <v>0.11627035467320991</v>
      </c>
      <c r="P175" s="7">
        <v>4958</v>
      </c>
      <c r="Q175" s="12">
        <f t="shared" si="28"/>
        <v>4804.25</v>
      </c>
      <c r="R175" s="11">
        <f t="shared" si="29"/>
        <v>7.348522991619133E-2</v>
      </c>
      <c r="S175" s="13">
        <v>5.2</v>
      </c>
    </row>
    <row r="176" spans="2:19">
      <c r="B176" s="2">
        <v>33055</v>
      </c>
      <c r="C176" s="7">
        <v>61169</v>
      </c>
      <c r="D176" s="7">
        <v>19886</v>
      </c>
      <c r="E176" s="12">
        <f t="shared" si="20"/>
        <v>21144.666666666668</v>
      </c>
      <c r="F176" s="11">
        <f t="shared" si="21"/>
        <v>0.33656676327605306</v>
      </c>
      <c r="G176" s="7">
        <v>41283</v>
      </c>
      <c r="H176" s="12">
        <f t="shared" si="22"/>
        <v>41679.916666666664</v>
      </c>
      <c r="I176" s="11">
        <f t="shared" si="23"/>
        <v>0.66343323672394694</v>
      </c>
      <c r="J176" s="7">
        <v>51372</v>
      </c>
      <c r="K176" s="12">
        <f t="shared" si="24"/>
        <v>52978.5</v>
      </c>
      <c r="L176" s="11">
        <f t="shared" si="25"/>
        <v>0.8092047482428294</v>
      </c>
      <c r="M176" s="7">
        <v>7440</v>
      </c>
      <c r="N176" s="12">
        <f t="shared" si="26"/>
        <v>7633.083333333333</v>
      </c>
      <c r="O176" s="11">
        <f t="shared" si="27"/>
        <v>0.11658931976304608</v>
      </c>
      <c r="P176" s="7">
        <v>4903</v>
      </c>
      <c r="Q176" s="12">
        <f t="shared" si="28"/>
        <v>4858.25</v>
      </c>
      <c r="R176" s="11">
        <f t="shared" si="29"/>
        <v>7.4205931994124522E-2</v>
      </c>
      <c r="S176" s="13">
        <v>5.5</v>
      </c>
    </row>
    <row r="177" spans="2:19">
      <c r="B177" s="2">
        <v>33086</v>
      </c>
      <c r="C177" s="7">
        <v>62238</v>
      </c>
      <c r="D177" s="7">
        <v>20535</v>
      </c>
      <c r="E177" s="12">
        <f t="shared" si="20"/>
        <v>21206.166666666668</v>
      </c>
      <c r="F177" s="11">
        <f t="shared" si="21"/>
        <v>0.33706103083661931</v>
      </c>
      <c r="G177" s="7">
        <v>41703</v>
      </c>
      <c r="H177" s="12">
        <f t="shared" si="22"/>
        <v>41708.75</v>
      </c>
      <c r="I177" s="11">
        <f t="shared" si="23"/>
        <v>0.66293896916338069</v>
      </c>
      <c r="J177" s="7">
        <v>52192</v>
      </c>
      <c r="K177" s="12">
        <f t="shared" si="24"/>
        <v>53005.166666666664</v>
      </c>
      <c r="L177" s="11">
        <f t="shared" si="25"/>
        <v>0.80837835536457991</v>
      </c>
      <c r="M177" s="7">
        <v>7673</v>
      </c>
      <c r="N177" s="12">
        <f t="shared" si="26"/>
        <v>7658.666666666667</v>
      </c>
      <c r="O177" s="11">
        <f t="shared" si="27"/>
        <v>0.11680182807875075</v>
      </c>
      <c r="P177" s="7">
        <v>4931</v>
      </c>
      <c r="Q177" s="12">
        <f t="shared" si="28"/>
        <v>4905.916666666667</v>
      </c>
      <c r="R177" s="11">
        <f t="shared" si="29"/>
        <v>7.4819816556669305E-2</v>
      </c>
      <c r="S177" s="13">
        <v>5.7</v>
      </c>
    </row>
    <row r="178" spans="2:19">
      <c r="B178" s="2">
        <v>33117</v>
      </c>
      <c r="C178" s="7">
        <v>63743</v>
      </c>
      <c r="D178" s="7">
        <v>21675</v>
      </c>
      <c r="E178" s="12">
        <f t="shared" si="20"/>
        <v>21234.666666666668</v>
      </c>
      <c r="F178" s="11">
        <f t="shared" si="21"/>
        <v>0.337137133958612</v>
      </c>
      <c r="G178" s="7">
        <v>42068</v>
      </c>
      <c r="H178" s="12">
        <f t="shared" si="22"/>
        <v>41750.583333333336</v>
      </c>
      <c r="I178" s="11">
        <f t="shared" si="23"/>
        <v>0.662862866041388</v>
      </c>
      <c r="J178" s="7">
        <v>53358</v>
      </c>
      <c r="K178" s="12">
        <f t="shared" si="24"/>
        <v>53005.5</v>
      </c>
      <c r="L178" s="11">
        <f t="shared" si="25"/>
        <v>0.80741577597806502</v>
      </c>
      <c r="M178" s="7">
        <v>7871</v>
      </c>
      <c r="N178" s="12">
        <f t="shared" si="26"/>
        <v>7680.916666666667</v>
      </c>
      <c r="O178" s="11">
        <f t="shared" si="27"/>
        <v>0.1170009393485491</v>
      </c>
      <c r="P178" s="7">
        <v>5235</v>
      </c>
      <c r="Q178" s="12">
        <f t="shared" si="28"/>
        <v>4961.916666666667</v>
      </c>
      <c r="R178" s="11">
        <f t="shared" si="29"/>
        <v>7.5583284673385986E-2</v>
      </c>
      <c r="S178" s="13">
        <v>5.9</v>
      </c>
    </row>
    <row r="179" spans="2:19">
      <c r="B179" s="2">
        <v>33147</v>
      </c>
      <c r="C179" s="7">
        <v>63644</v>
      </c>
      <c r="D179" s="7">
        <v>21668</v>
      </c>
      <c r="E179" s="12">
        <f t="shared" si="20"/>
        <v>21284.166666666668</v>
      </c>
      <c r="F179" s="11">
        <f t="shared" si="21"/>
        <v>0.33739271952455119</v>
      </c>
      <c r="G179" s="7">
        <v>41975</v>
      </c>
      <c r="H179" s="12">
        <f t="shared" si="22"/>
        <v>41800.083333333336</v>
      </c>
      <c r="I179" s="11">
        <f t="shared" si="23"/>
        <v>0.66260728047544892</v>
      </c>
      <c r="J179" s="7">
        <v>53355</v>
      </c>
      <c r="K179" s="12">
        <f t="shared" si="24"/>
        <v>53046.333333333336</v>
      </c>
      <c r="L179" s="11">
        <f t="shared" si="25"/>
        <v>0.80653074049859874</v>
      </c>
      <c r="M179" s="7">
        <v>7826</v>
      </c>
      <c r="N179" s="12">
        <f t="shared" si="26"/>
        <v>7699.416666666667</v>
      </c>
      <c r="O179" s="11">
        <f t="shared" si="27"/>
        <v>0.11706400490591092</v>
      </c>
      <c r="P179" s="7">
        <v>5363</v>
      </c>
      <c r="Q179" s="12">
        <f t="shared" si="28"/>
        <v>5025.25</v>
      </c>
      <c r="R179" s="11">
        <f t="shared" si="29"/>
        <v>7.6405254595490413E-2</v>
      </c>
      <c r="S179" s="13">
        <v>5.9</v>
      </c>
    </row>
    <row r="180" spans="2:19">
      <c r="B180" s="2">
        <v>33178</v>
      </c>
      <c r="C180" s="7">
        <v>64013</v>
      </c>
      <c r="D180" s="7">
        <v>21759</v>
      </c>
      <c r="E180" s="12">
        <f t="shared" si="20"/>
        <v>21329.75</v>
      </c>
      <c r="F180" s="11">
        <f t="shared" si="21"/>
        <v>0.3373754895073095</v>
      </c>
      <c r="G180" s="7">
        <v>42254</v>
      </c>
      <c r="H180" s="12">
        <f t="shared" si="22"/>
        <v>41892.833333333336</v>
      </c>
      <c r="I180" s="11">
        <f t="shared" si="23"/>
        <v>0.66262451049269055</v>
      </c>
      <c r="J180" s="7">
        <v>53831</v>
      </c>
      <c r="K180" s="12">
        <f t="shared" si="24"/>
        <v>53129.75</v>
      </c>
      <c r="L180" s="11">
        <f t="shared" si="25"/>
        <v>0.80557700059007198</v>
      </c>
      <c r="M180" s="7">
        <v>7741</v>
      </c>
      <c r="N180" s="12">
        <f t="shared" si="26"/>
        <v>7717.666666666667</v>
      </c>
      <c r="O180" s="11">
        <f t="shared" si="27"/>
        <v>0.11701870919564486</v>
      </c>
      <c r="P180" s="7">
        <v>5461</v>
      </c>
      <c r="Q180" s="12">
        <f t="shared" si="28"/>
        <v>5105</v>
      </c>
      <c r="R180" s="11">
        <f t="shared" si="29"/>
        <v>7.7404290214283286E-2</v>
      </c>
      <c r="S180" s="13">
        <v>6.2</v>
      </c>
    </row>
    <row r="181" spans="2:19">
      <c r="B181" s="2">
        <v>33208</v>
      </c>
      <c r="C181" s="7">
        <v>64382</v>
      </c>
      <c r="D181" s="7">
        <v>21955</v>
      </c>
      <c r="E181" s="12">
        <f t="shared" si="20"/>
        <v>21366.5</v>
      </c>
      <c r="F181" s="11">
        <f t="shared" si="21"/>
        <v>0.33741640193397432</v>
      </c>
      <c r="G181" s="7">
        <v>42427</v>
      </c>
      <c r="H181" s="12">
        <f t="shared" si="22"/>
        <v>41957.333333333336</v>
      </c>
      <c r="I181" s="11">
        <f t="shared" si="23"/>
        <v>0.66258359806602574</v>
      </c>
      <c r="J181" s="7">
        <v>54008</v>
      </c>
      <c r="K181" s="12">
        <f t="shared" si="24"/>
        <v>53178.25</v>
      </c>
      <c r="L181" s="11">
        <f t="shared" si="25"/>
        <v>0.80452731708239567</v>
      </c>
      <c r="M181" s="7">
        <v>7908</v>
      </c>
      <c r="N181" s="12">
        <f t="shared" si="26"/>
        <v>7736.916666666667</v>
      </c>
      <c r="O181" s="11">
        <f t="shared" si="27"/>
        <v>0.1170508771598051</v>
      </c>
      <c r="P181" s="7">
        <v>5552</v>
      </c>
      <c r="Q181" s="12">
        <f t="shared" si="28"/>
        <v>5183.583333333333</v>
      </c>
      <c r="R181" s="11">
        <f t="shared" si="29"/>
        <v>7.8421805757799251E-2</v>
      </c>
      <c r="S181" s="13">
        <v>6.3</v>
      </c>
    </row>
    <row r="182" spans="2:19">
      <c r="B182" s="2">
        <v>33239</v>
      </c>
      <c r="C182" s="7">
        <v>65540</v>
      </c>
      <c r="D182" s="7">
        <v>22666</v>
      </c>
      <c r="E182" s="12">
        <f t="shared" si="20"/>
        <v>21430.416666666668</v>
      </c>
      <c r="F182" s="11">
        <f t="shared" si="21"/>
        <v>0.33776568847513239</v>
      </c>
      <c r="G182" s="7">
        <v>42874</v>
      </c>
      <c r="H182" s="12">
        <f t="shared" si="22"/>
        <v>42017.166666666664</v>
      </c>
      <c r="I182" s="11">
        <f t="shared" si="23"/>
        <v>0.66223431152486767</v>
      </c>
      <c r="J182" s="7">
        <v>54930</v>
      </c>
      <c r="K182" s="12">
        <f t="shared" si="24"/>
        <v>53257.916666666664</v>
      </c>
      <c r="L182" s="11">
        <f t="shared" si="25"/>
        <v>0.80411560431817619</v>
      </c>
      <c r="M182" s="7">
        <v>8061</v>
      </c>
      <c r="N182" s="12">
        <f t="shared" si="26"/>
        <v>7763.916666666667</v>
      </c>
      <c r="O182" s="11">
        <f t="shared" si="27"/>
        <v>0.11722363421324142</v>
      </c>
      <c r="P182" s="7">
        <v>5546</v>
      </c>
      <c r="Q182" s="12">
        <f t="shared" si="28"/>
        <v>5209.833333333333</v>
      </c>
      <c r="R182" s="11">
        <f t="shared" si="29"/>
        <v>7.8660761468582502E-2</v>
      </c>
      <c r="S182" s="13">
        <v>6.4</v>
      </c>
    </row>
    <row r="183" spans="2:19">
      <c r="B183" s="2">
        <v>33270</v>
      </c>
      <c r="C183" s="7">
        <v>65209</v>
      </c>
      <c r="D183" s="7">
        <v>22492</v>
      </c>
      <c r="E183" s="12">
        <f t="shared" si="20"/>
        <v>21479.833333333332</v>
      </c>
      <c r="F183" s="11">
        <f t="shared" si="21"/>
        <v>0.33802067009288556</v>
      </c>
      <c r="G183" s="7">
        <v>42717</v>
      </c>
      <c r="H183" s="12">
        <f t="shared" si="22"/>
        <v>42066.083333333336</v>
      </c>
      <c r="I183" s="11">
        <f t="shared" si="23"/>
        <v>0.66197932990711439</v>
      </c>
      <c r="J183" s="7">
        <v>54473</v>
      </c>
      <c r="K183" s="12">
        <f t="shared" si="24"/>
        <v>53310.833333333336</v>
      </c>
      <c r="L183" s="11">
        <f t="shared" si="25"/>
        <v>0.80354260636046315</v>
      </c>
      <c r="M183" s="7">
        <v>8170</v>
      </c>
      <c r="N183" s="12">
        <f t="shared" si="26"/>
        <v>7793.416666666667</v>
      </c>
      <c r="O183" s="11">
        <f t="shared" si="27"/>
        <v>0.11746847590301669</v>
      </c>
      <c r="P183" s="7">
        <v>5617</v>
      </c>
      <c r="Q183" s="12">
        <f t="shared" si="28"/>
        <v>5240.5</v>
      </c>
      <c r="R183" s="11">
        <f t="shared" si="29"/>
        <v>7.8988917736520226E-2</v>
      </c>
      <c r="S183" s="13">
        <v>6.6</v>
      </c>
    </row>
    <row r="184" spans="2:19">
      <c r="B184" s="2">
        <v>33298</v>
      </c>
      <c r="C184" s="7">
        <v>64946</v>
      </c>
      <c r="D184" s="7">
        <v>22240</v>
      </c>
      <c r="E184" s="12">
        <f t="shared" si="20"/>
        <v>21520.416666666668</v>
      </c>
      <c r="F184" s="11">
        <f t="shared" si="21"/>
        <v>0.33814802593675036</v>
      </c>
      <c r="G184" s="7">
        <v>42705</v>
      </c>
      <c r="H184" s="12">
        <f t="shared" si="22"/>
        <v>42121.583333333336</v>
      </c>
      <c r="I184" s="11">
        <f t="shared" si="23"/>
        <v>0.66185197406324969</v>
      </c>
      <c r="J184" s="7">
        <v>54418</v>
      </c>
      <c r="K184" s="12">
        <f t="shared" si="24"/>
        <v>53368.833333333336</v>
      </c>
      <c r="L184" s="11">
        <f t="shared" si="25"/>
        <v>0.80308027216343847</v>
      </c>
      <c r="M184" s="7">
        <v>7974</v>
      </c>
      <c r="N184" s="12">
        <f t="shared" si="26"/>
        <v>7812.75</v>
      </c>
      <c r="O184" s="11">
        <f t="shared" si="27"/>
        <v>0.11756422249586813</v>
      </c>
      <c r="P184" s="7">
        <v>5554</v>
      </c>
      <c r="Q184" s="12">
        <f t="shared" si="28"/>
        <v>5273.583333333333</v>
      </c>
      <c r="R184" s="11">
        <f t="shared" si="29"/>
        <v>7.9355505340693341E-2</v>
      </c>
      <c r="S184" s="13">
        <v>6.8</v>
      </c>
    </row>
    <row r="185" spans="2:19">
      <c r="B185" s="2">
        <v>33329</v>
      </c>
      <c r="C185" s="7">
        <v>64819</v>
      </c>
      <c r="D185" s="7">
        <v>22311</v>
      </c>
      <c r="E185" s="12">
        <f t="shared" si="20"/>
        <v>21566.5</v>
      </c>
      <c r="F185" s="11">
        <f t="shared" si="21"/>
        <v>0.33848298809022448</v>
      </c>
      <c r="G185" s="7">
        <v>42508</v>
      </c>
      <c r="H185" s="12">
        <f t="shared" si="22"/>
        <v>42148.666666666664</v>
      </c>
      <c r="I185" s="11">
        <f t="shared" si="23"/>
        <v>0.66151701190977552</v>
      </c>
      <c r="J185" s="7">
        <v>54162</v>
      </c>
      <c r="K185" s="12">
        <f t="shared" si="24"/>
        <v>53410.666666666664</v>
      </c>
      <c r="L185" s="11">
        <f t="shared" si="25"/>
        <v>0.80265595002686263</v>
      </c>
      <c r="M185" s="7">
        <v>8016</v>
      </c>
      <c r="N185" s="12">
        <f t="shared" si="26"/>
        <v>7828.166666666667</v>
      </c>
      <c r="O185" s="11">
        <f t="shared" si="27"/>
        <v>0.11764175482054681</v>
      </c>
      <c r="P185" s="7">
        <v>5491</v>
      </c>
      <c r="Q185" s="12">
        <f t="shared" si="28"/>
        <v>5303.583333333333</v>
      </c>
      <c r="R185" s="11">
        <f t="shared" si="29"/>
        <v>7.9702295152590655E-2</v>
      </c>
      <c r="S185" s="13">
        <v>6.7</v>
      </c>
    </row>
    <row r="186" spans="2:19">
      <c r="B186" s="2">
        <v>33359</v>
      </c>
      <c r="C186" s="7">
        <v>64786</v>
      </c>
      <c r="D186" s="7">
        <v>22211</v>
      </c>
      <c r="E186" s="12">
        <f t="shared" si="20"/>
        <v>21635.583333333332</v>
      </c>
      <c r="F186" s="11">
        <f t="shared" si="21"/>
        <v>0.33887803356318774</v>
      </c>
      <c r="G186" s="7">
        <v>42575</v>
      </c>
      <c r="H186" s="12">
        <f t="shared" si="22"/>
        <v>42209.166666666664</v>
      </c>
      <c r="I186" s="11">
        <f t="shared" si="23"/>
        <v>0.6611219664368122</v>
      </c>
      <c r="J186" s="7">
        <v>54058</v>
      </c>
      <c r="K186" s="12">
        <f t="shared" si="24"/>
        <v>53488.75</v>
      </c>
      <c r="L186" s="11">
        <f t="shared" si="25"/>
        <v>0.8020044331934737</v>
      </c>
      <c r="M186" s="7">
        <v>8101</v>
      </c>
      <c r="N186" s="12">
        <f t="shared" si="26"/>
        <v>7862.166666666667</v>
      </c>
      <c r="O186" s="11">
        <f t="shared" si="27"/>
        <v>0.11788446208170172</v>
      </c>
      <c r="P186" s="7">
        <v>5504</v>
      </c>
      <c r="Q186" s="12">
        <f t="shared" si="28"/>
        <v>5342.916666666667</v>
      </c>
      <c r="R186" s="11">
        <f t="shared" si="29"/>
        <v>8.0111104724824647E-2</v>
      </c>
      <c r="S186" s="13">
        <v>6.9</v>
      </c>
    </row>
    <row r="187" spans="2:19">
      <c r="B187" s="2">
        <v>33390</v>
      </c>
      <c r="C187" s="7">
        <v>62656</v>
      </c>
      <c r="D187" s="7">
        <v>20878</v>
      </c>
      <c r="E187" s="12">
        <f t="shared" si="20"/>
        <v>21689.666666666668</v>
      </c>
      <c r="F187" s="11">
        <f t="shared" si="21"/>
        <v>0.33927963886785129</v>
      </c>
      <c r="G187" s="7">
        <v>41778</v>
      </c>
      <c r="H187" s="12">
        <f t="shared" si="22"/>
        <v>42238.916666666664</v>
      </c>
      <c r="I187" s="11">
        <f t="shared" si="23"/>
        <v>0.66072036113214883</v>
      </c>
      <c r="J187" s="7">
        <v>52384</v>
      </c>
      <c r="K187" s="12">
        <f t="shared" si="24"/>
        <v>53545.083333333336</v>
      </c>
      <c r="L187" s="11">
        <f t="shared" si="25"/>
        <v>0.80158410357427556</v>
      </c>
      <c r="M187" s="7">
        <v>7764</v>
      </c>
      <c r="N187" s="12">
        <f t="shared" si="26"/>
        <v>7878.75</v>
      </c>
      <c r="O187" s="11">
        <f t="shared" si="27"/>
        <v>0.11794697781531431</v>
      </c>
      <c r="P187" s="7">
        <v>5346</v>
      </c>
      <c r="Q187" s="12">
        <f t="shared" si="28"/>
        <v>5375.25</v>
      </c>
      <c r="R187" s="11">
        <f t="shared" si="29"/>
        <v>8.0468918610410056E-2</v>
      </c>
      <c r="S187" s="13">
        <v>6.9</v>
      </c>
    </row>
    <row r="188" spans="2:19">
      <c r="B188" s="2">
        <v>33420</v>
      </c>
      <c r="C188" s="7">
        <v>62488</v>
      </c>
      <c r="D188" s="7">
        <v>20589</v>
      </c>
      <c r="E188" s="12">
        <f t="shared" si="20"/>
        <v>21748.25</v>
      </c>
      <c r="F188" s="11">
        <f t="shared" si="21"/>
        <v>0.33961210834107608</v>
      </c>
      <c r="G188" s="7">
        <v>41899</v>
      </c>
      <c r="H188" s="12">
        <f t="shared" si="22"/>
        <v>42290.25</v>
      </c>
      <c r="I188" s="11">
        <f t="shared" si="23"/>
        <v>0.66038789165892398</v>
      </c>
      <c r="J188" s="7">
        <v>52400</v>
      </c>
      <c r="K188" s="12">
        <f t="shared" si="24"/>
        <v>53630.75</v>
      </c>
      <c r="L188" s="11">
        <f t="shared" si="25"/>
        <v>0.80134302395802326</v>
      </c>
      <c r="M188" s="7">
        <v>7642</v>
      </c>
      <c r="N188" s="12">
        <f t="shared" si="26"/>
        <v>7895.583333333333</v>
      </c>
      <c r="O188" s="11">
        <f t="shared" si="27"/>
        <v>0.11797468102247129</v>
      </c>
      <c r="P188" s="7">
        <v>5197</v>
      </c>
      <c r="Q188" s="12">
        <f t="shared" si="28"/>
        <v>5399.75</v>
      </c>
      <c r="R188" s="11">
        <f t="shared" si="29"/>
        <v>8.0682295019505343E-2</v>
      </c>
      <c r="S188" s="13">
        <v>6.8</v>
      </c>
    </row>
    <row r="189" spans="2:19">
      <c r="B189" s="2">
        <v>33451</v>
      </c>
      <c r="C189" s="7">
        <v>63919</v>
      </c>
      <c r="D189" s="7">
        <v>21474</v>
      </c>
      <c r="E189" s="12">
        <f t="shared" si="20"/>
        <v>21826.5</v>
      </c>
      <c r="F189" s="11">
        <f t="shared" si="21"/>
        <v>0.34009008716563027</v>
      </c>
      <c r="G189" s="7">
        <v>42445</v>
      </c>
      <c r="H189" s="12">
        <f t="shared" si="22"/>
        <v>42352.083333333336</v>
      </c>
      <c r="I189" s="11">
        <f t="shared" si="23"/>
        <v>0.65990991283436973</v>
      </c>
      <c r="J189" s="7">
        <v>53503</v>
      </c>
      <c r="K189" s="12">
        <f t="shared" si="24"/>
        <v>53740</v>
      </c>
      <c r="L189" s="11">
        <f t="shared" si="25"/>
        <v>0.80095088698529326</v>
      </c>
      <c r="M189" s="7">
        <v>7949</v>
      </c>
      <c r="N189" s="12">
        <f t="shared" si="26"/>
        <v>7918.583333333333</v>
      </c>
      <c r="O189" s="11">
        <f t="shared" si="27"/>
        <v>0.1180200287402362</v>
      </c>
      <c r="P189" s="7">
        <v>5374</v>
      </c>
      <c r="Q189" s="12">
        <f t="shared" si="28"/>
        <v>5436.666666666667</v>
      </c>
      <c r="R189" s="11">
        <f t="shared" si="29"/>
        <v>8.1029084274470503E-2</v>
      </c>
      <c r="S189" s="13">
        <v>6.9</v>
      </c>
    </row>
    <row r="190" spans="2:19">
      <c r="B190" s="2">
        <v>33482</v>
      </c>
      <c r="C190" s="7">
        <v>64876</v>
      </c>
      <c r="D190" s="7">
        <v>22240</v>
      </c>
      <c r="E190" s="12">
        <f t="shared" si="20"/>
        <v>21873.583333333332</v>
      </c>
      <c r="F190" s="11">
        <f t="shared" si="21"/>
        <v>0.34032304907711375</v>
      </c>
      <c r="G190" s="7">
        <v>42636</v>
      </c>
      <c r="H190" s="12">
        <f t="shared" si="22"/>
        <v>42399.416666666664</v>
      </c>
      <c r="I190" s="11">
        <f t="shared" si="23"/>
        <v>0.65967695092288614</v>
      </c>
      <c r="J190" s="7">
        <v>54337</v>
      </c>
      <c r="K190" s="12">
        <f t="shared" si="24"/>
        <v>53821.583333333336</v>
      </c>
      <c r="L190" s="11">
        <f t="shared" si="25"/>
        <v>0.80083895654934178</v>
      </c>
      <c r="M190" s="7">
        <v>7938</v>
      </c>
      <c r="N190" s="12">
        <f t="shared" si="26"/>
        <v>7924.166666666667</v>
      </c>
      <c r="O190" s="11">
        <f t="shared" si="27"/>
        <v>0.11790774205867985</v>
      </c>
      <c r="P190" s="7">
        <v>5524</v>
      </c>
      <c r="Q190" s="12">
        <f t="shared" si="28"/>
        <v>5460.75</v>
      </c>
      <c r="R190" s="11">
        <f t="shared" si="29"/>
        <v>8.125330139197845E-2</v>
      </c>
      <c r="S190" s="13">
        <v>6.9</v>
      </c>
    </row>
    <row r="191" spans="2:19">
      <c r="B191" s="2">
        <v>33512</v>
      </c>
      <c r="C191" s="7">
        <v>64861</v>
      </c>
      <c r="D191" s="7">
        <v>22551</v>
      </c>
      <c r="E191" s="12">
        <f t="shared" si="20"/>
        <v>21947.166666666668</v>
      </c>
      <c r="F191" s="11">
        <f t="shared" si="21"/>
        <v>0.34092995017430577</v>
      </c>
      <c r="G191" s="7">
        <v>42309</v>
      </c>
      <c r="H191" s="12">
        <f t="shared" si="22"/>
        <v>42427.25</v>
      </c>
      <c r="I191" s="11">
        <f t="shared" si="23"/>
        <v>0.65907004982569417</v>
      </c>
      <c r="J191" s="7">
        <v>54211</v>
      </c>
      <c r="K191" s="12">
        <f t="shared" si="24"/>
        <v>53892.916666666664</v>
      </c>
      <c r="L191" s="11">
        <f t="shared" si="25"/>
        <v>0.80063559112202742</v>
      </c>
      <c r="M191" s="7">
        <v>8077</v>
      </c>
      <c r="N191" s="12">
        <f t="shared" si="26"/>
        <v>7945.083333333333</v>
      </c>
      <c r="O191" s="11">
        <f t="shared" si="27"/>
        <v>0.11803251493032514</v>
      </c>
      <c r="P191" s="7">
        <v>5530</v>
      </c>
      <c r="Q191" s="12">
        <f t="shared" si="28"/>
        <v>5474.666666666667</v>
      </c>
      <c r="R191" s="11">
        <f t="shared" si="29"/>
        <v>8.1331893947647296E-2</v>
      </c>
      <c r="S191" s="13">
        <v>7</v>
      </c>
    </row>
    <row r="192" spans="2:19">
      <c r="B192" s="2">
        <v>33543</v>
      </c>
      <c r="C192" s="7">
        <v>65190</v>
      </c>
      <c r="D192" s="7">
        <v>22683</v>
      </c>
      <c r="E192" s="12">
        <f t="shared" si="20"/>
        <v>22024.166666666668</v>
      </c>
      <c r="F192" s="11">
        <f t="shared" si="21"/>
        <v>0.34160515257777535</v>
      </c>
      <c r="G192" s="7">
        <v>42508</v>
      </c>
      <c r="H192" s="12">
        <f t="shared" si="22"/>
        <v>42448.416666666664</v>
      </c>
      <c r="I192" s="11">
        <f t="shared" si="23"/>
        <v>0.65839484742222465</v>
      </c>
      <c r="J192" s="7">
        <v>54417</v>
      </c>
      <c r="K192" s="12">
        <f t="shared" si="24"/>
        <v>53941.75</v>
      </c>
      <c r="L192" s="11">
        <f t="shared" si="25"/>
        <v>0.8001713325743276</v>
      </c>
      <c r="M192" s="7">
        <v>8183</v>
      </c>
      <c r="N192" s="12">
        <f t="shared" si="26"/>
        <v>7981.916666666667</v>
      </c>
      <c r="O192" s="11">
        <f t="shared" si="27"/>
        <v>0.11840366498424507</v>
      </c>
      <c r="P192" s="7">
        <v>5634</v>
      </c>
      <c r="Q192" s="12">
        <f t="shared" si="28"/>
        <v>5489.083333333333</v>
      </c>
      <c r="R192" s="11">
        <f t="shared" si="29"/>
        <v>8.1425002441427377E-2</v>
      </c>
      <c r="S192" s="13">
        <v>7</v>
      </c>
    </row>
    <row r="193" spans="2:19">
      <c r="B193" s="2">
        <v>33573</v>
      </c>
      <c r="C193" s="7">
        <v>65649</v>
      </c>
      <c r="D193" s="7">
        <v>22986</v>
      </c>
      <c r="E193" s="12">
        <f t="shared" si="20"/>
        <v>22110.083333333332</v>
      </c>
      <c r="F193" s="11">
        <f t="shared" si="21"/>
        <v>0.34237706758476155</v>
      </c>
      <c r="G193" s="7">
        <v>42663</v>
      </c>
      <c r="H193" s="12">
        <f t="shared" si="22"/>
        <v>42468.083333333336</v>
      </c>
      <c r="I193" s="11">
        <f t="shared" si="23"/>
        <v>0.65762293241523839</v>
      </c>
      <c r="J193" s="7">
        <v>54896</v>
      </c>
      <c r="K193" s="12">
        <f t="shared" si="24"/>
        <v>54015.75</v>
      </c>
      <c r="L193" s="11">
        <f t="shared" si="25"/>
        <v>0.79995088154059169</v>
      </c>
      <c r="M193" s="7">
        <v>8153</v>
      </c>
      <c r="N193" s="12">
        <f t="shared" si="26"/>
        <v>8002.333333333333</v>
      </c>
      <c r="O193" s="11">
        <f t="shared" si="27"/>
        <v>0.11851124170971729</v>
      </c>
      <c r="P193" s="7">
        <v>5752</v>
      </c>
      <c r="Q193" s="12">
        <f t="shared" si="28"/>
        <v>5505.75</v>
      </c>
      <c r="R193" s="11">
        <f t="shared" si="29"/>
        <v>8.1537876749690832E-2</v>
      </c>
      <c r="S193" s="13">
        <v>7.3</v>
      </c>
    </row>
    <row r="194" spans="2:19">
      <c r="B194" s="2">
        <v>33604</v>
      </c>
      <c r="C194" s="7">
        <v>65839</v>
      </c>
      <c r="D194" s="7">
        <v>22964</v>
      </c>
      <c r="E194" s="12">
        <f t="shared" si="20"/>
        <v>22134.916666666668</v>
      </c>
      <c r="F194" s="11">
        <f t="shared" si="21"/>
        <v>0.34262985723057238</v>
      </c>
      <c r="G194" s="7">
        <v>42874</v>
      </c>
      <c r="H194" s="12">
        <f t="shared" si="22"/>
        <v>42468.083333333336</v>
      </c>
      <c r="I194" s="11">
        <f t="shared" si="23"/>
        <v>0.65737014276942762</v>
      </c>
      <c r="J194" s="7">
        <v>55055</v>
      </c>
      <c r="K194" s="12">
        <f t="shared" si="24"/>
        <v>54026.166666666664</v>
      </c>
      <c r="L194" s="11">
        <f t="shared" si="25"/>
        <v>0.79971530108637057</v>
      </c>
      <c r="M194" s="7">
        <v>8150</v>
      </c>
      <c r="N194" s="12">
        <f t="shared" si="26"/>
        <v>8009.75</v>
      </c>
      <c r="O194" s="11">
        <f t="shared" si="27"/>
        <v>0.11856328198144522</v>
      </c>
      <c r="P194" s="7">
        <v>5727</v>
      </c>
      <c r="Q194" s="12">
        <f t="shared" si="28"/>
        <v>5520.833333333333</v>
      </c>
      <c r="R194" s="11">
        <f t="shared" si="29"/>
        <v>8.1721416932184168E-2</v>
      </c>
      <c r="S194" s="13">
        <v>7.3</v>
      </c>
    </row>
    <row r="195" spans="2:19">
      <c r="B195" s="2">
        <v>33635</v>
      </c>
      <c r="C195" s="7">
        <v>65642</v>
      </c>
      <c r="D195" s="7">
        <v>22907</v>
      </c>
      <c r="E195" s="12">
        <f t="shared" si="20"/>
        <v>22169.5</v>
      </c>
      <c r="F195" s="11">
        <f t="shared" si="21"/>
        <v>0.34297361374503815</v>
      </c>
      <c r="G195" s="7">
        <v>42735</v>
      </c>
      <c r="H195" s="12">
        <f t="shared" si="22"/>
        <v>42469.583333333336</v>
      </c>
      <c r="I195" s="11">
        <f t="shared" si="23"/>
        <v>0.6570263862549619</v>
      </c>
      <c r="J195" s="7">
        <v>54799</v>
      </c>
      <c r="K195" s="12">
        <f t="shared" si="24"/>
        <v>54053.333333333336</v>
      </c>
      <c r="L195" s="11">
        <f t="shared" si="25"/>
        <v>0.79966861290831626</v>
      </c>
      <c r="M195" s="7">
        <v>8250</v>
      </c>
      <c r="N195" s="12">
        <f t="shared" si="26"/>
        <v>8016.416666666667</v>
      </c>
      <c r="O195" s="11">
        <f t="shared" si="27"/>
        <v>0.11859540200410289</v>
      </c>
      <c r="P195" s="7">
        <v>5666</v>
      </c>
      <c r="Q195" s="12">
        <f t="shared" si="28"/>
        <v>5524.916666666667</v>
      </c>
      <c r="R195" s="11">
        <f t="shared" si="29"/>
        <v>8.173598508758087E-2</v>
      </c>
      <c r="S195" s="13">
        <v>7.4</v>
      </c>
    </row>
    <row r="196" spans="2:19">
      <c r="B196" s="2">
        <v>33664</v>
      </c>
      <c r="C196" s="7">
        <v>65361</v>
      </c>
      <c r="D196" s="7">
        <v>22729</v>
      </c>
      <c r="E196" s="12">
        <f t="shared" si="20"/>
        <v>22210.25</v>
      </c>
      <c r="F196" s="11">
        <f t="shared" si="21"/>
        <v>0.34341985736098496</v>
      </c>
      <c r="G196" s="7">
        <v>42632</v>
      </c>
      <c r="H196" s="12">
        <f t="shared" si="22"/>
        <v>42463.5</v>
      </c>
      <c r="I196" s="11">
        <f t="shared" si="23"/>
        <v>0.6565801426390151</v>
      </c>
      <c r="J196" s="7">
        <v>54535</v>
      </c>
      <c r="K196" s="12">
        <f t="shared" si="24"/>
        <v>54063.083333333336</v>
      </c>
      <c r="L196" s="11">
        <f t="shared" si="25"/>
        <v>0.79952503487678517</v>
      </c>
      <c r="M196" s="7">
        <v>8198</v>
      </c>
      <c r="N196" s="12">
        <f t="shared" si="26"/>
        <v>8035.083333333333</v>
      </c>
      <c r="O196" s="11">
        <f t="shared" si="27"/>
        <v>0.11882878086533863</v>
      </c>
      <c r="P196" s="7">
        <v>5505</v>
      </c>
      <c r="Q196" s="12">
        <f t="shared" si="28"/>
        <v>5520.833333333333</v>
      </c>
      <c r="R196" s="11">
        <f t="shared" si="29"/>
        <v>8.1646184257876231E-2</v>
      </c>
      <c r="S196" s="13">
        <v>7.4</v>
      </c>
    </row>
    <row r="197" spans="2:19">
      <c r="B197" s="2">
        <v>33695</v>
      </c>
      <c r="C197" s="7">
        <v>65443</v>
      </c>
      <c r="D197" s="7">
        <v>22749</v>
      </c>
      <c r="E197" s="12">
        <f t="shared" si="20"/>
        <v>22246.75</v>
      </c>
      <c r="F197" s="11">
        <f t="shared" si="21"/>
        <v>0.34370787515015278</v>
      </c>
      <c r="G197" s="7">
        <v>42694</v>
      </c>
      <c r="H197" s="12">
        <f t="shared" si="22"/>
        <v>42479</v>
      </c>
      <c r="I197" s="11">
        <f t="shared" si="23"/>
        <v>0.65629212484984722</v>
      </c>
      <c r="J197" s="7">
        <v>54570</v>
      </c>
      <c r="K197" s="12">
        <f t="shared" si="24"/>
        <v>54097.083333333336</v>
      </c>
      <c r="L197" s="11">
        <f t="shared" si="25"/>
        <v>0.79924872478974263</v>
      </c>
      <c r="M197" s="7">
        <v>8236</v>
      </c>
      <c r="N197" s="12">
        <f t="shared" si="26"/>
        <v>8053.416666666667</v>
      </c>
      <c r="O197" s="11">
        <f t="shared" si="27"/>
        <v>0.11898391936165</v>
      </c>
      <c r="P197" s="7">
        <v>5654</v>
      </c>
      <c r="Q197" s="12">
        <f t="shared" si="28"/>
        <v>5534.416666666667</v>
      </c>
      <c r="R197" s="11">
        <f t="shared" si="29"/>
        <v>8.1767355848607337E-2</v>
      </c>
      <c r="S197" s="13">
        <v>7.4</v>
      </c>
    </row>
    <row r="198" spans="2:19">
      <c r="B198" s="2">
        <v>33725</v>
      </c>
      <c r="C198" s="7">
        <v>64725</v>
      </c>
      <c r="D198" s="7">
        <v>22201</v>
      </c>
      <c r="E198" s="12">
        <f t="shared" si="20"/>
        <v>22245.916666666668</v>
      </c>
      <c r="F198" s="11">
        <f t="shared" si="21"/>
        <v>0.34372199503507378</v>
      </c>
      <c r="G198" s="7">
        <v>42524</v>
      </c>
      <c r="H198" s="12">
        <f t="shared" si="22"/>
        <v>42474.75</v>
      </c>
      <c r="I198" s="11">
        <f t="shared" si="23"/>
        <v>0.65627800496492616</v>
      </c>
      <c r="J198" s="7">
        <v>54109</v>
      </c>
      <c r="K198" s="12">
        <f t="shared" si="24"/>
        <v>54101.333333333336</v>
      </c>
      <c r="L198" s="11">
        <f t="shared" si="25"/>
        <v>0.79924755381122869</v>
      </c>
      <c r="M198" s="7">
        <v>8044</v>
      </c>
      <c r="N198" s="12">
        <f t="shared" si="26"/>
        <v>8048.666666666667</v>
      </c>
      <c r="O198" s="11">
        <f t="shared" si="27"/>
        <v>0.11890422561567138</v>
      </c>
      <c r="P198" s="7">
        <v>5575</v>
      </c>
      <c r="Q198" s="12">
        <f t="shared" si="28"/>
        <v>5540.333333333333</v>
      </c>
      <c r="R198" s="11">
        <f t="shared" si="29"/>
        <v>8.1848220573100053E-2</v>
      </c>
      <c r="S198" s="13">
        <v>7.6</v>
      </c>
    </row>
    <row r="199" spans="2:19">
      <c r="B199" s="2">
        <v>33756</v>
      </c>
      <c r="C199" s="7">
        <v>62467</v>
      </c>
      <c r="D199" s="7">
        <v>20867</v>
      </c>
      <c r="E199" s="12">
        <f t="shared" si="20"/>
        <v>22245</v>
      </c>
      <c r="F199" s="11">
        <f t="shared" si="21"/>
        <v>0.34379149446397045</v>
      </c>
      <c r="G199" s="7">
        <v>41600</v>
      </c>
      <c r="H199" s="12">
        <f t="shared" si="22"/>
        <v>42459.916666666664</v>
      </c>
      <c r="I199" s="11">
        <f t="shared" si="23"/>
        <v>0.65620850553602961</v>
      </c>
      <c r="J199" s="7">
        <v>52456</v>
      </c>
      <c r="K199" s="12">
        <f t="shared" si="24"/>
        <v>54107.333333333336</v>
      </c>
      <c r="L199" s="11">
        <f t="shared" si="25"/>
        <v>0.79937063634427374</v>
      </c>
      <c r="M199" s="7">
        <v>7574</v>
      </c>
      <c r="N199" s="12">
        <f t="shared" si="26"/>
        <v>8032.833333333333</v>
      </c>
      <c r="O199" s="11">
        <f t="shared" si="27"/>
        <v>0.11867543081001022</v>
      </c>
      <c r="P199" s="7">
        <v>5429</v>
      </c>
      <c r="Q199" s="12">
        <f t="shared" si="28"/>
        <v>5547.25</v>
      </c>
      <c r="R199" s="11">
        <f t="shared" si="29"/>
        <v>8.1953932845716018E-2</v>
      </c>
      <c r="S199" s="13">
        <v>7.8</v>
      </c>
    </row>
    <row r="200" spans="2:19">
      <c r="B200" s="2">
        <v>33786</v>
      </c>
      <c r="C200" s="7">
        <v>61982</v>
      </c>
      <c r="D200" s="7">
        <v>20662</v>
      </c>
      <c r="E200" s="12">
        <f t="shared" si="20"/>
        <v>22251.083333333332</v>
      </c>
      <c r="F200" s="11">
        <f t="shared" si="21"/>
        <v>0.34410975922510767</v>
      </c>
      <c r="G200" s="7">
        <v>41320</v>
      </c>
      <c r="H200" s="12">
        <f t="shared" si="22"/>
        <v>42411.666666666664</v>
      </c>
      <c r="I200" s="11">
        <f t="shared" si="23"/>
        <v>0.65589024077489222</v>
      </c>
      <c r="J200" s="7">
        <v>52105</v>
      </c>
      <c r="K200" s="12">
        <f t="shared" si="24"/>
        <v>54082.75</v>
      </c>
      <c r="L200" s="11">
        <f t="shared" si="25"/>
        <v>0.79934401353849638</v>
      </c>
      <c r="M200" s="7">
        <v>7437</v>
      </c>
      <c r="N200" s="12">
        <f t="shared" si="26"/>
        <v>8015.75</v>
      </c>
      <c r="O200" s="11">
        <f t="shared" si="27"/>
        <v>0.11847292854969842</v>
      </c>
      <c r="P200" s="7">
        <v>5355</v>
      </c>
      <c r="Q200" s="12">
        <f t="shared" si="28"/>
        <v>5560.416666666667</v>
      </c>
      <c r="R200" s="11">
        <f t="shared" si="29"/>
        <v>8.2183057911805163E-2</v>
      </c>
      <c r="S200" s="13">
        <v>7.7</v>
      </c>
    </row>
    <row r="201" spans="2:19">
      <c r="B201" s="2">
        <v>33817</v>
      </c>
      <c r="C201" s="7">
        <v>63342</v>
      </c>
      <c r="D201" s="7">
        <v>21368</v>
      </c>
      <c r="E201" s="12">
        <f t="shared" si="20"/>
        <v>22242.25</v>
      </c>
      <c r="F201" s="11">
        <f t="shared" si="21"/>
        <v>0.34422867843642513</v>
      </c>
      <c r="G201" s="7">
        <v>41975</v>
      </c>
      <c r="H201" s="12">
        <f t="shared" si="22"/>
        <v>42372.5</v>
      </c>
      <c r="I201" s="11">
        <f t="shared" si="23"/>
        <v>0.65577132156357487</v>
      </c>
      <c r="J201" s="7">
        <v>53245</v>
      </c>
      <c r="K201" s="12">
        <f t="shared" si="24"/>
        <v>54061.25</v>
      </c>
      <c r="L201" s="11">
        <f t="shared" si="25"/>
        <v>0.79946934957736515</v>
      </c>
      <c r="M201" s="7">
        <v>7599</v>
      </c>
      <c r="N201" s="12">
        <f t="shared" si="26"/>
        <v>7986.583333333333</v>
      </c>
      <c r="O201" s="11">
        <f t="shared" si="27"/>
        <v>0.1181073057475627</v>
      </c>
      <c r="P201" s="7">
        <v>5532</v>
      </c>
      <c r="Q201" s="12">
        <f t="shared" si="28"/>
        <v>5573.583333333333</v>
      </c>
      <c r="R201" s="11">
        <f t="shared" si="29"/>
        <v>8.2423344675072119E-2</v>
      </c>
      <c r="S201" s="13">
        <v>7.6</v>
      </c>
    </row>
    <row r="202" spans="2:19">
      <c r="B202" s="2">
        <v>33848</v>
      </c>
      <c r="C202" s="7">
        <v>65033</v>
      </c>
      <c r="D202" s="7">
        <v>22414</v>
      </c>
      <c r="E202" s="12">
        <f t="shared" si="20"/>
        <v>22256.75</v>
      </c>
      <c r="F202" s="11">
        <f t="shared" si="21"/>
        <v>0.3443833539212981</v>
      </c>
      <c r="G202" s="7">
        <v>42619</v>
      </c>
      <c r="H202" s="12">
        <f t="shared" si="22"/>
        <v>42371.083333333336</v>
      </c>
      <c r="I202" s="11">
        <f t="shared" si="23"/>
        <v>0.65561664607870196</v>
      </c>
      <c r="J202" s="7">
        <v>54465</v>
      </c>
      <c r="K202" s="12">
        <f t="shared" si="24"/>
        <v>54071.916666666664</v>
      </c>
      <c r="L202" s="11">
        <f t="shared" si="25"/>
        <v>0.79934338985765241</v>
      </c>
      <c r="M202" s="7">
        <v>7985</v>
      </c>
      <c r="N202" s="12">
        <f t="shared" si="26"/>
        <v>7990.5</v>
      </c>
      <c r="O202" s="11">
        <f t="shared" si="27"/>
        <v>0.11812330226856958</v>
      </c>
      <c r="P202" s="7">
        <v>5637</v>
      </c>
      <c r="Q202" s="12">
        <f t="shared" si="28"/>
        <v>5583</v>
      </c>
      <c r="R202" s="11">
        <f t="shared" si="29"/>
        <v>8.2533307873778106E-2</v>
      </c>
      <c r="S202" s="13">
        <v>7.6</v>
      </c>
    </row>
    <row r="203" spans="2:19">
      <c r="B203" s="2">
        <v>33878</v>
      </c>
      <c r="C203" s="7">
        <v>65444</v>
      </c>
      <c r="D203" s="7">
        <v>22782</v>
      </c>
      <c r="E203" s="12">
        <f t="shared" si="20"/>
        <v>22276</v>
      </c>
      <c r="F203" s="11">
        <f t="shared" si="21"/>
        <v>0.34442140960342421</v>
      </c>
      <c r="G203" s="7">
        <v>42663</v>
      </c>
      <c r="H203" s="12">
        <f t="shared" si="22"/>
        <v>42400.583333333336</v>
      </c>
      <c r="I203" s="11">
        <f t="shared" si="23"/>
        <v>0.65557859039657584</v>
      </c>
      <c r="J203" s="7">
        <v>54716</v>
      </c>
      <c r="K203" s="12">
        <f t="shared" si="24"/>
        <v>54114</v>
      </c>
      <c r="L203" s="11">
        <f t="shared" si="25"/>
        <v>0.79926642090946576</v>
      </c>
      <c r="M203" s="7">
        <v>8055</v>
      </c>
      <c r="N203" s="12">
        <f t="shared" si="26"/>
        <v>7988.666666666667</v>
      </c>
      <c r="O203" s="11">
        <f t="shared" si="27"/>
        <v>0.11799299653519273</v>
      </c>
      <c r="P203" s="7">
        <v>5757</v>
      </c>
      <c r="Q203" s="12">
        <f t="shared" si="28"/>
        <v>5601.916666666667</v>
      </c>
      <c r="R203" s="11">
        <f t="shared" si="29"/>
        <v>8.2740582555341544E-2</v>
      </c>
      <c r="S203" s="13">
        <v>7.3</v>
      </c>
    </row>
    <row r="204" spans="2:19">
      <c r="B204" s="2">
        <v>33909</v>
      </c>
      <c r="C204" s="7">
        <v>65376</v>
      </c>
      <c r="D204" s="7">
        <v>22886</v>
      </c>
      <c r="E204" s="12">
        <f t="shared" si="20"/>
        <v>22292.916666666668</v>
      </c>
      <c r="F204" s="11">
        <f t="shared" si="21"/>
        <v>0.3446008264803479</v>
      </c>
      <c r="G204" s="7">
        <v>42490</v>
      </c>
      <c r="H204" s="12">
        <f t="shared" si="22"/>
        <v>42399.083333333336</v>
      </c>
      <c r="I204" s="11">
        <f t="shared" si="23"/>
        <v>0.65539917351965216</v>
      </c>
      <c r="J204" s="7">
        <v>54653</v>
      </c>
      <c r="K204" s="12">
        <f t="shared" si="24"/>
        <v>54133.666666666664</v>
      </c>
      <c r="L204" s="11">
        <f t="shared" si="25"/>
        <v>0.79922538607663474</v>
      </c>
      <c r="M204" s="7">
        <v>8102</v>
      </c>
      <c r="N204" s="12">
        <f t="shared" si="26"/>
        <v>7981.916666666667</v>
      </c>
      <c r="O204" s="11">
        <f t="shared" si="27"/>
        <v>0.11784441776001735</v>
      </c>
      <c r="P204" s="7">
        <v>5816</v>
      </c>
      <c r="Q204" s="12">
        <f t="shared" si="28"/>
        <v>5617.083333333333</v>
      </c>
      <c r="R204" s="11">
        <f t="shared" si="29"/>
        <v>8.2930196163348069E-2</v>
      </c>
      <c r="S204" s="13">
        <v>7.4</v>
      </c>
    </row>
    <row r="205" spans="2:19">
      <c r="B205" s="2">
        <v>33939</v>
      </c>
      <c r="C205" s="7">
        <v>65749</v>
      </c>
      <c r="D205" s="7">
        <v>23146</v>
      </c>
      <c r="E205" s="12">
        <f t="shared" si="20"/>
        <v>22306.25</v>
      </c>
      <c r="F205" s="11">
        <f t="shared" si="21"/>
        <v>0.34476252054342843</v>
      </c>
      <c r="G205" s="7">
        <v>42603</v>
      </c>
      <c r="H205" s="12">
        <f t="shared" si="22"/>
        <v>42394.083333333336</v>
      </c>
      <c r="I205" s="11">
        <f t="shared" si="23"/>
        <v>0.65523747945657163</v>
      </c>
      <c r="J205" s="7">
        <v>54909</v>
      </c>
      <c r="K205" s="12">
        <f t="shared" si="24"/>
        <v>54134.75</v>
      </c>
      <c r="L205" s="11">
        <f t="shared" si="25"/>
        <v>0.79912536443148685</v>
      </c>
      <c r="M205" s="7">
        <v>8193</v>
      </c>
      <c r="N205" s="12">
        <f t="shared" si="26"/>
        <v>7985.25</v>
      </c>
      <c r="O205" s="11">
        <f t="shared" si="27"/>
        <v>0.11787651769568587</v>
      </c>
      <c r="P205" s="7">
        <v>5817</v>
      </c>
      <c r="Q205" s="12">
        <f t="shared" si="28"/>
        <v>5622.5</v>
      </c>
      <c r="R205" s="11">
        <f t="shared" si="29"/>
        <v>8.2998117872827251E-2</v>
      </c>
      <c r="S205" s="13">
        <v>7.4</v>
      </c>
    </row>
    <row r="206" spans="2:19">
      <c r="B206" s="2">
        <v>33970</v>
      </c>
      <c r="C206" s="7">
        <v>66776</v>
      </c>
      <c r="D206" s="7">
        <v>23583</v>
      </c>
      <c r="E206" s="12">
        <f t="shared" si="20"/>
        <v>22357.833333333332</v>
      </c>
      <c r="F206" s="11">
        <f t="shared" si="21"/>
        <v>0.34514280715566636</v>
      </c>
      <c r="G206" s="7">
        <v>43193</v>
      </c>
      <c r="H206" s="12">
        <f t="shared" si="22"/>
        <v>42420.666666666664</v>
      </c>
      <c r="I206" s="11">
        <f t="shared" si="23"/>
        <v>0.65485719284433364</v>
      </c>
      <c r="J206" s="7">
        <v>55602</v>
      </c>
      <c r="K206" s="12">
        <f t="shared" si="24"/>
        <v>54180.333333333336</v>
      </c>
      <c r="L206" s="11">
        <f t="shared" si="25"/>
        <v>0.79879007686108006</v>
      </c>
      <c r="M206" s="7">
        <v>8418</v>
      </c>
      <c r="N206" s="12">
        <f t="shared" si="26"/>
        <v>8007.583333333333</v>
      </c>
      <c r="O206" s="11">
        <f t="shared" si="27"/>
        <v>0.11805719368599005</v>
      </c>
      <c r="P206" s="7">
        <v>5938</v>
      </c>
      <c r="Q206" s="12">
        <f t="shared" si="28"/>
        <v>5640.083333333333</v>
      </c>
      <c r="R206" s="11">
        <f t="shared" si="29"/>
        <v>8.3152729452929952E-2</v>
      </c>
      <c r="S206" s="13">
        <v>7.3</v>
      </c>
    </row>
    <row r="207" spans="2:19">
      <c r="B207" s="2">
        <v>34001</v>
      </c>
      <c r="C207" s="7">
        <v>66457</v>
      </c>
      <c r="D207" s="7">
        <v>23339</v>
      </c>
      <c r="E207" s="12">
        <f t="shared" si="20"/>
        <v>22393.833333333332</v>
      </c>
      <c r="F207" s="11">
        <f t="shared" si="21"/>
        <v>0.3453364809415066</v>
      </c>
      <c r="G207" s="7">
        <v>43118</v>
      </c>
      <c r="H207" s="12">
        <f t="shared" si="22"/>
        <v>42452.583333333336</v>
      </c>
      <c r="I207" s="11">
        <f t="shared" si="23"/>
        <v>0.65466351905849329</v>
      </c>
      <c r="J207" s="7">
        <v>55430</v>
      </c>
      <c r="K207" s="12">
        <f t="shared" si="24"/>
        <v>54232.916666666664</v>
      </c>
      <c r="L207" s="11">
        <f t="shared" si="25"/>
        <v>0.79863122294106681</v>
      </c>
      <c r="M207" s="7">
        <v>8321</v>
      </c>
      <c r="N207" s="12">
        <f t="shared" si="26"/>
        <v>8013.5</v>
      </c>
      <c r="O207" s="11">
        <f t="shared" si="27"/>
        <v>0.11800640087963009</v>
      </c>
      <c r="P207" s="7">
        <v>5916</v>
      </c>
      <c r="Q207" s="12">
        <f t="shared" si="28"/>
        <v>5660.916666666667</v>
      </c>
      <c r="R207" s="11">
        <f t="shared" si="29"/>
        <v>8.3362376179303185E-2</v>
      </c>
      <c r="S207" s="13">
        <v>7.1</v>
      </c>
    </row>
    <row r="208" spans="2:19">
      <c r="B208" s="2">
        <v>34029</v>
      </c>
      <c r="C208" s="7">
        <v>66419</v>
      </c>
      <c r="D208" s="7">
        <v>23198</v>
      </c>
      <c r="E208" s="12">
        <f t="shared" si="20"/>
        <v>22432.916666666668</v>
      </c>
      <c r="F208" s="11">
        <f t="shared" si="21"/>
        <v>0.34546947889863522</v>
      </c>
      <c r="G208" s="7">
        <v>43221</v>
      </c>
      <c r="H208" s="12">
        <f t="shared" si="22"/>
        <v>42501.666666666664</v>
      </c>
      <c r="I208" s="11">
        <f t="shared" si="23"/>
        <v>0.65453052110136489</v>
      </c>
      <c r="J208" s="7">
        <v>55252</v>
      </c>
      <c r="K208" s="12">
        <f t="shared" si="24"/>
        <v>54292.666666666664</v>
      </c>
      <c r="L208" s="11">
        <f t="shared" si="25"/>
        <v>0.79827776123663996</v>
      </c>
      <c r="M208" s="7">
        <v>8446</v>
      </c>
      <c r="N208" s="12">
        <f t="shared" si="26"/>
        <v>8034.166666666667</v>
      </c>
      <c r="O208" s="11">
        <f t="shared" si="27"/>
        <v>0.11812822935083998</v>
      </c>
      <c r="P208" s="7">
        <v>5799</v>
      </c>
      <c r="Q208" s="12">
        <f t="shared" si="28"/>
        <v>5685.416666666667</v>
      </c>
      <c r="R208" s="11">
        <f t="shared" si="29"/>
        <v>8.3594009412520057E-2</v>
      </c>
      <c r="S208" s="13">
        <v>7</v>
      </c>
    </row>
    <row r="209" spans="2:19">
      <c r="B209" s="2">
        <v>34060</v>
      </c>
      <c r="C209" s="7">
        <v>66781</v>
      </c>
      <c r="D209" s="7">
        <v>23438</v>
      </c>
      <c r="E209" s="12">
        <f t="shared" si="20"/>
        <v>22490.333333333332</v>
      </c>
      <c r="F209" s="11">
        <f t="shared" si="21"/>
        <v>0.34575999323556506</v>
      </c>
      <c r="G209" s="7">
        <v>43343</v>
      </c>
      <c r="H209" s="12">
        <f t="shared" si="22"/>
        <v>42555.75</v>
      </c>
      <c r="I209" s="11">
        <f t="shared" si="23"/>
        <v>0.65424000676443506</v>
      </c>
      <c r="J209" s="7">
        <v>55632</v>
      </c>
      <c r="K209" s="12">
        <f t="shared" si="24"/>
        <v>54381.166666666664</v>
      </c>
      <c r="L209" s="11">
        <f t="shared" si="25"/>
        <v>0.79797063311942407</v>
      </c>
      <c r="M209" s="7">
        <v>8465</v>
      </c>
      <c r="N209" s="12">
        <f t="shared" si="26"/>
        <v>8053.25</v>
      </c>
      <c r="O209" s="11">
        <f t="shared" si="27"/>
        <v>0.11817063507591173</v>
      </c>
      <c r="P209" s="7">
        <v>6008</v>
      </c>
      <c r="Q209" s="12">
        <f t="shared" si="28"/>
        <v>5714.916666666667</v>
      </c>
      <c r="R209" s="11">
        <f t="shared" si="29"/>
        <v>8.3858731804664272E-2</v>
      </c>
      <c r="S209" s="13">
        <v>7.1</v>
      </c>
    </row>
    <row r="210" spans="2:19">
      <c r="B210" s="2">
        <v>34090</v>
      </c>
      <c r="C210" s="7">
        <v>65600</v>
      </c>
      <c r="D210" s="7">
        <v>22858</v>
      </c>
      <c r="E210" s="12">
        <f t="shared" si="20"/>
        <v>22545.083333333332</v>
      </c>
      <c r="F210" s="11">
        <f t="shared" si="21"/>
        <v>0.34621359869367363</v>
      </c>
      <c r="G210" s="7">
        <v>42742</v>
      </c>
      <c r="H210" s="12">
        <f t="shared" si="22"/>
        <v>42573.916666666664</v>
      </c>
      <c r="I210" s="11">
        <f t="shared" si="23"/>
        <v>0.65378640130632637</v>
      </c>
      <c r="J210" s="7">
        <v>54627</v>
      </c>
      <c r="K210" s="12">
        <f t="shared" si="24"/>
        <v>54424.333333333336</v>
      </c>
      <c r="L210" s="11">
        <f t="shared" si="25"/>
        <v>0.79743976087503321</v>
      </c>
      <c r="M210" s="7">
        <v>8312</v>
      </c>
      <c r="N210" s="12">
        <f t="shared" si="26"/>
        <v>8075.583333333333</v>
      </c>
      <c r="O210" s="11">
        <f t="shared" si="27"/>
        <v>0.11832558798318894</v>
      </c>
      <c r="P210" s="7">
        <v>5983</v>
      </c>
      <c r="Q210" s="12">
        <f t="shared" si="28"/>
        <v>5748.916666666667</v>
      </c>
      <c r="R210" s="11">
        <f t="shared" si="29"/>
        <v>8.423465114177775E-2</v>
      </c>
      <c r="S210" s="13">
        <v>7.1</v>
      </c>
    </row>
    <row r="211" spans="2:19">
      <c r="B211" s="2">
        <v>34121</v>
      </c>
      <c r="C211" s="7">
        <v>63659</v>
      </c>
      <c r="D211" s="7">
        <v>21617</v>
      </c>
      <c r="E211" s="12">
        <f t="shared" ref="E211:E274" si="30">AVERAGE(D200:D211)</f>
        <v>22607.583333333332</v>
      </c>
      <c r="F211" s="11">
        <f t="shared" ref="F211:F274" si="31">E211/SUM($E211, $H211)</f>
        <v>0.34664460402238634</v>
      </c>
      <c r="G211" s="7">
        <v>42042</v>
      </c>
      <c r="H211" s="12">
        <f t="shared" ref="H211:H274" si="32">AVERAGE(G200:G211)</f>
        <v>42610.75</v>
      </c>
      <c r="I211" s="11">
        <f t="shared" ref="I211:I274" si="33">H211/SUM($E211, $H211)</f>
        <v>0.65335539597761372</v>
      </c>
      <c r="J211" s="7">
        <v>52946</v>
      </c>
      <c r="K211" s="12">
        <f t="shared" ref="K211:K274" si="34">AVERAGE(J200:J211)</f>
        <v>54465.166666666664</v>
      </c>
      <c r="L211" s="11">
        <f t="shared" ref="L211:L274" si="35">K211/SUM($K211, $N211, $Q211)</f>
        <v>0.79672087183363005</v>
      </c>
      <c r="M211" s="7">
        <v>8013</v>
      </c>
      <c r="N211" s="12">
        <f t="shared" ref="N211:N274" si="36">AVERAGE(M200:M211)</f>
        <v>8112.166666666667</v>
      </c>
      <c r="O211" s="11">
        <f t="shared" ref="O211:O274" si="37">N211/SUM($K211, $N211, $Q211)</f>
        <v>0.11866543140649001</v>
      </c>
      <c r="P211" s="7">
        <v>5854</v>
      </c>
      <c r="Q211" s="12">
        <f t="shared" ref="Q211:Q274" si="38">AVERAGE(P200:P211)</f>
        <v>5784.333333333333</v>
      </c>
      <c r="R211" s="11">
        <f t="shared" ref="R211:R274" si="39">Q211/SUM($K211, $N211, $Q211)</f>
        <v>8.4613696759880064E-2</v>
      </c>
      <c r="S211" s="13">
        <v>7</v>
      </c>
    </row>
    <row r="212" spans="2:19">
      <c r="B212" s="2">
        <v>34151</v>
      </c>
      <c r="C212" s="7">
        <v>63308</v>
      </c>
      <c r="D212" s="7">
        <v>21318</v>
      </c>
      <c r="E212" s="12">
        <f t="shared" si="30"/>
        <v>22662.25</v>
      </c>
      <c r="F212" s="11">
        <f t="shared" si="31"/>
        <v>0.34689506675204668</v>
      </c>
      <c r="G212" s="7">
        <v>41990</v>
      </c>
      <c r="H212" s="12">
        <f t="shared" si="32"/>
        <v>42666.583333333336</v>
      </c>
      <c r="I212" s="11">
        <f t="shared" si="33"/>
        <v>0.65310493324795327</v>
      </c>
      <c r="J212" s="7">
        <v>52762</v>
      </c>
      <c r="K212" s="12">
        <f t="shared" si="34"/>
        <v>54519.916666666664</v>
      </c>
      <c r="L212" s="11">
        <f t="shared" si="35"/>
        <v>0.79610198551234301</v>
      </c>
      <c r="M212" s="7">
        <v>7874</v>
      </c>
      <c r="N212" s="12">
        <f t="shared" si="36"/>
        <v>8148.583333333333</v>
      </c>
      <c r="O212" s="11">
        <f t="shared" si="37"/>
        <v>0.11898593701896927</v>
      </c>
      <c r="P212" s="7">
        <v>5724</v>
      </c>
      <c r="Q212" s="12">
        <f t="shared" si="38"/>
        <v>5815.083333333333</v>
      </c>
      <c r="R212" s="11">
        <f t="shared" si="39"/>
        <v>8.4912077468687758E-2</v>
      </c>
      <c r="S212" s="13">
        <v>6.9</v>
      </c>
    </row>
    <row r="213" spans="2:19">
      <c r="B213" s="2">
        <v>34182</v>
      </c>
      <c r="C213" s="7">
        <v>64391</v>
      </c>
      <c r="D213" s="7">
        <v>21925</v>
      </c>
      <c r="E213" s="12">
        <f t="shared" si="30"/>
        <v>22708.666666666668</v>
      </c>
      <c r="F213" s="11">
        <f t="shared" si="31"/>
        <v>0.3471415068140648</v>
      </c>
      <c r="G213" s="7">
        <v>42466</v>
      </c>
      <c r="H213" s="12">
        <f t="shared" si="32"/>
        <v>42707.5</v>
      </c>
      <c r="I213" s="11">
        <f t="shared" si="33"/>
        <v>0.65285849318593514</v>
      </c>
      <c r="J213" s="7">
        <v>53531</v>
      </c>
      <c r="K213" s="12">
        <f t="shared" si="34"/>
        <v>54543.75</v>
      </c>
      <c r="L213" s="11">
        <f t="shared" si="35"/>
        <v>0.79532737194746306</v>
      </c>
      <c r="M213" s="7">
        <v>8086</v>
      </c>
      <c r="N213" s="12">
        <f t="shared" si="36"/>
        <v>8189.166666666667</v>
      </c>
      <c r="O213" s="11">
        <f t="shared" si="37"/>
        <v>0.11940998562511317</v>
      </c>
      <c r="P213" s="7">
        <v>5919</v>
      </c>
      <c r="Q213" s="12">
        <f t="shared" si="38"/>
        <v>5847.333333333333</v>
      </c>
      <c r="R213" s="11">
        <f t="shared" si="39"/>
        <v>8.5262642427423832E-2</v>
      </c>
      <c r="S213" s="13">
        <v>6.8</v>
      </c>
    </row>
    <row r="214" spans="2:19">
      <c r="B214" s="2">
        <v>34213</v>
      </c>
      <c r="C214" s="7">
        <v>66284</v>
      </c>
      <c r="D214" s="7">
        <v>23310</v>
      </c>
      <c r="E214" s="12">
        <f t="shared" si="30"/>
        <v>22783.333333333332</v>
      </c>
      <c r="F214" s="11">
        <f t="shared" si="31"/>
        <v>0.34772876139116937</v>
      </c>
      <c r="G214" s="7">
        <v>42974</v>
      </c>
      <c r="H214" s="12">
        <f t="shared" si="32"/>
        <v>42737.083333333336</v>
      </c>
      <c r="I214" s="11">
        <f t="shared" si="33"/>
        <v>0.65227123860883052</v>
      </c>
      <c r="J214" s="7">
        <v>54992</v>
      </c>
      <c r="K214" s="12">
        <f t="shared" si="34"/>
        <v>54587.666666666664</v>
      </c>
      <c r="L214" s="11">
        <f t="shared" si="35"/>
        <v>0.79474032859600563</v>
      </c>
      <c r="M214" s="7">
        <v>8373</v>
      </c>
      <c r="N214" s="12">
        <f t="shared" si="36"/>
        <v>8221.5</v>
      </c>
      <c r="O214" s="11">
        <f t="shared" si="37"/>
        <v>0.11969659101662879</v>
      </c>
      <c r="P214" s="7">
        <v>5993</v>
      </c>
      <c r="Q214" s="12">
        <f t="shared" si="38"/>
        <v>5877</v>
      </c>
      <c r="R214" s="11">
        <f t="shared" si="39"/>
        <v>8.5563080387365736E-2</v>
      </c>
      <c r="S214" s="13">
        <v>6.7</v>
      </c>
    </row>
    <row r="215" spans="2:19">
      <c r="B215" s="2">
        <v>34243</v>
      </c>
      <c r="C215" s="7">
        <v>65759</v>
      </c>
      <c r="D215" s="7">
        <v>23232</v>
      </c>
      <c r="E215" s="12">
        <f t="shared" si="30"/>
        <v>22820.833333333332</v>
      </c>
      <c r="F215" s="11">
        <f t="shared" si="31"/>
        <v>0.34816205777316134</v>
      </c>
      <c r="G215" s="7">
        <v>42527</v>
      </c>
      <c r="H215" s="12">
        <f t="shared" si="32"/>
        <v>42725.75</v>
      </c>
      <c r="I215" s="11">
        <f t="shared" si="33"/>
        <v>0.65183794222683877</v>
      </c>
      <c r="J215" s="7">
        <v>54480</v>
      </c>
      <c r="K215" s="12">
        <f t="shared" si="34"/>
        <v>54568</v>
      </c>
      <c r="L215" s="11">
        <f t="shared" si="35"/>
        <v>0.79417939428927653</v>
      </c>
      <c r="M215" s="7">
        <v>8421</v>
      </c>
      <c r="N215" s="12">
        <f t="shared" si="36"/>
        <v>8252</v>
      </c>
      <c r="O215" s="11">
        <f t="shared" si="37"/>
        <v>0.12009911233094689</v>
      </c>
      <c r="P215" s="7">
        <v>5912</v>
      </c>
      <c r="Q215" s="12">
        <f t="shared" si="38"/>
        <v>5889.916666666667</v>
      </c>
      <c r="R215" s="11">
        <f t="shared" si="39"/>
        <v>8.5721493379776567E-2</v>
      </c>
      <c r="S215" s="13">
        <v>6.8</v>
      </c>
    </row>
    <row r="216" spans="2:19">
      <c r="B216" s="2">
        <v>34274</v>
      </c>
      <c r="C216" s="7">
        <v>65963</v>
      </c>
      <c r="D216" s="7">
        <v>23547</v>
      </c>
      <c r="E216" s="12">
        <f t="shared" si="30"/>
        <v>22875.916666666668</v>
      </c>
      <c r="F216" s="11">
        <f t="shared" si="31"/>
        <v>0.34874260777874472</v>
      </c>
      <c r="G216" s="7">
        <v>42415</v>
      </c>
      <c r="H216" s="12">
        <f t="shared" si="32"/>
        <v>42719.5</v>
      </c>
      <c r="I216" s="11">
        <f t="shared" si="33"/>
        <v>0.65125739222125523</v>
      </c>
      <c r="J216" s="7">
        <v>54799</v>
      </c>
      <c r="K216" s="12">
        <f t="shared" si="34"/>
        <v>54580.166666666664</v>
      </c>
      <c r="L216" s="11">
        <f t="shared" si="35"/>
        <v>0.7938019258388429</v>
      </c>
      <c r="M216" s="7">
        <v>8335</v>
      </c>
      <c r="N216" s="12">
        <f t="shared" si="36"/>
        <v>8271.4166666666661</v>
      </c>
      <c r="O216" s="11">
        <f t="shared" si="37"/>
        <v>0.12029766269338683</v>
      </c>
      <c r="P216" s="7">
        <v>6013</v>
      </c>
      <c r="Q216" s="12">
        <f t="shared" si="38"/>
        <v>5906.333333333333</v>
      </c>
      <c r="R216" s="11">
        <f t="shared" si="39"/>
        <v>8.5900411467770388E-2</v>
      </c>
      <c r="S216" s="13">
        <v>6.6</v>
      </c>
    </row>
    <row r="217" spans="2:19">
      <c r="B217" s="2">
        <v>34304</v>
      </c>
      <c r="C217" s="7">
        <v>66257</v>
      </c>
      <c r="D217" s="7">
        <v>23761</v>
      </c>
      <c r="E217" s="12">
        <f t="shared" si="30"/>
        <v>22927.166666666668</v>
      </c>
      <c r="F217" s="11">
        <f t="shared" si="31"/>
        <v>0.34929848550059484</v>
      </c>
      <c r="G217" s="7">
        <v>42496</v>
      </c>
      <c r="H217" s="12">
        <f t="shared" si="32"/>
        <v>42710.583333333336</v>
      </c>
      <c r="I217" s="11">
        <f t="shared" si="33"/>
        <v>0.65070151449940528</v>
      </c>
      <c r="J217" s="7">
        <v>55011</v>
      </c>
      <c r="K217" s="12">
        <f t="shared" si="34"/>
        <v>54588.666666666664</v>
      </c>
      <c r="L217" s="11">
        <f t="shared" si="35"/>
        <v>0.79336208535742003</v>
      </c>
      <c r="M217" s="7">
        <v>8484</v>
      </c>
      <c r="N217" s="12">
        <f t="shared" si="36"/>
        <v>8295.6666666666661</v>
      </c>
      <c r="O217" s="11">
        <f t="shared" si="37"/>
        <v>0.12056472172667167</v>
      </c>
      <c r="P217" s="7">
        <v>6010</v>
      </c>
      <c r="Q217" s="12">
        <f t="shared" si="38"/>
        <v>5922.416666666667</v>
      </c>
      <c r="R217" s="11">
        <f t="shared" si="39"/>
        <v>8.6073192915908203E-2</v>
      </c>
      <c r="S217" s="13">
        <v>6.5</v>
      </c>
    </row>
    <row r="218" spans="2:19">
      <c r="B218" s="2">
        <v>34335</v>
      </c>
      <c r="C218" s="7">
        <v>66561</v>
      </c>
      <c r="D218" s="7">
        <v>23950</v>
      </c>
      <c r="E218" s="12">
        <f t="shared" si="30"/>
        <v>22957.75</v>
      </c>
      <c r="F218" s="11">
        <f t="shared" si="31"/>
        <v>0.34985992547984723</v>
      </c>
      <c r="G218" s="7">
        <v>42611</v>
      </c>
      <c r="H218" s="12">
        <f t="shared" si="32"/>
        <v>42662.083333333336</v>
      </c>
      <c r="I218" s="11">
        <f t="shared" si="33"/>
        <v>0.65014007452015266</v>
      </c>
      <c r="J218" s="7">
        <v>55264</v>
      </c>
      <c r="K218" s="12">
        <f t="shared" si="34"/>
        <v>54560.5</v>
      </c>
      <c r="L218" s="11">
        <f t="shared" si="35"/>
        <v>0.7928739844241024</v>
      </c>
      <c r="M218" s="7">
        <v>8526</v>
      </c>
      <c r="N218" s="12">
        <f t="shared" si="36"/>
        <v>8304.6666666666661</v>
      </c>
      <c r="O218" s="11">
        <f t="shared" si="37"/>
        <v>0.1206835375283223</v>
      </c>
      <c r="P218" s="7">
        <v>6250</v>
      </c>
      <c r="Q218" s="12">
        <f t="shared" si="38"/>
        <v>5948.416666666667</v>
      </c>
      <c r="R218" s="11">
        <f t="shared" si="39"/>
        <v>8.6442478047575405E-2</v>
      </c>
      <c r="S218" s="13">
        <v>6.6</v>
      </c>
    </row>
    <row r="219" spans="2:19">
      <c r="B219" s="2">
        <v>34366</v>
      </c>
      <c r="C219" s="7">
        <v>66325</v>
      </c>
      <c r="D219" s="7">
        <v>23985</v>
      </c>
      <c r="E219" s="12">
        <f t="shared" si="30"/>
        <v>23011.583333333332</v>
      </c>
      <c r="F219" s="11">
        <f t="shared" si="31"/>
        <v>0.35073865722011865</v>
      </c>
      <c r="G219" s="7">
        <v>42341</v>
      </c>
      <c r="H219" s="12">
        <f t="shared" si="32"/>
        <v>42597.333333333336</v>
      </c>
      <c r="I219" s="11">
        <f t="shared" si="33"/>
        <v>0.64926134277988123</v>
      </c>
      <c r="J219" s="7">
        <v>54960</v>
      </c>
      <c r="K219" s="12">
        <f t="shared" si="34"/>
        <v>54521.333333333336</v>
      </c>
      <c r="L219" s="11">
        <f t="shared" si="35"/>
        <v>0.79232304443023505</v>
      </c>
      <c r="M219" s="7">
        <v>8505</v>
      </c>
      <c r="N219" s="12">
        <f t="shared" si="36"/>
        <v>8320</v>
      </c>
      <c r="O219" s="11">
        <f t="shared" si="37"/>
        <v>0.12090914375399639</v>
      </c>
      <c r="P219" s="7">
        <v>6183</v>
      </c>
      <c r="Q219" s="12">
        <f t="shared" si="38"/>
        <v>5970.666666666667</v>
      </c>
      <c r="R219" s="11">
        <f t="shared" si="39"/>
        <v>8.6767811815768578E-2</v>
      </c>
      <c r="S219" s="13">
        <v>6.6</v>
      </c>
    </row>
    <row r="220" spans="2:19">
      <c r="B220" s="2">
        <v>34394</v>
      </c>
      <c r="C220" s="7">
        <v>66495</v>
      </c>
      <c r="D220" s="7">
        <v>24042</v>
      </c>
      <c r="E220" s="12">
        <f t="shared" si="30"/>
        <v>23081.916666666668</v>
      </c>
      <c r="F220" s="11">
        <f t="shared" si="31"/>
        <v>0.35177670841255149</v>
      </c>
      <c r="G220" s="7">
        <v>42453</v>
      </c>
      <c r="H220" s="12">
        <f t="shared" si="32"/>
        <v>42533.333333333336</v>
      </c>
      <c r="I220" s="11">
        <f t="shared" si="33"/>
        <v>0.64822329158744862</v>
      </c>
      <c r="J220" s="7">
        <v>55184</v>
      </c>
      <c r="K220" s="12">
        <f t="shared" si="34"/>
        <v>54515.666666666664</v>
      </c>
      <c r="L220" s="11">
        <f t="shared" si="35"/>
        <v>0.79209392938828926</v>
      </c>
      <c r="M220" s="7">
        <v>8411</v>
      </c>
      <c r="N220" s="12">
        <f t="shared" si="36"/>
        <v>8317.0833333333339</v>
      </c>
      <c r="O220" s="11">
        <f t="shared" si="37"/>
        <v>0.12084436679150064</v>
      </c>
      <c r="P220" s="7">
        <v>6055</v>
      </c>
      <c r="Q220" s="12">
        <f t="shared" si="38"/>
        <v>5992</v>
      </c>
      <c r="R220" s="11">
        <f t="shared" si="39"/>
        <v>8.7061703820210029E-2</v>
      </c>
      <c r="S220" s="13">
        <v>6.5</v>
      </c>
    </row>
    <row r="221" spans="2:19">
      <c r="B221" s="2">
        <v>34425</v>
      </c>
      <c r="C221" s="7">
        <v>66681</v>
      </c>
      <c r="D221" s="7">
        <v>24092</v>
      </c>
      <c r="E221" s="12">
        <f t="shared" si="30"/>
        <v>23136.416666666668</v>
      </c>
      <c r="F221" s="11">
        <f t="shared" si="31"/>
        <v>0.35265209587911844</v>
      </c>
      <c r="G221" s="7">
        <v>42589</v>
      </c>
      <c r="H221" s="12">
        <f t="shared" si="32"/>
        <v>42470.5</v>
      </c>
      <c r="I221" s="11">
        <f t="shared" si="33"/>
        <v>0.6473479041208815</v>
      </c>
      <c r="J221" s="7">
        <v>55276</v>
      </c>
      <c r="K221" s="12">
        <f t="shared" si="34"/>
        <v>54486</v>
      </c>
      <c r="L221" s="11">
        <f t="shared" si="35"/>
        <v>0.79185463917151211</v>
      </c>
      <c r="M221" s="7">
        <v>8464</v>
      </c>
      <c r="N221" s="12">
        <f t="shared" si="36"/>
        <v>8317</v>
      </c>
      <c r="O221" s="11">
        <f t="shared" si="37"/>
        <v>0.12087242656809945</v>
      </c>
      <c r="P221" s="7">
        <v>6165</v>
      </c>
      <c r="Q221" s="12">
        <f t="shared" si="38"/>
        <v>6005.083333333333</v>
      </c>
      <c r="R221" s="11">
        <f t="shared" si="39"/>
        <v>8.7272934260388499E-2</v>
      </c>
      <c r="S221" s="13">
        <v>6.4</v>
      </c>
    </row>
    <row r="222" spans="2:19">
      <c r="B222" s="2">
        <v>34455</v>
      </c>
      <c r="C222" s="7">
        <v>65908</v>
      </c>
      <c r="D222" s="7">
        <v>23697</v>
      </c>
      <c r="E222" s="12">
        <f t="shared" si="30"/>
        <v>23206.333333333332</v>
      </c>
      <c r="F222" s="11">
        <f t="shared" si="31"/>
        <v>0.35357990832793712</v>
      </c>
      <c r="G222" s="7">
        <v>42210</v>
      </c>
      <c r="H222" s="12">
        <f t="shared" si="32"/>
        <v>42426.166666666664</v>
      </c>
      <c r="I222" s="11">
        <f t="shared" si="33"/>
        <v>0.64642009167206282</v>
      </c>
      <c r="J222" s="7">
        <v>54581</v>
      </c>
      <c r="K222" s="12">
        <f t="shared" si="34"/>
        <v>54482.166666666664</v>
      </c>
      <c r="L222" s="11">
        <f t="shared" si="35"/>
        <v>0.7916388170449371</v>
      </c>
      <c r="M222" s="7">
        <v>8404</v>
      </c>
      <c r="N222" s="12">
        <f t="shared" si="36"/>
        <v>8324.6666666666661</v>
      </c>
      <c r="O222" s="11">
        <f t="shared" si="37"/>
        <v>0.12095938314298721</v>
      </c>
      <c r="P222" s="7">
        <v>6104</v>
      </c>
      <c r="Q222" s="12">
        <f t="shared" si="38"/>
        <v>6015.166666666667</v>
      </c>
      <c r="R222" s="11">
        <f t="shared" si="39"/>
        <v>8.7401799812075603E-2</v>
      </c>
      <c r="S222" s="13">
        <v>6.1</v>
      </c>
    </row>
    <row r="223" spans="2:19">
      <c r="B223" s="2">
        <v>34486</v>
      </c>
      <c r="C223" s="7">
        <v>64578</v>
      </c>
      <c r="D223" s="7">
        <v>22745</v>
      </c>
      <c r="E223" s="12">
        <f t="shared" si="30"/>
        <v>23300.333333333332</v>
      </c>
      <c r="F223" s="11">
        <f t="shared" si="31"/>
        <v>0.35459791251854761</v>
      </c>
      <c r="G223" s="7">
        <v>41834</v>
      </c>
      <c r="H223" s="12">
        <f t="shared" si="32"/>
        <v>42408.833333333336</v>
      </c>
      <c r="I223" s="11">
        <f t="shared" si="33"/>
        <v>0.64540208748145234</v>
      </c>
      <c r="J223" s="7">
        <v>53559</v>
      </c>
      <c r="K223" s="12">
        <f t="shared" si="34"/>
        <v>54533.25</v>
      </c>
      <c r="L223" s="11">
        <f t="shared" si="35"/>
        <v>0.79150126635558105</v>
      </c>
      <c r="M223" s="7">
        <v>8084</v>
      </c>
      <c r="N223" s="12">
        <f t="shared" si="36"/>
        <v>8330.5833333333339</v>
      </c>
      <c r="O223" s="11">
        <f t="shared" si="37"/>
        <v>0.12091095355244794</v>
      </c>
      <c r="P223" s="7">
        <v>6088</v>
      </c>
      <c r="Q223" s="12">
        <f t="shared" si="38"/>
        <v>6034.666666666667</v>
      </c>
      <c r="R223" s="11">
        <f t="shared" si="39"/>
        <v>8.7587780091971046E-2</v>
      </c>
      <c r="S223" s="13">
        <v>6.1</v>
      </c>
    </row>
    <row r="224" spans="2:19">
      <c r="B224" s="2">
        <v>34516</v>
      </c>
      <c r="C224" s="7">
        <v>64076</v>
      </c>
      <c r="D224" s="7">
        <v>22319</v>
      </c>
      <c r="E224" s="12">
        <f t="shared" si="30"/>
        <v>23383.75</v>
      </c>
      <c r="F224" s="11">
        <f t="shared" si="31"/>
        <v>0.35552112183539897</v>
      </c>
      <c r="G224" s="7">
        <v>41757</v>
      </c>
      <c r="H224" s="12">
        <f t="shared" si="32"/>
        <v>42389.416666666664</v>
      </c>
      <c r="I224" s="11">
        <f t="shared" si="33"/>
        <v>0.64447887816460114</v>
      </c>
      <c r="J224" s="7">
        <v>53062</v>
      </c>
      <c r="K224" s="12">
        <f t="shared" si="34"/>
        <v>54558.25</v>
      </c>
      <c r="L224" s="11">
        <f t="shared" si="35"/>
        <v>0.79116269795713656</v>
      </c>
      <c r="M224" s="7">
        <v>8072</v>
      </c>
      <c r="N224" s="12">
        <f t="shared" si="36"/>
        <v>8347.0833333333339</v>
      </c>
      <c r="O224" s="11">
        <f t="shared" si="37"/>
        <v>0.12104312308538213</v>
      </c>
      <c r="P224" s="7">
        <v>5959</v>
      </c>
      <c r="Q224" s="12">
        <f t="shared" si="38"/>
        <v>6054.25</v>
      </c>
      <c r="R224" s="11">
        <f t="shared" si="39"/>
        <v>8.7794178957481123E-2</v>
      </c>
      <c r="S224" s="13">
        <v>6.1</v>
      </c>
    </row>
    <row r="225" spans="2:19">
      <c r="B225" s="2">
        <v>34547</v>
      </c>
      <c r="C225" s="7">
        <v>64682</v>
      </c>
      <c r="D225" s="7">
        <v>22721</v>
      </c>
      <c r="E225" s="12">
        <f t="shared" si="30"/>
        <v>23450.083333333332</v>
      </c>
      <c r="F225" s="11">
        <f t="shared" si="31"/>
        <v>0.35639823751945676</v>
      </c>
      <c r="G225" s="7">
        <v>41961</v>
      </c>
      <c r="H225" s="12">
        <f t="shared" si="32"/>
        <v>42347.333333333336</v>
      </c>
      <c r="I225" s="11">
        <f t="shared" si="33"/>
        <v>0.64360176248054313</v>
      </c>
      <c r="J225" s="7">
        <v>53544</v>
      </c>
      <c r="K225" s="12">
        <f t="shared" si="34"/>
        <v>54559.333333333336</v>
      </c>
      <c r="L225" s="11">
        <f t="shared" si="35"/>
        <v>0.79078278451413098</v>
      </c>
      <c r="M225" s="7">
        <v>8269</v>
      </c>
      <c r="N225" s="12">
        <f t="shared" si="36"/>
        <v>8362.3333333333339</v>
      </c>
      <c r="O225" s="11">
        <f t="shared" si="37"/>
        <v>0.12120362977984826</v>
      </c>
      <c r="P225" s="7">
        <v>6137</v>
      </c>
      <c r="Q225" s="12">
        <f t="shared" si="38"/>
        <v>6072.416666666667</v>
      </c>
      <c r="R225" s="11">
        <f t="shared" si="39"/>
        <v>8.8013585706020678E-2</v>
      </c>
      <c r="S225" s="13">
        <v>6</v>
      </c>
    </row>
    <row r="226" spans="2:19">
      <c r="B226" s="2">
        <v>34578</v>
      </c>
      <c r="C226" s="7">
        <v>66093</v>
      </c>
      <c r="D226" s="7">
        <v>23855</v>
      </c>
      <c r="E226" s="12">
        <f t="shared" si="30"/>
        <v>23495.5</v>
      </c>
      <c r="F226" s="11">
        <f t="shared" si="31"/>
        <v>0.35717488959661908</v>
      </c>
      <c r="G226" s="7">
        <v>42238</v>
      </c>
      <c r="H226" s="12">
        <f t="shared" si="32"/>
        <v>42286</v>
      </c>
      <c r="I226" s="11">
        <f t="shared" si="33"/>
        <v>0.64282511040338086</v>
      </c>
      <c r="J226" s="7">
        <v>54641</v>
      </c>
      <c r="K226" s="12">
        <f t="shared" si="34"/>
        <v>54530.083333333336</v>
      </c>
      <c r="L226" s="11">
        <f t="shared" si="35"/>
        <v>0.79035692587908901</v>
      </c>
      <c r="M226" s="7">
        <v>8484</v>
      </c>
      <c r="N226" s="12">
        <f t="shared" si="36"/>
        <v>8371.5833333333339</v>
      </c>
      <c r="O226" s="11">
        <f t="shared" si="37"/>
        <v>0.12133740613650172</v>
      </c>
      <c r="P226" s="7">
        <v>6235</v>
      </c>
      <c r="Q226" s="12">
        <f t="shared" si="38"/>
        <v>6092.583333333333</v>
      </c>
      <c r="R226" s="11">
        <f t="shared" si="39"/>
        <v>8.8305667984409322E-2</v>
      </c>
      <c r="S226" s="13">
        <v>5.9</v>
      </c>
    </row>
    <row r="227" spans="2:19">
      <c r="B227" s="2">
        <v>34608</v>
      </c>
      <c r="C227" s="7">
        <v>65550</v>
      </c>
      <c r="D227" s="7">
        <v>23503</v>
      </c>
      <c r="E227" s="12">
        <f t="shared" si="30"/>
        <v>23518.083333333332</v>
      </c>
      <c r="F227" s="11">
        <f t="shared" si="31"/>
        <v>0.35761288139802755</v>
      </c>
      <c r="G227" s="7">
        <v>42047</v>
      </c>
      <c r="H227" s="12">
        <f t="shared" si="32"/>
        <v>42246</v>
      </c>
      <c r="I227" s="11">
        <f t="shared" si="33"/>
        <v>0.64238711860197251</v>
      </c>
      <c r="J227" s="7">
        <v>54377</v>
      </c>
      <c r="K227" s="12">
        <f t="shared" si="34"/>
        <v>54521.5</v>
      </c>
      <c r="L227" s="11">
        <f t="shared" si="35"/>
        <v>0.7902936099639194</v>
      </c>
      <c r="M227" s="7">
        <v>8275</v>
      </c>
      <c r="N227" s="12">
        <f t="shared" si="36"/>
        <v>8359.4166666666661</v>
      </c>
      <c r="O227" s="11">
        <f t="shared" si="37"/>
        <v>0.12117042954967405</v>
      </c>
      <c r="P227" s="7">
        <v>6097</v>
      </c>
      <c r="Q227" s="12">
        <f t="shared" si="38"/>
        <v>6108</v>
      </c>
      <c r="R227" s="11">
        <f t="shared" si="39"/>
        <v>8.8535960486406648E-2</v>
      </c>
      <c r="S227" s="13">
        <v>5.8</v>
      </c>
    </row>
    <row r="228" spans="2:19">
      <c r="B228" s="2">
        <v>34639</v>
      </c>
      <c r="C228" s="7">
        <v>65738</v>
      </c>
      <c r="D228" s="7">
        <v>23755</v>
      </c>
      <c r="E228" s="12">
        <f t="shared" si="30"/>
        <v>23535.416666666668</v>
      </c>
      <c r="F228" s="11">
        <f t="shared" si="31"/>
        <v>0.35797805930704929</v>
      </c>
      <c r="G228" s="7">
        <v>41983</v>
      </c>
      <c r="H228" s="12">
        <f t="shared" si="32"/>
        <v>42210</v>
      </c>
      <c r="I228" s="11">
        <f t="shared" si="33"/>
        <v>0.64202194069295071</v>
      </c>
      <c r="J228" s="7">
        <v>54369</v>
      </c>
      <c r="K228" s="12">
        <f t="shared" si="34"/>
        <v>54485.666666666664</v>
      </c>
      <c r="L228" s="11">
        <f t="shared" si="35"/>
        <v>0.78996122855579087</v>
      </c>
      <c r="M228" s="7">
        <v>8458</v>
      </c>
      <c r="N228" s="12">
        <f t="shared" si="36"/>
        <v>8369.6666666666661</v>
      </c>
      <c r="O228" s="11">
        <f t="shared" si="37"/>
        <v>0.12134773358013026</v>
      </c>
      <c r="P228" s="7">
        <v>6124</v>
      </c>
      <c r="Q228" s="12">
        <f t="shared" si="38"/>
        <v>6117.25</v>
      </c>
      <c r="R228" s="11">
        <f t="shared" si="39"/>
        <v>8.869103786407885E-2</v>
      </c>
      <c r="S228" s="13">
        <v>5.6</v>
      </c>
    </row>
    <row r="229" spans="2:19">
      <c r="B229" s="2">
        <v>34669</v>
      </c>
      <c r="C229" s="7">
        <v>66347</v>
      </c>
      <c r="D229" s="7">
        <v>23792</v>
      </c>
      <c r="E229" s="12">
        <f t="shared" si="30"/>
        <v>23538</v>
      </c>
      <c r="F229" s="11">
        <f t="shared" si="31"/>
        <v>0.35797651561717797</v>
      </c>
      <c r="G229" s="7">
        <v>42555</v>
      </c>
      <c r="H229" s="12">
        <f t="shared" si="32"/>
        <v>42214.916666666664</v>
      </c>
      <c r="I229" s="11">
        <f t="shared" si="33"/>
        <v>0.64202348438282208</v>
      </c>
      <c r="J229" s="7">
        <v>54790</v>
      </c>
      <c r="K229" s="12">
        <f t="shared" si="34"/>
        <v>54467.25</v>
      </c>
      <c r="L229" s="11">
        <f t="shared" si="35"/>
        <v>0.78952918665835592</v>
      </c>
      <c r="M229" s="7">
        <v>8582</v>
      </c>
      <c r="N229" s="12">
        <f t="shared" si="36"/>
        <v>8377.8333333333339</v>
      </c>
      <c r="O229" s="11">
        <f t="shared" si="37"/>
        <v>0.12144075453829466</v>
      </c>
      <c r="P229" s="7">
        <v>6306</v>
      </c>
      <c r="Q229" s="12">
        <f t="shared" si="38"/>
        <v>6141.916666666667</v>
      </c>
      <c r="R229" s="11">
        <f t="shared" si="39"/>
        <v>8.9030058803349424E-2</v>
      </c>
      <c r="S229" s="13">
        <v>5.5</v>
      </c>
    </row>
    <row r="230" spans="2:19">
      <c r="B230" s="2">
        <v>34700</v>
      </c>
      <c r="C230" s="7">
        <v>67055</v>
      </c>
      <c r="D230" s="7">
        <v>24152</v>
      </c>
      <c r="E230" s="12">
        <f t="shared" si="30"/>
        <v>23554.833333333332</v>
      </c>
      <c r="F230" s="11">
        <f t="shared" si="31"/>
        <v>0.35800883565877334</v>
      </c>
      <c r="G230" s="7">
        <v>42902</v>
      </c>
      <c r="H230" s="12">
        <f t="shared" si="32"/>
        <v>42239.166666666664</v>
      </c>
      <c r="I230" s="11">
        <f t="shared" si="33"/>
        <v>0.64199116434122661</v>
      </c>
      <c r="J230" s="7">
        <v>55514</v>
      </c>
      <c r="K230" s="12">
        <f t="shared" si="34"/>
        <v>54488.083333333336</v>
      </c>
      <c r="L230" s="11">
        <f t="shared" si="35"/>
        <v>0.78928581775339923</v>
      </c>
      <c r="M230" s="7">
        <v>8669</v>
      </c>
      <c r="N230" s="12">
        <f t="shared" si="36"/>
        <v>8389.75</v>
      </c>
      <c r="O230" s="11">
        <f t="shared" si="37"/>
        <v>0.12152952139987638</v>
      </c>
      <c r="P230" s="7">
        <v>6429</v>
      </c>
      <c r="Q230" s="12">
        <f t="shared" si="38"/>
        <v>6156.833333333333</v>
      </c>
      <c r="R230" s="11">
        <f t="shared" si="39"/>
        <v>8.9184660846724342E-2</v>
      </c>
      <c r="S230" s="13">
        <v>5.6</v>
      </c>
    </row>
    <row r="231" spans="2:19">
      <c r="B231" s="2">
        <v>34731</v>
      </c>
      <c r="C231" s="7">
        <v>66857</v>
      </c>
      <c r="D231" s="7">
        <v>24127</v>
      </c>
      <c r="E231" s="12">
        <f t="shared" si="30"/>
        <v>23566.666666666668</v>
      </c>
      <c r="F231" s="11">
        <f t="shared" si="31"/>
        <v>0.35794795072266755</v>
      </c>
      <c r="G231" s="7">
        <v>42730</v>
      </c>
      <c r="H231" s="12">
        <f t="shared" si="32"/>
        <v>42271.583333333336</v>
      </c>
      <c r="I231" s="11">
        <f t="shared" si="33"/>
        <v>0.6420520492773325</v>
      </c>
      <c r="J231" s="7">
        <v>55529</v>
      </c>
      <c r="K231" s="12">
        <f t="shared" si="34"/>
        <v>54535.5</v>
      </c>
      <c r="L231" s="11">
        <f t="shared" si="35"/>
        <v>0.78916675308889117</v>
      </c>
      <c r="M231" s="7">
        <v>8495</v>
      </c>
      <c r="N231" s="12">
        <f t="shared" si="36"/>
        <v>8388.9166666666661</v>
      </c>
      <c r="O231" s="11">
        <f t="shared" si="37"/>
        <v>0.12139347998581873</v>
      </c>
      <c r="P231" s="7">
        <v>6470</v>
      </c>
      <c r="Q231" s="12">
        <f t="shared" si="38"/>
        <v>6180.75</v>
      </c>
      <c r="R231" s="11">
        <f t="shared" si="39"/>
        <v>8.9439766925290209E-2</v>
      </c>
      <c r="S231" s="13">
        <v>5.4</v>
      </c>
    </row>
    <row r="232" spans="2:19">
      <c r="B232" s="2">
        <v>34759</v>
      </c>
      <c r="C232" s="7">
        <v>66584</v>
      </c>
      <c r="D232" s="7">
        <v>23918</v>
      </c>
      <c r="E232" s="12">
        <f t="shared" si="30"/>
        <v>23556.333333333332</v>
      </c>
      <c r="F232" s="11">
        <f t="shared" si="31"/>
        <v>0.3577506998688853</v>
      </c>
      <c r="G232" s="7">
        <v>42666</v>
      </c>
      <c r="H232" s="12">
        <f t="shared" si="32"/>
        <v>42289.333333333336</v>
      </c>
      <c r="I232" s="11">
        <f t="shared" si="33"/>
        <v>0.6422493001311147</v>
      </c>
      <c r="J232" s="7">
        <v>55271</v>
      </c>
      <c r="K232" s="12">
        <f t="shared" si="34"/>
        <v>54542.75</v>
      </c>
      <c r="L232" s="11">
        <f t="shared" si="35"/>
        <v>0.78880271887484865</v>
      </c>
      <c r="M232" s="7">
        <v>8482</v>
      </c>
      <c r="N232" s="12">
        <f t="shared" si="36"/>
        <v>8394.8333333333339</v>
      </c>
      <c r="O232" s="11">
        <f t="shared" si="37"/>
        <v>0.12140692132014873</v>
      </c>
      <c r="P232" s="7">
        <v>6390</v>
      </c>
      <c r="Q232" s="12">
        <f t="shared" si="38"/>
        <v>6208.666666666667</v>
      </c>
      <c r="R232" s="11">
        <f t="shared" si="39"/>
        <v>8.979035980500269E-2</v>
      </c>
      <c r="S232" s="13">
        <v>5.4</v>
      </c>
    </row>
    <row r="233" spans="2:19">
      <c r="B233" s="2">
        <v>34790</v>
      </c>
      <c r="C233" s="7">
        <v>66492</v>
      </c>
      <c r="D233" s="7">
        <v>23898</v>
      </c>
      <c r="E233" s="12">
        <f t="shared" si="30"/>
        <v>23540.166666666668</v>
      </c>
      <c r="F233" s="11">
        <f t="shared" si="31"/>
        <v>0.35759071040395768</v>
      </c>
      <c r="G233" s="7">
        <v>42594</v>
      </c>
      <c r="H233" s="12">
        <f t="shared" si="32"/>
        <v>42289.75</v>
      </c>
      <c r="I233" s="11">
        <f t="shared" si="33"/>
        <v>0.64240928959604227</v>
      </c>
      <c r="J233" s="7">
        <v>55275</v>
      </c>
      <c r="K233" s="12">
        <f t="shared" si="34"/>
        <v>54542.666666666664</v>
      </c>
      <c r="L233" s="11">
        <f t="shared" si="35"/>
        <v>0.78862758422918333</v>
      </c>
      <c r="M233" s="7">
        <v>8394</v>
      </c>
      <c r="N233" s="12">
        <f t="shared" si="36"/>
        <v>8389</v>
      </c>
      <c r="O233" s="11">
        <f t="shared" si="37"/>
        <v>0.12129580763864288</v>
      </c>
      <c r="P233" s="7">
        <v>6419</v>
      </c>
      <c r="Q233" s="12">
        <f t="shared" si="38"/>
        <v>6229.833333333333</v>
      </c>
      <c r="R233" s="11">
        <f t="shared" si="39"/>
        <v>9.0076608132173719E-2</v>
      </c>
      <c r="S233" s="13">
        <v>5.8</v>
      </c>
    </row>
    <row r="234" spans="2:19">
      <c r="B234" s="2">
        <v>34820</v>
      </c>
      <c r="C234" s="7">
        <v>66547</v>
      </c>
      <c r="D234" s="7">
        <v>23836</v>
      </c>
      <c r="E234" s="12">
        <f t="shared" si="30"/>
        <v>23551.75</v>
      </c>
      <c r="F234" s="11">
        <f t="shared" si="31"/>
        <v>0.35747705220978016</v>
      </c>
      <c r="G234" s="7">
        <v>42711</v>
      </c>
      <c r="H234" s="12">
        <f t="shared" si="32"/>
        <v>42331.5</v>
      </c>
      <c r="I234" s="11">
        <f t="shared" si="33"/>
        <v>0.64252294779021979</v>
      </c>
      <c r="J234" s="7">
        <v>55214</v>
      </c>
      <c r="K234" s="12">
        <f t="shared" si="34"/>
        <v>54595.416666666664</v>
      </c>
      <c r="L234" s="11">
        <f t="shared" si="35"/>
        <v>0.78842985550256395</v>
      </c>
      <c r="M234" s="7">
        <v>8469</v>
      </c>
      <c r="N234" s="12">
        <f t="shared" si="36"/>
        <v>8394.4166666666661</v>
      </c>
      <c r="O234" s="11">
        <f t="shared" si="37"/>
        <v>0.12122645312768894</v>
      </c>
      <c r="P234" s="7">
        <v>6417</v>
      </c>
      <c r="Q234" s="12">
        <f t="shared" si="38"/>
        <v>6255.916666666667</v>
      </c>
      <c r="R234" s="11">
        <f t="shared" si="39"/>
        <v>9.0343691369747126E-2</v>
      </c>
      <c r="S234" s="13">
        <v>5.6</v>
      </c>
    </row>
    <row r="235" spans="2:19">
      <c r="B235" s="2">
        <v>34851</v>
      </c>
      <c r="C235" s="7">
        <v>65005</v>
      </c>
      <c r="D235" s="7">
        <v>22716</v>
      </c>
      <c r="E235" s="12">
        <f t="shared" si="30"/>
        <v>23549.333333333332</v>
      </c>
      <c r="F235" s="11">
        <f t="shared" si="31"/>
        <v>0.35724787459309121</v>
      </c>
      <c r="G235" s="7">
        <v>42289</v>
      </c>
      <c r="H235" s="12">
        <f t="shared" si="32"/>
        <v>42369.416666666664</v>
      </c>
      <c r="I235" s="11">
        <f t="shared" si="33"/>
        <v>0.64275212540690874</v>
      </c>
      <c r="J235" s="7">
        <v>53898</v>
      </c>
      <c r="K235" s="12">
        <f t="shared" si="34"/>
        <v>54623.666666666664</v>
      </c>
      <c r="L235" s="11">
        <f t="shared" si="35"/>
        <v>0.78820702874169979</v>
      </c>
      <c r="M235" s="7">
        <v>8230</v>
      </c>
      <c r="N235" s="12">
        <f t="shared" si="36"/>
        <v>8406.5833333333339</v>
      </c>
      <c r="O235" s="11">
        <f t="shared" si="37"/>
        <v>0.1213050766341115</v>
      </c>
      <c r="P235" s="7">
        <v>6268</v>
      </c>
      <c r="Q235" s="12">
        <f t="shared" si="38"/>
        <v>6270.916666666667</v>
      </c>
      <c r="R235" s="11">
        <f t="shared" si="39"/>
        <v>9.0487894624188631E-2</v>
      </c>
      <c r="S235" s="13">
        <v>5.6</v>
      </c>
    </row>
    <row r="236" spans="2:19">
      <c r="B236" s="2">
        <v>34881</v>
      </c>
      <c r="C236" s="7">
        <v>64175</v>
      </c>
      <c r="D236" s="7">
        <v>22448</v>
      </c>
      <c r="E236" s="12">
        <f t="shared" si="30"/>
        <v>23560.083333333332</v>
      </c>
      <c r="F236" s="11">
        <f t="shared" si="31"/>
        <v>0.357366228303022</v>
      </c>
      <c r="G236" s="7">
        <v>41727</v>
      </c>
      <c r="H236" s="12">
        <f t="shared" si="32"/>
        <v>42366.916666666664</v>
      </c>
      <c r="I236" s="11">
        <f t="shared" si="33"/>
        <v>0.64263377169697788</v>
      </c>
      <c r="J236" s="7">
        <v>53184</v>
      </c>
      <c r="K236" s="12">
        <f t="shared" si="34"/>
        <v>54633.833333333336</v>
      </c>
      <c r="L236" s="11">
        <f t="shared" si="35"/>
        <v>0.78797850987367934</v>
      </c>
      <c r="M236" s="7">
        <v>8187</v>
      </c>
      <c r="N236" s="12">
        <f t="shared" si="36"/>
        <v>8416.1666666666661</v>
      </c>
      <c r="O236" s="11">
        <f t="shared" si="37"/>
        <v>0.12138556026970827</v>
      </c>
      <c r="P236" s="7">
        <v>6118</v>
      </c>
      <c r="Q236" s="12">
        <f t="shared" si="38"/>
        <v>6284.166666666667</v>
      </c>
      <c r="R236" s="11">
        <f t="shared" si="39"/>
        <v>9.0635929856612299E-2</v>
      </c>
      <c r="S236" s="13">
        <v>5.7</v>
      </c>
    </row>
    <row r="237" spans="2:19">
      <c r="B237" s="2">
        <v>34912</v>
      </c>
      <c r="C237" s="7">
        <v>65418</v>
      </c>
      <c r="D237" s="7">
        <v>23155</v>
      </c>
      <c r="E237" s="12">
        <f t="shared" si="30"/>
        <v>23596.25</v>
      </c>
      <c r="F237" s="11">
        <f t="shared" si="31"/>
        <v>0.35758169678769386</v>
      </c>
      <c r="G237" s="7">
        <v>42264</v>
      </c>
      <c r="H237" s="12">
        <f t="shared" si="32"/>
        <v>42392.166666666664</v>
      </c>
      <c r="I237" s="11">
        <f t="shared" si="33"/>
        <v>0.64241830321230631</v>
      </c>
      <c r="J237" s="7">
        <v>54243</v>
      </c>
      <c r="K237" s="12">
        <f t="shared" si="34"/>
        <v>54692.083333333336</v>
      </c>
      <c r="L237" s="11">
        <f t="shared" si="35"/>
        <v>0.78795209652729836</v>
      </c>
      <c r="M237" s="7">
        <v>8373</v>
      </c>
      <c r="N237" s="12">
        <f t="shared" si="36"/>
        <v>8424.8333333333339</v>
      </c>
      <c r="O237" s="11">
        <f t="shared" si="37"/>
        <v>0.12137707476663565</v>
      </c>
      <c r="P237" s="7">
        <v>6249</v>
      </c>
      <c r="Q237" s="12">
        <f t="shared" si="38"/>
        <v>6293.5</v>
      </c>
      <c r="R237" s="11">
        <f t="shared" si="39"/>
        <v>9.0670828706065965E-2</v>
      </c>
      <c r="S237" s="13">
        <v>5.7</v>
      </c>
    </row>
    <row r="238" spans="2:19">
      <c r="B238" s="2">
        <v>34943</v>
      </c>
      <c r="C238" s="7">
        <v>66664</v>
      </c>
      <c r="D238" s="7">
        <v>24109</v>
      </c>
      <c r="E238" s="12">
        <f t="shared" si="30"/>
        <v>23617.416666666668</v>
      </c>
      <c r="F238" s="11">
        <f t="shared" si="31"/>
        <v>0.35764411628490994</v>
      </c>
      <c r="G238" s="7">
        <v>42556</v>
      </c>
      <c r="H238" s="12">
        <f t="shared" si="32"/>
        <v>42418.666666666664</v>
      </c>
      <c r="I238" s="11">
        <f t="shared" si="33"/>
        <v>0.64235588371509011</v>
      </c>
      <c r="J238" s="7">
        <v>55161</v>
      </c>
      <c r="K238" s="12">
        <f t="shared" si="34"/>
        <v>54735.416666666664</v>
      </c>
      <c r="L238" s="11">
        <f t="shared" si="35"/>
        <v>0.78797850656883694</v>
      </c>
      <c r="M238" s="7">
        <v>8536</v>
      </c>
      <c r="N238" s="12">
        <f t="shared" si="36"/>
        <v>8429.1666666666661</v>
      </c>
      <c r="O238" s="11">
        <f t="shared" si="37"/>
        <v>0.12134743034969414</v>
      </c>
      <c r="P238" s="7">
        <v>6295</v>
      </c>
      <c r="Q238" s="12">
        <f t="shared" si="38"/>
        <v>6298.5</v>
      </c>
      <c r="R238" s="11">
        <f t="shared" si="39"/>
        <v>9.0674063081468942E-2</v>
      </c>
      <c r="S238" s="13">
        <v>5.6</v>
      </c>
    </row>
    <row r="239" spans="2:19">
      <c r="B239" s="2">
        <v>34973</v>
      </c>
      <c r="C239" s="7">
        <v>66329</v>
      </c>
      <c r="D239" s="7">
        <v>24168</v>
      </c>
      <c r="E239" s="12">
        <f t="shared" si="30"/>
        <v>23672.833333333332</v>
      </c>
      <c r="F239" s="11">
        <f t="shared" si="31"/>
        <v>0.35813124360196263</v>
      </c>
      <c r="G239" s="7">
        <v>42161</v>
      </c>
      <c r="H239" s="12">
        <f t="shared" si="32"/>
        <v>42428.166666666664</v>
      </c>
      <c r="I239" s="11">
        <f t="shared" si="33"/>
        <v>0.64186875639803731</v>
      </c>
      <c r="J239" s="7">
        <v>55005</v>
      </c>
      <c r="K239" s="12">
        <f t="shared" si="34"/>
        <v>54787.75</v>
      </c>
      <c r="L239" s="11">
        <f t="shared" si="35"/>
        <v>0.78781890972447743</v>
      </c>
      <c r="M239" s="7">
        <v>8414</v>
      </c>
      <c r="N239" s="12">
        <f t="shared" si="36"/>
        <v>8440.75</v>
      </c>
      <c r="O239" s="11">
        <f t="shared" si="37"/>
        <v>0.1213735271526369</v>
      </c>
      <c r="P239" s="7">
        <v>6296</v>
      </c>
      <c r="Q239" s="12">
        <f t="shared" si="38"/>
        <v>6315.083333333333</v>
      </c>
      <c r="R239" s="11">
        <f t="shared" si="39"/>
        <v>9.0807563122885765E-2</v>
      </c>
      <c r="S239" s="13">
        <v>5.5</v>
      </c>
    </row>
    <row r="240" spans="2:19">
      <c r="B240" s="2">
        <v>35004</v>
      </c>
      <c r="C240" s="7">
        <v>66733</v>
      </c>
      <c r="D240" s="7">
        <v>24565</v>
      </c>
      <c r="E240" s="12">
        <f t="shared" si="30"/>
        <v>23740.333333333332</v>
      </c>
      <c r="F240" s="11">
        <f t="shared" si="31"/>
        <v>0.3587029057952219</v>
      </c>
      <c r="G240" s="7">
        <v>42167</v>
      </c>
      <c r="H240" s="12">
        <f t="shared" si="32"/>
        <v>42443.5</v>
      </c>
      <c r="I240" s="11">
        <f t="shared" si="33"/>
        <v>0.64129709420477821</v>
      </c>
      <c r="J240" s="7">
        <v>55352</v>
      </c>
      <c r="K240" s="12">
        <f t="shared" si="34"/>
        <v>54869.666666666664</v>
      </c>
      <c r="L240" s="11">
        <f t="shared" si="35"/>
        <v>0.78782338597167145</v>
      </c>
      <c r="M240" s="7">
        <v>8366</v>
      </c>
      <c r="N240" s="12">
        <f t="shared" si="36"/>
        <v>8433.0833333333339</v>
      </c>
      <c r="O240" s="11">
        <f t="shared" si="37"/>
        <v>0.12108293469703242</v>
      </c>
      <c r="P240" s="7">
        <v>6476</v>
      </c>
      <c r="Q240" s="12">
        <f t="shared" si="38"/>
        <v>6344.416666666667</v>
      </c>
      <c r="R240" s="11">
        <f t="shared" si="39"/>
        <v>9.1093679331296085E-2</v>
      </c>
      <c r="S240" s="13">
        <v>5.6</v>
      </c>
    </row>
    <row r="241" spans="2:19">
      <c r="B241" s="2">
        <v>35034</v>
      </c>
      <c r="C241" s="7">
        <v>67500</v>
      </c>
      <c r="D241" s="7">
        <v>24725</v>
      </c>
      <c r="E241" s="12">
        <f t="shared" si="30"/>
        <v>23818.083333333332</v>
      </c>
      <c r="F241" s="11">
        <f t="shared" si="31"/>
        <v>0.35935596378490714</v>
      </c>
      <c r="G241" s="7">
        <v>42775</v>
      </c>
      <c r="H241" s="12">
        <f t="shared" si="32"/>
        <v>42461.833333333336</v>
      </c>
      <c r="I241" s="11">
        <f t="shared" si="33"/>
        <v>0.6406440362150928</v>
      </c>
      <c r="J241" s="7">
        <v>55929</v>
      </c>
      <c r="K241" s="12">
        <f t="shared" si="34"/>
        <v>54964.583333333336</v>
      </c>
      <c r="L241" s="11">
        <f t="shared" si="35"/>
        <v>0.78796339104702995</v>
      </c>
      <c r="M241" s="7">
        <v>8531</v>
      </c>
      <c r="N241" s="12">
        <f t="shared" si="36"/>
        <v>8428.8333333333339</v>
      </c>
      <c r="O241" s="11">
        <f t="shared" si="37"/>
        <v>0.1208343935880573</v>
      </c>
      <c r="P241" s="7">
        <v>6515</v>
      </c>
      <c r="Q241" s="12">
        <f t="shared" si="38"/>
        <v>6361.833333333333</v>
      </c>
      <c r="R241" s="11">
        <f t="shared" si="39"/>
        <v>9.1202215364912798E-2</v>
      </c>
      <c r="S241" s="13">
        <v>5.6</v>
      </c>
    </row>
    <row r="242" spans="2:19">
      <c r="B242" s="2">
        <v>35065</v>
      </c>
      <c r="C242" s="7">
        <v>68238</v>
      </c>
      <c r="D242" s="7">
        <v>25101</v>
      </c>
      <c r="E242" s="12">
        <f t="shared" si="30"/>
        <v>23897.166666666668</v>
      </c>
      <c r="F242" s="11">
        <f t="shared" si="31"/>
        <v>0.36001320707105583</v>
      </c>
      <c r="G242" s="7">
        <v>43137</v>
      </c>
      <c r="H242" s="12">
        <f t="shared" si="32"/>
        <v>42481.416666666664</v>
      </c>
      <c r="I242" s="11">
        <f t="shared" si="33"/>
        <v>0.63998679292894423</v>
      </c>
      <c r="J242" s="7">
        <v>56489</v>
      </c>
      <c r="K242" s="12">
        <f t="shared" si="34"/>
        <v>55045.833333333336</v>
      </c>
      <c r="L242" s="11">
        <f t="shared" si="35"/>
        <v>0.78810851570012863</v>
      </c>
      <c r="M242" s="7">
        <v>8671</v>
      </c>
      <c r="N242" s="12">
        <f t="shared" si="36"/>
        <v>8429</v>
      </c>
      <c r="O242" s="11">
        <f t="shared" si="37"/>
        <v>0.12068064513819787</v>
      </c>
      <c r="P242" s="7">
        <v>6535</v>
      </c>
      <c r="Q242" s="12">
        <f t="shared" si="38"/>
        <v>6370.666666666667</v>
      </c>
      <c r="R242" s="11">
        <f t="shared" si="39"/>
        <v>9.121083916167351E-2</v>
      </c>
      <c r="S242" s="13">
        <v>5.6</v>
      </c>
    </row>
    <row r="243" spans="2:19">
      <c r="B243" s="2">
        <v>35096</v>
      </c>
      <c r="C243" s="7">
        <v>67777</v>
      </c>
      <c r="D243" s="7">
        <v>24775</v>
      </c>
      <c r="E243" s="12">
        <f t="shared" si="30"/>
        <v>23951.166666666668</v>
      </c>
      <c r="F243" s="11">
        <f t="shared" si="31"/>
        <v>0.36041045164477853</v>
      </c>
      <c r="G243" s="7">
        <v>43002</v>
      </c>
      <c r="H243" s="12">
        <f t="shared" si="32"/>
        <v>42504.083333333336</v>
      </c>
      <c r="I243" s="11">
        <f t="shared" si="33"/>
        <v>0.63958954835522153</v>
      </c>
      <c r="J243" s="7">
        <v>55881</v>
      </c>
      <c r="K243" s="12">
        <f t="shared" si="34"/>
        <v>55075.166666666664</v>
      </c>
      <c r="L243" s="11">
        <f t="shared" si="35"/>
        <v>0.78788644646286676</v>
      </c>
      <c r="M243" s="7">
        <v>8822</v>
      </c>
      <c r="N243" s="12">
        <f t="shared" si="36"/>
        <v>8456.25</v>
      </c>
      <c r="O243" s="11">
        <f t="shared" si="37"/>
        <v>0.12097221245331291</v>
      </c>
      <c r="P243" s="7">
        <v>6474</v>
      </c>
      <c r="Q243" s="12">
        <f t="shared" si="38"/>
        <v>6371</v>
      </c>
      <c r="R243" s="11">
        <f t="shared" si="39"/>
        <v>9.1141341083820437E-2</v>
      </c>
      <c r="S243" s="13">
        <v>5.5</v>
      </c>
    </row>
    <row r="244" spans="2:19">
      <c r="B244" s="2">
        <v>35125</v>
      </c>
      <c r="C244" s="7">
        <v>67229</v>
      </c>
      <c r="D244" s="7">
        <v>24419</v>
      </c>
      <c r="E244" s="12">
        <f t="shared" si="30"/>
        <v>23992.916666666668</v>
      </c>
      <c r="F244" s="11">
        <f t="shared" si="31"/>
        <v>0.3607469164574218</v>
      </c>
      <c r="G244" s="7">
        <v>42810</v>
      </c>
      <c r="H244" s="12">
        <f t="shared" si="32"/>
        <v>42516.083333333336</v>
      </c>
      <c r="I244" s="11">
        <f t="shared" si="33"/>
        <v>0.63925308354257826</v>
      </c>
      <c r="J244" s="7">
        <v>55608</v>
      </c>
      <c r="K244" s="12">
        <f t="shared" si="34"/>
        <v>55103.25</v>
      </c>
      <c r="L244" s="11">
        <f t="shared" si="35"/>
        <v>0.7877697970290013</v>
      </c>
      <c r="M244" s="7">
        <v>8586</v>
      </c>
      <c r="N244" s="12">
        <f t="shared" si="36"/>
        <v>8464.9166666666661</v>
      </c>
      <c r="O244" s="11">
        <f t="shared" si="37"/>
        <v>0.12101655863070525</v>
      </c>
      <c r="P244" s="7">
        <v>6501</v>
      </c>
      <c r="Q244" s="12">
        <f t="shared" si="38"/>
        <v>6380.25</v>
      </c>
      <c r="R244" s="11">
        <f t="shared" si="39"/>
        <v>9.1213644340293637E-2</v>
      </c>
      <c r="S244" s="13">
        <v>5.5</v>
      </c>
    </row>
    <row r="245" spans="2:19">
      <c r="B245" s="2">
        <v>35156</v>
      </c>
      <c r="C245" s="7">
        <v>67589</v>
      </c>
      <c r="D245" s="7">
        <v>24504</v>
      </c>
      <c r="E245" s="12">
        <f t="shared" si="30"/>
        <v>24043.416666666668</v>
      </c>
      <c r="F245" s="11">
        <f t="shared" si="31"/>
        <v>0.36101045540312615</v>
      </c>
      <c r="G245" s="7">
        <v>43084</v>
      </c>
      <c r="H245" s="12">
        <f t="shared" si="32"/>
        <v>42556.916666666664</v>
      </c>
      <c r="I245" s="11">
        <f t="shared" si="33"/>
        <v>0.63898954459687385</v>
      </c>
      <c r="J245" s="7">
        <v>56008</v>
      </c>
      <c r="K245" s="12">
        <f t="shared" si="34"/>
        <v>55164.333333333336</v>
      </c>
      <c r="L245" s="11">
        <f t="shared" si="35"/>
        <v>0.78751626849016521</v>
      </c>
      <c r="M245" s="7">
        <v>8619</v>
      </c>
      <c r="N245" s="12">
        <f t="shared" si="36"/>
        <v>8483.6666666666661</v>
      </c>
      <c r="O245" s="11">
        <f t="shared" si="37"/>
        <v>0.1211113252484588</v>
      </c>
      <c r="P245" s="7">
        <v>6662</v>
      </c>
      <c r="Q245" s="12">
        <f t="shared" si="38"/>
        <v>6400.5</v>
      </c>
      <c r="R245" s="11">
        <f t="shared" si="39"/>
        <v>9.1372406261376049E-2</v>
      </c>
      <c r="S245" s="13">
        <v>5.6</v>
      </c>
    </row>
    <row r="246" spans="2:19">
      <c r="B246" s="2">
        <v>35186</v>
      </c>
      <c r="C246" s="7">
        <v>66721</v>
      </c>
      <c r="D246" s="7">
        <v>23923</v>
      </c>
      <c r="E246" s="12">
        <f t="shared" si="30"/>
        <v>24050.666666666668</v>
      </c>
      <c r="F246" s="11">
        <f t="shared" si="31"/>
        <v>0.36104116080397614</v>
      </c>
      <c r="G246" s="7">
        <v>42797</v>
      </c>
      <c r="H246" s="12">
        <f t="shared" si="32"/>
        <v>42564.083333333336</v>
      </c>
      <c r="I246" s="11">
        <f t="shared" si="33"/>
        <v>0.63895883919602392</v>
      </c>
      <c r="J246" s="7">
        <v>55244</v>
      </c>
      <c r="K246" s="12">
        <f t="shared" si="34"/>
        <v>55166.833333333336</v>
      </c>
      <c r="L246" s="11">
        <f t="shared" si="35"/>
        <v>0.7873112450778329</v>
      </c>
      <c r="M246" s="7">
        <v>8469</v>
      </c>
      <c r="N246" s="12">
        <f t="shared" si="36"/>
        <v>8483.6666666666661</v>
      </c>
      <c r="O246" s="11">
        <f t="shared" si="37"/>
        <v>0.12107430792339555</v>
      </c>
      <c r="P246" s="7">
        <v>6644</v>
      </c>
      <c r="Q246" s="12">
        <f t="shared" si="38"/>
        <v>6419.416666666667</v>
      </c>
      <c r="R246" s="11">
        <f t="shared" si="39"/>
        <v>9.1614446998771457E-2</v>
      </c>
      <c r="S246" s="13">
        <v>5.6</v>
      </c>
    </row>
    <row r="247" spans="2:19">
      <c r="B247" s="2">
        <v>35217</v>
      </c>
      <c r="C247" s="7">
        <v>65376</v>
      </c>
      <c r="D247" s="7">
        <v>22974</v>
      </c>
      <c r="E247" s="12">
        <f t="shared" si="30"/>
        <v>24072.166666666668</v>
      </c>
      <c r="F247" s="11">
        <f t="shared" si="31"/>
        <v>0.36119627682720057</v>
      </c>
      <c r="G247" s="7">
        <v>42402</v>
      </c>
      <c r="H247" s="12">
        <f t="shared" si="32"/>
        <v>42573.5</v>
      </c>
      <c r="I247" s="11">
        <f t="shared" si="33"/>
        <v>0.63880372317279943</v>
      </c>
      <c r="J247" s="7">
        <v>54124</v>
      </c>
      <c r="K247" s="12">
        <f t="shared" si="34"/>
        <v>55185.666666666664</v>
      </c>
      <c r="L247" s="11">
        <f t="shared" si="35"/>
        <v>0.78701468786358664</v>
      </c>
      <c r="M247" s="7">
        <v>8351</v>
      </c>
      <c r="N247" s="12">
        <f t="shared" si="36"/>
        <v>8493.75</v>
      </c>
      <c r="O247" s="11">
        <f t="shared" si="37"/>
        <v>0.12113119961779942</v>
      </c>
      <c r="P247" s="7">
        <v>6525</v>
      </c>
      <c r="Q247" s="12">
        <f t="shared" si="38"/>
        <v>6440.833333333333</v>
      </c>
      <c r="R247" s="11">
        <f t="shared" si="39"/>
        <v>9.1854112518613848E-2</v>
      </c>
      <c r="S247" s="13">
        <v>5.3</v>
      </c>
    </row>
    <row r="248" spans="2:19">
      <c r="B248" s="2">
        <v>35247</v>
      </c>
      <c r="C248" s="7">
        <v>64369</v>
      </c>
      <c r="D248" s="7">
        <v>22429</v>
      </c>
      <c r="E248" s="12">
        <f t="shared" si="30"/>
        <v>24070.583333333332</v>
      </c>
      <c r="F248" s="11">
        <f t="shared" si="31"/>
        <v>0.36108492865732766</v>
      </c>
      <c r="G248" s="7">
        <v>41940</v>
      </c>
      <c r="H248" s="12">
        <f t="shared" si="32"/>
        <v>42591.25</v>
      </c>
      <c r="I248" s="11">
        <f t="shared" si="33"/>
        <v>0.63891507134267234</v>
      </c>
      <c r="J248" s="7">
        <v>53537</v>
      </c>
      <c r="K248" s="12">
        <f t="shared" si="34"/>
        <v>55215.083333333336</v>
      </c>
      <c r="L248" s="11">
        <f t="shared" si="35"/>
        <v>0.78704509900113917</v>
      </c>
      <c r="M248" s="7">
        <v>8022</v>
      </c>
      <c r="N248" s="12">
        <f t="shared" si="36"/>
        <v>8480</v>
      </c>
      <c r="O248" s="11">
        <f t="shared" si="37"/>
        <v>0.12087534848472249</v>
      </c>
      <c r="P248" s="7">
        <v>6346</v>
      </c>
      <c r="Q248" s="12">
        <f t="shared" si="38"/>
        <v>6459.833333333333</v>
      </c>
      <c r="R248" s="11">
        <f t="shared" si="39"/>
        <v>9.2079552514138338E-2</v>
      </c>
      <c r="S248" s="13">
        <v>5.5</v>
      </c>
    </row>
    <row r="249" spans="2:19">
      <c r="B249" s="2">
        <v>35278</v>
      </c>
      <c r="C249" s="7">
        <v>65836</v>
      </c>
      <c r="D249" s="7">
        <v>23447</v>
      </c>
      <c r="E249" s="12">
        <f t="shared" si="30"/>
        <v>24094.916666666668</v>
      </c>
      <c r="F249" s="11">
        <f t="shared" si="31"/>
        <v>0.36126163384181353</v>
      </c>
      <c r="G249" s="7">
        <v>42389</v>
      </c>
      <c r="H249" s="12">
        <f t="shared" si="32"/>
        <v>42601.666666666664</v>
      </c>
      <c r="I249" s="11">
        <f t="shared" si="33"/>
        <v>0.63873836615818658</v>
      </c>
      <c r="J249" s="7">
        <v>54776</v>
      </c>
      <c r="K249" s="12">
        <f t="shared" si="34"/>
        <v>55259.5</v>
      </c>
      <c r="L249" s="11">
        <f t="shared" si="35"/>
        <v>0.78730881658027152</v>
      </c>
      <c r="M249" s="7">
        <v>8180</v>
      </c>
      <c r="N249" s="12">
        <f t="shared" si="36"/>
        <v>8463.9166666666661</v>
      </c>
      <c r="O249" s="11">
        <f t="shared" si="37"/>
        <v>0.12058951337719975</v>
      </c>
      <c r="P249" s="7">
        <v>6304</v>
      </c>
      <c r="Q249" s="12">
        <f t="shared" si="38"/>
        <v>6464.416666666667</v>
      </c>
      <c r="R249" s="11">
        <f t="shared" si="39"/>
        <v>9.2101670042528755E-2</v>
      </c>
      <c r="S249" s="13">
        <v>5.0999999999999996</v>
      </c>
    </row>
    <row r="250" spans="2:19">
      <c r="B250" s="2">
        <v>35309</v>
      </c>
      <c r="C250" s="7">
        <v>66831</v>
      </c>
      <c r="D250" s="7">
        <v>24419</v>
      </c>
      <c r="E250" s="12">
        <f t="shared" si="30"/>
        <v>24120.75</v>
      </c>
      <c r="F250" s="11">
        <f t="shared" si="31"/>
        <v>0.36157396708410111</v>
      </c>
      <c r="G250" s="7">
        <v>42412</v>
      </c>
      <c r="H250" s="12">
        <f t="shared" si="32"/>
        <v>42589.666666666664</v>
      </c>
      <c r="I250" s="11">
        <f t="shared" si="33"/>
        <v>0.63842603291589894</v>
      </c>
      <c r="J250" s="7">
        <v>55364</v>
      </c>
      <c r="K250" s="12">
        <f t="shared" si="34"/>
        <v>55276.416666666664</v>
      </c>
      <c r="L250" s="11">
        <f t="shared" si="35"/>
        <v>0.78721055948313412</v>
      </c>
      <c r="M250" s="7">
        <v>8557</v>
      </c>
      <c r="N250" s="12">
        <f t="shared" si="36"/>
        <v>8465.6666666666661</v>
      </c>
      <c r="O250" s="11">
        <f t="shared" si="37"/>
        <v>0.12056248568448061</v>
      </c>
      <c r="P250" s="7">
        <v>6434</v>
      </c>
      <c r="Q250" s="12">
        <f t="shared" si="38"/>
        <v>6476</v>
      </c>
      <c r="R250" s="11">
        <f t="shared" si="39"/>
        <v>9.2226954832385299E-2</v>
      </c>
      <c r="S250" s="13">
        <v>5.2</v>
      </c>
    </row>
    <row r="251" spans="2:19">
      <c r="B251" s="2">
        <v>35339</v>
      </c>
      <c r="C251" s="7">
        <v>66258</v>
      </c>
      <c r="D251" s="7">
        <v>24120</v>
      </c>
      <c r="E251" s="12">
        <f t="shared" si="30"/>
        <v>24116.75</v>
      </c>
      <c r="F251" s="11">
        <f t="shared" si="31"/>
        <v>0.36154607260379734</v>
      </c>
      <c r="G251" s="7">
        <v>42138</v>
      </c>
      <c r="H251" s="12">
        <f t="shared" si="32"/>
        <v>42587.75</v>
      </c>
      <c r="I251" s="11">
        <f t="shared" si="33"/>
        <v>0.63845392739620266</v>
      </c>
      <c r="J251" s="7">
        <v>54958</v>
      </c>
      <c r="K251" s="12">
        <f t="shared" si="34"/>
        <v>55272.5</v>
      </c>
      <c r="L251" s="11">
        <f t="shared" si="35"/>
        <v>0.78725755394317198</v>
      </c>
      <c r="M251" s="7">
        <v>8358</v>
      </c>
      <c r="N251" s="12">
        <f t="shared" si="36"/>
        <v>8461</v>
      </c>
      <c r="O251" s="11">
        <f t="shared" si="37"/>
        <v>0.12051175835927772</v>
      </c>
      <c r="P251" s="7">
        <v>6289</v>
      </c>
      <c r="Q251" s="12">
        <f t="shared" si="38"/>
        <v>6475.416666666667</v>
      </c>
      <c r="R251" s="11">
        <f t="shared" si="39"/>
        <v>9.2230687697550287E-2</v>
      </c>
      <c r="S251" s="13">
        <v>5.2</v>
      </c>
    </row>
    <row r="252" spans="2:19">
      <c r="B252" s="2">
        <v>35370</v>
      </c>
      <c r="C252" s="7">
        <v>66489</v>
      </c>
      <c r="D252" s="7">
        <v>24534</v>
      </c>
      <c r="E252" s="12">
        <f t="shared" si="30"/>
        <v>24114.166666666668</v>
      </c>
      <c r="F252" s="11">
        <f t="shared" si="31"/>
        <v>0.36161712348368119</v>
      </c>
      <c r="G252" s="7">
        <v>41955</v>
      </c>
      <c r="H252" s="12">
        <f t="shared" si="32"/>
        <v>42570.083333333336</v>
      </c>
      <c r="I252" s="11">
        <f t="shared" si="33"/>
        <v>0.63838287651631886</v>
      </c>
      <c r="J252" s="7">
        <v>55043</v>
      </c>
      <c r="K252" s="12">
        <f t="shared" si="34"/>
        <v>55246.75</v>
      </c>
      <c r="L252" s="11">
        <f t="shared" si="35"/>
        <v>0.78734029590535215</v>
      </c>
      <c r="M252" s="7">
        <v>8464</v>
      </c>
      <c r="N252" s="12">
        <f t="shared" si="36"/>
        <v>8469.1666666666661</v>
      </c>
      <c r="O252" s="11">
        <f t="shared" si="37"/>
        <v>0.12069698560376996</v>
      </c>
      <c r="P252" s="7">
        <v>6206</v>
      </c>
      <c r="Q252" s="12">
        <f t="shared" si="38"/>
        <v>6452.916666666667</v>
      </c>
      <c r="R252" s="11">
        <f t="shared" si="39"/>
        <v>9.1962718490877962E-2</v>
      </c>
      <c r="S252" s="13">
        <v>5.4</v>
      </c>
    </row>
    <row r="253" spans="2:19">
      <c r="B253" s="2">
        <v>35400</v>
      </c>
      <c r="C253" s="7">
        <v>67053</v>
      </c>
      <c r="D253" s="7">
        <v>24783</v>
      </c>
      <c r="E253" s="12">
        <f t="shared" si="30"/>
        <v>24119</v>
      </c>
      <c r="F253" s="11">
        <f t="shared" si="31"/>
        <v>0.36189175806863022</v>
      </c>
      <c r="G253" s="7">
        <v>42270</v>
      </c>
      <c r="H253" s="12">
        <f t="shared" si="32"/>
        <v>42528</v>
      </c>
      <c r="I253" s="11">
        <f t="shared" si="33"/>
        <v>0.63810824193136972</v>
      </c>
      <c r="J253" s="7">
        <v>55471</v>
      </c>
      <c r="K253" s="12">
        <f t="shared" si="34"/>
        <v>55208.583333333336</v>
      </c>
      <c r="L253" s="11">
        <f t="shared" si="35"/>
        <v>0.78736583644019542</v>
      </c>
      <c r="M253" s="7">
        <v>8541</v>
      </c>
      <c r="N253" s="12">
        <f t="shared" si="36"/>
        <v>8470</v>
      </c>
      <c r="O253" s="11">
        <f t="shared" si="37"/>
        <v>0.12079622826731572</v>
      </c>
      <c r="P253" s="7">
        <v>6354</v>
      </c>
      <c r="Q253" s="12">
        <f t="shared" si="38"/>
        <v>6439.5</v>
      </c>
      <c r="R253" s="11">
        <f t="shared" si="39"/>
        <v>9.1837935292488723E-2</v>
      </c>
      <c r="S253" s="13">
        <v>5.4</v>
      </c>
    </row>
    <row r="254" spans="2:19">
      <c r="B254" s="2">
        <v>35431</v>
      </c>
      <c r="C254" s="7">
        <v>67968</v>
      </c>
      <c r="D254" s="7">
        <v>25147</v>
      </c>
      <c r="E254" s="12">
        <f t="shared" si="30"/>
        <v>24122.833333333332</v>
      </c>
      <c r="F254" s="11">
        <f t="shared" si="31"/>
        <v>0.36207151023022061</v>
      </c>
      <c r="G254" s="7">
        <v>42821</v>
      </c>
      <c r="H254" s="12">
        <f t="shared" si="32"/>
        <v>42501.666666666664</v>
      </c>
      <c r="I254" s="11">
        <f t="shared" si="33"/>
        <v>0.63792848976977934</v>
      </c>
      <c r="J254" s="7">
        <v>56098</v>
      </c>
      <c r="K254" s="12">
        <f t="shared" si="34"/>
        <v>55176</v>
      </c>
      <c r="L254" s="11">
        <f t="shared" si="35"/>
        <v>0.78734842836400742</v>
      </c>
      <c r="M254" s="7">
        <v>8706</v>
      </c>
      <c r="N254" s="12">
        <f t="shared" si="36"/>
        <v>8472.9166666666661</v>
      </c>
      <c r="O254" s="11">
        <f t="shared" si="37"/>
        <v>0.12090651046033064</v>
      </c>
      <c r="P254" s="7">
        <v>6413</v>
      </c>
      <c r="Q254" s="12">
        <f t="shared" si="38"/>
        <v>6429.333333333333</v>
      </c>
      <c r="R254" s="11">
        <f t="shared" si="39"/>
        <v>9.174506117566196E-2</v>
      </c>
      <c r="S254" s="13">
        <v>5.3</v>
      </c>
    </row>
    <row r="255" spans="2:19">
      <c r="B255" s="2">
        <v>35462</v>
      </c>
      <c r="C255" s="7">
        <v>67854</v>
      </c>
      <c r="D255" s="7">
        <v>25107</v>
      </c>
      <c r="E255" s="12">
        <f t="shared" si="30"/>
        <v>24150.5</v>
      </c>
      <c r="F255" s="11">
        <f t="shared" si="31"/>
        <v>0.36245186481250574</v>
      </c>
      <c r="G255" s="7">
        <v>42747</v>
      </c>
      <c r="H255" s="12">
        <f t="shared" si="32"/>
        <v>42480.416666666664</v>
      </c>
      <c r="I255" s="11">
        <f t="shared" si="33"/>
        <v>0.63754813518749431</v>
      </c>
      <c r="J255" s="7">
        <v>56008</v>
      </c>
      <c r="K255" s="12">
        <f t="shared" si="34"/>
        <v>55186.583333333336</v>
      </c>
      <c r="L255" s="11">
        <f t="shared" si="35"/>
        <v>0.787432967503359</v>
      </c>
      <c r="M255" s="7">
        <v>8702</v>
      </c>
      <c r="N255" s="12">
        <f t="shared" si="36"/>
        <v>8462.9166666666661</v>
      </c>
      <c r="O255" s="11">
        <f t="shared" si="37"/>
        <v>0.12075361767398721</v>
      </c>
      <c r="P255" s="7">
        <v>6538</v>
      </c>
      <c r="Q255" s="12">
        <f t="shared" si="38"/>
        <v>6434.666666666667</v>
      </c>
      <c r="R255" s="11">
        <f t="shared" si="39"/>
        <v>9.1813414822653719E-2</v>
      </c>
      <c r="S255" s="13">
        <v>5.2</v>
      </c>
    </row>
    <row r="256" spans="2:19">
      <c r="B256" s="2">
        <v>35490</v>
      </c>
      <c r="C256" s="7">
        <v>66989</v>
      </c>
      <c r="D256" s="7">
        <v>24656</v>
      </c>
      <c r="E256" s="12">
        <f t="shared" si="30"/>
        <v>24170.25</v>
      </c>
      <c r="F256" s="11">
        <f t="shared" si="31"/>
        <v>0.36285718932457273</v>
      </c>
      <c r="G256" s="7">
        <v>42333</v>
      </c>
      <c r="H256" s="12">
        <f t="shared" si="32"/>
        <v>42440.666666666664</v>
      </c>
      <c r="I256" s="11">
        <f t="shared" si="33"/>
        <v>0.63714281067542733</v>
      </c>
      <c r="J256" s="7">
        <v>55435</v>
      </c>
      <c r="K256" s="12">
        <f t="shared" si="34"/>
        <v>55172.166666666664</v>
      </c>
      <c r="L256" s="11">
        <f t="shared" si="35"/>
        <v>0.78740702506368809</v>
      </c>
      <c r="M256" s="7">
        <v>8569</v>
      </c>
      <c r="N256" s="12">
        <f t="shared" si="36"/>
        <v>8461.5</v>
      </c>
      <c r="O256" s="11">
        <f t="shared" si="37"/>
        <v>0.12076097324272317</v>
      </c>
      <c r="P256" s="7">
        <v>6499</v>
      </c>
      <c r="Q256" s="12">
        <f t="shared" si="38"/>
        <v>6434.5</v>
      </c>
      <c r="R256" s="11">
        <f t="shared" si="39"/>
        <v>9.1832001693588877E-2</v>
      </c>
      <c r="S256" s="13">
        <v>5.2</v>
      </c>
    </row>
    <row r="257" spans="2:19">
      <c r="B257" s="2">
        <v>35521</v>
      </c>
      <c r="C257" s="7">
        <v>67494</v>
      </c>
      <c r="D257" s="7">
        <v>24719</v>
      </c>
      <c r="E257" s="12">
        <f t="shared" si="30"/>
        <v>24188.166666666668</v>
      </c>
      <c r="F257" s="11">
        <f t="shared" si="31"/>
        <v>0.36316887231196759</v>
      </c>
      <c r="G257" s="7">
        <v>42775</v>
      </c>
      <c r="H257" s="12">
        <f t="shared" si="32"/>
        <v>42414.916666666664</v>
      </c>
      <c r="I257" s="11">
        <f t="shared" si="33"/>
        <v>0.63683112768803252</v>
      </c>
      <c r="J257" s="7">
        <v>55808</v>
      </c>
      <c r="K257" s="12">
        <f t="shared" si="34"/>
        <v>55155.5</v>
      </c>
      <c r="L257" s="11">
        <f t="shared" si="35"/>
        <v>0.78723470052857702</v>
      </c>
      <c r="M257" s="7">
        <v>8658</v>
      </c>
      <c r="N257" s="12">
        <f t="shared" si="36"/>
        <v>8464.75</v>
      </c>
      <c r="O257" s="11">
        <f t="shared" si="37"/>
        <v>0.12081741496857561</v>
      </c>
      <c r="P257" s="7">
        <v>6753</v>
      </c>
      <c r="Q257" s="12">
        <f t="shared" si="38"/>
        <v>6442.083333333333</v>
      </c>
      <c r="R257" s="11">
        <f t="shared" si="39"/>
        <v>9.1947884502847466E-2</v>
      </c>
      <c r="S257" s="13">
        <v>5.0999999999999996</v>
      </c>
    </row>
    <row r="258" spans="2:19">
      <c r="B258" s="2">
        <v>35551</v>
      </c>
      <c r="C258" s="7">
        <v>66870</v>
      </c>
      <c r="D258" s="7">
        <v>24368</v>
      </c>
      <c r="E258" s="12">
        <f t="shared" si="30"/>
        <v>24225.25</v>
      </c>
      <c r="F258" s="11">
        <f t="shared" si="31"/>
        <v>0.36365740248465384</v>
      </c>
      <c r="G258" s="7">
        <v>42502</v>
      </c>
      <c r="H258" s="12">
        <f t="shared" si="32"/>
        <v>42390.333333333336</v>
      </c>
      <c r="I258" s="11">
        <f t="shared" si="33"/>
        <v>0.63634259751534605</v>
      </c>
      <c r="J258" s="7">
        <v>55296</v>
      </c>
      <c r="K258" s="12">
        <f t="shared" si="34"/>
        <v>55159.833333333336</v>
      </c>
      <c r="L258" s="11">
        <f t="shared" si="35"/>
        <v>0.78717951462349256</v>
      </c>
      <c r="M258" s="7">
        <v>8580</v>
      </c>
      <c r="N258" s="12">
        <f t="shared" si="36"/>
        <v>8474</v>
      </c>
      <c r="O258" s="11">
        <f t="shared" si="37"/>
        <v>0.12093146051781899</v>
      </c>
      <c r="P258" s="7">
        <v>6606</v>
      </c>
      <c r="Q258" s="12">
        <f t="shared" si="38"/>
        <v>6438.916666666667</v>
      </c>
      <c r="R258" s="11">
        <f t="shared" si="39"/>
        <v>9.1889024858688537E-2</v>
      </c>
      <c r="S258" s="13">
        <v>4.9000000000000004</v>
      </c>
    </row>
    <row r="259" spans="2:19">
      <c r="B259" s="2">
        <v>35582</v>
      </c>
      <c r="C259" s="7">
        <v>65443</v>
      </c>
      <c r="D259" s="7">
        <v>23337</v>
      </c>
      <c r="E259" s="12">
        <f t="shared" si="30"/>
        <v>24255.5</v>
      </c>
      <c r="F259" s="11">
        <f t="shared" si="31"/>
        <v>0.36408098527244848</v>
      </c>
      <c r="G259" s="7">
        <v>42106</v>
      </c>
      <c r="H259" s="12">
        <f t="shared" si="32"/>
        <v>42365.666666666664</v>
      </c>
      <c r="I259" s="11">
        <f t="shared" si="33"/>
        <v>0.63591901472755163</v>
      </c>
      <c r="J259" s="7">
        <v>54065</v>
      </c>
      <c r="K259" s="12">
        <f t="shared" si="34"/>
        <v>55154.916666666664</v>
      </c>
      <c r="L259" s="11">
        <f t="shared" si="35"/>
        <v>0.78721045714319693</v>
      </c>
      <c r="M259" s="7">
        <v>8373</v>
      </c>
      <c r="N259" s="12">
        <f t="shared" si="36"/>
        <v>8475.8333333333339</v>
      </c>
      <c r="O259" s="11">
        <f t="shared" si="37"/>
        <v>0.12097316134710651</v>
      </c>
      <c r="P259" s="7">
        <v>6454</v>
      </c>
      <c r="Q259" s="12">
        <f t="shared" si="38"/>
        <v>6433</v>
      </c>
      <c r="R259" s="11">
        <f t="shared" si="39"/>
        <v>9.1816381509696524E-2</v>
      </c>
      <c r="S259" s="13">
        <v>5</v>
      </c>
    </row>
    <row r="260" spans="2:19">
      <c r="B260" s="2">
        <v>35612</v>
      </c>
      <c r="C260" s="7">
        <v>64835</v>
      </c>
      <c r="D260" s="7">
        <v>23059</v>
      </c>
      <c r="E260" s="12">
        <f t="shared" si="30"/>
        <v>24308</v>
      </c>
      <c r="F260" s="11">
        <f t="shared" si="31"/>
        <v>0.3646560097809658</v>
      </c>
      <c r="G260" s="7">
        <v>41777</v>
      </c>
      <c r="H260" s="12">
        <f t="shared" si="32"/>
        <v>42352.083333333336</v>
      </c>
      <c r="I260" s="11">
        <f t="shared" si="33"/>
        <v>0.63534399021903409</v>
      </c>
      <c r="J260" s="7">
        <v>53745</v>
      </c>
      <c r="K260" s="12">
        <f t="shared" si="34"/>
        <v>55172.25</v>
      </c>
      <c r="L260" s="11">
        <f t="shared" si="35"/>
        <v>0.78721160294306491</v>
      </c>
      <c r="M260" s="7">
        <v>8129</v>
      </c>
      <c r="N260" s="12">
        <f t="shared" si="36"/>
        <v>8484.75</v>
      </c>
      <c r="O260" s="11">
        <f t="shared" si="37"/>
        <v>0.12106255677575538</v>
      </c>
      <c r="P260" s="7">
        <v>6294</v>
      </c>
      <c r="Q260" s="12">
        <f t="shared" si="38"/>
        <v>6428.666666666667</v>
      </c>
      <c r="R260" s="11">
        <f t="shared" si="39"/>
        <v>9.1725840281179694E-2</v>
      </c>
      <c r="S260" s="13">
        <v>4.9000000000000004</v>
      </c>
    </row>
    <row r="261" spans="2:19">
      <c r="B261" s="2">
        <v>35643</v>
      </c>
      <c r="C261" s="7">
        <v>65904</v>
      </c>
      <c r="D261" s="7">
        <v>23688</v>
      </c>
      <c r="E261" s="12">
        <f t="shared" si="30"/>
        <v>24328.083333333332</v>
      </c>
      <c r="F261" s="11">
        <f t="shared" si="31"/>
        <v>0.36492626773618136</v>
      </c>
      <c r="G261" s="7">
        <v>42216</v>
      </c>
      <c r="H261" s="12">
        <f t="shared" si="32"/>
        <v>42337.666666666664</v>
      </c>
      <c r="I261" s="11">
        <f t="shared" si="33"/>
        <v>0.63507373226381858</v>
      </c>
      <c r="J261" s="7">
        <v>54783</v>
      </c>
      <c r="K261" s="12">
        <f t="shared" si="34"/>
        <v>55172.833333333336</v>
      </c>
      <c r="L261" s="11">
        <f t="shared" si="35"/>
        <v>0.78722835037020567</v>
      </c>
      <c r="M261" s="7">
        <v>8089</v>
      </c>
      <c r="N261" s="12">
        <f t="shared" si="36"/>
        <v>8477.1666666666661</v>
      </c>
      <c r="O261" s="11">
        <f t="shared" si="37"/>
        <v>0.12095565022906735</v>
      </c>
      <c r="P261" s="7">
        <v>6379</v>
      </c>
      <c r="Q261" s="12">
        <f t="shared" si="38"/>
        <v>6434.916666666667</v>
      </c>
      <c r="R261" s="11">
        <f t="shared" si="39"/>
        <v>9.1815999400726975E-2</v>
      </c>
      <c r="S261" s="13">
        <v>4.8</v>
      </c>
    </row>
    <row r="262" spans="2:19">
      <c r="B262" s="2">
        <v>35674</v>
      </c>
      <c r="C262" s="7">
        <v>67195</v>
      </c>
      <c r="D262" s="7">
        <v>24878</v>
      </c>
      <c r="E262" s="12">
        <f t="shared" si="30"/>
        <v>24366.333333333332</v>
      </c>
      <c r="F262" s="11">
        <f t="shared" si="31"/>
        <v>0.36533379646231101</v>
      </c>
      <c r="G262" s="7">
        <v>42317</v>
      </c>
      <c r="H262" s="12">
        <f t="shared" si="32"/>
        <v>42329.75</v>
      </c>
      <c r="I262" s="11">
        <f t="shared" si="33"/>
        <v>0.63466620353768899</v>
      </c>
      <c r="J262" s="7">
        <v>55676</v>
      </c>
      <c r="K262" s="12">
        <f t="shared" si="34"/>
        <v>55198.833333333336</v>
      </c>
      <c r="L262" s="11">
        <f t="shared" si="35"/>
        <v>0.78732316352752962</v>
      </c>
      <c r="M262" s="7">
        <v>8374</v>
      </c>
      <c r="N262" s="12">
        <f t="shared" si="36"/>
        <v>8461.9166666666661</v>
      </c>
      <c r="O262" s="11">
        <f t="shared" si="37"/>
        <v>0.12069572121704857</v>
      </c>
      <c r="P262" s="7">
        <v>6600</v>
      </c>
      <c r="Q262" s="12">
        <f t="shared" si="38"/>
        <v>6448.75</v>
      </c>
      <c r="R262" s="11">
        <f t="shared" si="39"/>
        <v>9.198111525542188E-2</v>
      </c>
      <c r="S262" s="13">
        <v>4.9000000000000004</v>
      </c>
    </row>
    <row r="263" spans="2:19">
      <c r="B263" s="2">
        <v>35704</v>
      </c>
      <c r="C263" s="7">
        <v>67102</v>
      </c>
      <c r="D263" s="7">
        <v>24705</v>
      </c>
      <c r="E263" s="12">
        <f t="shared" si="30"/>
        <v>24415.083333333332</v>
      </c>
      <c r="F263" s="11">
        <f t="shared" si="31"/>
        <v>0.36567910264267084</v>
      </c>
      <c r="G263" s="7">
        <v>42397</v>
      </c>
      <c r="H263" s="12">
        <f t="shared" si="32"/>
        <v>42351.333333333336</v>
      </c>
      <c r="I263" s="11">
        <f t="shared" si="33"/>
        <v>0.63432089735732911</v>
      </c>
      <c r="J263" s="7">
        <v>55464</v>
      </c>
      <c r="K263" s="12">
        <f t="shared" si="34"/>
        <v>55241</v>
      </c>
      <c r="L263" s="11">
        <f t="shared" si="35"/>
        <v>0.7871115897613703</v>
      </c>
      <c r="M263" s="7">
        <v>8493</v>
      </c>
      <c r="N263" s="12">
        <f t="shared" si="36"/>
        <v>8473.1666666666661</v>
      </c>
      <c r="O263" s="11">
        <f t="shared" si="37"/>
        <v>0.1207314799752548</v>
      </c>
      <c r="P263" s="7">
        <v>6517</v>
      </c>
      <c r="Q263" s="12">
        <f t="shared" si="38"/>
        <v>6467.75</v>
      </c>
      <c r="R263" s="11">
        <f t="shared" si="39"/>
        <v>9.215693026337507E-2</v>
      </c>
      <c r="S263" s="13">
        <v>4.7</v>
      </c>
    </row>
    <row r="264" spans="2:19">
      <c r="B264" s="2">
        <v>35735</v>
      </c>
      <c r="C264" s="7">
        <v>67029</v>
      </c>
      <c r="D264" s="7">
        <v>24715</v>
      </c>
      <c r="E264" s="12">
        <f t="shared" si="30"/>
        <v>24430.166666666668</v>
      </c>
      <c r="F264" s="11">
        <f t="shared" si="31"/>
        <v>0.36565901992675898</v>
      </c>
      <c r="G264" s="7">
        <v>42313</v>
      </c>
      <c r="H264" s="12">
        <f t="shared" si="32"/>
        <v>42381.166666666664</v>
      </c>
      <c r="I264" s="11">
        <f t="shared" si="33"/>
        <v>0.63434098007324102</v>
      </c>
      <c r="J264" s="7">
        <v>55447</v>
      </c>
      <c r="K264" s="12">
        <f t="shared" si="34"/>
        <v>55274.666666666664</v>
      </c>
      <c r="L264" s="11">
        <f t="shared" si="35"/>
        <v>0.78678132969574766</v>
      </c>
      <c r="M264" s="7">
        <v>8522</v>
      </c>
      <c r="N264" s="12">
        <f t="shared" si="36"/>
        <v>8478</v>
      </c>
      <c r="O264" s="11">
        <f t="shared" si="37"/>
        <v>0.12067611648182197</v>
      </c>
      <c r="P264" s="7">
        <v>6611</v>
      </c>
      <c r="Q264" s="12">
        <f t="shared" si="38"/>
        <v>6501.5</v>
      </c>
      <c r="R264" s="11">
        <f t="shared" si="39"/>
        <v>9.2542553822430471E-2</v>
      </c>
      <c r="S264" s="13">
        <v>4.5999999999999996</v>
      </c>
    </row>
    <row r="265" spans="2:19">
      <c r="B265" s="2">
        <v>35765</v>
      </c>
      <c r="C265" s="7">
        <v>67356</v>
      </c>
      <c r="D265" s="7">
        <v>25072</v>
      </c>
      <c r="E265" s="12">
        <f t="shared" si="30"/>
        <v>24454.25</v>
      </c>
      <c r="F265" s="11">
        <f t="shared" si="31"/>
        <v>0.36588121026533615</v>
      </c>
      <c r="G265" s="7">
        <v>42284</v>
      </c>
      <c r="H265" s="12">
        <f t="shared" si="32"/>
        <v>42382.333333333336</v>
      </c>
      <c r="I265" s="11">
        <f t="shared" si="33"/>
        <v>0.63411878973466373</v>
      </c>
      <c r="J265" s="7">
        <v>55782</v>
      </c>
      <c r="K265" s="12">
        <f t="shared" si="34"/>
        <v>55300.583333333336</v>
      </c>
      <c r="L265" s="11">
        <f t="shared" si="35"/>
        <v>0.78663236941459569</v>
      </c>
      <c r="M265" s="7">
        <v>8495</v>
      </c>
      <c r="N265" s="12">
        <f t="shared" si="36"/>
        <v>8474.1666666666661</v>
      </c>
      <c r="O265" s="11">
        <f t="shared" si="37"/>
        <v>0.12054219688124179</v>
      </c>
      <c r="P265" s="7">
        <v>6644</v>
      </c>
      <c r="Q265" s="12">
        <f t="shared" si="38"/>
        <v>6525.666666666667</v>
      </c>
      <c r="R265" s="11">
        <f t="shared" si="39"/>
        <v>9.2825433704162491E-2</v>
      </c>
      <c r="S265" s="13">
        <v>4.7</v>
      </c>
    </row>
    <row r="266" spans="2:19">
      <c r="B266" s="2">
        <v>35796</v>
      </c>
      <c r="C266" s="7">
        <v>68287</v>
      </c>
      <c r="D266" s="7">
        <v>25426</v>
      </c>
      <c r="E266" s="12">
        <f t="shared" si="30"/>
        <v>24477.5</v>
      </c>
      <c r="F266" s="11">
        <f t="shared" si="31"/>
        <v>0.36608346897519567</v>
      </c>
      <c r="G266" s="7">
        <v>42861</v>
      </c>
      <c r="H266" s="12">
        <f t="shared" si="32"/>
        <v>42385.666666666664</v>
      </c>
      <c r="I266" s="11">
        <f t="shared" si="33"/>
        <v>0.6339165310248045</v>
      </c>
      <c r="J266" s="7">
        <v>56617</v>
      </c>
      <c r="K266" s="12">
        <f t="shared" si="34"/>
        <v>55343.833333333336</v>
      </c>
      <c r="L266" s="11">
        <f t="shared" si="35"/>
        <v>0.78638905137319626</v>
      </c>
      <c r="M266" s="7">
        <v>8660</v>
      </c>
      <c r="N266" s="12">
        <f t="shared" si="36"/>
        <v>8470.3333333333339</v>
      </c>
      <c r="O266" s="11">
        <f t="shared" si="37"/>
        <v>0.12035627085489375</v>
      </c>
      <c r="P266" s="7">
        <v>6861</v>
      </c>
      <c r="Q266" s="12">
        <f t="shared" si="38"/>
        <v>6563</v>
      </c>
      <c r="R266" s="11">
        <f t="shared" si="39"/>
        <v>9.3254677771909919E-2</v>
      </c>
      <c r="S266" s="13">
        <v>4.5999999999999996</v>
      </c>
    </row>
    <row r="267" spans="2:19">
      <c r="B267" s="2">
        <v>35827</v>
      </c>
      <c r="C267" s="7">
        <v>68115</v>
      </c>
      <c r="D267" s="7">
        <v>25400</v>
      </c>
      <c r="E267" s="12">
        <f t="shared" si="30"/>
        <v>24501.916666666668</v>
      </c>
      <c r="F267" s="11">
        <f t="shared" si="31"/>
        <v>0.3663299352867741</v>
      </c>
      <c r="G267" s="7">
        <v>42714</v>
      </c>
      <c r="H267" s="12">
        <f t="shared" si="32"/>
        <v>42382.916666666664</v>
      </c>
      <c r="I267" s="11">
        <f t="shared" si="33"/>
        <v>0.63367006471322596</v>
      </c>
      <c r="J267" s="7">
        <v>56428</v>
      </c>
      <c r="K267" s="12">
        <f t="shared" si="34"/>
        <v>55378.833333333336</v>
      </c>
      <c r="L267" s="11">
        <f t="shared" si="35"/>
        <v>0.78636586852210133</v>
      </c>
      <c r="M267" s="7">
        <v>8611</v>
      </c>
      <c r="N267" s="12">
        <f t="shared" si="36"/>
        <v>8462.75</v>
      </c>
      <c r="O267" s="11">
        <f t="shared" si="37"/>
        <v>0.12016897708514528</v>
      </c>
      <c r="P267" s="7">
        <v>6768</v>
      </c>
      <c r="Q267" s="12">
        <f t="shared" si="38"/>
        <v>6582.166666666667</v>
      </c>
      <c r="R267" s="11">
        <f t="shared" si="39"/>
        <v>9.3465154392753394E-2</v>
      </c>
      <c r="S267" s="13">
        <v>4.5999999999999996</v>
      </c>
    </row>
    <row r="268" spans="2:19">
      <c r="B268" s="2">
        <v>35855</v>
      </c>
      <c r="C268" s="7">
        <v>67580</v>
      </c>
      <c r="D268" s="7">
        <v>25121</v>
      </c>
      <c r="E268" s="12">
        <f t="shared" si="30"/>
        <v>24540.666666666668</v>
      </c>
      <c r="F268" s="11">
        <f t="shared" si="31"/>
        <v>0.36663931803553002</v>
      </c>
      <c r="G268" s="7">
        <v>42459</v>
      </c>
      <c r="H268" s="12">
        <f t="shared" si="32"/>
        <v>42393.416666666664</v>
      </c>
      <c r="I268" s="11">
        <f t="shared" si="33"/>
        <v>0.63336068196447004</v>
      </c>
      <c r="J268" s="7">
        <v>56194</v>
      </c>
      <c r="K268" s="12">
        <f t="shared" si="34"/>
        <v>55442.083333333336</v>
      </c>
      <c r="L268" s="11">
        <f t="shared" si="35"/>
        <v>0.78659569663384965</v>
      </c>
      <c r="M268" s="7">
        <v>8401</v>
      </c>
      <c r="N268" s="12">
        <f t="shared" si="36"/>
        <v>8448.75</v>
      </c>
      <c r="O268" s="11">
        <f t="shared" si="37"/>
        <v>0.11986833813547597</v>
      </c>
      <c r="P268" s="7">
        <v>6626</v>
      </c>
      <c r="Q268" s="12">
        <f t="shared" si="38"/>
        <v>6592.75</v>
      </c>
      <c r="R268" s="11">
        <f t="shared" si="39"/>
        <v>9.353596523067427E-2</v>
      </c>
      <c r="S268" s="13">
        <v>4.7</v>
      </c>
    </row>
    <row r="269" spans="2:19">
      <c r="B269" s="2">
        <v>35886</v>
      </c>
      <c r="C269" s="7">
        <v>68352</v>
      </c>
      <c r="D269" s="7">
        <v>25167</v>
      </c>
      <c r="E269" s="12">
        <f t="shared" si="30"/>
        <v>24578</v>
      </c>
      <c r="F269" s="11">
        <f t="shared" si="31"/>
        <v>0.36680525379103973</v>
      </c>
      <c r="G269" s="7">
        <v>43185</v>
      </c>
      <c r="H269" s="12">
        <f t="shared" si="32"/>
        <v>42427.583333333336</v>
      </c>
      <c r="I269" s="11">
        <f t="shared" si="33"/>
        <v>0.6331947462089601</v>
      </c>
      <c r="J269" s="7">
        <v>56761</v>
      </c>
      <c r="K269" s="12">
        <f t="shared" si="34"/>
        <v>55521.5</v>
      </c>
      <c r="L269" s="11">
        <f t="shared" si="35"/>
        <v>0.78698458296519236</v>
      </c>
      <c r="M269" s="7">
        <v>8514</v>
      </c>
      <c r="N269" s="12">
        <f t="shared" si="36"/>
        <v>8436.75</v>
      </c>
      <c r="O269" s="11">
        <f t="shared" si="37"/>
        <v>0.11958596544278498</v>
      </c>
      <c r="P269" s="7">
        <v>6737</v>
      </c>
      <c r="Q269" s="12">
        <f t="shared" si="38"/>
        <v>6591.416666666667</v>
      </c>
      <c r="R269" s="11">
        <f t="shared" si="39"/>
        <v>9.3429451592022636E-2</v>
      </c>
      <c r="S269" s="13">
        <v>4.3</v>
      </c>
    </row>
    <row r="270" spans="2:19">
      <c r="B270" s="2">
        <v>35916</v>
      </c>
      <c r="C270" s="7">
        <v>67659</v>
      </c>
      <c r="D270" s="7">
        <v>24738</v>
      </c>
      <c r="E270" s="12">
        <f t="shared" si="30"/>
        <v>24608.833333333332</v>
      </c>
      <c r="F270" s="11">
        <f t="shared" si="31"/>
        <v>0.36690538431719466</v>
      </c>
      <c r="G270" s="7">
        <v>42921</v>
      </c>
      <c r="H270" s="12">
        <f t="shared" si="32"/>
        <v>42462.5</v>
      </c>
      <c r="I270" s="11">
        <f t="shared" si="33"/>
        <v>0.63309461568280545</v>
      </c>
      <c r="J270" s="7">
        <v>55996</v>
      </c>
      <c r="K270" s="12">
        <f t="shared" si="34"/>
        <v>55579.833333333336</v>
      </c>
      <c r="L270" s="11">
        <f t="shared" si="35"/>
        <v>0.78709646964413216</v>
      </c>
      <c r="M270" s="7">
        <v>8608</v>
      </c>
      <c r="N270" s="12">
        <f t="shared" si="36"/>
        <v>8439.0833333333339</v>
      </c>
      <c r="O270" s="11">
        <f t="shared" si="37"/>
        <v>0.11951048249573679</v>
      </c>
      <c r="P270" s="7">
        <v>6647</v>
      </c>
      <c r="Q270" s="12">
        <f t="shared" si="38"/>
        <v>6594.833333333333</v>
      </c>
      <c r="R270" s="11">
        <f t="shared" si="39"/>
        <v>9.3393047860131112E-2</v>
      </c>
      <c r="S270" s="13">
        <v>4.4000000000000004</v>
      </c>
    </row>
    <row r="271" spans="2:19">
      <c r="B271" s="2">
        <v>35947</v>
      </c>
      <c r="C271" s="7">
        <v>66287</v>
      </c>
      <c r="D271" s="7">
        <v>23747</v>
      </c>
      <c r="E271" s="12">
        <f t="shared" si="30"/>
        <v>24643</v>
      </c>
      <c r="F271" s="11">
        <f t="shared" si="31"/>
        <v>0.36702991187787021</v>
      </c>
      <c r="G271" s="7">
        <v>42540</v>
      </c>
      <c r="H271" s="12">
        <f t="shared" si="32"/>
        <v>42498.666666666664</v>
      </c>
      <c r="I271" s="11">
        <f t="shared" si="33"/>
        <v>0.63297008812212985</v>
      </c>
      <c r="J271" s="7">
        <v>55089</v>
      </c>
      <c r="K271" s="12">
        <f t="shared" si="34"/>
        <v>55665.166666666664</v>
      </c>
      <c r="L271" s="11">
        <f t="shared" si="35"/>
        <v>0.78740913018416203</v>
      </c>
      <c r="M271" s="7">
        <v>8167</v>
      </c>
      <c r="N271" s="12">
        <f t="shared" si="36"/>
        <v>8421.9166666666661</v>
      </c>
      <c r="O271" s="11">
        <f t="shared" si="37"/>
        <v>0.1191318462530457</v>
      </c>
      <c r="P271" s="7">
        <v>6600</v>
      </c>
      <c r="Q271" s="12">
        <f t="shared" si="38"/>
        <v>6607</v>
      </c>
      <c r="R271" s="11">
        <f t="shared" si="39"/>
        <v>9.3459023562792273E-2</v>
      </c>
      <c r="S271" s="13">
        <v>4.5</v>
      </c>
    </row>
    <row r="272" spans="2:19">
      <c r="B272" s="2">
        <v>35977</v>
      </c>
      <c r="C272" s="7">
        <v>65934</v>
      </c>
      <c r="D272" s="7">
        <v>23319</v>
      </c>
      <c r="E272" s="12">
        <f t="shared" si="30"/>
        <v>24664.666666666668</v>
      </c>
      <c r="F272" s="11">
        <f t="shared" si="31"/>
        <v>0.36685221473997864</v>
      </c>
      <c r="G272" s="7">
        <v>42616</v>
      </c>
      <c r="H272" s="12">
        <f t="shared" si="32"/>
        <v>42568.583333333336</v>
      </c>
      <c r="I272" s="11">
        <f t="shared" si="33"/>
        <v>0.63314778526002147</v>
      </c>
      <c r="J272" s="7">
        <v>54943</v>
      </c>
      <c r="K272" s="12">
        <f t="shared" si="34"/>
        <v>55765</v>
      </c>
      <c r="L272" s="11">
        <f t="shared" si="35"/>
        <v>0.78752166867318873</v>
      </c>
      <c r="M272" s="7">
        <v>7967</v>
      </c>
      <c r="N272" s="12">
        <f t="shared" si="36"/>
        <v>8408.4166666666661</v>
      </c>
      <c r="O272" s="11">
        <f t="shared" si="37"/>
        <v>0.11874491749722557</v>
      </c>
      <c r="P272" s="7">
        <v>6658</v>
      </c>
      <c r="Q272" s="12">
        <f t="shared" si="38"/>
        <v>6637.333333333333</v>
      </c>
      <c r="R272" s="11">
        <f t="shared" si="39"/>
        <v>9.3733413829585666E-2</v>
      </c>
      <c r="S272" s="13">
        <v>4.5</v>
      </c>
    </row>
    <row r="273" spans="2:19">
      <c r="B273" s="2">
        <v>36008</v>
      </c>
      <c r="C273" s="7">
        <v>67100</v>
      </c>
      <c r="D273" s="7">
        <v>24352</v>
      </c>
      <c r="E273" s="12">
        <f t="shared" si="30"/>
        <v>24720</v>
      </c>
      <c r="F273" s="11">
        <f t="shared" si="31"/>
        <v>0.36713098472144018</v>
      </c>
      <c r="G273" s="7">
        <v>42748</v>
      </c>
      <c r="H273" s="12">
        <f t="shared" si="32"/>
        <v>42612.916666666664</v>
      </c>
      <c r="I273" s="11">
        <f t="shared" si="33"/>
        <v>0.63286901527855999</v>
      </c>
      <c r="J273" s="7">
        <v>55696</v>
      </c>
      <c r="K273" s="12">
        <f t="shared" si="34"/>
        <v>55841.083333333336</v>
      </c>
      <c r="L273" s="11">
        <f t="shared" si="35"/>
        <v>0.78723146797117494</v>
      </c>
      <c r="M273" s="7">
        <v>8289</v>
      </c>
      <c r="N273" s="12">
        <f t="shared" si="36"/>
        <v>8425.0833333333339</v>
      </c>
      <c r="O273" s="11">
        <f t="shared" si="37"/>
        <v>0.11877439197746247</v>
      </c>
      <c r="P273" s="7">
        <v>6739</v>
      </c>
      <c r="Q273" s="12">
        <f t="shared" si="38"/>
        <v>6667.333333333333</v>
      </c>
      <c r="R273" s="11">
        <f t="shared" si="39"/>
        <v>9.3994140051362654E-2</v>
      </c>
      <c r="S273" s="13">
        <v>4.5</v>
      </c>
    </row>
    <row r="274" spans="2:19">
      <c r="B274" s="2">
        <v>36039</v>
      </c>
      <c r="C274" s="7">
        <v>67796</v>
      </c>
      <c r="D274" s="7">
        <v>25051</v>
      </c>
      <c r="E274" s="12">
        <f t="shared" si="30"/>
        <v>24734.416666666668</v>
      </c>
      <c r="F274" s="11">
        <f t="shared" si="31"/>
        <v>0.36707251467050872</v>
      </c>
      <c r="G274" s="7">
        <v>42744</v>
      </c>
      <c r="H274" s="12">
        <f t="shared" si="32"/>
        <v>42648.5</v>
      </c>
      <c r="I274" s="11">
        <f t="shared" si="33"/>
        <v>0.63292748532949128</v>
      </c>
      <c r="J274" s="7">
        <v>56205</v>
      </c>
      <c r="K274" s="12">
        <f t="shared" si="34"/>
        <v>55885.166666666664</v>
      </c>
      <c r="L274" s="11">
        <f t="shared" si="35"/>
        <v>0.78715567470620551</v>
      </c>
      <c r="M274" s="7">
        <v>8462</v>
      </c>
      <c r="N274" s="12">
        <f t="shared" si="36"/>
        <v>8432.4166666666661</v>
      </c>
      <c r="O274" s="11">
        <f t="shared" si="37"/>
        <v>0.1187725657193564</v>
      </c>
      <c r="P274" s="7">
        <v>6737</v>
      </c>
      <c r="Q274" s="12">
        <f t="shared" si="38"/>
        <v>6678.75</v>
      </c>
      <c r="R274" s="11">
        <f t="shared" si="39"/>
        <v>9.4071759574438127E-2</v>
      </c>
      <c r="S274" s="13">
        <v>4.5999999999999996</v>
      </c>
    </row>
    <row r="275" spans="2:19">
      <c r="B275" s="2">
        <v>36069</v>
      </c>
      <c r="C275" s="7">
        <v>67664</v>
      </c>
      <c r="D275" s="7">
        <v>24955</v>
      </c>
      <c r="E275" s="12">
        <f t="shared" ref="E275:E338" si="40">AVERAGE(D264:D275)</f>
        <v>24755.25</v>
      </c>
      <c r="F275" s="11">
        <f t="shared" ref="F275:F338" si="41">E275/SUM($E275, $H275)</f>
        <v>0.36712698169450642</v>
      </c>
      <c r="G275" s="7">
        <v>42708</v>
      </c>
      <c r="H275" s="12">
        <f t="shared" ref="H275:H338" si="42">AVERAGE(G264:G275)</f>
        <v>42674.416666666664</v>
      </c>
      <c r="I275" s="11">
        <f t="shared" ref="I275:I338" si="43">H275/SUM($E275, $H275)</f>
        <v>0.6328730183054937</v>
      </c>
      <c r="J275" s="7">
        <v>56152</v>
      </c>
      <c r="K275" s="12">
        <f t="shared" ref="K275:K338" si="44">AVERAGE(J264:J275)</f>
        <v>55942.5</v>
      </c>
      <c r="L275" s="11">
        <f t="shared" ref="L275:L338" si="45">K275/SUM($K275, $N275, $Q275)</f>
        <v>0.7872877151874017</v>
      </c>
      <c r="M275" s="7">
        <v>8276</v>
      </c>
      <c r="N275" s="12">
        <f t="shared" ref="N275:N338" si="46">AVERAGE(M264:M275)</f>
        <v>8414.3333333333339</v>
      </c>
      <c r="O275" s="11">
        <f t="shared" ref="O275:O338" si="47">N275/SUM($K275, $N275, $Q275)</f>
        <v>0.1184162535608025</v>
      </c>
      <c r="P275" s="7">
        <v>6777</v>
      </c>
      <c r="Q275" s="12">
        <f t="shared" ref="Q275:Q338" si="48">AVERAGE(P264:P275)</f>
        <v>6700.416666666667</v>
      </c>
      <c r="R275" s="11">
        <f t="shared" ref="R275:R338" si="49">Q275/SUM($K275, $N275, $Q275)</f>
        <v>9.4296031251795795E-2</v>
      </c>
      <c r="S275" s="13">
        <v>4.5</v>
      </c>
    </row>
    <row r="276" spans="2:19">
      <c r="B276" s="2">
        <v>36100</v>
      </c>
      <c r="C276" s="7">
        <v>67816</v>
      </c>
      <c r="D276" s="7">
        <v>25056</v>
      </c>
      <c r="E276" s="12">
        <f t="shared" si="40"/>
        <v>24783.666666666668</v>
      </c>
      <c r="F276" s="11">
        <f t="shared" si="41"/>
        <v>0.36719036477785527</v>
      </c>
      <c r="G276" s="7">
        <v>42761</v>
      </c>
      <c r="H276" s="12">
        <f t="shared" si="42"/>
        <v>42711.75</v>
      </c>
      <c r="I276" s="11">
        <f t="shared" si="43"/>
        <v>0.63280963522214462</v>
      </c>
      <c r="J276" s="7">
        <v>56280</v>
      </c>
      <c r="K276" s="12">
        <f t="shared" si="44"/>
        <v>56011.916666666664</v>
      </c>
      <c r="L276" s="11">
        <f t="shared" si="45"/>
        <v>0.78736063050420191</v>
      </c>
      <c r="M276" s="7">
        <v>8315</v>
      </c>
      <c r="N276" s="12">
        <f t="shared" si="46"/>
        <v>8397.0833333333339</v>
      </c>
      <c r="O276" s="11">
        <f t="shared" si="47"/>
        <v>0.11803796801090827</v>
      </c>
      <c r="P276" s="7">
        <v>6964</v>
      </c>
      <c r="Q276" s="12">
        <f t="shared" si="48"/>
        <v>6729.833333333333</v>
      </c>
      <c r="R276" s="11">
        <f t="shared" si="49"/>
        <v>9.460140148488988E-2</v>
      </c>
      <c r="S276" s="13">
        <v>4.4000000000000004</v>
      </c>
    </row>
    <row r="277" spans="2:19">
      <c r="B277" s="2">
        <v>36130</v>
      </c>
      <c r="C277" s="7">
        <v>67973</v>
      </c>
      <c r="D277" s="7">
        <v>25254</v>
      </c>
      <c r="E277" s="12">
        <f t="shared" si="40"/>
        <v>24798.833333333332</v>
      </c>
      <c r="F277" s="11">
        <f t="shared" si="41"/>
        <v>0.36713539494819647</v>
      </c>
      <c r="G277" s="7">
        <v>42719</v>
      </c>
      <c r="H277" s="12">
        <f t="shared" si="42"/>
        <v>42748</v>
      </c>
      <c r="I277" s="11">
        <f t="shared" si="43"/>
        <v>0.63286460505180364</v>
      </c>
      <c r="J277" s="7">
        <v>56401</v>
      </c>
      <c r="K277" s="12">
        <f t="shared" si="44"/>
        <v>56063.5</v>
      </c>
      <c r="L277" s="11">
        <f t="shared" si="45"/>
        <v>0.78732485187087986</v>
      </c>
      <c r="M277" s="7">
        <v>8425</v>
      </c>
      <c r="N277" s="12">
        <f t="shared" si="46"/>
        <v>8391.25</v>
      </c>
      <c r="O277" s="11">
        <f t="shared" si="47"/>
        <v>0.11784208376682728</v>
      </c>
      <c r="P277" s="7">
        <v>6920</v>
      </c>
      <c r="Q277" s="12">
        <f t="shared" si="48"/>
        <v>6752.833333333333</v>
      </c>
      <c r="R277" s="11">
        <f t="shared" si="49"/>
        <v>9.4833064362292871E-2</v>
      </c>
      <c r="S277" s="13">
        <v>4.4000000000000004</v>
      </c>
    </row>
    <row r="278" spans="2:19">
      <c r="B278" s="2">
        <v>36161</v>
      </c>
      <c r="C278" s="7">
        <v>68776</v>
      </c>
      <c r="D278" s="7">
        <v>25562</v>
      </c>
      <c r="E278" s="12">
        <f t="shared" si="40"/>
        <v>24810.166666666668</v>
      </c>
      <c r="F278" s="11">
        <f t="shared" si="41"/>
        <v>0.36708172482371643</v>
      </c>
      <c r="G278" s="7">
        <v>43214</v>
      </c>
      <c r="H278" s="12">
        <f t="shared" si="42"/>
        <v>42777.416666666664</v>
      </c>
      <c r="I278" s="11">
        <f t="shared" si="43"/>
        <v>0.63291827517628363</v>
      </c>
      <c r="J278" s="7">
        <v>56969</v>
      </c>
      <c r="K278" s="12">
        <f t="shared" si="44"/>
        <v>56092.833333333336</v>
      </c>
      <c r="L278" s="11">
        <f t="shared" si="45"/>
        <v>0.78743084825747556</v>
      </c>
      <c r="M278" s="7">
        <v>8563</v>
      </c>
      <c r="N278" s="12">
        <f t="shared" si="46"/>
        <v>8383.1666666666661</v>
      </c>
      <c r="O278" s="11">
        <f t="shared" si="47"/>
        <v>0.11768284194505763</v>
      </c>
      <c r="P278" s="7">
        <v>6938</v>
      </c>
      <c r="Q278" s="12">
        <f t="shared" si="48"/>
        <v>6759.25</v>
      </c>
      <c r="R278" s="11">
        <f t="shared" si="49"/>
        <v>9.4886309797466845E-2</v>
      </c>
      <c r="S278" s="13">
        <v>4.3</v>
      </c>
    </row>
    <row r="279" spans="2:19">
      <c r="B279" s="2">
        <v>36192</v>
      </c>
      <c r="C279" s="7">
        <v>68671</v>
      </c>
      <c r="D279" s="7">
        <v>25562</v>
      </c>
      <c r="E279" s="12">
        <f t="shared" si="40"/>
        <v>24823.666666666668</v>
      </c>
      <c r="F279" s="11">
        <f t="shared" si="41"/>
        <v>0.36702940335728579</v>
      </c>
      <c r="G279" s="7">
        <v>43109</v>
      </c>
      <c r="H279" s="12">
        <f t="shared" si="42"/>
        <v>42810.333333333336</v>
      </c>
      <c r="I279" s="11">
        <f t="shared" si="43"/>
        <v>0.63297059664271427</v>
      </c>
      <c r="J279" s="7">
        <v>56670</v>
      </c>
      <c r="K279" s="12">
        <f t="shared" si="44"/>
        <v>56113</v>
      </c>
      <c r="L279" s="11">
        <f t="shared" si="45"/>
        <v>0.78730317595984411</v>
      </c>
      <c r="M279" s="7">
        <v>8694</v>
      </c>
      <c r="N279" s="12">
        <f t="shared" si="46"/>
        <v>8390.0833333333339</v>
      </c>
      <c r="O279" s="11">
        <f t="shared" si="47"/>
        <v>0.11771851896888581</v>
      </c>
      <c r="P279" s="7">
        <v>6889</v>
      </c>
      <c r="Q279" s="12">
        <f t="shared" si="48"/>
        <v>6769.333333333333</v>
      </c>
      <c r="R279" s="11">
        <f t="shared" si="49"/>
        <v>9.4978305071269961E-2</v>
      </c>
      <c r="S279" s="13">
        <v>4.4000000000000004</v>
      </c>
    </row>
    <row r="280" spans="2:19">
      <c r="B280" s="2">
        <v>36220</v>
      </c>
      <c r="C280" s="7">
        <v>68618</v>
      </c>
      <c r="D280" s="7">
        <v>25577</v>
      </c>
      <c r="E280" s="12">
        <f t="shared" si="40"/>
        <v>24861.666666666668</v>
      </c>
      <c r="F280" s="11">
        <f t="shared" si="41"/>
        <v>0.36712127159763097</v>
      </c>
      <c r="G280" s="7">
        <v>43042</v>
      </c>
      <c r="H280" s="12">
        <f t="shared" si="42"/>
        <v>42858.916666666664</v>
      </c>
      <c r="I280" s="11">
        <f t="shared" si="43"/>
        <v>0.63287872840236903</v>
      </c>
      <c r="J280" s="7">
        <v>56731</v>
      </c>
      <c r="K280" s="12">
        <f t="shared" si="44"/>
        <v>56157.75</v>
      </c>
      <c r="L280" s="11">
        <f t="shared" si="45"/>
        <v>0.78700626201426171</v>
      </c>
      <c r="M280" s="7">
        <v>8604</v>
      </c>
      <c r="N280" s="12">
        <f t="shared" si="46"/>
        <v>8407</v>
      </c>
      <c r="O280" s="11">
        <f t="shared" si="47"/>
        <v>0.11781742759910963</v>
      </c>
      <c r="P280" s="7">
        <v>6891</v>
      </c>
      <c r="Q280" s="12">
        <f t="shared" si="48"/>
        <v>6791.416666666667</v>
      </c>
      <c r="R280" s="11">
        <f t="shared" si="49"/>
        <v>9.5176310386628576E-2</v>
      </c>
      <c r="S280" s="13">
        <v>4.2</v>
      </c>
    </row>
    <row r="281" spans="2:19">
      <c r="B281" s="2">
        <v>36251</v>
      </c>
      <c r="C281" s="7">
        <v>68996</v>
      </c>
      <c r="D281" s="7">
        <v>25628</v>
      </c>
      <c r="E281" s="12">
        <f t="shared" si="40"/>
        <v>24900.083333333332</v>
      </c>
      <c r="F281" s="11">
        <f t="shared" si="41"/>
        <v>0.36739740142212318</v>
      </c>
      <c r="G281" s="7">
        <v>43368</v>
      </c>
      <c r="H281" s="12">
        <f t="shared" si="42"/>
        <v>42874.166666666664</v>
      </c>
      <c r="I281" s="11">
        <f t="shared" si="43"/>
        <v>0.63260259857787682</v>
      </c>
      <c r="J281" s="7">
        <v>57097</v>
      </c>
      <c r="K281" s="12">
        <f t="shared" si="44"/>
        <v>56185.75</v>
      </c>
      <c r="L281" s="11">
        <f t="shared" si="45"/>
        <v>0.78671877005509838</v>
      </c>
      <c r="M281" s="7">
        <v>8606</v>
      </c>
      <c r="N281" s="12">
        <f t="shared" si="46"/>
        <v>8414.6666666666661</v>
      </c>
      <c r="O281" s="11">
        <f t="shared" si="47"/>
        <v>0.11782304606459171</v>
      </c>
      <c r="P281" s="7">
        <v>7049</v>
      </c>
      <c r="Q281" s="12">
        <f t="shared" si="48"/>
        <v>6817.416666666667</v>
      </c>
      <c r="R281" s="11">
        <f t="shared" si="49"/>
        <v>9.5458183880310021E-2</v>
      </c>
      <c r="S281" s="13">
        <v>4.3</v>
      </c>
    </row>
    <row r="282" spans="2:19">
      <c r="B282" s="2">
        <v>36281</v>
      </c>
      <c r="C282" s="7">
        <v>68508</v>
      </c>
      <c r="D282" s="7">
        <v>25187</v>
      </c>
      <c r="E282" s="12">
        <f t="shared" si="40"/>
        <v>24937.5</v>
      </c>
      <c r="F282" s="11">
        <f t="shared" si="41"/>
        <v>0.36756577492814502</v>
      </c>
      <c r="G282" s="7">
        <v>43321</v>
      </c>
      <c r="H282" s="12">
        <f t="shared" si="42"/>
        <v>42907.5</v>
      </c>
      <c r="I282" s="11">
        <f t="shared" si="43"/>
        <v>0.63243422507185498</v>
      </c>
      <c r="J282" s="7">
        <v>56661</v>
      </c>
      <c r="K282" s="12">
        <f t="shared" si="44"/>
        <v>56241.166666666664</v>
      </c>
      <c r="L282" s="11">
        <f t="shared" si="45"/>
        <v>0.78656774169487098</v>
      </c>
      <c r="M282" s="7">
        <v>8550</v>
      </c>
      <c r="N282" s="12">
        <f t="shared" si="46"/>
        <v>8409.8333333333339</v>
      </c>
      <c r="O282" s="11">
        <f t="shared" si="47"/>
        <v>0.1176167566408399</v>
      </c>
      <c r="P282" s="7">
        <v>7050</v>
      </c>
      <c r="Q282" s="12">
        <f t="shared" si="48"/>
        <v>6851</v>
      </c>
      <c r="R282" s="11">
        <f t="shared" si="49"/>
        <v>9.5815501664289107E-2</v>
      </c>
      <c r="S282" s="13">
        <v>4.2</v>
      </c>
    </row>
    <row r="283" spans="2:19">
      <c r="B283" s="2">
        <v>36312</v>
      </c>
      <c r="C283" s="7">
        <v>66966</v>
      </c>
      <c r="D283" s="7">
        <v>24197</v>
      </c>
      <c r="E283" s="12">
        <f t="shared" si="40"/>
        <v>24975</v>
      </c>
      <c r="F283" s="11">
        <f t="shared" si="41"/>
        <v>0.36781174714875325</v>
      </c>
      <c r="G283" s="7">
        <v>42769</v>
      </c>
      <c r="H283" s="12">
        <f t="shared" si="42"/>
        <v>42926.583333333336</v>
      </c>
      <c r="I283" s="11">
        <f t="shared" si="43"/>
        <v>0.63218825285124669</v>
      </c>
      <c r="J283" s="7">
        <v>55344</v>
      </c>
      <c r="K283" s="12">
        <f t="shared" si="44"/>
        <v>56262.416666666664</v>
      </c>
      <c r="L283" s="11">
        <f t="shared" si="45"/>
        <v>0.78616125907088097</v>
      </c>
      <c r="M283" s="7">
        <v>8372</v>
      </c>
      <c r="N283" s="12">
        <f t="shared" si="46"/>
        <v>8426.9166666666661</v>
      </c>
      <c r="O283" s="11">
        <f t="shared" si="47"/>
        <v>0.11775028179116712</v>
      </c>
      <c r="P283" s="7">
        <v>6908</v>
      </c>
      <c r="Q283" s="12">
        <f t="shared" si="48"/>
        <v>6876.666666666667</v>
      </c>
      <c r="R283" s="11">
        <f t="shared" si="49"/>
        <v>9.6088459137951915E-2</v>
      </c>
      <c r="S283" s="13">
        <v>4.3</v>
      </c>
    </row>
    <row r="284" spans="2:19">
      <c r="B284" s="2">
        <v>36342</v>
      </c>
      <c r="C284" s="7">
        <v>66709</v>
      </c>
      <c r="D284" s="7">
        <v>23821</v>
      </c>
      <c r="E284" s="12">
        <f t="shared" si="40"/>
        <v>25016.833333333332</v>
      </c>
      <c r="F284" s="11">
        <f t="shared" si="41"/>
        <v>0.36807819586484924</v>
      </c>
      <c r="G284" s="7">
        <v>42888</v>
      </c>
      <c r="H284" s="12">
        <f t="shared" si="42"/>
        <v>42949.25</v>
      </c>
      <c r="I284" s="11">
        <f t="shared" si="43"/>
        <v>0.63192180413515076</v>
      </c>
      <c r="J284" s="7">
        <v>55279</v>
      </c>
      <c r="K284" s="12">
        <f t="shared" si="44"/>
        <v>56290.416666666664</v>
      </c>
      <c r="L284" s="11">
        <f t="shared" si="45"/>
        <v>0.78584059471596268</v>
      </c>
      <c r="M284" s="7">
        <v>8120</v>
      </c>
      <c r="N284" s="12">
        <f t="shared" si="46"/>
        <v>8439.6666666666661</v>
      </c>
      <c r="O284" s="11">
        <f t="shared" si="47"/>
        <v>0.11782170154844865</v>
      </c>
      <c r="P284" s="7">
        <v>6947</v>
      </c>
      <c r="Q284" s="12">
        <f t="shared" si="48"/>
        <v>6900.75</v>
      </c>
      <c r="R284" s="11">
        <f t="shared" si="49"/>
        <v>9.6337703735588726E-2</v>
      </c>
      <c r="S284" s="13">
        <v>4.3</v>
      </c>
    </row>
    <row r="285" spans="2:19">
      <c r="B285" s="2">
        <v>36373</v>
      </c>
      <c r="C285" s="7">
        <v>67948</v>
      </c>
      <c r="D285" s="7">
        <v>24674</v>
      </c>
      <c r="E285" s="12">
        <f t="shared" si="40"/>
        <v>25043.666666666668</v>
      </c>
      <c r="F285" s="11">
        <f t="shared" si="41"/>
        <v>0.36808983369302417</v>
      </c>
      <c r="G285" s="7">
        <v>43275</v>
      </c>
      <c r="H285" s="12">
        <f t="shared" si="42"/>
        <v>42993.166666666664</v>
      </c>
      <c r="I285" s="11">
        <f t="shared" si="43"/>
        <v>0.63191016630697594</v>
      </c>
      <c r="J285" s="7">
        <v>56182</v>
      </c>
      <c r="K285" s="12">
        <f t="shared" si="44"/>
        <v>56330.916666666664</v>
      </c>
      <c r="L285" s="11">
        <f t="shared" si="45"/>
        <v>0.78567842057914894</v>
      </c>
      <c r="M285" s="7">
        <v>8430</v>
      </c>
      <c r="N285" s="12">
        <f t="shared" si="46"/>
        <v>8451.4166666666661</v>
      </c>
      <c r="O285" s="11">
        <f t="shared" si="47"/>
        <v>0.11787657810745659</v>
      </c>
      <c r="P285" s="7">
        <v>6908</v>
      </c>
      <c r="Q285" s="12">
        <f t="shared" si="48"/>
        <v>6914.833333333333</v>
      </c>
      <c r="R285" s="11">
        <f t="shared" si="49"/>
        <v>9.6445001313394535E-2</v>
      </c>
      <c r="S285" s="13">
        <v>4.2</v>
      </c>
    </row>
    <row r="286" spans="2:19">
      <c r="B286" s="2">
        <v>36404</v>
      </c>
      <c r="C286" s="7">
        <v>69048</v>
      </c>
      <c r="D286" s="7">
        <v>25582</v>
      </c>
      <c r="E286" s="12">
        <f t="shared" si="40"/>
        <v>25087.916666666668</v>
      </c>
      <c r="F286" s="11">
        <f t="shared" si="41"/>
        <v>0.3681751753404387</v>
      </c>
      <c r="G286" s="7">
        <v>43466</v>
      </c>
      <c r="H286" s="12">
        <f t="shared" si="42"/>
        <v>43053.333333333336</v>
      </c>
      <c r="I286" s="11">
        <f t="shared" si="43"/>
        <v>0.63182482465956136</v>
      </c>
      <c r="J286" s="7">
        <v>57189</v>
      </c>
      <c r="K286" s="12">
        <f t="shared" si="44"/>
        <v>56412.916666666664</v>
      </c>
      <c r="L286" s="11">
        <f t="shared" si="45"/>
        <v>0.78564506676105872</v>
      </c>
      <c r="M286" s="7">
        <v>8452</v>
      </c>
      <c r="N286" s="12">
        <f t="shared" si="46"/>
        <v>8450.5833333333339</v>
      </c>
      <c r="O286" s="11">
        <f t="shared" si="47"/>
        <v>0.11768863408208624</v>
      </c>
      <c r="P286" s="7">
        <v>7052</v>
      </c>
      <c r="Q286" s="12">
        <f t="shared" si="48"/>
        <v>6941.083333333333</v>
      </c>
      <c r="R286" s="11">
        <f t="shared" si="49"/>
        <v>9.6666299156855123E-2</v>
      </c>
      <c r="S286" s="13">
        <v>4.2</v>
      </c>
    </row>
    <row r="287" spans="2:19">
      <c r="B287" s="2">
        <v>36434</v>
      </c>
      <c r="C287" s="7">
        <v>68722</v>
      </c>
      <c r="D287" s="7">
        <v>25465</v>
      </c>
      <c r="E287" s="12">
        <f t="shared" si="40"/>
        <v>25130.416666666668</v>
      </c>
      <c r="F287" s="11">
        <f t="shared" si="41"/>
        <v>0.36832186468707329</v>
      </c>
      <c r="G287" s="7">
        <v>43257</v>
      </c>
      <c r="H287" s="12">
        <f t="shared" si="42"/>
        <v>43099.083333333336</v>
      </c>
      <c r="I287" s="11">
        <f t="shared" si="43"/>
        <v>0.63167813531292671</v>
      </c>
      <c r="J287" s="7">
        <v>56902</v>
      </c>
      <c r="K287" s="12">
        <f t="shared" si="44"/>
        <v>56475.416666666664</v>
      </c>
      <c r="L287" s="11">
        <f t="shared" si="45"/>
        <v>0.78542165253721663</v>
      </c>
      <c r="M287" s="7">
        <v>8459</v>
      </c>
      <c r="N287" s="12">
        <f t="shared" si="46"/>
        <v>8465.8333333333339</v>
      </c>
      <c r="O287" s="11">
        <f t="shared" si="47"/>
        <v>0.11773704736021696</v>
      </c>
      <c r="P287" s="7">
        <v>7044</v>
      </c>
      <c r="Q287" s="12">
        <f t="shared" si="48"/>
        <v>6963.333333333333</v>
      </c>
      <c r="R287" s="11">
        <f t="shared" si="49"/>
        <v>9.6841300102566488E-2</v>
      </c>
      <c r="S287" s="13">
        <v>4.0999999999999996</v>
      </c>
    </row>
    <row r="288" spans="2:19">
      <c r="B288" s="2">
        <v>36465</v>
      </c>
      <c r="C288" s="7">
        <v>68771</v>
      </c>
      <c r="D288" s="7">
        <v>25633</v>
      </c>
      <c r="E288" s="12">
        <f t="shared" si="40"/>
        <v>25178.5</v>
      </c>
      <c r="F288" s="11">
        <f t="shared" si="41"/>
        <v>0.36859755985980364</v>
      </c>
      <c r="G288" s="7">
        <v>43137</v>
      </c>
      <c r="H288" s="12">
        <f t="shared" si="42"/>
        <v>43130.416666666664</v>
      </c>
      <c r="I288" s="11">
        <f t="shared" si="43"/>
        <v>0.63140244014019653</v>
      </c>
      <c r="J288" s="7">
        <v>56974</v>
      </c>
      <c r="K288" s="12">
        <f t="shared" si="44"/>
        <v>56533.25</v>
      </c>
      <c r="L288" s="11">
        <f t="shared" si="45"/>
        <v>0.78532945915910346</v>
      </c>
      <c r="M288" s="7">
        <v>8464</v>
      </c>
      <c r="N288" s="12">
        <f t="shared" si="46"/>
        <v>8478.25</v>
      </c>
      <c r="O288" s="11">
        <f t="shared" si="47"/>
        <v>0.11777528245971475</v>
      </c>
      <c r="P288" s="7">
        <v>7106</v>
      </c>
      <c r="Q288" s="12">
        <f t="shared" si="48"/>
        <v>6975.166666666667</v>
      </c>
      <c r="R288" s="11">
        <f t="shared" si="49"/>
        <v>9.6895258381181695E-2</v>
      </c>
      <c r="S288" s="13">
        <v>4.0999999999999996</v>
      </c>
    </row>
    <row r="289" spans="2:19">
      <c r="B289" s="2">
        <v>36495</v>
      </c>
      <c r="C289" s="7">
        <v>68891</v>
      </c>
      <c r="D289" s="7">
        <v>25632</v>
      </c>
      <c r="E289" s="12">
        <f t="shared" si="40"/>
        <v>25210</v>
      </c>
      <c r="F289" s="11">
        <f t="shared" si="41"/>
        <v>0.36864584920030469</v>
      </c>
      <c r="G289" s="7">
        <v>43259</v>
      </c>
      <c r="H289" s="12">
        <f t="shared" si="42"/>
        <v>43175.416666666664</v>
      </c>
      <c r="I289" s="11">
        <f t="shared" si="43"/>
        <v>0.63135415079969537</v>
      </c>
      <c r="J289" s="7">
        <v>56925</v>
      </c>
      <c r="K289" s="12">
        <f t="shared" si="44"/>
        <v>56576.916666666664</v>
      </c>
      <c r="L289" s="11">
        <f t="shared" si="45"/>
        <v>0.78522340346786579</v>
      </c>
      <c r="M289" s="7">
        <v>8562</v>
      </c>
      <c r="N289" s="12">
        <f t="shared" si="46"/>
        <v>8489.6666666666661</v>
      </c>
      <c r="O289" s="11">
        <f t="shared" si="47"/>
        <v>0.11782693980273505</v>
      </c>
      <c r="P289" s="7">
        <v>7043</v>
      </c>
      <c r="Q289" s="12">
        <f t="shared" si="48"/>
        <v>6985.416666666667</v>
      </c>
      <c r="R289" s="11">
        <f t="shared" si="49"/>
        <v>9.6949656729399147E-2</v>
      </c>
      <c r="S289" s="13">
        <v>4</v>
      </c>
    </row>
    <row r="290" spans="2:19">
      <c r="B290" s="2">
        <v>36526</v>
      </c>
      <c r="C290" s="7">
        <v>70182</v>
      </c>
      <c r="D290" s="7">
        <v>26006</v>
      </c>
      <c r="E290" s="12">
        <f t="shared" si="40"/>
        <v>25247</v>
      </c>
      <c r="F290" s="11">
        <f t="shared" si="41"/>
        <v>0.36855544377280169</v>
      </c>
      <c r="G290" s="7">
        <v>44176</v>
      </c>
      <c r="H290" s="12">
        <f t="shared" si="42"/>
        <v>43255.583333333336</v>
      </c>
      <c r="I290" s="11">
        <f t="shared" si="43"/>
        <v>0.63144455622719819</v>
      </c>
      <c r="J290" s="7">
        <v>57658</v>
      </c>
      <c r="K290" s="12">
        <f t="shared" si="44"/>
        <v>56634.333333333336</v>
      </c>
      <c r="L290" s="11">
        <f t="shared" si="45"/>
        <v>0.78513582517519676</v>
      </c>
      <c r="M290" s="7">
        <v>8641</v>
      </c>
      <c r="N290" s="12">
        <f t="shared" si="46"/>
        <v>8496.1666666666661</v>
      </c>
      <c r="O290" s="11">
        <f t="shared" si="47"/>
        <v>0.11778446807871551</v>
      </c>
      <c r="P290" s="7">
        <v>7145</v>
      </c>
      <c r="Q290" s="12">
        <f t="shared" si="48"/>
        <v>7002.666666666667</v>
      </c>
      <c r="R290" s="11">
        <f t="shared" si="49"/>
        <v>9.7079706746087679E-2</v>
      </c>
      <c r="S290" s="13">
        <v>4</v>
      </c>
    </row>
    <row r="291" spans="2:19">
      <c r="B291" s="2">
        <v>36557</v>
      </c>
      <c r="C291" s="7">
        <v>69801</v>
      </c>
      <c r="D291" s="7">
        <v>25707</v>
      </c>
      <c r="E291" s="12">
        <f t="shared" si="40"/>
        <v>25259.083333333332</v>
      </c>
      <c r="F291" s="11">
        <f t="shared" si="41"/>
        <v>0.36822565694924808</v>
      </c>
      <c r="G291" s="7">
        <v>44094</v>
      </c>
      <c r="H291" s="12">
        <f t="shared" si="42"/>
        <v>43337.666666666664</v>
      </c>
      <c r="I291" s="11">
        <f t="shared" si="43"/>
        <v>0.63177434305075186</v>
      </c>
      <c r="J291" s="7">
        <v>57376</v>
      </c>
      <c r="K291" s="12">
        <f t="shared" si="44"/>
        <v>56693.166666666664</v>
      </c>
      <c r="L291" s="11">
        <f t="shared" si="45"/>
        <v>0.78523116556939587</v>
      </c>
      <c r="M291" s="7">
        <v>8532</v>
      </c>
      <c r="N291" s="12">
        <f t="shared" si="46"/>
        <v>8482.6666666666661</v>
      </c>
      <c r="O291" s="11">
        <f t="shared" si="47"/>
        <v>0.11748954283973075</v>
      </c>
      <c r="P291" s="7">
        <v>7139</v>
      </c>
      <c r="Q291" s="12">
        <f t="shared" si="48"/>
        <v>7023.5</v>
      </c>
      <c r="R291" s="11">
        <f t="shared" si="49"/>
        <v>9.7279291590873423E-2</v>
      </c>
      <c r="S291" s="13">
        <v>4.0999999999999996</v>
      </c>
    </row>
    <row r="292" spans="2:19">
      <c r="B292" s="2">
        <v>36586</v>
      </c>
      <c r="C292" s="7">
        <v>69649</v>
      </c>
      <c r="D292" s="7">
        <v>25812</v>
      </c>
      <c r="E292" s="12">
        <f t="shared" si="40"/>
        <v>25278.666666666668</v>
      </c>
      <c r="F292" s="11">
        <f t="shared" si="41"/>
        <v>0.36805016306879951</v>
      </c>
      <c r="G292" s="7">
        <v>43838</v>
      </c>
      <c r="H292" s="12">
        <f t="shared" si="42"/>
        <v>43404</v>
      </c>
      <c r="I292" s="11">
        <f t="shared" si="43"/>
        <v>0.63194983693120044</v>
      </c>
      <c r="J292" s="7">
        <v>57204</v>
      </c>
      <c r="K292" s="12">
        <f t="shared" si="44"/>
        <v>56732.583333333336</v>
      </c>
      <c r="L292" s="11">
        <f t="shared" si="45"/>
        <v>0.78515905216855764</v>
      </c>
      <c r="M292" s="7">
        <v>8641</v>
      </c>
      <c r="N292" s="12">
        <f t="shared" si="46"/>
        <v>8485.75</v>
      </c>
      <c r="O292" s="11">
        <f t="shared" si="47"/>
        <v>0.11743980329245254</v>
      </c>
      <c r="P292" s="7">
        <v>7063</v>
      </c>
      <c r="Q292" s="12">
        <f t="shared" si="48"/>
        <v>7037.833333333333</v>
      </c>
      <c r="R292" s="11">
        <f t="shared" si="49"/>
        <v>9.7401144538989737E-2</v>
      </c>
      <c r="S292" s="13">
        <v>4</v>
      </c>
    </row>
    <row r="293" spans="2:19">
      <c r="B293" s="2">
        <v>36617</v>
      </c>
      <c r="C293" s="7">
        <v>69879</v>
      </c>
      <c r="D293" s="7">
        <v>25886</v>
      </c>
      <c r="E293" s="12">
        <f t="shared" si="40"/>
        <v>25300.166666666668</v>
      </c>
      <c r="F293" s="11">
        <f t="shared" si="41"/>
        <v>0.36796852653573736</v>
      </c>
      <c r="G293" s="7">
        <v>43994</v>
      </c>
      <c r="H293" s="12">
        <f t="shared" si="42"/>
        <v>43456.166666666664</v>
      </c>
      <c r="I293" s="11">
        <f t="shared" si="43"/>
        <v>0.63203147346426269</v>
      </c>
      <c r="J293" s="7">
        <v>57602</v>
      </c>
      <c r="K293" s="12">
        <f t="shared" si="44"/>
        <v>56774.666666666664</v>
      </c>
      <c r="L293" s="11">
        <f t="shared" si="45"/>
        <v>0.78530492556100129</v>
      </c>
      <c r="M293" s="7">
        <v>8459</v>
      </c>
      <c r="N293" s="12">
        <f t="shared" si="46"/>
        <v>8473.5</v>
      </c>
      <c r="O293" s="11">
        <f t="shared" si="47"/>
        <v>0.11720511413672433</v>
      </c>
      <c r="P293" s="7">
        <v>7173</v>
      </c>
      <c r="Q293" s="12">
        <f t="shared" si="48"/>
        <v>7048.166666666667</v>
      </c>
      <c r="R293" s="11">
        <f t="shared" si="49"/>
        <v>9.7489960302274442E-2</v>
      </c>
      <c r="S293" s="13">
        <v>3.8</v>
      </c>
    </row>
    <row r="294" spans="2:19">
      <c r="B294" s="2">
        <v>36647</v>
      </c>
      <c r="C294" s="7">
        <v>70097</v>
      </c>
      <c r="D294" s="7">
        <v>25815</v>
      </c>
      <c r="E294" s="12">
        <f t="shared" si="40"/>
        <v>25352.5</v>
      </c>
      <c r="F294" s="11">
        <f t="shared" si="41"/>
        <v>0.36802090326795012</v>
      </c>
      <c r="G294" s="7">
        <v>44282</v>
      </c>
      <c r="H294" s="12">
        <f t="shared" si="42"/>
        <v>43536.25</v>
      </c>
      <c r="I294" s="11">
        <f t="shared" si="43"/>
        <v>0.63197909673204988</v>
      </c>
      <c r="J294" s="7">
        <v>57876</v>
      </c>
      <c r="K294" s="12">
        <f t="shared" si="44"/>
        <v>56875.916666666664</v>
      </c>
      <c r="L294" s="11">
        <f t="shared" si="45"/>
        <v>0.78552109421037131</v>
      </c>
      <c r="M294" s="7">
        <v>8454</v>
      </c>
      <c r="N294" s="12">
        <f t="shared" si="46"/>
        <v>8465.5</v>
      </c>
      <c r="O294" s="11">
        <f t="shared" si="47"/>
        <v>0.11691818282262817</v>
      </c>
      <c r="P294" s="7">
        <v>7239</v>
      </c>
      <c r="Q294" s="12">
        <f t="shared" si="48"/>
        <v>7063.916666666667</v>
      </c>
      <c r="R294" s="11">
        <f t="shared" si="49"/>
        <v>9.7560722967000593E-2</v>
      </c>
      <c r="S294" s="13">
        <v>4</v>
      </c>
    </row>
    <row r="295" spans="2:19">
      <c r="B295" s="2">
        <v>36678</v>
      </c>
      <c r="C295" s="7">
        <v>68592</v>
      </c>
      <c r="D295" s="7">
        <v>24650</v>
      </c>
      <c r="E295" s="12">
        <f t="shared" si="40"/>
        <v>25390.25</v>
      </c>
      <c r="F295" s="11">
        <f t="shared" si="41"/>
        <v>0.36784491459533591</v>
      </c>
      <c r="G295" s="7">
        <v>43943</v>
      </c>
      <c r="H295" s="12">
        <f t="shared" si="42"/>
        <v>43634.083333333336</v>
      </c>
      <c r="I295" s="11">
        <f t="shared" si="43"/>
        <v>0.63215508540466403</v>
      </c>
      <c r="J295" s="7">
        <v>56602</v>
      </c>
      <c r="K295" s="12">
        <f t="shared" si="44"/>
        <v>56980.75</v>
      </c>
      <c r="L295" s="11">
        <f t="shared" si="45"/>
        <v>0.78569393087694228</v>
      </c>
      <c r="M295" s="7">
        <v>8324</v>
      </c>
      <c r="N295" s="12">
        <f t="shared" si="46"/>
        <v>8461.5</v>
      </c>
      <c r="O295" s="11">
        <f t="shared" si="47"/>
        <v>0.1166735993491705</v>
      </c>
      <c r="P295" s="7">
        <v>7108</v>
      </c>
      <c r="Q295" s="12">
        <f t="shared" si="48"/>
        <v>7080.583333333333</v>
      </c>
      <c r="R295" s="11">
        <f t="shared" si="49"/>
        <v>9.7632469773887301E-2</v>
      </c>
      <c r="S295" s="13">
        <v>4</v>
      </c>
    </row>
    <row r="296" spans="2:19">
      <c r="B296" s="2">
        <v>36708</v>
      </c>
      <c r="C296" s="7">
        <v>68880</v>
      </c>
      <c r="D296" s="7">
        <v>24641</v>
      </c>
      <c r="E296" s="12">
        <f t="shared" si="40"/>
        <v>25458.583333333332</v>
      </c>
      <c r="F296" s="11">
        <f t="shared" si="41"/>
        <v>0.36787069381778598</v>
      </c>
      <c r="G296" s="7">
        <v>44239</v>
      </c>
      <c r="H296" s="12">
        <f t="shared" si="42"/>
        <v>43746.666666666664</v>
      </c>
      <c r="I296" s="11">
        <f t="shared" si="43"/>
        <v>0.63212930618221397</v>
      </c>
      <c r="J296" s="7">
        <v>56852</v>
      </c>
      <c r="K296" s="12">
        <f t="shared" si="44"/>
        <v>57111.833333333336</v>
      </c>
      <c r="L296" s="11">
        <f t="shared" si="45"/>
        <v>0.78555798937905408</v>
      </c>
      <c r="M296" s="7">
        <v>8278</v>
      </c>
      <c r="N296" s="12">
        <f t="shared" si="46"/>
        <v>8474.6666666666661</v>
      </c>
      <c r="O296" s="11">
        <f t="shared" si="47"/>
        <v>0.11656677292197512</v>
      </c>
      <c r="P296" s="7">
        <v>7369</v>
      </c>
      <c r="Q296" s="12">
        <f t="shared" si="48"/>
        <v>7115.75</v>
      </c>
      <c r="R296" s="11">
        <f t="shared" si="49"/>
        <v>9.7875237698970802E-2</v>
      </c>
      <c r="S296" s="13">
        <v>4</v>
      </c>
    </row>
    <row r="297" spans="2:19">
      <c r="B297" s="2">
        <v>36739</v>
      </c>
      <c r="C297" s="7">
        <v>69744</v>
      </c>
      <c r="D297" s="7">
        <v>24983</v>
      </c>
      <c r="E297" s="12">
        <f t="shared" si="40"/>
        <v>25484.333333333332</v>
      </c>
      <c r="F297" s="11">
        <f t="shared" si="41"/>
        <v>0.36744811410870892</v>
      </c>
      <c r="G297" s="7">
        <v>44762</v>
      </c>
      <c r="H297" s="12">
        <f t="shared" si="42"/>
        <v>43870.583333333336</v>
      </c>
      <c r="I297" s="11">
        <f t="shared" si="43"/>
        <v>0.63255188589129108</v>
      </c>
      <c r="J297" s="7">
        <v>57498</v>
      </c>
      <c r="K297" s="12">
        <f t="shared" si="44"/>
        <v>57221.5</v>
      </c>
      <c r="L297" s="11">
        <f t="shared" si="45"/>
        <v>0.78542162803944848</v>
      </c>
      <c r="M297" s="7">
        <v>8482</v>
      </c>
      <c r="N297" s="12">
        <f t="shared" si="46"/>
        <v>8479</v>
      </c>
      <c r="O297" s="11">
        <f t="shared" si="47"/>
        <v>0.11638265309623977</v>
      </c>
      <c r="P297" s="7">
        <v>7367</v>
      </c>
      <c r="Q297" s="12">
        <f t="shared" si="48"/>
        <v>7154</v>
      </c>
      <c r="R297" s="11">
        <f t="shared" si="49"/>
        <v>9.8195718864311748E-2</v>
      </c>
      <c r="S297" s="13">
        <v>4.0999999999999996</v>
      </c>
    </row>
    <row r="298" spans="2:19">
      <c r="B298" s="2">
        <v>36770</v>
      </c>
      <c r="C298" s="7">
        <v>71014</v>
      </c>
      <c r="D298" s="7">
        <v>26190</v>
      </c>
      <c r="E298" s="12">
        <f t="shared" si="40"/>
        <v>25535</v>
      </c>
      <c r="F298" s="11">
        <f t="shared" si="41"/>
        <v>0.36731097725433787</v>
      </c>
      <c r="G298" s="7">
        <v>44824</v>
      </c>
      <c r="H298" s="12">
        <f t="shared" si="42"/>
        <v>43983.75</v>
      </c>
      <c r="I298" s="11">
        <f t="shared" si="43"/>
        <v>0.63268902274566219</v>
      </c>
      <c r="J298" s="7">
        <v>58393</v>
      </c>
      <c r="K298" s="12">
        <f t="shared" si="44"/>
        <v>57321.833333333336</v>
      </c>
      <c r="L298" s="11">
        <f t="shared" si="45"/>
        <v>0.7852700363945222</v>
      </c>
      <c r="M298" s="7">
        <v>8730</v>
      </c>
      <c r="N298" s="12">
        <f t="shared" si="46"/>
        <v>8502.1666666666661</v>
      </c>
      <c r="O298" s="11">
        <f t="shared" si="47"/>
        <v>0.11647388681623277</v>
      </c>
      <c r="P298" s="7">
        <v>7272</v>
      </c>
      <c r="Q298" s="12">
        <f t="shared" si="48"/>
        <v>7172.333333333333</v>
      </c>
      <c r="R298" s="11">
        <f t="shared" si="49"/>
        <v>9.8256076789245125E-2</v>
      </c>
      <c r="S298" s="13">
        <v>3.9</v>
      </c>
    </row>
    <row r="299" spans="2:19">
      <c r="B299" s="2">
        <v>36800</v>
      </c>
      <c r="C299" s="7">
        <v>70720</v>
      </c>
      <c r="D299" s="7">
        <v>26076</v>
      </c>
      <c r="E299" s="12">
        <f t="shared" si="40"/>
        <v>25585.916666666668</v>
      </c>
      <c r="F299" s="11">
        <f t="shared" si="41"/>
        <v>0.36716446111200135</v>
      </c>
      <c r="G299" s="7">
        <v>44643</v>
      </c>
      <c r="H299" s="12">
        <f t="shared" si="42"/>
        <v>44099.25</v>
      </c>
      <c r="I299" s="11">
        <f t="shared" si="43"/>
        <v>0.63283553888799859</v>
      </c>
      <c r="J299" s="7">
        <v>58330</v>
      </c>
      <c r="K299" s="12">
        <f t="shared" si="44"/>
        <v>57440.833333333336</v>
      </c>
      <c r="L299" s="11">
        <f t="shared" si="45"/>
        <v>0.78524094704188951</v>
      </c>
      <c r="M299" s="7">
        <v>8568</v>
      </c>
      <c r="N299" s="12">
        <f t="shared" si="46"/>
        <v>8511.25</v>
      </c>
      <c r="O299" s="11">
        <f t="shared" si="47"/>
        <v>0.11635245560812341</v>
      </c>
      <c r="P299" s="7">
        <v>7358</v>
      </c>
      <c r="Q299" s="12">
        <f t="shared" si="48"/>
        <v>7198.5</v>
      </c>
      <c r="R299" s="11">
        <f t="shared" si="49"/>
        <v>9.8406597349986941E-2</v>
      </c>
      <c r="S299" s="13">
        <v>3.9</v>
      </c>
    </row>
    <row r="300" spans="2:19">
      <c r="B300" s="2">
        <v>36831</v>
      </c>
      <c r="C300" s="7">
        <v>70744</v>
      </c>
      <c r="D300" s="7">
        <v>26263</v>
      </c>
      <c r="E300" s="12">
        <f t="shared" si="40"/>
        <v>25638.416666666668</v>
      </c>
      <c r="F300" s="11">
        <f t="shared" si="41"/>
        <v>0.36705138177705454</v>
      </c>
      <c r="G300" s="7">
        <v>44481</v>
      </c>
      <c r="H300" s="12">
        <f t="shared" si="42"/>
        <v>44211.25</v>
      </c>
      <c r="I300" s="11">
        <f t="shared" si="43"/>
        <v>0.63294861822294546</v>
      </c>
      <c r="J300" s="7">
        <v>58481</v>
      </c>
      <c r="K300" s="12">
        <f t="shared" si="44"/>
        <v>57566.416666666664</v>
      </c>
      <c r="L300" s="11">
        <f t="shared" si="45"/>
        <v>0.78536606994654301</v>
      </c>
      <c r="M300" s="7">
        <v>8439</v>
      </c>
      <c r="N300" s="12">
        <f t="shared" si="46"/>
        <v>8509.1666666666661</v>
      </c>
      <c r="O300" s="11">
        <f t="shared" si="47"/>
        <v>0.11608870536820731</v>
      </c>
      <c r="P300" s="7">
        <v>7403</v>
      </c>
      <c r="Q300" s="12">
        <f t="shared" si="48"/>
        <v>7223.25</v>
      </c>
      <c r="R300" s="11">
        <f t="shared" si="49"/>
        <v>9.8545224685249663E-2</v>
      </c>
      <c r="S300" s="13">
        <v>3.9</v>
      </c>
    </row>
    <row r="301" spans="2:19">
      <c r="B301" s="2">
        <v>36861</v>
      </c>
      <c r="C301" s="7">
        <v>70627</v>
      </c>
      <c r="D301" s="7">
        <v>26187</v>
      </c>
      <c r="E301" s="12">
        <f t="shared" si="40"/>
        <v>25684.666666666668</v>
      </c>
      <c r="F301" s="11">
        <f t="shared" si="41"/>
        <v>0.36695351528457071</v>
      </c>
      <c r="G301" s="7">
        <v>44440</v>
      </c>
      <c r="H301" s="12">
        <f t="shared" si="42"/>
        <v>44309.666666666664</v>
      </c>
      <c r="I301" s="11">
        <f t="shared" si="43"/>
        <v>0.63304648471542935</v>
      </c>
      <c r="J301" s="7">
        <v>58227</v>
      </c>
      <c r="K301" s="12">
        <f t="shared" si="44"/>
        <v>57674.916666666664</v>
      </c>
      <c r="L301" s="11">
        <f t="shared" si="45"/>
        <v>0.78546217609994362</v>
      </c>
      <c r="M301" s="7">
        <v>8507</v>
      </c>
      <c r="N301" s="12">
        <f t="shared" si="46"/>
        <v>8504.5833333333339</v>
      </c>
      <c r="O301" s="11">
        <f t="shared" si="47"/>
        <v>0.11582207513936556</v>
      </c>
      <c r="P301" s="7">
        <v>7346</v>
      </c>
      <c r="Q301" s="12">
        <f t="shared" si="48"/>
        <v>7248.5</v>
      </c>
      <c r="R301" s="11">
        <f t="shared" si="49"/>
        <v>9.8715748760690739E-2</v>
      </c>
      <c r="S301" s="13">
        <v>3.9</v>
      </c>
    </row>
    <row r="302" spans="2:19">
      <c r="B302" s="2">
        <v>36892</v>
      </c>
      <c r="C302" s="7">
        <v>71060</v>
      </c>
      <c r="D302" s="7">
        <v>26422</v>
      </c>
      <c r="E302" s="12">
        <f t="shared" si="40"/>
        <v>25719.333333333332</v>
      </c>
      <c r="F302" s="11">
        <f t="shared" si="41"/>
        <v>0.36706509199462423</v>
      </c>
      <c r="G302" s="7">
        <v>44638</v>
      </c>
      <c r="H302" s="12">
        <f t="shared" si="42"/>
        <v>44348.166666666664</v>
      </c>
      <c r="I302" s="11">
        <f t="shared" si="43"/>
        <v>0.63293490800537577</v>
      </c>
      <c r="J302" s="7">
        <v>58520</v>
      </c>
      <c r="K302" s="12">
        <f t="shared" si="44"/>
        <v>57746.75</v>
      </c>
      <c r="L302" s="11">
        <f t="shared" si="45"/>
        <v>0.78533438654906007</v>
      </c>
      <c r="M302" s="7">
        <v>8669</v>
      </c>
      <c r="N302" s="12">
        <f t="shared" si="46"/>
        <v>8506.9166666666661</v>
      </c>
      <c r="O302" s="11">
        <f t="shared" si="47"/>
        <v>0.1156909121611284</v>
      </c>
      <c r="P302" s="7">
        <v>7496</v>
      </c>
      <c r="Q302" s="12">
        <f t="shared" si="48"/>
        <v>7277.75</v>
      </c>
      <c r="R302" s="11">
        <f t="shared" si="49"/>
        <v>9.8974701289811493E-2</v>
      </c>
      <c r="S302" s="13">
        <v>4.2</v>
      </c>
    </row>
    <row r="303" spans="2:19">
      <c r="B303" s="2">
        <v>36923</v>
      </c>
      <c r="C303" s="7">
        <v>71010</v>
      </c>
      <c r="D303" s="7">
        <v>26529</v>
      </c>
      <c r="E303" s="12">
        <f t="shared" si="40"/>
        <v>25787.833333333332</v>
      </c>
      <c r="F303" s="11">
        <f t="shared" si="41"/>
        <v>0.36751427224326289</v>
      </c>
      <c r="G303" s="7">
        <v>44481</v>
      </c>
      <c r="H303" s="12">
        <f t="shared" si="42"/>
        <v>44380.416666666664</v>
      </c>
      <c r="I303" s="11">
        <f t="shared" si="43"/>
        <v>0.63248572775673706</v>
      </c>
      <c r="J303" s="7">
        <v>58328</v>
      </c>
      <c r="K303" s="12">
        <f t="shared" si="44"/>
        <v>57826.083333333336</v>
      </c>
      <c r="L303" s="11">
        <f t="shared" si="45"/>
        <v>0.78511777677457173</v>
      </c>
      <c r="M303" s="7">
        <v>8774</v>
      </c>
      <c r="N303" s="12">
        <f t="shared" si="46"/>
        <v>8527.0833333333339</v>
      </c>
      <c r="O303" s="11">
        <f t="shared" si="47"/>
        <v>0.11577413380129505</v>
      </c>
      <c r="P303" s="7">
        <v>7401</v>
      </c>
      <c r="Q303" s="12">
        <f t="shared" si="48"/>
        <v>7299.583333333333</v>
      </c>
      <c r="R303" s="11">
        <f t="shared" si="49"/>
        <v>9.9108089424133294E-2</v>
      </c>
      <c r="S303" s="13">
        <v>4.2</v>
      </c>
    </row>
    <row r="304" spans="2:19">
      <c r="B304" s="2">
        <v>36951</v>
      </c>
      <c r="C304" s="7">
        <v>70641</v>
      </c>
      <c r="D304" s="7">
        <v>26449</v>
      </c>
      <c r="E304" s="12">
        <f t="shared" si="40"/>
        <v>25840.916666666668</v>
      </c>
      <c r="F304" s="11">
        <f t="shared" si="41"/>
        <v>0.36783786669197288</v>
      </c>
      <c r="G304" s="7">
        <v>44192</v>
      </c>
      <c r="H304" s="12">
        <f t="shared" si="42"/>
        <v>44409.916666666664</v>
      </c>
      <c r="I304" s="11">
        <f t="shared" si="43"/>
        <v>0.63216213330802717</v>
      </c>
      <c r="J304" s="7">
        <v>58132</v>
      </c>
      <c r="K304" s="12">
        <f t="shared" si="44"/>
        <v>57903.416666666664</v>
      </c>
      <c r="L304" s="11">
        <f t="shared" si="45"/>
        <v>0.78516301228072571</v>
      </c>
      <c r="M304" s="7">
        <v>8613</v>
      </c>
      <c r="N304" s="12">
        <f t="shared" si="46"/>
        <v>8524.75</v>
      </c>
      <c r="O304" s="11">
        <f t="shared" si="47"/>
        <v>0.11559453265895564</v>
      </c>
      <c r="P304" s="7">
        <v>7294</v>
      </c>
      <c r="Q304" s="12">
        <f t="shared" si="48"/>
        <v>7318.833333333333</v>
      </c>
      <c r="R304" s="11">
        <f t="shared" si="49"/>
        <v>9.9242455060318854E-2</v>
      </c>
      <c r="S304" s="13">
        <v>4.3</v>
      </c>
    </row>
    <row r="305" spans="2:19">
      <c r="B305" s="2">
        <v>36982</v>
      </c>
      <c r="C305" s="7">
        <v>71499</v>
      </c>
      <c r="D305" s="7">
        <v>26482</v>
      </c>
      <c r="E305" s="12">
        <f t="shared" si="40"/>
        <v>25890.583333333332</v>
      </c>
      <c r="F305" s="11">
        <f t="shared" si="41"/>
        <v>0.36783842373397074</v>
      </c>
      <c r="G305" s="7">
        <v>45017</v>
      </c>
      <c r="H305" s="12">
        <f t="shared" si="42"/>
        <v>44495.166666666664</v>
      </c>
      <c r="I305" s="11">
        <f t="shared" si="43"/>
        <v>0.6321615762660292</v>
      </c>
      <c r="J305" s="7">
        <v>58844</v>
      </c>
      <c r="K305" s="12">
        <f t="shared" si="44"/>
        <v>58006.916666666664</v>
      </c>
      <c r="L305" s="11">
        <f t="shared" si="45"/>
        <v>0.78493089823276296</v>
      </c>
      <c r="M305" s="7">
        <v>8768</v>
      </c>
      <c r="N305" s="12">
        <f t="shared" si="46"/>
        <v>8550.5</v>
      </c>
      <c r="O305" s="11">
        <f t="shared" si="47"/>
        <v>0.11570260980956421</v>
      </c>
      <c r="P305" s="7">
        <v>7466</v>
      </c>
      <c r="Q305" s="12">
        <f t="shared" si="48"/>
        <v>7343.25</v>
      </c>
      <c r="R305" s="11">
        <f t="shared" si="49"/>
        <v>9.9366491957672928E-2</v>
      </c>
      <c r="S305" s="13">
        <v>4.4000000000000004</v>
      </c>
    </row>
    <row r="306" spans="2:19">
      <c r="B306" s="2">
        <v>37012</v>
      </c>
      <c r="C306" s="7">
        <v>71709</v>
      </c>
      <c r="D306" s="7">
        <v>26611</v>
      </c>
      <c r="E306" s="12">
        <f t="shared" si="40"/>
        <v>25956.916666666668</v>
      </c>
      <c r="F306" s="11">
        <f t="shared" si="41"/>
        <v>0.3680783606561252</v>
      </c>
      <c r="G306" s="7">
        <v>45098</v>
      </c>
      <c r="H306" s="12">
        <f t="shared" si="42"/>
        <v>44563.166666666664</v>
      </c>
      <c r="I306" s="11">
        <f t="shared" si="43"/>
        <v>0.63192163934387491</v>
      </c>
      <c r="J306" s="7">
        <v>59067</v>
      </c>
      <c r="K306" s="12">
        <f t="shared" si="44"/>
        <v>58106.166666666664</v>
      </c>
      <c r="L306" s="11">
        <f t="shared" si="45"/>
        <v>0.78456643015151817</v>
      </c>
      <c r="M306" s="7">
        <v>8758</v>
      </c>
      <c r="N306" s="12">
        <f t="shared" si="46"/>
        <v>8575.8333333333339</v>
      </c>
      <c r="O306" s="11">
        <f t="shared" si="47"/>
        <v>0.11579340593065673</v>
      </c>
      <c r="P306" s="7">
        <v>7674</v>
      </c>
      <c r="Q306" s="12">
        <f t="shared" si="48"/>
        <v>7379.5</v>
      </c>
      <c r="R306" s="11">
        <f t="shared" si="49"/>
        <v>9.9640163917825056E-2</v>
      </c>
      <c r="S306" s="13">
        <v>4.3</v>
      </c>
    </row>
    <row r="307" spans="2:19">
      <c r="B307" s="2">
        <v>37043</v>
      </c>
      <c r="C307" s="7">
        <v>70397</v>
      </c>
      <c r="D307" s="7">
        <v>25596</v>
      </c>
      <c r="E307" s="12">
        <f t="shared" si="40"/>
        <v>26035.75</v>
      </c>
      <c r="F307" s="11">
        <f t="shared" si="41"/>
        <v>0.36841087442293752</v>
      </c>
      <c r="G307" s="7">
        <v>44801</v>
      </c>
      <c r="H307" s="12">
        <f t="shared" si="42"/>
        <v>44634.666666666664</v>
      </c>
      <c r="I307" s="11">
        <f t="shared" si="43"/>
        <v>0.63158912557706259</v>
      </c>
      <c r="J307" s="7">
        <v>57932</v>
      </c>
      <c r="K307" s="12">
        <f t="shared" si="44"/>
        <v>58217</v>
      </c>
      <c r="L307" s="11">
        <f t="shared" si="45"/>
        <v>0.78417911419472808</v>
      </c>
      <c r="M307" s="7">
        <v>8523</v>
      </c>
      <c r="N307" s="12">
        <f t="shared" si="46"/>
        <v>8592.4166666666661</v>
      </c>
      <c r="O307" s="11">
        <f t="shared" si="47"/>
        <v>0.11573928045860632</v>
      </c>
      <c r="P307" s="7">
        <v>7714</v>
      </c>
      <c r="Q307" s="12">
        <f t="shared" si="48"/>
        <v>7430</v>
      </c>
      <c r="R307" s="11">
        <f t="shared" si="49"/>
        <v>0.10008160534666556</v>
      </c>
      <c r="S307" s="13">
        <v>4.5</v>
      </c>
    </row>
    <row r="308" spans="2:19">
      <c r="B308" s="2">
        <v>37073</v>
      </c>
      <c r="C308" s="7">
        <v>70083</v>
      </c>
      <c r="D308" s="7">
        <v>25225</v>
      </c>
      <c r="E308" s="12">
        <f t="shared" si="40"/>
        <v>26084.416666666668</v>
      </c>
      <c r="F308" s="11">
        <f t="shared" si="41"/>
        <v>0.36857667018350354</v>
      </c>
      <c r="G308" s="7">
        <v>44858</v>
      </c>
      <c r="H308" s="12">
        <f t="shared" si="42"/>
        <v>44686.25</v>
      </c>
      <c r="I308" s="11">
        <f t="shared" si="43"/>
        <v>0.6314233298164964</v>
      </c>
      <c r="J308" s="7">
        <v>57805</v>
      </c>
      <c r="K308" s="12">
        <f t="shared" si="44"/>
        <v>58296.416666666664</v>
      </c>
      <c r="L308" s="11">
        <f t="shared" si="45"/>
        <v>0.7840027166086323</v>
      </c>
      <c r="M308" s="7">
        <v>8472</v>
      </c>
      <c r="N308" s="12">
        <f t="shared" si="46"/>
        <v>8608.5833333333339</v>
      </c>
      <c r="O308" s="11">
        <f t="shared" si="47"/>
        <v>0.11577302869361833</v>
      </c>
      <c r="P308" s="7">
        <v>7638</v>
      </c>
      <c r="Q308" s="12">
        <f t="shared" si="48"/>
        <v>7452.416666666667</v>
      </c>
      <c r="R308" s="11">
        <f t="shared" si="49"/>
        <v>0.10022425469774927</v>
      </c>
      <c r="S308" s="13">
        <v>4.5999999999999996</v>
      </c>
    </row>
    <row r="309" spans="2:19">
      <c r="B309" s="2">
        <v>37104</v>
      </c>
      <c r="C309" s="7">
        <v>71594</v>
      </c>
      <c r="D309" s="7">
        <v>26163</v>
      </c>
      <c r="E309" s="12">
        <f t="shared" si="40"/>
        <v>26182.75</v>
      </c>
      <c r="F309" s="11">
        <f t="shared" si="41"/>
        <v>0.36916238689597075</v>
      </c>
      <c r="G309" s="7">
        <v>45431</v>
      </c>
      <c r="H309" s="12">
        <f t="shared" si="42"/>
        <v>44742</v>
      </c>
      <c r="I309" s="11">
        <f t="shared" si="43"/>
        <v>0.6308376131040293</v>
      </c>
      <c r="J309" s="7">
        <v>58976</v>
      </c>
      <c r="K309" s="12">
        <f t="shared" si="44"/>
        <v>58419.583333333336</v>
      </c>
      <c r="L309" s="11">
        <f t="shared" si="45"/>
        <v>0.78387402286203711</v>
      </c>
      <c r="M309" s="7">
        <v>8703</v>
      </c>
      <c r="N309" s="12">
        <f t="shared" si="46"/>
        <v>8627</v>
      </c>
      <c r="O309" s="11">
        <f t="shared" si="47"/>
        <v>0.11575709392936091</v>
      </c>
      <c r="P309" s="7">
        <v>7700</v>
      </c>
      <c r="Q309" s="12">
        <f t="shared" si="48"/>
        <v>7480.166666666667</v>
      </c>
      <c r="R309" s="11">
        <f t="shared" si="49"/>
        <v>0.10036888320860182</v>
      </c>
      <c r="S309" s="13">
        <v>4.9000000000000004</v>
      </c>
    </row>
    <row r="310" spans="2:19">
      <c r="B310" s="2">
        <v>37135</v>
      </c>
      <c r="C310" s="7">
        <v>72064</v>
      </c>
      <c r="D310" s="7">
        <v>26662</v>
      </c>
      <c r="E310" s="12">
        <f t="shared" si="40"/>
        <v>26222.083333333332</v>
      </c>
      <c r="F310" s="11">
        <f t="shared" si="41"/>
        <v>0.3692614067760609</v>
      </c>
      <c r="G310" s="7">
        <v>45402</v>
      </c>
      <c r="H310" s="12">
        <f t="shared" si="42"/>
        <v>44790.166666666664</v>
      </c>
      <c r="I310" s="11">
        <f t="shared" si="43"/>
        <v>0.63073859322393899</v>
      </c>
      <c r="J310" s="7">
        <v>59307</v>
      </c>
      <c r="K310" s="12">
        <f t="shared" si="44"/>
        <v>58495.75</v>
      </c>
      <c r="L310" s="11">
        <f t="shared" si="45"/>
        <v>0.78360800677836684</v>
      </c>
      <c r="M310" s="7">
        <v>8806</v>
      </c>
      <c r="N310" s="12">
        <f t="shared" si="46"/>
        <v>8633.3333333333339</v>
      </c>
      <c r="O310" s="11">
        <f t="shared" si="47"/>
        <v>0.11565197685620865</v>
      </c>
      <c r="P310" s="7">
        <v>7752</v>
      </c>
      <c r="Q310" s="12">
        <f t="shared" si="48"/>
        <v>7520.166666666667</v>
      </c>
      <c r="R310" s="11">
        <f t="shared" si="49"/>
        <v>0.10074001636542453</v>
      </c>
      <c r="S310" s="13">
        <v>5</v>
      </c>
    </row>
    <row r="311" spans="2:19">
      <c r="B311" s="2">
        <v>37165</v>
      </c>
      <c r="C311" s="7">
        <v>71843</v>
      </c>
      <c r="D311" s="7">
        <v>26656</v>
      </c>
      <c r="E311" s="12">
        <f t="shared" si="40"/>
        <v>26270.416666666668</v>
      </c>
      <c r="F311" s="11">
        <f t="shared" si="41"/>
        <v>0.36945472188788792</v>
      </c>
      <c r="G311" s="7">
        <v>45187</v>
      </c>
      <c r="H311" s="12">
        <f t="shared" si="42"/>
        <v>44835.5</v>
      </c>
      <c r="I311" s="11">
        <f t="shared" si="43"/>
        <v>0.63054527811211203</v>
      </c>
      <c r="J311" s="7">
        <v>59039</v>
      </c>
      <c r="K311" s="12">
        <f t="shared" si="44"/>
        <v>58554.833333333336</v>
      </c>
      <c r="L311" s="11">
        <f t="shared" si="45"/>
        <v>0.78332129352168955</v>
      </c>
      <c r="M311" s="7">
        <v>8842</v>
      </c>
      <c r="N311" s="12">
        <f t="shared" si="46"/>
        <v>8656.1666666666661</v>
      </c>
      <c r="O311" s="11">
        <f t="shared" si="47"/>
        <v>0.11579846247146118</v>
      </c>
      <c r="P311" s="7">
        <v>7608</v>
      </c>
      <c r="Q311" s="12">
        <f t="shared" si="48"/>
        <v>7541</v>
      </c>
      <c r="R311" s="11">
        <f t="shared" si="49"/>
        <v>0.10088024400684932</v>
      </c>
      <c r="S311" s="13">
        <v>5.3</v>
      </c>
    </row>
    <row r="312" spans="2:19">
      <c r="B312" s="2">
        <v>37196</v>
      </c>
      <c r="C312" s="7">
        <v>72130</v>
      </c>
      <c r="D312" s="7">
        <v>26960</v>
      </c>
      <c r="E312" s="12">
        <f t="shared" si="40"/>
        <v>26328.5</v>
      </c>
      <c r="F312" s="11">
        <f t="shared" si="41"/>
        <v>0.36967110782454254</v>
      </c>
      <c r="G312" s="7">
        <v>45170</v>
      </c>
      <c r="H312" s="12">
        <f t="shared" si="42"/>
        <v>44892.916666666664</v>
      </c>
      <c r="I312" s="11">
        <f t="shared" si="43"/>
        <v>0.63032889217545762</v>
      </c>
      <c r="J312" s="7">
        <v>59243</v>
      </c>
      <c r="K312" s="12">
        <f t="shared" si="44"/>
        <v>58618.333333333336</v>
      </c>
      <c r="L312" s="11">
        <f t="shared" si="45"/>
        <v>0.78271184026634155</v>
      </c>
      <c r="M312" s="7">
        <v>8886</v>
      </c>
      <c r="N312" s="12">
        <f t="shared" si="46"/>
        <v>8693.4166666666661</v>
      </c>
      <c r="O312" s="11">
        <f t="shared" si="47"/>
        <v>0.11608040983825453</v>
      </c>
      <c r="P312" s="7">
        <v>7866</v>
      </c>
      <c r="Q312" s="12">
        <f t="shared" si="48"/>
        <v>7579.583333333333</v>
      </c>
      <c r="R312" s="11">
        <f t="shared" si="49"/>
        <v>0.10120774989540401</v>
      </c>
      <c r="S312" s="13">
        <v>5.5</v>
      </c>
    </row>
    <row r="313" spans="2:19">
      <c r="B313" s="2">
        <v>37226</v>
      </c>
      <c r="C313" s="7">
        <v>72273</v>
      </c>
      <c r="D313" s="7">
        <v>27000</v>
      </c>
      <c r="E313" s="12">
        <f t="shared" si="40"/>
        <v>26396.25</v>
      </c>
      <c r="F313" s="11">
        <f t="shared" si="41"/>
        <v>0.36990951811506201</v>
      </c>
      <c r="G313" s="7">
        <v>45274</v>
      </c>
      <c r="H313" s="12">
        <f t="shared" si="42"/>
        <v>44962.416666666664</v>
      </c>
      <c r="I313" s="11">
        <f t="shared" si="43"/>
        <v>0.6300904818849381</v>
      </c>
      <c r="J313" s="7">
        <v>59362</v>
      </c>
      <c r="K313" s="12">
        <f t="shared" si="44"/>
        <v>58712.916666666664</v>
      </c>
      <c r="L313" s="11">
        <f t="shared" si="45"/>
        <v>0.78237815508644915</v>
      </c>
      <c r="M313" s="7">
        <v>8789</v>
      </c>
      <c r="N313" s="12">
        <f t="shared" si="46"/>
        <v>8716.9166666666661</v>
      </c>
      <c r="O313" s="11">
        <f t="shared" si="47"/>
        <v>0.11615715189943701</v>
      </c>
      <c r="P313" s="7">
        <v>7763</v>
      </c>
      <c r="Q313" s="12">
        <f t="shared" si="48"/>
        <v>7614.333333333333</v>
      </c>
      <c r="R313" s="11">
        <f t="shared" si="49"/>
        <v>0.10146469301411391</v>
      </c>
      <c r="S313" s="13">
        <v>5.7</v>
      </c>
    </row>
    <row r="314" spans="2:19">
      <c r="B314" s="2">
        <v>37257</v>
      </c>
      <c r="C314" s="7">
        <v>73278</v>
      </c>
      <c r="D314" s="7">
        <v>27510</v>
      </c>
      <c r="E314" s="12">
        <f t="shared" si="40"/>
        <v>26486.916666666668</v>
      </c>
      <c r="F314" s="11">
        <f t="shared" si="41"/>
        <v>0.37022114750699459</v>
      </c>
      <c r="G314" s="7">
        <v>45768</v>
      </c>
      <c r="H314" s="12">
        <f t="shared" si="42"/>
        <v>45056.583333333336</v>
      </c>
      <c r="I314" s="11">
        <f t="shared" si="43"/>
        <v>0.62977885249300547</v>
      </c>
      <c r="J314" s="7">
        <v>60027</v>
      </c>
      <c r="K314" s="12">
        <f t="shared" si="44"/>
        <v>58838.5</v>
      </c>
      <c r="L314" s="11">
        <f t="shared" si="45"/>
        <v>0.78206546841718749</v>
      </c>
      <c r="M314" s="7">
        <v>9046</v>
      </c>
      <c r="N314" s="12">
        <f t="shared" si="46"/>
        <v>8748.3333333333339</v>
      </c>
      <c r="O314" s="11">
        <f t="shared" si="47"/>
        <v>0.11628048652163174</v>
      </c>
      <c r="P314" s="7">
        <v>7899</v>
      </c>
      <c r="Q314" s="12">
        <f t="shared" si="48"/>
        <v>7647.916666666667</v>
      </c>
      <c r="R314" s="11">
        <f t="shared" si="49"/>
        <v>0.10165404506118073</v>
      </c>
      <c r="S314" s="13">
        <v>5.7</v>
      </c>
    </row>
    <row r="315" spans="2:19">
      <c r="B315" s="2">
        <v>37288</v>
      </c>
      <c r="C315" s="7">
        <v>72397</v>
      </c>
      <c r="D315" s="7">
        <v>27267</v>
      </c>
      <c r="E315" s="12">
        <f t="shared" si="40"/>
        <v>26548.416666666668</v>
      </c>
      <c r="F315" s="11">
        <f t="shared" si="41"/>
        <v>0.37048222544478548</v>
      </c>
      <c r="G315" s="7">
        <v>45130</v>
      </c>
      <c r="H315" s="12">
        <f t="shared" si="42"/>
        <v>45110.666666666664</v>
      </c>
      <c r="I315" s="11">
        <f t="shared" si="43"/>
        <v>0.62951777455521463</v>
      </c>
      <c r="J315" s="7">
        <v>59252</v>
      </c>
      <c r="K315" s="12">
        <f t="shared" si="44"/>
        <v>58915.5</v>
      </c>
      <c r="L315" s="11">
        <f t="shared" si="45"/>
        <v>0.78167245838092203</v>
      </c>
      <c r="M315" s="7">
        <v>9056</v>
      </c>
      <c r="N315" s="12">
        <f t="shared" si="46"/>
        <v>8771.8333333333339</v>
      </c>
      <c r="O315" s="11">
        <f t="shared" si="47"/>
        <v>0.11638194577274885</v>
      </c>
      <c r="P315" s="7">
        <v>7831</v>
      </c>
      <c r="Q315" s="12">
        <f t="shared" si="48"/>
        <v>7683.75</v>
      </c>
      <c r="R315" s="11">
        <f t="shared" si="49"/>
        <v>0.10194559584632923</v>
      </c>
      <c r="S315" s="13">
        <v>5.7</v>
      </c>
    </row>
    <row r="316" spans="2:19">
      <c r="B316" s="2">
        <v>37316</v>
      </c>
      <c r="C316" s="7">
        <v>72490</v>
      </c>
      <c r="D316" s="7">
        <v>27189</v>
      </c>
      <c r="E316" s="12">
        <f t="shared" si="40"/>
        <v>26610.083333333332</v>
      </c>
      <c r="F316" s="11">
        <f t="shared" si="41"/>
        <v>0.37054602336154696</v>
      </c>
      <c r="G316" s="7">
        <v>45301</v>
      </c>
      <c r="H316" s="12">
        <f t="shared" si="42"/>
        <v>45203.083333333336</v>
      </c>
      <c r="I316" s="11">
        <f t="shared" si="43"/>
        <v>0.62945397663845304</v>
      </c>
      <c r="J316" s="7">
        <v>59463</v>
      </c>
      <c r="K316" s="12">
        <f t="shared" si="44"/>
        <v>59026.416666666664</v>
      </c>
      <c r="L316" s="11">
        <f t="shared" si="45"/>
        <v>0.78111711513012794</v>
      </c>
      <c r="M316" s="7">
        <v>9007</v>
      </c>
      <c r="N316" s="12">
        <f t="shared" si="46"/>
        <v>8804.6666666666661</v>
      </c>
      <c r="O316" s="11">
        <f t="shared" si="47"/>
        <v>0.11651521835024262</v>
      </c>
      <c r="P316" s="7">
        <v>7916</v>
      </c>
      <c r="Q316" s="12">
        <f t="shared" si="48"/>
        <v>7735.583333333333</v>
      </c>
      <c r="R316" s="11">
        <f t="shared" si="49"/>
        <v>0.10236766651962947</v>
      </c>
      <c r="S316" s="13">
        <v>5.7</v>
      </c>
    </row>
    <row r="317" spans="2:19">
      <c r="B317" s="2">
        <v>37347</v>
      </c>
      <c r="C317" s="7">
        <v>72848</v>
      </c>
      <c r="D317" s="7">
        <v>27267</v>
      </c>
      <c r="E317" s="12">
        <f t="shared" si="40"/>
        <v>26675.5</v>
      </c>
      <c r="F317" s="11">
        <f t="shared" si="41"/>
        <v>0.3708768100326032</v>
      </c>
      <c r="G317" s="7">
        <v>45580</v>
      </c>
      <c r="H317" s="12">
        <f t="shared" si="42"/>
        <v>45250</v>
      </c>
      <c r="I317" s="11">
        <f t="shared" si="43"/>
        <v>0.6291231899673968</v>
      </c>
      <c r="J317" s="7">
        <v>59767</v>
      </c>
      <c r="K317" s="12">
        <f t="shared" si="44"/>
        <v>59103.333333333336</v>
      </c>
      <c r="L317" s="11">
        <f t="shared" si="45"/>
        <v>0.78081926352595099</v>
      </c>
      <c r="M317" s="7">
        <v>8965</v>
      </c>
      <c r="N317" s="12">
        <f t="shared" si="46"/>
        <v>8821.0833333333339</v>
      </c>
      <c r="O317" s="11">
        <f t="shared" si="47"/>
        <v>0.11653609709268019</v>
      </c>
      <c r="P317" s="7">
        <v>7874</v>
      </c>
      <c r="Q317" s="12">
        <f t="shared" si="48"/>
        <v>7769.583333333333</v>
      </c>
      <c r="R317" s="11">
        <f t="shared" si="49"/>
        <v>0.10264463938136884</v>
      </c>
      <c r="S317" s="13">
        <v>5.9</v>
      </c>
    </row>
    <row r="318" spans="2:19">
      <c r="B318" s="2">
        <v>37377</v>
      </c>
      <c r="C318" s="7">
        <v>72671</v>
      </c>
      <c r="D318" s="7">
        <v>26908</v>
      </c>
      <c r="E318" s="12">
        <f t="shared" si="40"/>
        <v>26700.25</v>
      </c>
      <c r="F318" s="11">
        <f t="shared" si="41"/>
        <v>0.37080762162237235</v>
      </c>
      <c r="G318" s="7">
        <v>45763</v>
      </c>
      <c r="H318" s="12">
        <f t="shared" si="42"/>
        <v>45305.416666666664</v>
      </c>
      <c r="I318" s="11">
        <f t="shared" si="43"/>
        <v>0.62919237837762776</v>
      </c>
      <c r="J318" s="7">
        <v>59587</v>
      </c>
      <c r="K318" s="12">
        <f t="shared" si="44"/>
        <v>59146.666666666664</v>
      </c>
      <c r="L318" s="11">
        <f t="shared" si="45"/>
        <v>0.78042687291563817</v>
      </c>
      <c r="M318" s="7">
        <v>8941</v>
      </c>
      <c r="N318" s="12">
        <f t="shared" si="46"/>
        <v>8836.3333333333339</v>
      </c>
      <c r="O318" s="11">
        <f t="shared" si="47"/>
        <v>0.11659341734738872</v>
      </c>
      <c r="P318" s="7">
        <v>8094</v>
      </c>
      <c r="Q318" s="12">
        <f t="shared" si="48"/>
        <v>7804.583333333333</v>
      </c>
      <c r="R318" s="11">
        <f t="shared" si="49"/>
        <v>0.10297970973697319</v>
      </c>
      <c r="S318" s="13">
        <v>5.8</v>
      </c>
    </row>
    <row r="319" spans="2:19">
      <c r="B319" s="2">
        <v>37408</v>
      </c>
      <c r="C319" s="7">
        <v>71468</v>
      </c>
      <c r="D319" s="7">
        <v>26082</v>
      </c>
      <c r="E319" s="12">
        <f t="shared" si="40"/>
        <v>26740.75</v>
      </c>
      <c r="F319" s="11">
        <f t="shared" si="41"/>
        <v>0.37091033926340167</v>
      </c>
      <c r="G319" s="7">
        <v>45386</v>
      </c>
      <c r="H319" s="12">
        <f t="shared" si="42"/>
        <v>45354.166666666664</v>
      </c>
      <c r="I319" s="11">
        <f t="shared" si="43"/>
        <v>0.62908966073659844</v>
      </c>
      <c r="J319" s="7">
        <v>58609</v>
      </c>
      <c r="K319" s="12">
        <f t="shared" si="44"/>
        <v>59203.083333333336</v>
      </c>
      <c r="L319" s="11">
        <f t="shared" si="45"/>
        <v>0.78009392702592606</v>
      </c>
      <c r="M319" s="7">
        <v>8860</v>
      </c>
      <c r="N319" s="12">
        <f t="shared" si="46"/>
        <v>8864.4166666666661</v>
      </c>
      <c r="O319" s="11">
        <f t="shared" si="47"/>
        <v>0.11680265991147536</v>
      </c>
      <c r="P319" s="7">
        <v>7956</v>
      </c>
      <c r="Q319" s="12">
        <f t="shared" si="48"/>
        <v>7824.75</v>
      </c>
      <c r="R319" s="11">
        <f t="shared" si="49"/>
        <v>0.10310341306259861</v>
      </c>
      <c r="S319" s="13">
        <v>5.8</v>
      </c>
    </row>
    <row r="320" spans="2:19">
      <c r="B320" s="2">
        <v>37438</v>
      </c>
      <c r="C320" s="7">
        <v>71441</v>
      </c>
      <c r="D320" s="7">
        <v>25906</v>
      </c>
      <c r="E320" s="12">
        <f t="shared" si="40"/>
        <v>26797.5</v>
      </c>
      <c r="F320" s="11">
        <f t="shared" si="41"/>
        <v>0.37111496058266785</v>
      </c>
      <c r="G320" s="7">
        <v>45535</v>
      </c>
      <c r="H320" s="12">
        <f t="shared" si="42"/>
        <v>45410.583333333336</v>
      </c>
      <c r="I320" s="11">
        <f t="shared" si="43"/>
        <v>0.62888503941733198</v>
      </c>
      <c r="J320" s="7">
        <v>58522</v>
      </c>
      <c r="K320" s="12">
        <f t="shared" si="44"/>
        <v>59262.833333333336</v>
      </c>
      <c r="L320" s="11">
        <f t="shared" si="45"/>
        <v>0.77965956756353783</v>
      </c>
      <c r="M320" s="7">
        <v>8945</v>
      </c>
      <c r="N320" s="12">
        <f t="shared" si="46"/>
        <v>8903.8333333333339</v>
      </c>
      <c r="O320" s="11">
        <f t="shared" si="47"/>
        <v>0.1171384906165103</v>
      </c>
      <c r="P320" s="7">
        <v>7875</v>
      </c>
      <c r="Q320" s="12">
        <f t="shared" si="48"/>
        <v>7844.5</v>
      </c>
      <c r="R320" s="11">
        <f t="shared" si="49"/>
        <v>0.10320194181995189</v>
      </c>
      <c r="S320" s="13">
        <v>5.8</v>
      </c>
    </row>
    <row r="321" spans="2:19">
      <c r="B321" s="2">
        <v>37469</v>
      </c>
      <c r="C321" s="7">
        <v>72300</v>
      </c>
      <c r="D321" s="7">
        <v>26569</v>
      </c>
      <c r="E321" s="12">
        <f t="shared" si="40"/>
        <v>26831.333333333332</v>
      </c>
      <c r="F321" s="11">
        <f t="shared" si="41"/>
        <v>0.3712810034098129</v>
      </c>
      <c r="G321" s="7">
        <v>45731</v>
      </c>
      <c r="H321" s="12">
        <f t="shared" si="42"/>
        <v>45435.583333333336</v>
      </c>
      <c r="I321" s="11">
        <f t="shared" si="43"/>
        <v>0.62871899659018704</v>
      </c>
      <c r="J321" s="7">
        <v>59253</v>
      </c>
      <c r="K321" s="12">
        <f t="shared" si="44"/>
        <v>59285.916666666664</v>
      </c>
      <c r="L321" s="11">
        <f t="shared" si="45"/>
        <v>0.77913042145023204</v>
      </c>
      <c r="M321" s="7">
        <v>9060</v>
      </c>
      <c r="N321" s="12">
        <f t="shared" si="46"/>
        <v>8933.5833333333339</v>
      </c>
      <c r="O321" s="11">
        <f t="shared" si="47"/>
        <v>0.11740438436156034</v>
      </c>
      <c r="P321" s="7">
        <v>8041</v>
      </c>
      <c r="Q321" s="12">
        <f t="shared" si="48"/>
        <v>7872.916666666667</v>
      </c>
      <c r="R321" s="11">
        <f t="shared" si="49"/>
        <v>0.10346519418820754</v>
      </c>
      <c r="S321" s="13">
        <v>5.7</v>
      </c>
    </row>
    <row r="322" spans="2:19">
      <c r="B322" s="2">
        <v>37500</v>
      </c>
      <c r="C322" s="7">
        <v>72940</v>
      </c>
      <c r="D322" s="7">
        <v>27154</v>
      </c>
      <c r="E322" s="12">
        <f t="shared" si="40"/>
        <v>26872.333333333332</v>
      </c>
      <c r="F322" s="11">
        <f t="shared" si="41"/>
        <v>0.37147310325442728</v>
      </c>
      <c r="G322" s="7">
        <v>45786</v>
      </c>
      <c r="H322" s="12">
        <f t="shared" si="42"/>
        <v>45467.583333333336</v>
      </c>
      <c r="I322" s="11">
        <f t="shared" si="43"/>
        <v>0.62852689674557272</v>
      </c>
      <c r="J322" s="7">
        <v>59927</v>
      </c>
      <c r="K322" s="12">
        <f t="shared" si="44"/>
        <v>59337.583333333336</v>
      </c>
      <c r="L322" s="11">
        <f t="shared" si="45"/>
        <v>0.77882172275713768</v>
      </c>
      <c r="M322" s="7">
        <v>9016</v>
      </c>
      <c r="N322" s="12">
        <f t="shared" si="46"/>
        <v>8951.0833333333339</v>
      </c>
      <c r="O322" s="11">
        <f t="shared" si="47"/>
        <v>0.11748537352873942</v>
      </c>
      <c r="P322" s="7">
        <v>8080</v>
      </c>
      <c r="Q322" s="12">
        <f t="shared" si="48"/>
        <v>7900.25</v>
      </c>
      <c r="R322" s="11">
        <f t="shared" si="49"/>
        <v>0.10369290371412289</v>
      </c>
      <c r="S322" s="13">
        <v>5.7</v>
      </c>
    </row>
    <row r="323" spans="2:19">
      <c r="B323" s="2">
        <v>37530</v>
      </c>
      <c r="C323" s="7">
        <v>73019</v>
      </c>
      <c r="D323" s="7">
        <v>27344</v>
      </c>
      <c r="E323" s="12">
        <f t="shared" si="40"/>
        <v>26929.666666666668</v>
      </c>
      <c r="F323" s="11">
        <f t="shared" si="41"/>
        <v>0.37176159842439971</v>
      </c>
      <c r="G323" s="7">
        <v>45676</v>
      </c>
      <c r="H323" s="12">
        <f t="shared" si="42"/>
        <v>45508.333333333336</v>
      </c>
      <c r="I323" s="11">
        <f t="shared" si="43"/>
        <v>0.62823840157560029</v>
      </c>
      <c r="J323" s="7">
        <v>59943</v>
      </c>
      <c r="K323" s="12">
        <f t="shared" si="44"/>
        <v>59412.916666666664</v>
      </c>
      <c r="L323" s="11">
        <f t="shared" si="45"/>
        <v>0.77840483536735816</v>
      </c>
      <c r="M323" s="7">
        <v>9043</v>
      </c>
      <c r="N323" s="12">
        <f t="shared" si="46"/>
        <v>8967.8333333333339</v>
      </c>
      <c r="O323" s="11">
        <f t="shared" si="47"/>
        <v>0.11749305068794369</v>
      </c>
      <c r="P323" s="7">
        <v>8154</v>
      </c>
      <c r="Q323" s="12">
        <f t="shared" si="48"/>
        <v>7945.75</v>
      </c>
      <c r="R323" s="11">
        <f t="shared" si="49"/>
        <v>0.10410211394469811</v>
      </c>
      <c r="S323" s="13">
        <v>5.7</v>
      </c>
    </row>
    <row r="324" spans="2:19">
      <c r="B324" s="2">
        <v>37561</v>
      </c>
      <c r="C324" s="7">
        <v>73695</v>
      </c>
      <c r="D324" s="7">
        <v>27830</v>
      </c>
      <c r="E324" s="12">
        <f t="shared" si="40"/>
        <v>27002.166666666668</v>
      </c>
      <c r="F324" s="11">
        <f t="shared" si="41"/>
        <v>0.37209254255466967</v>
      </c>
      <c r="G324" s="7">
        <v>45865</v>
      </c>
      <c r="H324" s="12">
        <f t="shared" si="42"/>
        <v>45566.25</v>
      </c>
      <c r="I324" s="11">
        <f t="shared" si="43"/>
        <v>0.62790745744533027</v>
      </c>
      <c r="J324" s="7">
        <v>60448</v>
      </c>
      <c r="K324" s="12">
        <f t="shared" si="44"/>
        <v>59513.333333333336</v>
      </c>
      <c r="L324" s="11">
        <f t="shared" si="45"/>
        <v>0.77814533457111346</v>
      </c>
      <c r="M324" s="7">
        <v>9164</v>
      </c>
      <c r="N324" s="12">
        <f t="shared" si="46"/>
        <v>8991</v>
      </c>
      <c r="O324" s="11">
        <f t="shared" si="47"/>
        <v>0.11755860932780689</v>
      </c>
      <c r="P324" s="7">
        <v>8237</v>
      </c>
      <c r="Q324" s="12">
        <f t="shared" si="48"/>
        <v>7976.666666666667</v>
      </c>
      <c r="R324" s="11">
        <f t="shared" si="49"/>
        <v>0.10429605610107956</v>
      </c>
      <c r="S324" s="13">
        <v>5.9</v>
      </c>
    </row>
    <row r="325" spans="2:19">
      <c r="B325" s="2">
        <v>37591</v>
      </c>
      <c r="C325" s="7">
        <v>73934</v>
      </c>
      <c r="D325" s="7">
        <v>27998</v>
      </c>
      <c r="E325" s="12">
        <f t="shared" si="40"/>
        <v>27085.333333333332</v>
      </c>
      <c r="F325" s="11">
        <f t="shared" si="41"/>
        <v>0.37252845620706926</v>
      </c>
      <c r="G325" s="7">
        <v>45936</v>
      </c>
      <c r="H325" s="12">
        <f t="shared" si="42"/>
        <v>45621.416666666664</v>
      </c>
      <c r="I325" s="11">
        <f t="shared" si="43"/>
        <v>0.62747154379293069</v>
      </c>
      <c r="J325" s="7">
        <v>60801</v>
      </c>
      <c r="K325" s="12">
        <f t="shared" si="44"/>
        <v>59633.25</v>
      </c>
      <c r="L325" s="11">
        <f t="shared" si="45"/>
        <v>0.77782922733275728</v>
      </c>
      <c r="M325" s="7">
        <v>9048</v>
      </c>
      <c r="N325" s="12">
        <f t="shared" si="46"/>
        <v>9012.5833333333339</v>
      </c>
      <c r="O325" s="11">
        <f t="shared" si="47"/>
        <v>0.11755607367431345</v>
      </c>
      <c r="P325" s="7">
        <v>8288</v>
      </c>
      <c r="Q325" s="12">
        <f t="shared" si="48"/>
        <v>8020.416666666667</v>
      </c>
      <c r="R325" s="11">
        <f t="shared" si="49"/>
        <v>0.10461469899292931</v>
      </c>
      <c r="S325" s="13">
        <v>6</v>
      </c>
    </row>
    <row r="326" spans="2:19">
      <c r="B326" s="2">
        <v>37622</v>
      </c>
      <c r="C326" s="7">
        <v>74596</v>
      </c>
      <c r="D326" s="7">
        <v>28461</v>
      </c>
      <c r="E326" s="12">
        <f t="shared" si="40"/>
        <v>27164.583333333332</v>
      </c>
      <c r="F326" s="11">
        <f t="shared" si="41"/>
        <v>0.37305490164213967</v>
      </c>
      <c r="G326" s="7">
        <v>46135</v>
      </c>
      <c r="H326" s="12">
        <f t="shared" si="42"/>
        <v>45652</v>
      </c>
      <c r="I326" s="11">
        <f t="shared" si="43"/>
        <v>0.62694509835786039</v>
      </c>
      <c r="J326" s="7">
        <v>60748</v>
      </c>
      <c r="K326" s="12">
        <f t="shared" si="44"/>
        <v>59693.333333333336</v>
      </c>
      <c r="L326" s="11">
        <f t="shared" si="45"/>
        <v>0.77739275198900848</v>
      </c>
      <c r="M326" s="7">
        <v>9214</v>
      </c>
      <c r="N326" s="12">
        <f t="shared" si="46"/>
        <v>9026.5833333333339</v>
      </c>
      <c r="O326" s="11">
        <f t="shared" si="47"/>
        <v>0.11755417341788224</v>
      </c>
      <c r="P326" s="7">
        <v>8454</v>
      </c>
      <c r="Q326" s="12">
        <f t="shared" si="48"/>
        <v>8066.666666666667</v>
      </c>
      <c r="R326" s="11">
        <f t="shared" si="49"/>
        <v>0.10505307459310925</v>
      </c>
      <c r="S326" s="13">
        <v>5.8</v>
      </c>
    </row>
    <row r="327" spans="2:19">
      <c r="B327" s="2">
        <v>37653</v>
      </c>
      <c r="C327" s="7">
        <v>74421</v>
      </c>
      <c r="D327" s="7">
        <v>28237</v>
      </c>
      <c r="E327" s="12">
        <f t="shared" si="40"/>
        <v>27245.416666666668</v>
      </c>
      <c r="F327" s="11">
        <f t="shared" si="41"/>
        <v>0.37330031296277905</v>
      </c>
      <c r="G327" s="7">
        <v>46184</v>
      </c>
      <c r="H327" s="12">
        <f t="shared" si="42"/>
        <v>45739.833333333336</v>
      </c>
      <c r="I327" s="11">
        <f t="shared" si="43"/>
        <v>0.62669968703722101</v>
      </c>
      <c r="J327" s="7">
        <v>60470</v>
      </c>
      <c r="K327" s="12">
        <f t="shared" si="44"/>
        <v>59794.833333333336</v>
      </c>
      <c r="L327" s="11">
        <f t="shared" si="45"/>
        <v>0.77701794681038849</v>
      </c>
      <c r="M327" s="7">
        <v>9225</v>
      </c>
      <c r="N327" s="12">
        <f t="shared" si="46"/>
        <v>9040.6666666666661</v>
      </c>
      <c r="O327" s="11">
        <f t="shared" si="47"/>
        <v>0.1174810574681277</v>
      </c>
      <c r="P327" s="7">
        <v>8456</v>
      </c>
      <c r="Q327" s="12">
        <f t="shared" si="48"/>
        <v>8118.75</v>
      </c>
      <c r="R327" s="11">
        <f t="shared" si="49"/>
        <v>0.10550099572148387</v>
      </c>
      <c r="S327" s="13">
        <v>5.9</v>
      </c>
    </row>
    <row r="328" spans="2:19">
      <c r="B328" s="2">
        <v>37681</v>
      </c>
      <c r="C328" s="7">
        <v>74516</v>
      </c>
      <c r="D328" s="7">
        <v>28473</v>
      </c>
      <c r="E328" s="12">
        <f t="shared" si="40"/>
        <v>27352.416666666668</v>
      </c>
      <c r="F328" s="11">
        <f t="shared" si="41"/>
        <v>0.37390143407351384</v>
      </c>
      <c r="G328" s="7">
        <v>46043</v>
      </c>
      <c r="H328" s="12">
        <f t="shared" si="42"/>
        <v>45801.666666666664</v>
      </c>
      <c r="I328" s="11">
        <f t="shared" si="43"/>
        <v>0.62609856592648627</v>
      </c>
      <c r="J328" s="7">
        <v>60526</v>
      </c>
      <c r="K328" s="12">
        <f t="shared" si="44"/>
        <v>59883.416666666664</v>
      </c>
      <c r="L328" s="11">
        <f t="shared" si="45"/>
        <v>0.77654525374385919</v>
      </c>
      <c r="M328" s="7">
        <v>9264</v>
      </c>
      <c r="N328" s="12">
        <f t="shared" si="46"/>
        <v>9062.0833333333339</v>
      </c>
      <c r="O328" s="11">
        <f t="shared" si="47"/>
        <v>0.11751363220810433</v>
      </c>
      <c r="P328" s="7">
        <v>8527</v>
      </c>
      <c r="Q328" s="12">
        <f t="shared" si="48"/>
        <v>8169.666666666667</v>
      </c>
      <c r="R328" s="11">
        <f t="shared" si="49"/>
        <v>0.10594111404803637</v>
      </c>
      <c r="S328" s="13">
        <v>5.9</v>
      </c>
    </row>
    <row r="329" spans="2:19">
      <c r="B329" s="2">
        <v>37712</v>
      </c>
      <c r="C329" s="7">
        <v>74615</v>
      </c>
      <c r="D329" s="7">
        <v>28327</v>
      </c>
      <c r="E329" s="12">
        <f t="shared" si="40"/>
        <v>27440.75</v>
      </c>
      <c r="F329" s="11">
        <f t="shared" si="41"/>
        <v>0.37435497494932457</v>
      </c>
      <c r="G329" s="7">
        <v>46288</v>
      </c>
      <c r="H329" s="12">
        <f t="shared" si="42"/>
        <v>45860.666666666664</v>
      </c>
      <c r="I329" s="11">
        <f t="shared" si="43"/>
        <v>0.62564502505067554</v>
      </c>
      <c r="J329" s="7">
        <v>60679</v>
      </c>
      <c r="K329" s="12">
        <f t="shared" si="44"/>
        <v>59959.416666666664</v>
      </c>
      <c r="L329" s="11">
        <f t="shared" si="45"/>
        <v>0.77607237890199876</v>
      </c>
      <c r="M329" s="7">
        <v>9169</v>
      </c>
      <c r="N329" s="12">
        <f t="shared" si="46"/>
        <v>9079.0833333333339</v>
      </c>
      <c r="O329" s="11">
        <f t="shared" si="47"/>
        <v>0.11751324800106999</v>
      </c>
      <c r="P329" s="7">
        <v>8497</v>
      </c>
      <c r="Q329" s="12">
        <f t="shared" si="48"/>
        <v>8221.5833333333339</v>
      </c>
      <c r="R329" s="11">
        <f t="shared" si="49"/>
        <v>0.10641437309693126</v>
      </c>
      <c r="S329" s="13">
        <v>6</v>
      </c>
    </row>
    <row r="330" spans="2:19">
      <c r="B330" s="2">
        <v>37742</v>
      </c>
      <c r="C330" s="7">
        <v>74701</v>
      </c>
      <c r="D330" s="7">
        <v>28367</v>
      </c>
      <c r="E330" s="12">
        <f t="shared" si="40"/>
        <v>27562.333333333332</v>
      </c>
      <c r="F330" s="11">
        <f t="shared" si="41"/>
        <v>0.37514787664450738</v>
      </c>
      <c r="G330" s="7">
        <v>46334</v>
      </c>
      <c r="H330" s="12">
        <f t="shared" si="42"/>
        <v>45908.25</v>
      </c>
      <c r="I330" s="11">
        <f t="shared" si="43"/>
        <v>0.62485212335549267</v>
      </c>
      <c r="J330" s="7">
        <v>60886</v>
      </c>
      <c r="K330" s="12">
        <f t="shared" si="44"/>
        <v>60067.666666666664</v>
      </c>
      <c r="L330" s="11">
        <f t="shared" si="45"/>
        <v>0.77575400139478423</v>
      </c>
      <c r="M330" s="7">
        <v>9066</v>
      </c>
      <c r="N330" s="12">
        <f t="shared" si="46"/>
        <v>9089.5</v>
      </c>
      <c r="O330" s="11">
        <f t="shared" si="47"/>
        <v>0.11738787915314215</v>
      </c>
      <c r="P330" s="7">
        <v>8725</v>
      </c>
      <c r="Q330" s="12">
        <f t="shared" si="48"/>
        <v>8274.1666666666661</v>
      </c>
      <c r="R330" s="11">
        <f t="shared" si="49"/>
        <v>0.10685811945207366</v>
      </c>
      <c r="S330" s="13">
        <v>6.1</v>
      </c>
    </row>
    <row r="331" spans="2:19">
      <c r="B331" s="2">
        <v>37773</v>
      </c>
      <c r="C331" s="7">
        <v>72897</v>
      </c>
      <c r="D331" s="7">
        <v>27199</v>
      </c>
      <c r="E331" s="12">
        <f t="shared" si="40"/>
        <v>27655.416666666668</v>
      </c>
      <c r="F331" s="11">
        <f t="shared" si="41"/>
        <v>0.37580570641711469</v>
      </c>
      <c r="G331" s="7">
        <v>45698</v>
      </c>
      <c r="H331" s="12">
        <f t="shared" si="42"/>
        <v>45934.25</v>
      </c>
      <c r="I331" s="11">
        <f t="shared" si="43"/>
        <v>0.62419429358288525</v>
      </c>
      <c r="J331" s="7">
        <v>59495</v>
      </c>
      <c r="K331" s="12">
        <f t="shared" si="44"/>
        <v>60141.5</v>
      </c>
      <c r="L331" s="11">
        <f t="shared" si="45"/>
        <v>0.77547652127381805</v>
      </c>
      <c r="M331" s="7">
        <v>8831</v>
      </c>
      <c r="N331" s="12">
        <f t="shared" si="46"/>
        <v>9087.0833333333339</v>
      </c>
      <c r="O331" s="11">
        <f t="shared" si="47"/>
        <v>0.11717066870395025</v>
      </c>
      <c r="P331" s="7">
        <v>8574</v>
      </c>
      <c r="Q331" s="12">
        <f t="shared" si="48"/>
        <v>8325.6666666666661</v>
      </c>
      <c r="R331" s="11">
        <f t="shared" si="49"/>
        <v>0.10735281002223174</v>
      </c>
      <c r="S331" s="13">
        <v>6.3</v>
      </c>
    </row>
    <row r="332" spans="2:19">
      <c r="B332" s="2">
        <v>37803</v>
      </c>
      <c r="C332" s="7">
        <v>73430</v>
      </c>
      <c r="D332" s="7">
        <v>27184</v>
      </c>
      <c r="E332" s="12">
        <f t="shared" si="40"/>
        <v>27761.916666666668</v>
      </c>
      <c r="F332" s="11">
        <f t="shared" si="41"/>
        <v>0.37640512278759186</v>
      </c>
      <c r="G332" s="7">
        <v>46246</v>
      </c>
      <c r="H332" s="12">
        <f t="shared" si="42"/>
        <v>45993.5</v>
      </c>
      <c r="I332" s="11">
        <f t="shared" si="43"/>
        <v>0.62359487721240814</v>
      </c>
      <c r="J332" s="7">
        <v>59822</v>
      </c>
      <c r="K332" s="12">
        <f t="shared" si="44"/>
        <v>60249.833333333336</v>
      </c>
      <c r="L332" s="11">
        <f t="shared" si="45"/>
        <v>0.77508278829032129</v>
      </c>
      <c r="M332" s="7">
        <v>8910</v>
      </c>
      <c r="N332" s="12">
        <f t="shared" si="46"/>
        <v>9084.1666666666661</v>
      </c>
      <c r="O332" s="11">
        <f t="shared" si="47"/>
        <v>0.11686308226513478</v>
      </c>
      <c r="P332" s="7">
        <v>8760</v>
      </c>
      <c r="Q332" s="12">
        <f t="shared" si="48"/>
        <v>8399.4166666666661</v>
      </c>
      <c r="R332" s="11">
        <f t="shared" si="49"/>
        <v>0.10805412944454389</v>
      </c>
      <c r="S332" s="13">
        <v>6.2</v>
      </c>
    </row>
    <row r="333" spans="2:19">
      <c r="B333" s="2">
        <v>37834</v>
      </c>
      <c r="C333" s="7">
        <v>74540</v>
      </c>
      <c r="D333" s="7">
        <v>27964</v>
      </c>
      <c r="E333" s="12">
        <f t="shared" si="40"/>
        <v>27878.166666666668</v>
      </c>
      <c r="F333" s="11">
        <f t="shared" si="41"/>
        <v>0.37702706510162798</v>
      </c>
      <c r="G333" s="7">
        <v>46576</v>
      </c>
      <c r="H333" s="12">
        <f t="shared" si="42"/>
        <v>46063.916666666664</v>
      </c>
      <c r="I333" s="11">
        <f t="shared" si="43"/>
        <v>0.62297293489837202</v>
      </c>
      <c r="J333" s="7">
        <v>60617</v>
      </c>
      <c r="K333" s="12">
        <f t="shared" si="44"/>
        <v>60363.5</v>
      </c>
      <c r="L333" s="11">
        <f t="shared" si="45"/>
        <v>0.77467231909104917</v>
      </c>
      <c r="M333" s="7">
        <v>9116</v>
      </c>
      <c r="N333" s="12">
        <f t="shared" si="46"/>
        <v>9088.8333333333339</v>
      </c>
      <c r="O333" s="11">
        <f t="shared" si="47"/>
        <v>0.11664114234869356</v>
      </c>
      <c r="P333" s="7">
        <v>8876</v>
      </c>
      <c r="Q333" s="12">
        <f t="shared" si="48"/>
        <v>8469</v>
      </c>
      <c r="R333" s="11">
        <f t="shared" si="49"/>
        <v>0.10868653856025735</v>
      </c>
      <c r="S333" s="13">
        <v>6.1</v>
      </c>
    </row>
    <row r="334" spans="2:19">
      <c r="B334" s="2">
        <v>37865</v>
      </c>
      <c r="C334" s="7">
        <v>75612</v>
      </c>
      <c r="D334" s="7">
        <v>28528</v>
      </c>
      <c r="E334" s="12">
        <f t="shared" si="40"/>
        <v>27992.666666666668</v>
      </c>
      <c r="F334" s="11">
        <f t="shared" si="41"/>
        <v>0.37743896752387984</v>
      </c>
      <c r="G334" s="7">
        <v>47084</v>
      </c>
      <c r="H334" s="12">
        <f t="shared" si="42"/>
        <v>46172.083333333336</v>
      </c>
      <c r="I334" s="11">
        <f t="shared" si="43"/>
        <v>0.62256103247612016</v>
      </c>
      <c r="J334" s="7">
        <v>61608</v>
      </c>
      <c r="K334" s="12">
        <f t="shared" si="44"/>
        <v>60503.583333333336</v>
      </c>
      <c r="L334" s="11">
        <f t="shared" si="45"/>
        <v>0.77420968109995236</v>
      </c>
      <c r="M334" s="7">
        <v>9168</v>
      </c>
      <c r="N334" s="12">
        <f t="shared" si="46"/>
        <v>9101.5</v>
      </c>
      <c r="O334" s="11">
        <f t="shared" si="47"/>
        <v>0.11646367081615634</v>
      </c>
      <c r="P334" s="7">
        <v>8977</v>
      </c>
      <c r="Q334" s="12">
        <f t="shared" si="48"/>
        <v>8543.75</v>
      </c>
      <c r="R334" s="11">
        <f t="shared" si="49"/>
        <v>0.1093266480838912</v>
      </c>
      <c r="S334" s="13">
        <v>6.1</v>
      </c>
    </row>
    <row r="335" spans="2:19">
      <c r="B335" s="2">
        <v>37895</v>
      </c>
      <c r="C335" s="7">
        <v>75252</v>
      </c>
      <c r="D335" s="7">
        <v>28487</v>
      </c>
      <c r="E335" s="12">
        <f t="shared" si="40"/>
        <v>28087.916666666668</v>
      </c>
      <c r="F335" s="11">
        <f t="shared" si="41"/>
        <v>0.37777583503416801</v>
      </c>
      <c r="G335" s="7">
        <v>46765</v>
      </c>
      <c r="H335" s="12">
        <f t="shared" si="42"/>
        <v>46262.833333333336</v>
      </c>
      <c r="I335" s="11">
        <f t="shared" si="43"/>
        <v>0.62222416496583199</v>
      </c>
      <c r="J335" s="7">
        <v>61203</v>
      </c>
      <c r="K335" s="12">
        <f t="shared" si="44"/>
        <v>60608.583333333336</v>
      </c>
      <c r="L335" s="11">
        <f t="shared" si="45"/>
        <v>0.77368708831889432</v>
      </c>
      <c r="M335" s="7">
        <v>9233</v>
      </c>
      <c r="N335" s="12">
        <f t="shared" si="46"/>
        <v>9117.3333333333339</v>
      </c>
      <c r="O335" s="11">
        <f t="shared" si="47"/>
        <v>0.1163855462699777</v>
      </c>
      <c r="P335" s="7">
        <v>8966</v>
      </c>
      <c r="Q335" s="12">
        <f t="shared" si="48"/>
        <v>8611.4166666666661</v>
      </c>
      <c r="R335" s="11">
        <f t="shared" si="49"/>
        <v>0.10992736541112792</v>
      </c>
      <c r="S335" s="13">
        <v>6</v>
      </c>
    </row>
    <row r="336" spans="2:19">
      <c r="B336" s="2">
        <v>37926</v>
      </c>
      <c r="C336" s="7">
        <v>75310</v>
      </c>
      <c r="D336" s="7">
        <v>28424</v>
      </c>
      <c r="E336" s="12">
        <f t="shared" si="40"/>
        <v>28137.416666666668</v>
      </c>
      <c r="F336" s="11">
        <f t="shared" si="41"/>
        <v>0.37775781361878852</v>
      </c>
      <c r="G336" s="7">
        <v>46886</v>
      </c>
      <c r="H336" s="12">
        <f t="shared" si="42"/>
        <v>46347.916666666664</v>
      </c>
      <c r="I336" s="11">
        <f t="shared" si="43"/>
        <v>0.62224218638121154</v>
      </c>
      <c r="J336" s="7">
        <v>61167</v>
      </c>
      <c r="K336" s="12">
        <f t="shared" si="44"/>
        <v>60668.5</v>
      </c>
      <c r="L336" s="11">
        <f t="shared" si="45"/>
        <v>0.77318858434297955</v>
      </c>
      <c r="M336" s="7">
        <v>9259</v>
      </c>
      <c r="N336" s="12">
        <f t="shared" si="46"/>
        <v>9125.25</v>
      </c>
      <c r="O336" s="11">
        <f t="shared" si="47"/>
        <v>0.1162965810803922</v>
      </c>
      <c r="P336" s="7">
        <v>8959</v>
      </c>
      <c r="Q336" s="12">
        <f t="shared" si="48"/>
        <v>8671.5833333333339</v>
      </c>
      <c r="R336" s="11">
        <f t="shared" si="49"/>
        <v>0.11051483457662833</v>
      </c>
      <c r="S336" s="13">
        <v>5.8</v>
      </c>
    </row>
    <row r="337" spans="2:19">
      <c r="B337" s="2">
        <v>37956</v>
      </c>
      <c r="C337" s="7">
        <v>76007</v>
      </c>
      <c r="D337" s="7">
        <v>28710</v>
      </c>
      <c r="E337" s="12">
        <f t="shared" si="40"/>
        <v>28196.75</v>
      </c>
      <c r="F337" s="11">
        <f t="shared" si="41"/>
        <v>0.37767803924107435</v>
      </c>
      <c r="G337" s="7">
        <v>47298</v>
      </c>
      <c r="H337" s="12">
        <f t="shared" si="42"/>
        <v>46461.416666666664</v>
      </c>
      <c r="I337" s="11">
        <f t="shared" si="43"/>
        <v>0.62232196075892576</v>
      </c>
      <c r="J337" s="7">
        <v>61732</v>
      </c>
      <c r="K337" s="12">
        <f t="shared" si="44"/>
        <v>60746.083333333336</v>
      </c>
      <c r="L337" s="11">
        <f t="shared" si="45"/>
        <v>0.77241198809836653</v>
      </c>
      <c r="M337" s="7">
        <v>9472</v>
      </c>
      <c r="N337" s="12">
        <f t="shared" si="46"/>
        <v>9160.5833333333339</v>
      </c>
      <c r="O337" s="11">
        <f t="shared" si="47"/>
        <v>0.11648066832249697</v>
      </c>
      <c r="P337" s="7">
        <v>9085</v>
      </c>
      <c r="Q337" s="12">
        <f t="shared" si="48"/>
        <v>8738</v>
      </c>
      <c r="R337" s="11">
        <f t="shared" si="49"/>
        <v>0.11110734357913653</v>
      </c>
      <c r="S337" s="13">
        <v>5.7</v>
      </c>
    </row>
    <row r="338" spans="2:19">
      <c r="B338" s="2">
        <v>37987</v>
      </c>
      <c r="C338" s="7">
        <v>76093</v>
      </c>
      <c r="D338" s="7">
        <v>28752</v>
      </c>
      <c r="E338" s="12">
        <f t="shared" si="40"/>
        <v>28221</v>
      </c>
      <c r="F338" s="11">
        <f t="shared" si="41"/>
        <v>0.3773727036285065</v>
      </c>
      <c r="G338" s="7">
        <v>47340</v>
      </c>
      <c r="H338" s="12">
        <f t="shared" si="42"/>
        <v>46561.833333333336</v>
      </c>
      <c r="I338" s="11">
        <f t="shared" si="43"/>
        <v>0.62262729637149339</v>
      </c>
      <c r="J338" s="7">
        <v>61780</v>
      </c>
      <c r="K338" s="12">
        <f t="shared" si="44"/>
        <v>60832.083333333336</v>
      </c>
      <c r="L338" s="11">
        <f t="shared" si="45"/>
        <v>0.77210241461482398</v>
      </c>
      <c r="M338" s="7">
        <v>9447</v>
      </c>
      <c r="N338" s="12">
        <f t="shared" si="46"/>
        <v>9180</v>
      </c>
      <c r="O338" s="11">
        <f t="shared" si="47"/>
        <v>0.11651582154971542</v>
      </c>
      <c r="P338" s="7">
        <v>8904</v>
      </c>
      <c r="Q338" s="12">
        <f t="shared" si="48"/>
        <v>8775.5</v>
      </c>
      <c r="R338" s="11">
        <f t="shared" si="49"/>
        <v>0.11138176383546053</v>
      </c>
      <c r="S338" s="13">
        <v>5.7</v>
      </c>
    </row>
    <row r="339" spans="2:19">
      <c r="B339" s="2">
        <v>38018</v>
      </c>
      <c r="C339" s="7">
        <v>76203</v>
      </c>
      <c r="D339" s="7">
        <v>29163</v>
      </c>
      <c r="E339" s="12">
        <f t="shared" ref="E339:E402" si="50">AVERAGE(D328:D339)</f>
        <v>28298.166666666668</v>
      </c>
      <c r="F339" s="11">
        <f t="shared" ref="F339:F402" si="51">E339/SUM($E339, $H339)</f>
        <v>0.37765465270425369</v>
      </c>
      <c r="G339" s="7">
        <v>47040</v>
      </c>
      <c r="H339" s="12">
        <f t="shared" ref="H339:H402" si="52">AVERAGE(G328:G339)</f>
        <v>46633.166666666664</v>
      </c>
      <c r="I339" s="11">
        <f t="shared" ref="I339:I402" si="53">H339/SUM($E339, $H339)</f>
        <v>0.62234534729574631</v>
      </c>
      <c r="J339" s="7">
        <v>61665</v>
      </c>
      <c r="K339" s="12">
        <f t="shared" ref="K339:K402" si="54">AVERAGE(J328:J339)</f>
        <v>60931.666666666664</v>
      </c>
      <c r="L339" s="11">
        <f t="shared" ref="L339:L402" si="55">K339/SUM($K339, $N339, $Q339)</f>
        <v>0.77160109496060636</v>
      </c>
      <c r="M339" s="7">
        <v>9626</v>
      </c>
      <c r="N339" s="12">
        <f t="shared" ref="N339:N402" si="56">AVERAGE(M328:M339)</f>
        <v>9213.4166666666661</v>
      </c>
      <c r="O339" s="11">
        <f t="shared" ref="O339:O402" si="57">N339/SUM($K339, $N339, $Q339)</f>
        <v>0.11667303353475149</v>
      </c>
      <c r="P339" s="7">
        <v>9023</v>
      </c>
      <c r="Q339" s="12">
        <f t="shared" ref="Q339:Q402" si="58">AVERAGE(P328:P339)</f>
        <v>8822.75</v>
      </c>
      <c r="R339" s="11">
        <f t="shared" ref="R339:R402" si="59">Q339/SUM($K339, $N339, $Q339)</f>
        <v>0.11172587150464219</v>
      </c>
      <c r="S339" s="13">
        <v>5.6</v>
      </c>
    </row>
    <row r="340" spans="2:19">
      <c r="B340" s="2">
        <v>38047</v>
      </c>
      <c r="C340" s="7">
        <v>76025</v>
      </c>
      <c r="D340" s="7">
        <v>28998</v>
      </c>
      <c r="E340" s="12">
        <f t="shared" si="50"/>
        <v>28341.916666666668</v>
      </c>
      <c r="F340" s="11">
        <f t="shared" si="51"/>
        <v>0.37760440375447157</v>
      </c>
      <c r="G340" s="7">
        <v>47028</v>
      </c>
      <c r="H340" s="12">
        <f t="shared" si="52"/>
        <v>46715.25</v>
      </c>
      <c r="I340" s="11">
        <f t="shared" si="53"/>
        <v>0.62239559624552832</v>
      </c>
      <c r="J340" s="7">
        <v>61666</v>
      </c>
      <c r="K340" s="12">
        <f t="shared" si="54"/>
        <v>61026.666666666664</v>
      </c>
      <c r="L340" s="11">
        <f t="shared" si="55"/>
        <v>0.77159170290263546</v>
      </c>
      <c r="M340" s="7">
        <v>9402</v>
      </c>
      <c r="N340" s="12">
        <f t="shared" si="56"/>
        <v>9224.9166666666661</v>
      </c>
      <c r="O340" s="11">
        <f t="shared" si="57"/>
        <v>0.11663539152231107</v>
      </c>
      <c r="P340" s="7">
        <v>8738</v>
      </c>
      <c r="Q340" s="12">
        <f t="shared" si="58"/>
        <v>8840.3333333333339</v>
      </c>
      <c r="R340" s="11">
        <f t="shared" si="59"/>
        <v>0.11177290557505352</v>
      </c>
      <c r="S340" s="13">
        <v>5.8</v>
      </c>
    </row>
    <row r="341" spans="2:19">
      <c r="B341" s="2">
        <v>38078</v>
      </c>
      <c r="C341" s="7">
        <v>76497</v>
      </c>
      <c r="D341" s="7">
        <v>29244</v>
      </c>
      <c r="E341" s="12">
        <f t="shared" si="50"/>
        <v>28418.333333333332</v>
      </c>
      <c r="F341" s="11">
        <f t="shared" si="51"/>
        <v>0.37783302753919923</v>
      </c>
      <c r="G341" s="7">
        <v>47253</v>
      </c>
      <c r="H341" s="12">
        <f t="shared" si="52"/>
        <v>46795.666666666664</v>
      </c>
      <c r="I341" s="11">
        <f t="shared" si="53"/>
        <v>0.62216697246080066</v>
      </c>
      <c r="J341" s="7">
        <v>61935</v>
      </c>
      <c r="K341" s="12">
        <f t="shared" si="54"/>
        <v>61131.333333333336</v>
      </c>
      <c r="L341" s="11">
        <f t="shared" si="55"/>
        <v>0.77130516337147914</v>
      </c>
      <c r="M341" s="7">
        <v>9593</v>
      </c>
      <c r="N341" s="12">
        <f t="shared" si="56"/>
        <v>9260.25</v>
      </c>
      <c r="O341" s="11">
        <f t="shared" si="57"/>
        <v>0.11683826034293499</v>
      </c>
      <c r="P341" s="7">
        <v>8798</v>
      </c>
      <c r="Q341" s="12">
        <f t="shared" si="58"/>
        <v>8865.4166666666661</v>
      </c>
      <c r="R341" s="11">
        <f t="shared" si="59"/>
        <v>0.11185657628558568</v>
      </c>
      <c r="S341" s="13">
        <v>5.6</v>
      </c>
    </row>
    <row r="342" spans="2:19">
      <c r="B342" s="2">
        <v>38108</v>
      </c>
      <c r="C342" s="7">
        <v>76308</v>
      </c>
      <c r="D342" s="7">
        <v>29123</v>
      </c>
      <c r="E342" s="12">
        <f t="shared" si="50"/>
        <v>28481.333333333332</v>
      </c>
      <c r="F342" s="11">
        <f t="shared" si="51"/>
        <v>0.37799762214173138</v>
      </c>
      <c r="G342" s="7">
        <v>47185</v>
      </c>
      <c r="H342" s="12">
        <f t="shared" si="52"/>
        <v>46866.583333333336</v>
      </c>
      <c r="I342" s="11">
        <f t="shared" si="53"/>
        <v>0.62200237785826862</v>
      </c>
      <c r="J342" s="7">
        <v>61681</v>
      </c>
      <c r="K342" s="12">
        <f t="shared" si="54"/>
        <v>61197.583333333336</v>
      </c>
      <c r="L342" s="11">
        <f t="shared" si="55"/>
        <v>0.77104903137340131</v>
      </c>
      <c r="M342" s="7">
        <v>9629</v>
      </c>
      <c r="N342" s="12">
        <f t="shared" si="56"/>
        <v>9307.1666666666661</v>
      </c>
      <c r="O342" s="11">
        <f t="shared" si="57"/>
        <v>0.1172641377695602</v>
      </c>
      <c r="P342" s="7">
        <v>8714</v>
      </c>
      <c r="Q342" s="12">
        <f t="shared" si="58"/>
        <v>8864.5</v>
      </c>
      <c r="R342" s="11">
        <f t="shared" si="59"/>
        <v>0.11168683085703847</v>
      </c>
      <c r="S342" s="13">
        <v>5.6</v>
      </c>
    </row>
    <row r="343" spans="2:19">
      <c r="B343" s="2">
        <v>38139</v>
      </c>
      <c r="C343" s="7">
        <v>74718</v>
      </c>
      <c r="D343" s="7">
        <v>27863</v>
      </c>
      <c r="E343" s="12">
        <f t="shared" si="50"/>
        <v>28536.666666666668</v>
      </c>
      <c r="F343" s="11">
        <f t="shared" si="51"/>
        <v>0.37797076366783078</v>
      </c>
      <c r="G343" s="7">
        <v>46855</v>
      </c>
      <c r="H343" s="12">
        <f t="shared" si="52"/>
        <v>46963</v>
      </c>
      <c r="I343" s="11">
        <f t="shared" si="53"/>
        <v>0.62202923633216922</v>
      </c>
      <c r="J343" s="7">
        <v>60443</v>
      </c>
      <c r="K343" s="12">
        <f t="shared" si="54"/>
        <v>61276.583333333336</v>
      </c>
      <c r="L343" s="11">
        <f t="shared" si="55"/>
        <v>0.77078271260705034</v>
      </c>
      <c r="M343" s="7">
        <v>9342</v>
      </c>
      <c r="N343" s="12">
        <f t="shared" si="56"/>
        <v>9349.75</v>
      </c>
      <c r="O343" s="11">
        <f t="shared" si="57"/>
        <v>0.11760815102883677</v>
      </c>
      <c r="P343" s="7">
        <v>8674</v>
      </c>
      <c r="Q343" s="12">
        <f t="shared" si="58"/>
        <v>8872.8333333333339</v>
      </c>
      <c r="R343" s="11">
        <f t="shared" si="59"/>
        <v>0.11160913636411283</v>
      </c>
      <c r="S343" s="13">
        <v>5.6</v>
      </c>
    </row>
    <row r="344" spans="2:19">
      <c r="B344" s="2">
        <v>38169</v>
      </c>
      <c r="C344" s="7">
        <v>74204</v>
      </c>
      <c r="D344" s="7">
        <v>27402</v>
      </c>
      <c r="E344" s="12">
        <f t="shared" si="50"/>
        <v>28554.833333333332</v>
      </c>
      <c r="F344" s="11">
        <f t="shared" si="51"/>
        <v>0.37788854946678868</v>
      </c>
      <c r="G344" s="7">
        <v>46802</v>
      </c>
      <c r="H344" s="12">
        <f t="shared" si="52"/>
        <v>47009.333333333336</v>
      </c>
      <c r="I344" s="11">
        <f t="shared" si="53"/>
        <v>0.62211145053321126</v>
      </c>
      <c r="J344" s="7">
        <v>60263</v>
      </c>
      <c r="K344" s="12">
        <f t="shared" si="54"/>
        <v>61313.333333333336</v>
      </c>
      <c r="L344" s="11">
        <f t="shared" si="55"/>
        <v>0.770892662186487</v>
      </c>
      <c r="M344" s="7">
        <v>9067</v>
      </c>
      <c r="N344" s="12">
        <f t="shared" si="56"/>
        <v>9362.8333333333339</v>
      </c>
      <c r="O344" s="11">
        <f t="shared" si="57"/>
        <v>0.11771892215844917</v>
      </c>
      <c r="P344" s="7">
        <v>8598</v>
      </c>
      <c r="Q344" s="12">
        <f t="shared" si="58"/>
        <v>8859.3333333333339</v>
      </c>
      <c r="R344" s="11">
        <f t="shared" si="59"/>
        <v>0.11138841565506388</v>
      </c>
      <c r="S344" s="13">
        <v>5.5</v>
      </c>
    </row>
    <row r="345" spans="2:19">
      <c r="B345" s="2">
        <v>38200</v>
      </c>
      <c r="C345" s="7">
        <v>75511</v>
      </c>
      <c r="D345" s="7">
        <v>28048</v>
      </c>
      <c r="E345" s="12">
        <f t="shared" si="50"/>
        <v>28561.833333333332</v>
      </c>
      <c r="F345" s="11">
        <f t="shared" si="51"/>
        <v>0.37757686388518313</v>
      </c>
      <c r="G345" s="7">
        <v>47463</v>
      </c>
      <c r="H345" s="12">
        <f t="shared" si="52"/>
        <v>47083.25</v>
      </c>
      <c r="I345" s="11">
        <f t="shared" si="53"/>
        <v>0.62242313611481692</v>
      </c>
      <c r="J345" s="7">
        <v>61179</v>
      </c>
      <c r="K345" s="12">
        <f t="shared" si="54"/>
        <v>61360.166666666664</v>
      </c>
      <c r="L345" s="11">
        <f t="shared" si="55"/>
        <v>0.77096129079543918</v>
      </c>
      <c r="M345" s="7">
        <v>9331</v>
      </c>
      <c r="N345" s="12">
        <f t="shared" si="56"/>
        <v>9380.75</v>
      </c>
      <c r="O345" s="11">
        <f t="shared" si="57"/>
        <v>0.11786465913493253</v>
      </c>
      <c r="P345" s="7">
        <v>8743</v>
      </c>
      <c r="Q345" s="12">
        <f t="shared" si="58"/>
        <v>8848.25</v>
      </c>
      <c r="R345" s="11">
        <f t="shared" si="59"/>
        <v>0.11117405006962842</v>
      </c>
      <c r="S345" s="13">
        <v>5.4</v>
      </c>
    </row>
    <row r="346" spans="2:19">
      <c r="B346" s="2">
        <v>38231</v>
      </c>
      <c r="C346" s="7">
        <v>76755</v>
      </c>
      <c r="D346" s="7">
        <v>29176</v>
      </c>
      <c r="E346" s="12">
        <f t="shared" si="50"/>
        <v>28615.833333333332</v>
      </c>
      <c r="F346" s="11">
        <f t="shared" si="51"/>
        <v>0.37781499069188146</v>
      </c>
      <c r="G346" s="7">
        <v>47579</v>
      </c>
      <c r="H346" s="12">
        <f t="shared" si="52"/>
        <v>47124.5</v>
      </c>
      <c r="I346" s="11">
        <f t="shared" si="53"/>
        <v>0.6221850093081186</v>
      </c>
      <c r="J346" s="7">
        <v>62240</v>
      </c>
      <c r="K346" s="12">
        <f t="shared" si="54"/>
        <v>61412.833333333336</v>
      </c>
      <c r="L346" s="11">
        <f t="shared" si="55"/>
        <v>0.77092722076465692</v>
      </c>
      <c r="M346" s="7">
        <v>9457</v>
      </c>
      <c r="N346" s="12">
        <f t="shared" si="56"/>
        <v>9404.8333333333339</v>
      </c>
      <c r="O346" s="11">
        <f t="shared" si="57"/>
        <v>0.1180606988781629</v>
      </c>
      <c r="P346" s="7">
        <v>8918</v>
      </c>
      <c r="Q346" s="12">
        <f t="shared" si="58"/>
        <v>8843.3333333333339</v>
      </c>
      <c r="R346" s="11">
        <f t="shared" si="59"/>
        <v>0.11101208035718023</v>
      </c>
      <c r="S346" s="13">
        <v>5.4</v>
      </c>
    </row>
    <row r="347" spans="2:19">
      <c r="B347" s="2">
        <v>38261</v>
      </c>
      <c r="C347" s="7">
        <v>76214</v>
      </c>
      <c r="D347" s="7">
        <v>28871</v>
      </c>
      <c r="E347" s="12">
        <f t="shared" si="50"/>
        <v>28647.833333333332</v>
      </c>
      <c r="F347" s="11">
        <f t="shared" si="51"/>
        <v>0.37783756811592289</v>
      </c>
      <c r="G347" s="7">
        <v>47343</v>
      </c>
      <c r="H347" s="12">
        <f t="shared" si="52"/>
        <v>47172.666666666664</v>
      </c>
      <c r="I347" s="11">
        <f t="shared" si="53"/>
        <v>0.62216243188407705</v>
      </c>
      <c r="J347" s="7">
        <v>61864</v>
      </c>
      <c r="K347" s="12">
        <f t="shared" si="54"/>
        <v>61467.916666666664</v>
      </c>
      <c r="L347" s="11">
        <f t="shared" si="55"/>
        <v>0.77109921219014488</v>
      </c>
      <c r="M347" s="7">
        <v>9312</v>
      </c>
      <c r="N347" s="12">
        <f t="shared" si="56"/>
        <v>9411.4166666666661</v>
      </c>
      <c r="O347" s="11">
        <f t="shared" si="57"/>
        <v>0.11806380256247283</v>
      </c>
      <c r="P347" s="7">
        <v>8870</v>
      </c>
      <c r="Q347" s="12">
        <f t="shared" si="58"/>
        <v>8835.3333333333339</v>
      </c>
      <c r="R347" s="11">
        <f t="shared" si="59"/>
        <v>0.11083698524738235</v>
      </c>
      <c r="S347" s="13">
        <v>5.5</v>
      </c>
    </row>
    <row r="348" spans="2:19">
      <c r="B348" s="2">
        <v>38292</v>
      </c>
      <c r="C348" s="7">
        <v>76176</v>
      </c>
      <c r="D348" s="7">
        <v>28820</v>
      </c>
      <c r="E348" s="12">
        <f t="shared" si="50"/>
        <v>28680.833333333332</v>
      </c>
      <c r="F348" s="11">
        <f t="shared" si="51"/>
        <v>0.3779131053505389</v>
      </c>
      <c r="G348" s="7">
        <v>47356</v>
      </c>
      <c r="H348" s="12">
        <f t="shared" si="52"/>
        <v>47211.833333333336</v>
      </c>
      <c r="I348" s="11">
        <f t="shared" si="53"/>
        <v>0.6220868946494611</v>
      </c>
      <c r="J348" s="7">
        <v>61751</v>
      </c>
      <c r="K348" s="12">
        <f t="shared" si="54"/>
        <v>61516.583333333336</v>
      </c>
      <c r="L348" s="11">
        <f t="shared" si="55"/>
        <v>0.771094669704253</v>
      </c>
      <c r="M348" s="7">
        <v>9425</v>
      </c>
      <c r="N348" s="12">
        <f t="shared" si="56"/>
        <v>9425.25</v>
      </c>
      <c r="O348" s="11">
        <f t="shared" si="57"/>
        <v>0.11814310291338803</v>
      </c>
      <c r="P348" s="7">
        <v>8972</v>
      </c>
      <c r="Q348" s="12">
        <f t="shared" si="58"/>
        <v>8836.4166666666661</v>
      </c>
      <c r="R348" s="11">
        <f t="shared" si="59"/>
        <v>0.11076222738235879</v>
      </c>
      <c r="S348" s="13">
        <v>5.4</v>
      </c>
    </row>
    <row r="349" spans="2:19">
      <c r="B349" s="2">
        <v>38322</v>
      </c>
      <c r="C349" s="7">
        <v>76763</v>
      </c>
      <c r="D349" s="7">
        <v>29300</v>
      </c>
      <c r="E349" s="12">
        <f t="shared" si="50"/>
        <v>28730</v>
      </c>
      <c r="F349" s="11">
        <f t="shared" si="51"/>
        <v>0.37824737483639009</v>
      </c>
      <c r="G349" s="7">
        <v>47463</v>
      </c>
      <c r="H349" s="12">
        <f t="shared" si="52"/>
        <v>47225.583333333336</v>
      </c>
      <c r="I349" s="11">
        <f t="shared" si="53"/>
        <v>0.62175262516360985</v>
      </c>
      <c r="J349" s="7">
        <v>62226</v>
      </c>
      <c r="K349" s="12">
        <f t="shared" si="54"/>
        <v>61557.75</v>
      </c>
      <c r="L349" s="11">
        <f t="shared" si="55"/>
        <v>0.77118293714178332</v>
      </c>
      <c r="M349" s="7">
        <v>9500</v>
      </c>
      <c r="N349" s="12">
        <f t="shared" si="56"/>
        <v>9427.5833333333339</v>
      </c>
      <c r="O349" s="11">
        <f t="shared" si="57"/>
        <v>0.11810684122062494</v>
      </c>
      <c r="P349" s="7">
        <v>9094</v>
      </c>
      <c r="Q349" s="12">
        <f t="shared" si="58"/>
        <v>8837.1666666666661</v>
      </c>
      <c r="R349" s="11">
        <f t="shared" si="59"/>
        <v>0.11071022163759173</v>
      </c>
      <c r="S349" s="13">
        <v>5.4</v>
      </c>
    </row>
    <row r="350" spans="2:19">
      <c r="B350" s="2">
        <v>38353</v>
      </c>
      <c r="C350" s="7">
        <v>77712</v>
      </c>
      <c r="D350" s="7">
        <v>29914</v>
      </c>
      <c r="E350" s="12">
        <f t="shared" si="50"/>
        <v>28826.833333333332</v>
      </c>
      <c r="F350" s="11">
        <f t="shared" si="51"/>
        <v>0.37884889391700899</v>
      </c>
      <c r="G350" s="7">
        <v>47798</v>
      </c>
      <c r="H350" s="12">
        <f t="shared" si="52"/>
        <v>47263.75</v>
      </c>
      <c r="I350" s="11">
        <f t="shared" si="53"/>
        <v>0.62115110608299107</v>
      </c>
      <c r="J350" s="7">
        <v>62862</v>
      </c>
      <c r="K350" s="12">
        <f t="shared" si="54"/>
        <v>61647.916666666664</v>
      </c>
      <c r="L350" s="11">
        <f t="shared" si="55"/>
        <v>0.7707266099281026</v>
      </c>
      <c r="M350" s="7">
        <v>9768</v>
      </c>
      <c r="N350" s="12">
        <f t="shared" si="56"/>
        <v>9454.3333333333339</v>
      </c>
      <c r="O350" s="11">
        <f t="shared" si="57"/>
        <v>0.11819874333353129</v>
      </c>
      <c r="P350" s="7">
        <v>9472</v>
      </c>
      <c r="Q350" s="12">
        <f t="shared" si="58"/>
        <v>8884.5</v>
      </c>
      <c r="R350" s="11">
        <f t="shared" si="59"/>
        <v>0.11107464673836605</v>
      </c>
      <c r="S350" s="13">
        <v>5.3</v>
      </c>
    </row>
    <row r="351" spans="2:19">
      <c r="B351" s="2">
        <v>38384</v>
      </c>
      <c r="C351" s="7">
        <v>77392</v>
      </c>
      <c r="D351" s="7">
        <v>29648</v>
      </c>
      <c r="E351" s="12">
        <f t="shared" si="50"/>
        <v>28867.25</v>
      </c>
      <c r="F351" s="11">
        <f t="shared" si="51"/>
        <v>0.37888668192099545</v>
      </c>
      <c r="G351" s="7">
        <v>47744</v>
      </c>
      <c r="H351" s="12">
        <f t="shared" si="52"/>
        <v>47322.416666666664</v>
      </c>
      <c r="I351" s="11">
        <f t="shared" si="53"/>
        <v>0.62111331807900461</v>
      </c>
      <c r="J351" s="7">
        <v>62474</v>
      </c>
      <c r="K351" s="12">
        <f t="shared" si="54"/>
        <v>61715.333333333336</v>
      </c>
      <c r="L351" s="11">
        <f t="shared" si="55"/>
        <v>0.77051945119851351</v>
      </c>
      <c r="M351" s="7">
        <v>9804</v>
      </c>
      <c r="N351" s="12">
        <f t="shared" si="56"/>
        <v>9469.1666666666661</v>
      </c>
      <c r="O351" s="11">
        <f t="shared" si="57"/>
        <v>0.11822308507838014</v>
      </c>
      <c r="P351" s="7">
        <v>9344</v>
      </c>
      <c r="Q351" s="12">
        <f t="shared" si="58"/>
        <v>8911.25</v>
      </c>
      <c r="R351" s="11">
        <f t="shared" si="59"/>
        <v>0.11125746372310641</v>
      </c>
      <c r="S351" s="13">
        <v>5.4</v>
      </c>
    </row>
    <row r="352" spans="2:19">
      <c r="B352" s="2">
        <v>38412</v>
      </c>
      <c r="C352" s="7">
        <v>77492</v>
      </c>
      <c r="D352" s="7">
        <v>29460</v>
      </c>
      <c r="E352" s="12">
        <f t="shared" si="50"/>
        <v>28905.75</v>
      </c>
      <c r="F352" s="11">
        <f t="shared" si="51"/>
        <v>0.3787850494845158</v>
      </c>
      <c r="G352" s="7">
        <v>48031</v>
      </c>
      <c r="H352" s="12">
        <f t="shared" si="52"/>
        <v>47406</v>
      </c>
      <c r="I352" s="11">
        <f t="shared" si="53"/>
        <v>0.62121495051548414</v>
      </c>
      <c r="J352" s="7">
        <v>62695</v>
      </c>
      <c r="K352" s="12">
        <f t="shared" si="54"/>
        <v>61801.083333333336</v>
      </c>
      <c r="L352" s="11">
        <f t="shared" si="55"/>
        <v>0.77008616589790924</v>
      </c>
      <c r="M352" s="7">
        <v>9704</v>
      </c>
      <c r="N352" s="12">
        <f t="shared" si="56"/>
        <v>9494.3333333333339</v>
      </c>
      <c r="O352" s="11">
        <f t="shared" si="57"/>
        <v>0.11830625549050597</v>
      </c>
      <c r="P352" s="7">
        <v>9284</v>
      </c>
      <c r="Q352" s="12">
        <f t="shared" si="58"/>
        <v>8956.75</v>
      </c>
      <c r="R352" s="11">
        <f t="shared" si="59"/>
        <v>0.11160757861158473</v>
      </c>
      <c r="S352" s="13">
        <v>5.2</v>
      </c>
    </row>
    <row r="353" spans="2:19">
      <c r="B353" s="2">
        <v>38443</v>
      </c>
      <c r="C353" s="7">
        <v>77167</v>
      </c>
      <c r="D353" s="7">
        <v>29363</v>
      </c>
      <c r="E353" s="12">
        <f t="shared" si="50"/>
        <v>28915.666666666668</v>
      </c>
      <c r="F353" s="11">
        <f t="shared" si="51"/>
        <v>0.378638382383431</v>
      </c>
      <c r="G353" s="7">
        <v>47803</v>
      </c>
      <c r="H353" s="12">
        <f t="shared" si="52"/>
        <v>47451.833333333336</v>
      </c>
      <c r="I353" s="11">
        <f t="shared" si="53"/>
        <v>0.62136161761656905</v>
      </c>
      <c r="J353" s="7">
        <v>62437</v>
      </c>
      <c r="K353" s="12">
        <f t="shared" si="54"/>
        <v>61842.916666666664</v>
      </c>
      <c r="L353" s="11">
        <f t="shared" si="55"/>
        <v>0.7698296367527353</v>
      </c>
      <c r="M353" s="7">
        <v>9631</v>
      </c>
      <c r="N353" s="12">
        <f t="shared" si="56"/>
        <v>9497.5</v>
      </c>
      <c r="O353" s="11">
        <f t="shared" si="57"/>
        <v>0.1182262637201906</v>
      </c>
      <c r="P353" s="7">
        <v>9231</v>
      </c>
      <c r="Q353" s="12">
        <f t="shared" si="58"/>
        <v>8992.8333333333339</v>
      </c>
      <c r="R353" s="11">
        <f t="shared" si="59"/>
        <v>0.11194409952707422</v>
      </c>
      <c r="S353" s="13">
        <v>5.2</v>
      </c>
    </row>
    <row r="354" spans="2:19">
      <c r="B354" s="2">
        <v>38473</v>
      </c>
      <c r="C354" s="7">
        <v>76792</v>
      </c>
      <c r="D354" s="7">
        <v>29107</v>
      </c>
      <c r="E354" s="12">
        <f t="shared" si="50"/>
        <v>28914.333333333332</v>
      </c>
      <c r="F354" s="11">
        <f t="shared" si="51"/>
        <v>0.37842106066786346</v>
      </c>
      <c r="G354" s="7">
        <v>47685</v>
      </c>
      <c r="H354" s="12">
        <f t="shared" si="52"/>
        <v>47493.5</v>
      </c>
      <c r="I354" s="11">
        <f t="shared" si="53"/>
        <v>0.62157893933213659</v>
      </c>
      <c r="J354" s="7">
        <v>62139</v>
      </c>
      <c r="K354" s="12">
        <f t="shared" si="54"/>
        <v>61881.083333333336</v>
      </c>
      <c r="L354" s="11">
        <f t="shared" si="55"/>
        <v>0.7696468678711017</v>
      </c>
      <c r="M354" s="7">
        <v>9473</v>
      </c>
      <c r="N354" s="12">
        <f t="shared" si="56"/>
        <v>9484.5</v>
      </c>
      <c r="O354" s="11">
        <f t="shared" si="57"/>
        <v>0.11796360575981293</v>
      </c>
      <c r="P354" s="7">
        <v>9236</v>
      </c>
      <c r="Q354" s="12">
        <f t="shared" si="58"/>
        <v>9036.3333333333339</v>
      </c>
      <c r="R354" s="11">
        <f t="shared" si="59"/>
        <v>0.11238952636908532</v>
      </c>
      <c r="S354" s="13">
        <v>5.0999999999999996</v>
      </c>
    </row>
    <row r="355" spans="2:19">
      <c r="B355" s="2">
        <v>38504</v>
      </c>
      <c r="C355" s="7">
        <v>75584</v>
      </c>
      <c r="D355" s="7">
        <v>28077</v>
      </c>
      <c r="E355" s="12">
        <f t="shared" si="50"/>
        <v>28932.166666666668</v>
      </c>
      <c r="F355" s="11">
        <f t="shared" si="51"/>
        <v>0.37829715829846583</v>
      </c>
      <c r="G355" s="7">
        <v>47507</v>
      </c>
      <c r="H355" s="12">
        <f t="shared" si="52"/>
        <v>47547.833333333336</v>
      </c>
      <c r="I355" s="11">
        <f t="shared" si="53"/>
        <v>0.62170284170153423</v>
      </c>
      <c r="J355" s="7">
        <v>61414</v>
      </c>
      <c r="K355" s="12">
        <f t="shared" si="54"/>
        <v>61962</v>
      </c>
      <c r="L355" s="11">
        <f t="shared" si="55"/>
        <v>0.76963620667882549</v>
      </c>
      <c r="M355" s="7">
        <v>9104</v>
      </c>
      <c r="N355" s="12">
        <f t="shared" si="56"/>
        <v>9464.6666666666661</v>
      </c>
      <c r="O355" s="11">
        <f t="shared" si="57"/>
        <v>0.11756157242846997</v>
      </c>
      <c r="P355" s="7">
        <v>9216</v>
      </c>
      <c r="Q355" s="12">
        <f t="shared" si="58"/>
        <v>9081.5</v>
      </c>
      <c r="R355" s="11">
        <f t="shared" si="59"/>
        <v>0.11280222089270446</v>
      </c>
      <c r="S355" s="13">
        <v>5</v>
      </c>
    </row>
    <row r="356" spans="2:19">
      <c r="B356" s="2">
        <v>38534</v>
      </c>
      <c r="C356" s="7">
        <v>75031</v>
      </c>
      <c r="D356" s="7">
        <v>27778</v>
      </c>
      <c r="E356" s="12">
        <f t="shared" si="50"/>
        <v>28963.5</v>
      </c>
      <c r="F356" s="11">
        <f t="shared" si="51"/>
        <v>0.37836549138460335</v>
      </c>
      <c r="G356" s="7">
        <v>47254</v>
      </c>
      <c r="H356" s="12">
        <f t="shared" si="52"/>
        <v>47585.5</v>
      </c>
      <c r="I356" s="11">
        <f t="shared" si="53"/>
        <v>0.62163450861539671</v>
      </c>
      <c r="J356" s="7">
        <v>61000</v>
      </c>
      <c r="K356" s="12">
        <f t="shared" si="54"/>
        <v>62023.416666666664</v>
      </c>
      <c r="L356" s="11">
        <f t="shared" si="55"/>
        <v>0.76928109709333936</v>
      </c>
      <c r="M356" s="7">
        <v>9085</v>
      </c>
      <c r="N356" s="12">
        <f t="shared" si="56"/>
        <v>9466.1666666666661</v>
      </c>
      <c r="O356" s="11">
        <f t="shared" si="57"/>
        <v>0.11740957641431232</v>
      </c>
      <c r="P356" s="7">
        <v>9247</v>
      </c>
      <c r="Q356" s="12">
        <f t="shared" si="58"/>
        <v>9135.5833333333339</v>
      </c>
      <c r="R356" s="11">
        <f t="shared" si="59"/>
        <v>0.11330932649234836</v>
      </c>
      <c r="S356" s="13">
        <v>5</v>
      </c>
    </row>
    <row r="357" spans="2:19">
      <c r="B357" s="2">
        <v>38565</v>
      </c>
      <c r="C357" s="7">
        <v>75952</v>
      </c>
      <c r="D357" s="7">
        <v>28252</v>
      </c>
      <c r="E357" s="12">
        <f t="shared" si="50"/>
        <v>28980.5</v>
      </c>
      <c r="F357" s="11">
        <f t="shared" si="51"/>
        <v>0.37840590449267653</v>
      </c>
      <c r="G357" s="7">
        <v>47700</v>
      </c>
      <c r="H357" s="12">
        <f t="shared" si="52"/>
        <v>47605.25</v>
      </c>
      <c r="I357" s="11">
        <f t="shared" si="53"/>
        <v>0.62159409550732347</v>
      </c>
      <c r="J357" s="7">
        <v>61503</v>
      </c>
      <c r="K357" s="12">
        <f t="shared" si="54"/>
        <v>62050.416666666664</v>
      </c>
      <c r="L357" s="11">
        <f t="shared" si="55"/>
        <v>0.76894280884267963</v>
      </c>
      <c r="M357" s="7">
        <v>9319</v>
      </c>
      <c r="N357" s="12">
        <f t="shared" si="56"/>
        <v>9465.1666666666661</v>
      </c>
      <c r="O357" s="11">
        <f t="shared" si="57"/>
        <v>0.11729448783444811</v>
      </c>
      <c r="P357" s="7">
        <v>9278</v>
      </c>
      <c r="Q357" s="12">
        <f t="shared" si="58"/>
        <v>9180.1666666666661</v>
      </c>
      <c r="R357" s="11">
        <f t="shared" si="59"/>
        <v>0.11376270332287222</v>
      </c>
      <c r="S357" s="13">
        <v>4.9000000000000004</v>
      </c>
    </row>
    <row r="358" spans="2:19">
      <c r="B358" s="2">
        <v>38596</v>
      </c>
      <c r="C358" s="7">
        <v>76855</v>
      </c>
      <c r="D358" s="7">
        <v>29345</v>
      </c>
      <c r="E358" s="12">
        <f t="shared" si="50"/>
        <v>28994.583333333332</v>
      </c>
      <c r="F358" s="11">
        <f t="shared" si="51"/>
        <v>0.37854901602388347</v>
      </c>
      <c r="G358" s="7">
        <v>47509</v>
      </c>
      <c r="H358" s="12">
        <f t="shared" si="52"/>
        <v>47599.416666666664</v>
      </c>
      <c r="I358" s="11">
        <f t="shared" si="53"/>
        <v>0.62145098397611642</v>
      </c>
      <c r="J358" s="7">
        <v>62237</v>
      </c>
      <c r="K358" s="12">
        <f t="shared" si="54"/>
        <v>62050.166666666664</v>
      </c>
      <c r="L358" s="11">
        <f t="shared" si="55"/>
        <v>0.76848576922163925</v>
      </c>
      <c r="M358" s="7">
        <v>9504</v>
      </c>
      <c r="N358" s="12">
        <f t="shared" si="56"/>
        <v>9469.0833333333339</v>
      </c>
      <c r="O358" s="11">
        <f t="shared" si="57"/>
        <v>0.1172737509043565</v>
      </c>
      <c r="P358" s="7">
        <v>9446</v>
      </c>
      <c r="Q358" s="12">
        <f t="shared" si="58"/>
        <v>9224.1666666666661</v>
      </c>
      <c r="R358" s="11">
        <f t="shared" si="59"/>
        <v>0.11424047987400417</v>
      </c>
      <c r="S358" s="13">
        <v>5</v>
      </c>
    </row>
    <row r="359" spans="2:19">
      <c r="B359" s="2">
        <v>38626</v>
      </c>
      <c r="C359" s="7">
        <v>76655</v>
      </c>
      <c r="D359" s="7">
        <v>29310</v>
      </c>
      <c r="E359" s="12">
        <f t="shared" si="50"/>
        <v>29031.166666666668</v>
      </c>
      <c r="F359" s="11">
        <f t="shared" si="51"/>
        <v>0.37884487189107074</v>
      </c>
      <c r="G359" s="7">
        <v>47345</v>
      </c>
      <c r="H359" s="12">
        <f t="shared" si="52"/>
        <v>47599.583333333336</v>
      </c>
      <c r="I359" s="11">
        <f t="shared" si="53"/>
        <v>0.62115512810892937</v>
      </c>
      <c r="J359" s="7">
        <v>62128</v>
      </c>
      <c r="K359" s="12">
        <f t="shared" si="54"/>
        <v>62072.166666666664</v>
      </c>
      <c r="L359" s="11">
        <f t="shared" si="55"/>
        <v>0.76808838420814918</v>
      </c>
      <c r="M359" s="7">
        <v>9408</v>
      </c>
      <c r="N359" s="12">
        <f t="shared" si="56"/>
        <v>9477.0833333333339</v>
      </c>
      <c r="O359" s="11">
        <f t="shared" si="57"/>
        <v>0.11727055805214867</v>
      </c>
      <c r="P359" s="7">
        <v>9355</v>
      </c>
      <c r="Q359" s="12">
        <f t="shared" si="58"/>
        <v>9264.5833333333339</v>
      </c>
      <c r="R359" s="11">
        <f t="shared" si="59"/>
        <v>0.11464105773970217</v>
      </c>
      <c r="S359" s="13">
        <v>5</v>
      </c>
    </row>
    <row r="360" spans="2:19">
      <c r="B360" s="2">
        <v>38657</v>
      </c>
      <c r="C360" s="7">
        <v>76964</v>
      </c>
      <c r="D360" s="7">
        <v>29449</v>
      </c>
      <c r="E360" s="12">
        <f t="shared" si="50"/>
        <v>29083.583333333332</v>
      </c>
      <c r="F360" s="11">
        <f t="shared" si="51"/>
        <v>0.37920352732306339</v>
      </c>
      <c r="G360" s="7">
        <v>47516</v>
      </c>
      <c r="H360" s="12">
        <f t="shared" si="52"/>
        <v>47612.916666666664</v>
      </c>
      <c r="I360" s="11">
        <f t="shared" si="53"/>
        <v>0.62079647267693661</v>
      </c>
      <c r="J360" s="7">
        <v>62307</v>
      </c>
      <c r="K360" s="12">
        <f t="shared" si="54"/>
        <v>62118.5</v>
      </c>
      <c r="L360" s="11">
        <f t="shared" si="55"/>
        <v>0.76791262495982338</v>
      </c>
      <c r="M360" s="7">
        <v>9509</v>
      </c>
      <c r="N360" s="12">
        <f t="shared" si="56"/>
        <v>9484.0833333333339</v>
      </c>
      <c r="O360" s="11">
        <f t="shared" si="57"/>
        <v>0.1172428073414154</v>
      </c>
      <c r="P360" s="7">
        <v>9278</v>
      </c>
      <c r="Q360" s="12">
        <f t="shared" si="58"/>
        <v>9290.0833333333339</v>
      </c>
      <c r="R360" s="11">
        <f t="shared" si="59"/>
        <v>0.11484456769876135</v>
      </c>
      <c r="S360" s="13">
        <v>5</v>
      </c>
    </row>
    <row r="361" spans="2:19">
      <c r="B361" s="2">
        <v>38687</v>
      </c>
      <c r="C361" s="7">
        <v>77550</v>
      </c>
      <c r="D361" s="7">
        <v>29722</v>
      </c>
      <c r="E361" s="12">
        <f t="shared" si="50"/>
        <v>29118.75</v>
      </c>
      <c r="F361" s="11">
        <f t="shared" si="51"/>
        <v>0.37933767213630859</v>
      </c>
      <c r="G361" s="7">
        <v>47828</v>
      </c>
      <c r="H361" s="12">
        <f t="shared" si="52"/>
        <v>47643.333333333336</v>
      </c>
      <c r="I361" s="11">
        <f t="shared" si="53"/>
        <v>0.62066232786369135</v>
      </c>
      <c r="J361" s="7">
        <v>62575</v>
      </c>
      <c r="K361" s="12">
        <f t="shared" si="54"/>
        <v>62147.583333333336</v>
      </c>
      <c r="L361" s="11">
        <f t="shared" si="55"/>
        <v>0.7676181810508893</v>
      </c>
      <c r="M361" s="7">
        <v>9743</v>
      </c>
      <c r="N361" s="12">
        <f t="shared" si="56"/>
        <v>9504.3333333333339</v>
      </c>
      <c r="O361" s="11">
        <f t="shared" si="57"/>
        <v>0.11739312575202848</v>
      </c>
      <c r="P361" s="7">
        <v>9329</v>
      </c>
      <c r="Q361" s="12">
        <f t="shared" si="58"/>
        <v>9309.6666666666661</v>
      </c>
      <c r="R361" s="11">
        <f t="shared" si="59"/>
        <v>0.11498869319708213</v>
      </c>
      <c r="S361" s="13">
        <v>4.9000000000000004</v>
      </c>
    </row>
    <row r="362" spans="2:19">
      <c r="B362" s="2">
        <v>38718</v>
      </c>
      <c r="C362" s="7">
        <v>78463</v>
      </c>
      <c r="D362" s="7">
        <v>30122</v>
      </c>
      <c r="E362" s="12">
        <f t="shared" si="50"/>
        <v>29136.083333333332</v>
      </c>
      <c r="F362" s="11">
        <f t="shared" si="51"/>
        <v>0.37925427597039141</v>
      </c>
      <c r="G362" s="7">
        <v>48341</v>
      </c>
      <c r="H362" s="12">
        <f t="shared" si="52"/>
        <v>47688.583333333336</v>
      </c>
      <c r="I362" s="11">
        <f t="shared" si="53"/>
        <v>0.62074572402960859</v>
      </c>
      <c r="J362" s="7">
        <v>63085</v>
      </c>
      <c r="K362" s="12">
        <f t="shared" si="54"/>
        <v>62166.166666666664</v>
      </c>
      <c r="L362" s="11">
        <f t="shared" si="55"/>
        <v>0.76756645522407252</v>
      </c>
      <c r="M362" s="7">
        <v>10024</v>
      </c>
      <c r="N362" s="12">
        <f t="shared" si="56"/>
        <v>9525.6666666666661</v>
      </c>
      <c r="O362" s="11">
        <f t="shared" si="57"/>
        <v>0.11761352821035194</v>
      </c>
      <c r="P362" s="7">
        <v>9349</v>
      </c>
      <c r="Q362" s="12">
        <f t="shared" si="58"/>
        <v>9299.4166666666661</v>
      </c>
      <c r="R362" s="11">
        <f t="shared" si="59"/>
        <v>0.11482001656557549</v>
      </c>
      <c r="S362" s="13">
        <v>4.7</v>
      </c>
    </row>
    <row r="363" spans="2:19">
      <c r="B363" s="2">
        <v>38749</v>
      </c>
      <c r="C363" s="7">
        <v>78077</v>
      </c>
      <c r="D363" s="7">
        <v>29900</v>
      </c>
      <c r="E363" s="12">
        <f t="shared" si="50"/>
        <v>29157.083333333332</v>
      </c>
      <c r="F363" s="11">
        <f t="shared" si="51"/>
        <v>0.37924583315719701</v>
      </c>
      <c r="G363" s="7">
        <v>48177</v>
      </c>
      <c r="H363" s="12">
        <f t="shared" si="52"/>
        <v>47724.666666666664</v>
      </c>
      <c r="I363" s="11">
        <f t="shared" si="53"/>
        <v>0.62075416684280293</v>
      </c>
      <c r="J363" s="7">
        <v>63031</v>
      </c>
      <c r="K363" s="12">
        <f t="shared" si="54"/>
        <v>62212.583333333336</v>
      </c>
      <c r="L363" s="11">
        <f t="shared" si="55"/>
        <v>0.7677035355140176</v>
      </c>
      <c r="M363" s="7">
        <v>9778</v>
      </c>
      <c r="N363" s="12">
        <f t="shared" si="56"/>
        <v>9523.5</v>
      </c>
      <c r="O363" s="11">
        <f t="shared" si="57"/>
        <v>0.11752002936920981</v>
      </c>
      <c r="P363" s="7">
        <v>9365</v>
      </c>
      <c r="Q363" s="12">
        <f t="shared" si="58"/>
        <v>9301.1666666666661</v>
      </c>
      <c r="R363" s="11">
        <f t="shared" si="59"/>
        <v>0.11477643511677241</v>
      </c>
      <c r="S363" s="13">
        <v>4.8</v>
      </c>
    </row>
    <row r="364" spans="2:19">
      <c r="B364" s="2">
        <v>38777</v>
      </c>
      <c r="C364" s="7">
        <v>77948</v>
      </c>
      <c r="D364" s="7">
        <v>29537</v>
      </c>
      <c r="E364" s="12">
        <f t="shared" si="50"/>
        <v>29163.5</v>
      </c>
      <c r="F364" s="11">
        <f t="shared" si="51"/>
        <v>0.3791414871327074</v>
      </c>
      <c r="G364" s="7">
        <v>48411</v>
      </c>
      <c r="H364" s="12">
        <f t="shared" si="52"/>
        <v>47756.333333333336</v>
      </c>
      <c r="I364" s="11">
        <f t="shared" si="53"/>
        <v>0.62085851286729254</v>
      </c>
      <c r="J364" s="7">
        <v>63057</v>
      </c>
      <c r="K364" s="12">
        <f t="shared" si="54"/>
        <v>62242.75</v>
      </c>
      <c r="L364" s="11">
        <f t="shared" si="55"/>
        <v>0.76776235449876862</v>
      </c>
      <c r="M364" s="7">
        <v>9647</v>
      </c>
      <c r="N364" s="12">
        <f t="shared" si="56"/>
        <v>9518.75</v>
      </c>
      <c r="O364" s="11">
        <f t="shared" si="57"/>
        <v>0.11741348047580086</v>
      </c>
      <c r="P364" s="7">
        <v>9376</v>
      </c>
      <c r="Q364" s="12">
        <f t="shared" si="58"/>
        <v>9308.8333333333339</v>
      </c>
      <c r="R364" s="11">
        <f t="shared" si="59"/>
        <v>0.11482416502543061</v>
      </c>
      <c r="S364" s="13">
        <v>4.7</v>
      </c>
    </row>
    <row r="365" spans="2:19">
      <c r="B365" s="2">
        <v>38808</v>
      </c>
      <c r="C365" s="7">
        <v>77990</v>
      </c>
      <c r="D365" s="7">
        <v>29611</v>
      </c>
      <c r="E365" s="12">
        <f t="shared" si="50"/>
        <v>29184.166666666668</v>
      </c>
      <c r="F365" s="11">
        <f t="shared" si="51"/>
        <v>0.3790717661295735</v>
      </c>
      <c r="G365" s="7">
        <v>48379</v>
      </c>
      <c r="H365" s="12">
        <f t="shared" si="52"/>
        <v>47804.333333333336</v>
      </c>
      <c r="I365" s="11">
        <f t="shared" si="53"/>
        <v>0.62092823387042662</v>
      </c>
      <c r="J365" s="7">
        <v>62904</v>
      </c>
      <c r="K365" s="12">
        <f t="shared" si="54"/>
        <v>62281.666666666664</v>
      </c>
      <c r="L365" s="11">
        <f t="shared" si="55"/>
        <v>0.76771208690971693</v>
      </c>
      <c r="M365" s="7">
        <v>9751</v>
      </c>
      <c r="N365" s="12">
        <f t="shared" si="56"/>
        <v>9528.75</v>
      </c>
      <c r="O365" s="11">
        <f t="shared" si="57"/>
        <v>0.11745569667062483</v>
      </c>
      <c r="P365" s="7">
        <v>9316</v>
      </c>
      <c r="Q365" s="12">
        <f t="shared" si="58"/>
        <v>9315.9166666666661</v>
      </c>
      <c r="R365" s="11">
        <f t="shared" si="59"/>
        <v>0.11483221641965823</v>
      </c>
      <c r="S365" s="13">
        <v>4.7</v>
      </c>
    </row>
    <row r="366" spans="2:19">
      <c r="B366" s="2">
        <v>38838</v>
      </c>
      <c r="C366" s="7">
        <v>77732</v>
      </c>
      <c r="D366" s="7">
        <v>29407</v>
      </c>
      <c r="E366" s="12">
        <f t="shared" si="50"/>
        <v>29209.166666666668</v>
      </c>
      <c r="F366" s="11">
        <f t="shared" si="51"/>
        <v>0.37901044871177969</v>
      </c>
      <c r="G366" s="7">
        <v>48326</v>
      </c>
      <c r="H366" s="12">
        <f t="shared" si="52"/>
        <v>47857.75</v>
      </c>
      <c r="I366" s="11">
        <f t="shared" si="53"/>
        <v>0.62098955128822031</v>
      </c>
      <c r="J366" s="7">
        <v>62718</v>
      </c>
      <c r="K366" s="12">
        <f t="shared" si="54"/>
        <v>62329.916666666664</v>
      </c>
      <c r="L366" s="11">
        <f t="shared" si="55"/>
        <v>0.76757357513910474</v>
      </c>
      <c r="M366" s="7">
        <v>9696</v>
      </c>
      <c r="N366" s="12">
        <f t="shared" si="56"/>
        <v>9547.3333333333339</v>
      </c>
      <c r="O366" s="11">
        <f t="shared" si="57"/>
        <v>0.1175724462925601</v>
      </c>
      <c r="P366" s="7">
        <v>9364</v>
      </c>
      <c r="Q366" s="12">
        <f t="shared" si="58"/>
        <v>9326.5833333333339</v>
      </c>
      <c r="R366" s="11">
        <f t="shared" si="59"/>
        <v>0.11485397856833525</v>
      </c>
      <c r="S366" s="13">
        <v>4.5999999999999996</v>
      </c>
    </row>
    <row r="367" spans="2:19">
      <c r="B367" s="2">
        <v>38869</v>
      </c>
      <c r="C367" s="7">
        <v>76114</v>
      </c>
      <c r="D367" s="7">
        <v>28467</v>
      </c>
      <c r="E367" s="12">
        <f t="shared" si="50"/>
        <v>29241.666666666668</v>
      </c>
      <c r="F367" s="11">
        <f t="shared" si="51"/>
        <v>0.37921483401110739</v>
      </c>
      <c r="G367" s="7">
        <v>47647</v>
      </c>
      <c r="H367" s="12">
        <f t="shared" si="52"/>
        <v>47869.416666666664</v>
      </c>
      <c r="I367" s="11">
        <f t="shared" si="53"/>
        <v>0.62078516598889266</v>
      </c>
      <c r="J367" s="7">
        <v>61443</v>
      </c>
      <c r="K367" s="12">
        <f t="shared" si="54"/>
        <v>62332.333333333336</v>
      </c>
      <c r="L367" s="11">
        <f t="shared" si="55"/>
        <v>0.76727263028970127</v>
      </c>
      <c r="M367" s="7">
        <v>9532</v>
      </c>
      <c r="N367" s="12">
        <f t="shared" si="56"/>
        <v>9583</v>
      </c>
      <c r="O367" s="11">
        <f t="shared" si="57"/>
        <v>0.11796082743679642</v>
      </c>
      <c r="P367" s="7">
        <v>9179</v>
      </c>
      <c r="Q367" s="12">
        <f t="shared" si="58"/>
        <v>9323.5</v>
      </c>
      <c r="R367" s="11">
        <f t="shared" si="59"/>
        <v>0.11476654227350219</v>
      </c>
      <c r="S367" s="13">
        <v>4.5999999999999996</v>
      </c>
    </row>
    <row r="368" spans="2:19">
      <c r="B368" s="2">
        <v>38899</v>
      </c>
      <c r="C368" s="7">
        <v>75704</v>
      </c>
      <c r="D368" s="7">
        <v>28369</v>
      </c>
      <c r="E368" s="12">
        <f t="shared" si="50"/>
        <v>29290.916666666668</v>
      </c>
      <c r="F368" s="11">
        <f t="shared" si="51"/>
        <v>0.37957786405041011</v>
      </c>
      <c r="G368" s="7">
        <v>47335</v>
      </c>
      <c r="H368" s="12">
        <f t="shared" si="52"/>
        <v>47876.166666666664</v>
      </c>
      <c r="I368" s="11">
        <f t="shared" si="53"/>
        <v>0.62042213594958995</v>
      </c>
      <c r="J368" s="7">
        <v>61200</v>
      </c>
      <c r="K368" s="12">
        <f t="shared" si="54"/>
        <v>62349</v>
      </c>
      <c r="L368" s="11">
        <f t="shared" si="55"/>
        <v>0.7670379578132609</v>
      </c>
      <c r="M368" s="7">
        <v>9349</v>
      </c>
      <c r="N368" s="12">
        <f t="shared" si="56"/>
        <v>9605</v>
      </c>
      <c r="O368" s="11">
        <f t="shared" si="57"/>
        <v>0.1181638772842607</v>
      </c>
      <c r="P368" s="7">
        <v>9342</v>
      </c>
      <c r="Q368" s="12">
        <f t="shared" si="58"/>
        <v>9331.4166666666661</v>
      </c>
      <c r="R368" s="11">
        <f t="shared" si="59"/>
        <v>0.11479816490247839</v>
      </c>
      <c r="S368" s="13">
        <v>4.7</v>
      </c>
    </row>
    <row r="369" spans="2:19">
      <c r="B369" s="2">
        <v>38930</v>
      </c>
      <c r="C369" s="7">
        <v>76702</v>
      </c>
      <c r="D369" s="7">
        <v>28765</v>
      </c>
      <c r="E369" s="12">
        <f t="shared" si="50"/>
        <v>29333.666666666668</v>
      </c>
      <c r="F369" s="11">
        <f t="shared" si="51"/>
        <v>0.37982422538858712</v>
      </c>
      <c r="G369" s="7">
        <v>47937</v>
      </c>
      <c r="H369" s="12">
        <f t="shared" si="52"/>
        <v>47895.916666666664</v>
      </c>
      <c r="I369" s="11">
        <f t="shared" si="53"/>
        <v>0.62017577461141293</v>
      </c>
      <c r="J369" s="7">
        <v>61828</v>
      </c>
      <c r="K369" s="12">
        <f t="shared" si="54"/>
        <v>62376.083333333336</v>
      </c>
      <c r="L369" s="11">
        <f t="shared" si="55"/>
        <v>0.76668967890753992</v>
      </c>
      <c r="M369" s="7">
        <v>9586</v>
      </c>
      <c r="N369" s="12">
        <f t="shared" si="56"/>
        <v>9627.25</v>
      </c>
      <c r="O369" s="11">
        <f t="shared" si="57"/>
        <v>0.11833242513510302</v>
      </c>
      <c r="P369" s="7">
        <v>9553</v>
      </c>
      <c r="Q369" s="12">
        <f t="shared" si="58"/>
        <v>9354.3333333333339</v>
      </c>
      <c r="R369" s="11">
        <f t="shared" si="59"/>
        <v>0.11497789595735702</v>
      </c>
      <c r="S369" s="13">
        <v>4.7</v>
      </c>
    </row>
    <row r="370" spans="2:19">
      <c r="B370" s="2">
        <v>38961</v>
      </c>
      <c r="C370" s="7">
        <v>77785</v>
      </c>
      <c r="D370" s="7">
        <v>29548</v>
      </c>
      <c r="E370" s="12">
        <f t="shared" si="50"/>
        <v>29350.583333333332</v>
      </c>
      <c r="F370" s="11">
        <f t="shared" si="51"/>
        <v>0.37966186834769522</v>
      </c>
      <c r="G370" s="7">
        <v>48237</v>
      </c>
      <c r="H370" s="12">
        <f t="shared" si="52"/>
        <v>47956.583333333336</v>
      </c>
      <c r="I370" s="11">
        <f t="shared" si="53"/>
        <v>0.62033813165230478</v>
      </c>
      <c r="J370" s="7">
        <v>62716</v>
      </c>
      <c r="K370" s="12">
        <f t="shared" si="54"/>
        <v>62416</v>
      </c>
      <c r="L370" s="11">
        <f t="shared" si="55"/>
        <v>0.76632081253382744</v>
      </c>
      <c r="M370" s="7">
        <v>9857</v>
      </c>
      <c r="N370" s="12">
        <f t="shared" si="56"/>
        <v>9656.6666666666661</v>
      </c>
      <c r="O370" s="11">
        <f t="shared" si="57"/>
        <v>0.11856102035324798</v>
      </c>
      <c r="P370" s="7">
        <v>9709</v>
      </c>
      <c r="Q370" s="12">
        <f t="shared" si="58"/>
        <v>9376.25</v>
      </c>
      <c r="R370" s="11">
        <f t="shared" si="59"/>
        <v>0.11511816711292455</v>
      </c>
      <c r="S370" s="13">
        <v>4.5</v>
      </c>
    </row>
    <row r="371" spans="2:19">
      <c r="B371" s="2">
        <v>38991</v>
      </c>
      <c r="C371" s="7">
        <v>77278</v>
      </c>
      <c r="D371" s="7">
        <v>29407</v>
      </c>
      <c r="E371" s="12">
        <f t="shared" si="50"/>
        <v>29358.666666666668</v>
      </c>
      <c r="F371" s="11">
        <f t="shared" si="51"/>
        <v>0.37951156349879195</v>
      </c>
      <c r="G371" s="7">
        <v>47871</v>
      </c>
      <c r="H371" s="12">
        <f t="shared" si="52"/>
        <v>48000.416666666664</v>
      </c>
      <c r="I371" s="11">
        <f t="shared" si="53"/>
        <v>0.62048843650120811</v>
      </c>
      <c r="J371" s="7">
        <v>62341</v>
      </c>
      <c r="K371" s="12">
        <f t="shared" si="54"/>
        <v>62433.75</v>
      </c>
      <c r="L371" s="11">
        <f t="shared" si="55"/>
        <v>0.76602460219029234</v>
      </c>
      <c r="M371" s="7">
        <v>9692</v>
      </c>
      <c r="N371" s="12">
        <f t="shared" si="56"/>
        <v>9680.3333333333339</v>
      </c>
      <c r="O371" s="11">
        <f t="shared" si="57"/>
        <v>0.11877187403825805</v>
      </c>
      <c r="P371" s="7">
        <v>9514</v>
      </c>
      <c r="Q371" s="12">
        <f t="shared" si="58"/>
        <v>9389.5</v>
      </c>
      <c r="R371" s="11">
        <f t="shared" si="59"/>
        <v>0.11520352377144973</v>
      </c>
      <c r="S371" s="13">
        <v>4.4000000000000004</v>
      </c>
    </row>
    <row r="372" spans="2:19">
      <c r="B372" s="2">
        <v>39022</v>
      </c>
      <c r="C372" s="7">
        <v>77315</v>
      </c>
      <c r="D372" s="7">
        <v>29491</v>
      </c>
      <c r="E372" s="12">
        <f t="shared" si="50"/>
        <v>29362.166666666668</v>
      </c>
      <c r="F372" s="11">
        <f t="shared" si="51"/>
        <v>0.37941375682570244</v>
      </c>
      <c r="G372" s="7">
        <v>47824</v>
      </c>
      <c r="H372" s="12">
        <f t="shared" si="52"/>
        <v>48026.083333333336</v>
      </c>
      <c r="I372" s="11">
        <f t="shared" si="53"/>
        <v>0.62058624317429756</v>
      </c>
      <c r="J372" s="7">
        <v>62353</v>
      </c>
      <c r="K372" s="12">
        <f t="shared" si="54"/>
        <v>62437.583333333336</v>
      </c>
      <c r="L372" s="11">
        <f t="shared" si="55"/>
        <v>0.7657404549570449</v>
      </c>
      <c r="M372" s="7">
        <v>9704</v>
      </c>
      <c r="N372" s="12">
        <f t="shared" si="56"/>
        <v>9696.5833333333339</v>
      </c>
      <c r="O372" s="11">
        <f t="shared" si="57"/>
        <v>0.11891981939076063</v>
      </c>
      <c r="P372" s="7">
        <v>9460</v>
      </c>
      <c r="Q372" s="12">
        <f t="shared" si="58"/>
        <v>9404.6666666666661</v>
      </c>
      <c r="R372" s="11">
        <f t="shared" si="59"/>
        <v>0.11533972565219433</v>
      </c>
      <c r="S372" s="13">
        <v>4.5</v>
      </c>
    </row>
    <row r="373" spans="2:19">
      <c r="B373" s="2">
        <v>39052</v>
      </c>
      <c r="C373" s="7">
        <v>77537</v>
      </c>
      <c r="D373" s="7">
        <v>29573</v>
      </c>
      <c r="E373" s="12">
        <f t="shared" si="50"/>
        <v>29349.75</v>
      </c>
      <c r="F373" s="11">
        <f t="shared" si="51"/>
        <v>0.37925902793855559</v>
      </c>
      <c r="G373" s="7">
        <v>47963</v>
      </c>
      <c r="H373" s="12">
        <f t="shared" si="52"/>
        <v>48037.333333333336</v>
      </c>
      <c r="I373" s="11">
        <f t="shared" si="53"/>
        <v>0.6207409720614443</v>
      </c>
      <c r="J373" s="7">
        <v>62475</v>
      </c>
      <c r="K373" s="12">
        <f t="shared" si="54"/>
        <v>62429.25</v>
      </c>
      <c r="L373" s="11">
        <f t="shared" si="55"/>
        <v>0.76570790196417127</v>
      </c>
      <c r="M373" s="7">
        <v>9700</v>
      </c>
      <c r="N373" s="12">
        <f t="shared" si="56"/>
        <v>9693</v>
      </c>
      <c r="O373" s="11">
        <f t="shared" si="57"/>
        <v>0.11888668682931017</v>
      </c>
      <c r="P373" s="7">
        <v>9383</v>
      </c>
      <c r="Q373" s="12">
        <f t="shared" si="58"/>
        <v>9409.1666666666661</v>
      </c>
      <c r="R373" s="11">
        <f t="shared" si="59"/>
        <v>0.11540541120651854</v>
      </c>
      <c r="S373" s="13">
        <v>4.4000000000000004</v>
      </c>
    </row>
    <row r="374" spans="2:19">
      <c r="B374" s="2">
        <v>39083</v>
      </c>
      <c r="C374" s="7">
        <v>78726</v>
      </c>
      <c r="D374" s="7">
        <v>30188</v>
      </c>
      <c r="E374" s="12">
        <f t="shared" si="50"/>
        <v>29355.25</v>
      </c>
      <c r="F374" s="11">
        <f t="shared" si="51"/>
        <v>0.37922270020281879</v>
      </c>
      <c r="G374" s="7">
        <v>48538</v>
      </c>
      <c r="H374" s="12">
        <f t="shared" si="52"/>
        <v>48053.75</v>
      </c>
      <c r="I374" s="11">
        <f t="shared" si="53"/>
        <v>0.62077729979718121</v>
      </c>
      <c r="J374" s="7">
        <v>63365</v>
      </c>
      <c r="K374" s="12">
        <f t="shared" si="54"/>
        <v>62452.583333333336</v>
      </c>
      <c r="L374" s="11">
        <f t="shared" si="55"/>
        <v>0.76568183118507194</v>
      </c>
      <c r="M374" s="7">
        <v>9868</v>
      </c>
      <c r="N374" s="12">
        <f t="shared" si="56"/>
        <v>9680</v>
      </c>
      <c r="O374" s="11">
        <f t="shared" si="57"/>
        <v>0.11867883969365819</v>
      </c>
      <c r="P374" s="7">
        <v>9624</v>
      </c>
      <c r="Q374" s="12">
        <f t="shared" si="58"/>
        <v>9432.0833333333339</v>
      </c>
      <c r="R374" s="11">
        <f t="shared" si="59"/>
        <v>0.11563932912126983</v>
      </c>
      <c r="S374" s="13">
        <v>4.5999999999999996</v>
      </c>
    </row>
    <row r="375" spans="2:19">
      <c r="B375" s="2">
        <v>39114</v>
      </c>
      <c r="C375" s="7">
        <v>78955</v>
      </c>
      <c r="D375" s="7">
        <v>30283</v>
      </c>
      <c r="E375" s="12">
        <f t="shared" si="50"/>
        <v>29387.166666666668</v>
      </c>
      <c r="F375" s="11">
        <f t="shared" si="51"/>
        <v>0.37927652169423931</v>
      </c>
      <c r="G375" s="7">
        <v>48672</v>
      </c>
      <c r="H375" s="12">
        <f t="shared" si="52"/>
        <v>48095</v>
      </c>
      <c r="I375" s="11">
        <f t="shared" si="53"/>
        <v>0.62072347830576069</v>
      </c>
      <c r="J375" s="7">
        <v>63490</v>
      </c>
      <c r="K375" s="12">
        <f t="shared" si="54"/>
        <v>62490.833333333336</v>
      </c>
      <c r="L375" s="11">
        <f t="shared" si="55"/>
        <v>0.76527196652719665</v>
      </c>
      <c r="M375" s="7">
        <v>10010</v>
      </c>
      <c r="N375" s="12">
        <f t="shared" si="56"/>
        <v>9699.3333333333339</v>
      </c>
      <c r="O375" s="11">
        <f t="shared" si="57"/>
        <v>0.11877946729258086</v>
      </c>
      <c r="P375" s="7">
        <v>9798</v>
      </c>
      <c r="Q375" s="12">
        <f t="shared" si="58"/>
        <v>9468.1666666666661</v>
      </c>
      <c r="R375" s="11">
        <f t="shared" si="59"/>
        <v>0.11594856618022245</v>
      </c>
      <c r="S375" s="13">
        <v>4.5</v>
      </c>
    </row>
    <row r="376" spans="2:19">
      <c r="B376" s="2">
        <v>39142</v>
      </c>
      <c r="C376" s="7">
        <v>78798</v>
      </c>
      <c r="D376" s="7">
        <v>30133</v>
      </c>
      <c r="E376" s="12">
        <f t="shared" si="50"/>
        <v>29436.833333333332</v>
      </c>
      <c r="F376" s="11">
        <f t="shared" si="51"/>
        <v>0.37957053026102577</v>
      </c>
      <c r="G376" s="7">
        <v>48665</v>
      </c>
      <c r="H376" s="12">
        <f t="shared" si="52"/>
        <v>48116.166666666664</v>
      </c>
      <c r="I376" s="11">
        <f t="shared" si="53"/>
        <v>0.62042946973897417</v>
      </c>
      <c r="J376" s="7">
        <v>63376</v>
      </c>
      <c r="K376" s="12">
        <f t="shared" si="54"/>
        <v>62517.416666666664</v>
      </c>
      <c r="L376" s="11">
        <f t="shared" si="55"/>
        <v>0.76478269911432251</v>
      </c>
      <c r="M376" s="7">
        <v>10034</v>
      </c>
      <c r="N376" s="12">
        <f t="shared" si="56"/>
        <v>9731.5833333333339</v>
      </c>
      <c r="O376" s="11">
        <f t="shared" si="57"/>
        <v>0.119047570503515</v>
      </c>
      <c r="P376" s="7">
        <v>9714</v>
      </c>
      <c r="Q376" s="12">
        <f t="shared" si="58"/>
        <v>9496.3333333333339</v>
      </c>
      <c r="R376" s="11">
        <f t="shared" si="59"/>
        <v>0.11616973038216251</v>
      </c>
      <c r="S376" s="13">
        <v>4.4000000000000004</v>
      </c>
    </row>
    <row r="377" spans="2:19">
      <c r="B377" s="2">
        <v>39173</v>
      </c>
      <c r="C377" s="7">
        <v>79423</v>
      </c>
      <c r="D377" s="7">
        <v>30184</v>
      </c>
      <c r="E377" s="12">
        <f t="shared" si="50"/>
        <v>29484.583333333332</v>
      </c>
      <c r="F377" s="11">
        <f t="shared" si="51"/>
        <v>0.37960172476501197</v>
      </c>
      <c r="G377" s="7">
        <v>49239</v>
      </c>
      <c r="H377" s="12">
        <f t="shared" si="52"/>
        <v>48187.833333333336</v>
      </c>
      <c r="I377" s="11">
        <f t="shared" si="53"/>
        <v>0.62039827523498792</v>
      </c>
      <c r="J377" s="7">
        <v>63899</v>
      </c>
      <c r="K377" s="12">
        <f t="shared" si="54"/>
        <v>62600.333333333336</v>
      </c>
      <c r="L377" s="11">
        <f t="shared" si="55"/>
        <v>0.76449240701880072</v>
      </c>
      <c r="M377" s="7">
        <v>10032</v>
      </c>
      <c r="N377" s="12">
        <f t="shared" si="56"/>
        <v>9755</v>
      </c>
      <c r="O377" s="11">
        <f t="shared" si="57"/>
        <v>0.11913073035503113</v>
      </c>
      <c r="P377" s="7">
        <v>9714</v>
      </c>
      <c r="Q377" s="12">
        <f t="shared" si="58"/>
        <v>9529.5</v>
      </c>
      <c r="R377" s="11">
        <f t="shared" si="59"/>
        <v>0.11637686262616805</v>
      </c>
      <c r="S377" s="13">
        <v>4.5</v>
      </c>
    </row>
    <row r="378" spans="2:19">
      <c r="B378" s="2">
        <v>39203</v>
      </c>
      <c r="C378" s="7">
        <v>79130</v>
      </c>
      <c r="D378" s="7">
        <v>30054</v>
      </c>
      <c r="E378" s="12">
        <f t="shared" si="50"/>
        <v>29538.5</v>
      </c>
      <c r="F378" s="11">
        <f t="shared" si="51"/>
        <v>0.37972673884212166</v>
      </c>
      <c r="G378" s="7">
        <v>49076</v>
      </c>
      <c r="H378" s="12">
        <f t="shared" si="52"/>
        <v>48250.333333333336</v>
      </c>
      <c r="I378" s="11">
        <f t="shared" si="53"/>
        <v>0.62027326115787818</v>
      </c>
      <c r="J378" s="7">
        <v>63618</v>
      </c>
      <c r="K378" s="12">
        <f t="shared" si="54"/>
        <v>62675.333333333336</v>
      </c>
      <c r="L378" s="11">
        <f t="shared" si="55"/>
        <v>0.76409959961434559</v>
      </c>
      <c r="M378" s="7">
        <v>10065</v>
      </c>
      <c r="N378" s="12">
        <f t="shared" si="56"/>
        <v>9785.75</v>
      </c>
      <c r="O378" s="11">
        <f t="shared" si="57"/>
        <v>0.11930192085551065</v>
      </c>
      <c r="P378" s="7">
        <v>9778</v>
      </c>
      <c r="Q378" s="12">
        <f t="shared" si="58"/>
        <v>9564</v>
      </c>
      <c r="R378" s="11">
        <f t="shared" si="59"/>
        <v>0.11659847953014371</v>
      </c>
      <c r="S378" s="13">
        <v>4.4000000000000004</v>
      </c>
    </row>
    <row r="379" spans="2:19">
      <c r="B379" s="2">
        <v>39234</v>
      </c>
      <c r="C379" s="7">
        <v>77460</v>
      </c>
      <c r="D379" s="7">
        <v>29043</v>
      </c>
      <c r="E379" s="12">
        <f t="shared" si="50"/>
        <v>29586.5</v>
      </c>
      <c r="F379" s="11">
        <f t="shared" si="51"/>
        <v>0.37979574524530568</v>
      </c>
      <c r="G379" s="7">
        <v>48418</v>
      </c>
      <c r="H379" s="12">
        <f t="shared" si="52"/>
        <v>48314.583333333336</v>
      </c>
      <c r="I379" s="11">
        <f t="shared" si="53"/>
        <v>0.62020425475469421</v>
      </c>
      <c r="J379" s="7">
        <v>62280</v>
      </c>
      <c r="K379" s="12">
        <f t="shared" si="54"/>
        <v>62745.083333333336</v>
      </c>
      <c r="L379" s="11">
        <f t="shared" si="55"/>
        <v>0.76364578663707861</v>
      </c>
      <c r="M379" s="7">
        <v>9778</v>
      </c>
      <c r="N379" s="12">
        <f t="shared" si="56"/>
        <v>9806.25</v>
      </c>
      <c r="O379" s="11">
        <f t="shared" si="57"/>
        <v>0.11934802055209932</v>
      </c>
      <c r="P379" s="7">
        <v>9777</v>
      </c>
      <c r="Q379" s="12">
        <f t="shared" si="58"/>
        <v>9613.8333333333339</v>
      </c>
      <c r="R379" s="11">
        <f t="shared" si="59"/>
        <v>0.1170061928108221</v>
      </c>
      <c r="S379" s="13">
        <v>4.5999999999999996</v>
      </c>
    </row>
    <row r="380" spans="2:19">
      <c r="B380" s="2">
        <v>39264</v>
      </c>
      <c r="C380" s="7">
        <v>77087</v>
      </c>
      <c r="D380" s="7">
        <v>28839</v>
      </c>
      <c r="E380" s="12">
        <f t="shared" si="50"/>
        <v>29625.666666666668</v>
      </c>
      <c r="F380" s="11">
        <f t="shared" si="51"/>
        <v>0.37973672179757234</v>
      </c>
      <c r="G380" s="7">
        <v>48248</v>
      </c>
      <c r="H380" s="12">
        <f t="shared" si="52"/>
        <v>48390.666666666664</v>
      </c>
      <c r="I380" s="11">
        <f t="shared" si="53"/>
        <v>0.62026327820242766</v>
      </c>
      <c r="J380" s="7">
        <v>62210</v>
      </c>
      <c r="K380" s="12">
        <f t="shared" si="54"/>
        <v>62829.25</v>
      </c>
      <c r="L380" s="11">
        <f t="shared" si="55"/>
        <v>0.76343747405257723</v>
      </c>
      <c r="M380" s="7">
        <v>9603</v>
      </c>
      <c r="N380" s="12">
        <f t="shared" si="56"/>
        <v>9827.4166666666661</v>
      </c>
      <c r="O380" s="11">
        <f t="shared" si="57"/>
        <v>0.11941282374789128</v>
      </c>
      <c r="P380" s="7">
        <v>9670</v>
      </c>
      <c r="Q380" s="12">
        <f t="shared" si="58"/>
        <v>9641.1666666666661</v>
      </c>
      <c r="R380" s="11">
        <f t="shared" si="59"/>
        <v>0.11714970219953136</v>
      </c>
      <c r="S380" s="13">
        <v>4.7</v>
      </c>
    </row>
    <row r="381" spans="2:19">
      <c r="B381" s="2">
        <v>39295</v>
      </c>
      <c r="C381" s="7">
        <v>78717</v>
      </c>
      <c r="D381" s="7">
        <v>29813</v>
      </c>
      <c r="E381" s="12">
        <f t="shared" si="50"/>
        <v>29713</v>
      </c>
      <c r="F381" s="11">
        <f t="shared" si="51"/>
        <v>0.38003817904501225</v>
      </c>
      <c r="G381" s="7">
        <v>48904</v>
      </c>
      <c r="H381" s="12">
        <f t="shared" si="52"/>
        <v>48471.25</v>
      </c>
      <c r="I381" s="11">
        <f t="shared" si="53"/>
        <v>0.61996182095498775</v>
      </c>
      <c r="J381" s="7">
        <v>63447</v>
      </c>
      <c r="K381" s="12">
        <f t="shared" si="54"/>
        <v>62964.166666666664</v>
      </c>
      <c r="L381" s="11">
        <f t="shared" si="55"/>
        <v>0.76346267715644334</v>
      </c>
      <c r="M381" s="7">
        <v>9920</v>
      </c>
      <c r="N381" s="12">
        <f t="shared" si="56"/>
        <v>9855.25</v>
      </c>
      <c r="O381" s="11">
        <f t="shared" si="57"/>
        <v>0.11949837419240104</v>
      </c>
      <c r="P381" s="7">
        <v>9688</v>
      </c>
      <c r="Q381" s="12">
        <f t="shared" si="58"/>
        <v>9652.4166666666661</v>
      </c>
      <c r="R381" s="11">
        <f t="shared" si="59"/>
        <v>0.11703894865115565</v>
      </c>
      <c r="S381" s="13">
        <v>4.5999999999999996</v>
      </c>
    </row>
    <row r="382" spans="2:19">
      <c r="B382" s="2">
        <v>39326</v>
      </c>
      <c r="C382" s="7">
        <v>79061</v>
      </c>
      <c r="D382" s="7">
        <v>30439</v>
      </c>
      <c r="E382" s="12">
        <f t="shared" si="50"/>
        <v>29787.25</v>
      </c>
      <c r="F382" s="11">
        <f t="shared" si="51"/>
        <v>0.38047040565755563</v>
      </c>
      <c r="G382" s="7">
        <v>48622</v>
      </c>
      <c r="H382" s="12">
        <f t="shared" si="52"/>
        <v>48503.333333333336</v>
      </c>
      <c r="I382" s="11">
        <f t="shared" si="53"/>
        <v>0.61952959434244426</v>
      </c>
      <c r="J382" s="7">
        <v>63453</v>
      </c>
      <c r="K382" s="12">
        <f t="shared" si="54"/>
        <v>63025.583333333336</v>
      </c>
      <c r="L382" s="11">
        <f t="shared" si="55"/>
        <v>0.76337046693050803</v>
      </c>
      <c r="M382" s="7">
        <v>10057</v>
      </c>
      <c r="N382" s="12">
        <f t="shared" si="56"/>
        <v>9871.9166666666661</v>
      </c>
      <c r="O382" s="11">
        <f t="shared" si="57"/>
        <v>0.11956937543086175</v>
      </c>
      <c r="P382" s="7">
        <v>9857</v>
      </c>
      <c r="Q382" s="12">
        <f t="shared" si="58"/>
        <v>9664.75</v>
      </c>
      <c r="R382" s="11">
        <f t="shared" si="59"/>
        <v>0.11706015763863024</v>
      </c>
      <c r="S382" s="13">
        <v>4.7</v>
      </c>
    </row>
    <row r="383" spans="2:19">
      <c r="B383" s="2">
        <v>39356</v>
      </c>
      <c r="C383" s="7">
        <v>79200</v>
      </c>
      <c r="D383" s="7">
        <v>30443</v>
      </c>
      <c r="E383" s="12">
        <f t="shared" si="50"/>
        <v>29873.583333333332</v>
      </c>
      <c r="F383" s="11">
        <f t="shared" si="51"/>
        <v>0.38079410755580195</v>
      </c>
      <c r="G383" s="7">
        <v>48757</v>
      </c>
      <c r="H383" s="12">
        <f t="shared" si="52"/>
        <v>48577.166666666664</v>
      </c>
      <c r="I383" s="11">
        <f t="shared" si="53"/>
        <v>0.61920589244419799</v>
      </c>
      <c r="J383" s="7">
        <v>63585</v>
      </c>
      <c r="K383" s="12">
        <f t="shared" si="54"/>
        <v>63129.25</v>
      </c>
      <c r="L383" s="11">
        <f t="shared" si="55"/>
        <v>0.76304876636163554</v>
      </c>
      <c r="M383" s="7">
        <v>10107</v>
      </c>
      <c r="N383" s="12">
        <f t="shared" si="56"/>
        <v>9906.5</v>
      </c>
      <c r="O383" s="11">
        <f t="shared" si="57"/>
        <v>0.11974073197387174</v>
      </c>
      <c r="P383" s="7">
        <v>9903</v>
      </c>
      <c r="Q383" s="12">
        <f t="shared" si="58"/>
        <v>9697.1666666666661</v>
      </c>
      <c r="R383" s="11">
        <f t="shared" si="59"/>
        <v>0.11721050166449265</v>
      </c>
      <c r="S383" s="13">
        <v>4.7</v>
      </c>
    </row>
    <row r="384" spans="2:19">
      <c r="B384" s="2">
        <v>39387</v>
      </c>
      <c r="C384" s="7">
        <v>78904</v>
      </c>
      <c r="D384" s="7">
        <v>30335</v>
      </c>
      <c r="E384" s="12">
        <f t="shared" si="50"/>
        <v>29943.916666666668</v>
      </c>
      <c r="F384" s="11">
        <f t="shared" si="51"/>
        <v>0.38104746775708964</v>
      </c>
      <c r="G384" s="7">
        <v>48569</v>
      </c>
      <c r="H384" s="12">
        <f t="shared" si="52"/>
        <v>48639.25</v>
      </c>
      <c r="I384" s="11">
        <f t="shared" si="53"/>
        <v>0.61895253224291036</v>
      </c>
      <c r="J384" s="7">
        <v>63341</v>
      </c>
      <c r="K384" s="12">
        <f t="shared" si="54"/>
        <v>63211.583333333336</v>
      </c>
      <c r="L384" s="11">
        <f t="shared" si="55"/>
        <v>0.76259984417020632</v>
      </c>
      <c r="M384" s="7">
        <v>10184</v>
      </c>
      <c r="N384" s="12">
        <f t="shared" si="56"/>
        <v>9946.5</v>
      </c>
      <c r="O384" s="11">
        <f t="shared" si="57"/>
        <v>0.11999698393947771</v>
      </c>
      <c r="P384" s="7">
        <v>9872</v>
      </c>
      <c r="Q384" s="12">
        <f t="shared" si="58"/>
        <v>9731.5</v>
      </c>
      <c r="R384" s="11">
        <f t="shared" si="59"/>
        <v>0.11740317189031592</v>
      </c>
      <c r="S384" s="13">
        <v>4.7</v>
      </c>
    </row>
    <row r="385" spans="2:19">
      <c r="B385" s="2">
        <v>39417</v>
      </c>
      <c r="C385" s="7">
        <v>79451</v>
      </c>
      <c r="D385" s="7">
        <v>30680</v>
      </c>
      <c r="E385" s="12">
        <f t="shared" si="50"/>
        <v>30036.166666666668</v>
      </c>
      <c r="F385" s="11">
        <f t="shared" si="51"/>
        <v>0.38144675753217494</v>
      </c>
      <c r="G385" s="7">
        <v>48771</v>
      </c>
      <c r="H385" s="12">
        <f t="shared" si="52"/>
        <v>48706.583333333336</v>
      </c>
      <c r="I385" s="11">
        <f t="shared" si="53"/>
        <v>0.61855324246782506</v>
      </c>
      <c r="J385" s="7">
        <v>63759</v>
      </c>
      <c r="K385" s="12">
        <f t="shared" si="54"/>
        <v>63318.583333333336</v>
      </c>
      <c r="L385" s="11">
        <f t="shared" si="55"/>
        <v>0.76206193797376698</v>
      </c>
      <c r="M385" s="7">
        <v>10206</v>
      </c>
      <c r="N385" s="12">
        <f t="shared" si="56"/>
        <v>9988.6666666666661</v>
      </c>
      <c r="O385" s="11">
        <f t="shared" si="57"/>
        <v>0.12021719812810035</v>
      </c>
      <c r="P385" s="7">
        <v>9980</v>
      </c>
      <c r="Q385" s="12">
        <f t="shared" si="58"/>
        <v>9781.25</v>
      </c>
      <c r="R385" s="11">
        <f t="shared" si="59"/>
        <v>0.11772086389813272</v>
      </c>
      <c r="S385" s="13">
        <v>5</v>
      </c>
    </row>
    <row r="386" spans="2:19">
      <c r="B386" s="2">
        <v>39448</v>
      </c>
      <c r="C386" s="7">
        <v>79788</v>
      </c>
      <c r="D386" s="7">
        <v>30837</v>
      </c>
      <c r="E386" s="12">
        <f t="shared" si="50"/>
        <v>30090.25</v>
      </c>
      <c r="F386" s="11">
        <f t="shared" si="51"/>
        <v>0.38170459050186317</v>
      </c>
      <c r="G386" s="7">
        <v>48951</v>
      </c>
      <c r="H386" s="12">
        <f t="shared" si="52"/>
        <v>48741</v>
      </c>
      <c r="I386" s="11">
        <f t="shared" si="53"/>
        <v>0.61829540949813688</v>
      </c>
      <c r="J386" s="7">
        <v>64210</v>
      </c>
      <c r="K386" s="12">
        <f t="shared" si="54"/>
        <v>63389</v>
      </c>
      <c r="L386" s="11">
        <f t="shared" si="55"/>
        <v>0.76170620555817581</v>
      </c>
      <c r="M386" s="7">
        <v>10139</v>
      </c>
      <c r="N386" s="12">
        <f t="shared" si="56"/>
        <v>10011.25</v>
      </c>
      <c r="O386" s="11">
        <f t="shared" si="57"/>
        <v>0.12029896749269255</v>
      </c>
      <c r="P386" s="7">
        <v>10083</v>
      </c>
      <c r="Q386" s="12">
        <f t="shared" si="58"/>
        <v>9819.5</v>
      </c>
      <c r="R386" s="11">
        <f t="shared" si="59"/>
        <v>0.11799482694913167</v>
      </c>
      <c r="S386" s="13">
        <v>5</v>
      </c>
    </row>
    <row r="387" spans="2:19">
      <c r="B387" s="2">
        <v>39479</v>
      </c>
      <c r="C387" s="7">
        <v>80306</v>
      </c>
      <c r="D387" s="7">
        <v>31081</v>
      </c>
      <c r="E387" s="12">
        <f t="shared" si="50"/>
        <v>30156.75</v>
      </c>
      <c r="F387" s="11">
        <f t="shared" si="51"/>
        <v>0.38200260522776736</v>
      </c>
      <c r="G387" s="7">
        <v>49225</v>
      </c>
      <c r="H387" s="12">
        <f t="shared" si="52"/>
        <v>48787.083333333336</v>
      </c>
      <c r="I387" s="11">
        <f t="shared" si="53"/>
        <v>0.61799739477223259</v>
      </c>
      <c r="J387" s="7">
        <v>64545</v>
      </c>
      <c r="K387" s="12">
        <f t="shared" si="54"/>
        <v>63476.916666666664</v>
      </c>
      <c r="L387" s="11">
        <f t="shared" si="55"/>
        <v>0.76153109416427067</v>
      </c>
      <c r="M387" s="7">
        <v>10263</v>
      </c>
      <c r="N387" s="12">
        <f t="shared" si="56"/>
        <v>10032.333333333334</v>
      </c>
      <c r="O387" s="11">
        <f t="shared" si="57"/>
        <v>0.12035766986719348</v>
      </c>
      <c r="P387" s="7">
        <v>10105</v>
      </c>
      <c r="Q387" s="12">
        <f t="shared" si="58"/>
        <v>9845.0833333333339</v>
      </c>
      <c r="R387" s="11">
        <f t="shared" si="59"/>
        <v>0.11811123596853594</v>
      </c>
      <c r="S387" s="13">
        <v>4.9000000000000004</v>
      </c>
    </row>
    <row r="388" spans="2:19">
      <c r="B388" s="2">
        <v>39508</v>
      </c>
      <c r="C388" s="7">
        <v>79860</v>
      </c>
      <c r="D388" s="7">
        <v>30846</v>
      </c>
      <c r="E388" s="12">
        <f t="shared" si="50"/>
        <v>30216.166666666668</v>
      </c>
      <c r="F388" s="11">
        <f t="shared" si="51"/>
        <v>0.38232664268210903</v>
      </c>
      <c r="G388" s="7">
        <v>49014</v>
      </c>
      <c r="H388" s="12">
        <f t="shared" si="52"/>
        <v>48816.166666666664</v>
      </c>
      <c r="I388" s="11">
        <f t="shared" si="53"/>
        <v>0.61767335731789097</v>
      </c>
      <c r="J388" s="7">
        <v>64339</v>
      </c>
      <c r="K388" s="12">
        <f t="shared" si="54"/>
        <v>63557.166666666664</v>
      </c>
      <c r="L388" s="11">
        <f t="shared" si="55"/>
        <v>0.76143192162508355</v>
      </c>
      <c r="M388" s="7">
        <v>10109</v>
      </c>
      <c r="N388" s="12">
        <f t="shared" si="56"/>
        <v>10038.583333333334</v>
      </c>
      <c r="O388" s="11">
        <f t="shared" si="57"/>
        <v>0.12026492367071434</v>
      </c>
      <c r="P388" s="7">
        <v>10071</v>
      </c>
      <c r="Q388" s="12">
        <f t="shared" si="58"/>
        <v>9874.8333333333339</v>
      </c>
      <c r="R388" s="11">
        <f t="shared" si="59"/>
        <v>0.11830315470420219</v>
      </c>
      <c r="S388" s="13">
        <v>5.0999999999999996</v>
      </c>
    </row>
    <row r="389" spans="2:19">
      <c r="B389" s="2">
        <v>39539</v>
      </c>
      <c r="C389" s="7">
        <v>79990</v>
      </c>
      <c r="D389" s="7">
        <v>30939</v>
      </c>
      <c r="E389" s="12">
        <f t="shared" si="50"/>
        <v>30279.083333333332</v>
      </c>
      <c r="F389" s="11">
        <f t="shared" si="51"/>
        <v>0.38289341128566545</v>
      </c>
      <c r="G389" s="7">
        <v>49052</v>
      </c>
      <c r="H389" s="12">
        <f t="shared" si="52"/>
        <v>48800.583333333336</v>
      </c>
      <c r="I389" s="11">
        <f t="shared" si="53"/>
        <v>0.61710658871433444</v>
      </c>
      <c r="J389" s="7">
        <v>64548</v>
      </c>
      <c r="K389" s="12">
        <f t="shared" si="54"/>
        <v>63611.25</v>
      </c>
      <c r="L389" s="11">
        <f t="shared" si="55"/>
        <v>0.76131598999453454</v>
      </c>
      <c r="M389" s="7">
        <v>10092</v>
      </c>
      <c r="N389" s="12">
        <f t="shared" si="56"/>
        <v>10043.583333333334</v>
      </c>
      <c r="O389" s="11">
        <f t="shared" si="57"/>
        <v>0.12020421841276935</v>
      </c>
      <c r="P389" s="7">
        <v>10010</v>
      </c>
      <c r="Q389" s="12">
        <f t="shared" si="58"/>
        <v>9899.5</v>
      </c>
      <c r="R389" s="11">
        <f t="shared" si="59"/>
        <v>0.11847979159269617</v>
      </c>
      <c r="S389" s="13">
        <v>5</v>
      </c>
    </row>
    <row r="390" spans="2:19">
      <c r="B390" s="2">
        <v>39569</v>
      </c>
      <c r="C390" s="7">
        <v>79402</v>
      </c>
      <c r="D390" s="7">
        <v>30470</v>
      </c>
      <c r="E390" s="12">
        <f t="shared" si="50"/>
        <v>30313.75</v>
      </c>
      <c r="F390" s="11">
        <f t="shared" si="51"/>
        <v>0.38322194456969239</v>
      </c>
      <c r="G390" s="7">
        <v>48932</v>
      </c>
      <c r="H390" s="12">
        <f t="shared" si="52"/>
        <v>48788.583333333336</v>
      </c>
      <c r="I390" s="11">
        <f t="shared" si="53"/>
        <v>0.6167780554303075</v>
      </c>
      <c r="J390" s="7">
        <v>63866</v>
      </c>
      <c r="K390" s="12">
        <f t="shared" si="54"/>
        <v>63631.916666666664</v>
      </c>
      <c r="L390" s="11">
        <f t="shared" si="55"/>
        <v>0.76125659983091665</v>
      </c>
      <c r="M390" s="7">
        <v>10105</v>
      </c>
      <c r="N390" s="12">
        <f t="shared" si="56"/>
        <v>10046.916666666666</v>
      </c>
      <c r="O390" s="11">
        <f t="shared" si="57"/>
        <v>0.12019568199582076</v>
      </c>
      <c r="P390" s="7">
        <v>9894</v>
      </c>
      <c r="Q390" s="12">
        <f t="shared" si="58"/>
        <v>9909.1666666666661</v>
      </c>
      <c r="R390" s="11">
        <f t="shared" si="59"/>
        <v>0.1185477181732625</v>
      </c>
      <c r="S390" s="13">
        <v>5.4</v>
      </c>
    </row>
    <row r="391" spans="2:19">
      <c r="B391" s="2">
        <v>39600</v>
      </c>
      <c r="C391" s="7">
        <v>78045</v>
      </c>
      <c r="D391" s="7">
        <v>29597</v>
      </c>
      <c r="E391" s="12">
        <f t="shared" si="50"/>
        <v>30359.916666666668</v>
      </c>
      <c r="F391" s="11">
        <f t="shared" si="51"/>
        <v>0.38356959061372148</v>
      </c>
      <c r="G391" s="7">
        <v>48448</v>
      </c>
      <c r="H391" s="12">
        <f t="shared" si="52"/>
        <v>48791.083333333336</v>
      </c>
      <c r="I391" s="11">
        <f t="shared" si="53"/>
        <v>0.61643040938627858</v>
      </c>
      <c r="J391" s="7">
        <v>62753</v>
      </c>
      <c r="K391" s="12">
        <f t="shared" si="54"/>
        <v>63671.333333333336</v>
      </c>
      <c r="L391" s="11">
        <f t="shared" si="55"/>
        <v>0.76118708587334338</v>
      </c>
      <c r="M391" s="7">
        <v>9891</v>
      </c>
      <c r="N391" s="12">
        <f t="shared" si="56"/>
        <v>10056.333333333334</v>
      </c>
      <c r="O391" s="11">
        <f t="shared" si="57"/>
        <v>0.12022287996541037</v>
      </c>
      <c r="P391" s="7">
        <v>9904</v>
      </c>
      <c r="Q391" s="12">
        <f t="shared" si="58"/>
        <v>9919.75</v>
      </c>
      <c r="R391" s="11">
        <f t="shared" si="59"/>
        <v>0.11859003416124625</v>
      </c>
      <c r="S391" s="13">
        <v>5.6</v>
      </c>
    </row>
    <row r="392" spans="2:19">
      <c r="B392" s="2">
        <v>39630</v>
      </c>
      <c r="C392" s="7">
        <v>77564</v>
      </c>
      <c r="D392" s="7">
        <v>29040</v>
      </c>
      <c r="E392" s="12">
        <f t="shared" si="50"/>
        <v>30376.666666666668</v>
      </c>
      <c r="F392" s="11">
        <f t="shared" si="51"/>
        <v>0.3835889751317495</v>
      </c>
      <c r="G392" s="7">
        <v>48523</v>
      </c>
      <c r="H392" s="12">
        <f t="shared" si="52"/>
        <v>48814</v>
      </c>
      <c r="I392" s="11">
        <f t="shared" si="53"/>
        <v>0.61641102486825039</v>
      </c>
      <c r="J392" s="7">
        <v>62422</v>
      </c>
      <c r="K392" s="12">
        <f t="shared" si="54"/>
        <v>63689</v>
      </c>
      <c r="L392" s="11">
        <f t="shared" si="55"/>
        <v>0.76088131725688957</v>
      </c>
      <c r="M392" s="7">
        <v>9757</v>
      </c>
      <c r="N392" s="12">
        <f t="shared" si="56"/>
        <v>10069.166666666666</v>
      </c>
      <c r="O392" s="11">
        <f t="shared" si="57"/>
        <v>0.12029456887394208</v>
      </c>
      <c r="P392" s="7">
        <v>9986</v>
      </c>
      <c r="Q392" s="12">
        <f t="shared" si="58"/>
        <v>9946.0833333333339</v>
      </c>
      <c r="R392" s="11">
        <f t="shared" si="59"/>
        <v>0.11882411386916834</v>
      </c>
      <c r="S392" s="13">
        <v>5.8</v>
      </c>
    </row>
    <row r="393" spans="2:19">
      <c r="B393" s="2">
        <v>39661</v>
      </c>
      <c r="C393" s="7">
        <v>78719</v>
      </c>
      <c r="D393" s="7">
        <v>29986</v>
      </c>
      <c r="E393" s="12">
        <f t="shared" si="50"/>
        <v>30391.083333333332</v>
      </c>
      <c r="F393" s="11">
        <f t="shared" si="51"/>
        <v>0.38376981366760282</v>
      </c>
      <c r="G393" s="7">
        <v>48734</v>
      </c>
      <c r="H393" s="12">
        <f t="shared" si="52"/>
        <v>48799.833333333336</v>
      </c>
      <c r="I393" s="11">
        <f t="shared" si="53"/>
        <v>0.61623018633239712</v>
      </c>
      <c r="J393" s="7">
        <v>63410</v>
      </c>
      <c r="K393" s="12">
        <f t="shared" si="54"/>
        <v>63685.916666666664</v>
      </c>
      <c r="L393" s="11">
        <f t="shared" si="55"/>
        <v>0.76068923094073992</v>
      </c>
      <c r="M393" s="7">
        <v>9839</v>
      </c>
      <c r="N393" s="12">
        <f t="shared" si="56"/>
        <v>10062.416666666666</v>
      </c>
      <c r="O393" s="11">
        <f t="shared" si="57"/>
        <v>0.120189398162157</v>
      </c>
      <c r="P393" s="7">
        <v>10011</v>
      </c>
      <c r="Q393" s="12">
        <f t="shared" si="58"/>
        <v>9973</v>
      </c>
      <c r="R393" s="11">
        <f t="shared" si="59"/>
        <v>0.11912137089710309</v>
      </c>
      <c r="S393" s="13">
        <v>6.1</v>
      </c>
    </row>
    <row r="394" spans="2:19">
      <c r="B394" s="2">
        <v>39692</v>
      </c>
      <c r="C394" s="7">
        <v>79851</v>
      </c>
      <c r="D394" s="7">
        <v>30760</v>
      </c>
      <c r="E394" s="12">
        <f t="shared" si="50"/>
        <v>30417.833333333332</v>
      </c>
      <c r="F394" s="11">
        <f t="shared" si="51"/>
        <v>0.38378855218430397</v>
      </c>
      <c r="G394" s="7">
        <v>49091</v>
      </c>
      <c r="H394" s="12">
        <f t="shared" si="52"/>
        <v>48838.916666666664</v>
      </c>
      <c r="I394" s="11">
        <f t="shared" si="53"/>
        <v>0.61621144781569603</v>
      </c>
      <c r="J394" s="7">
        <v>64063</v>
      </c>
      <c r="K394" s="12">
        <f t="shared" si="54"/>
        <v>63736.75</v>
      </c>
      <c r="L394" s="11">
        <f t="shared" si="55"/>
        <v>0.76047284398415504</v>
      </c>
      <c r="M394" s="7">
        <v>10183</v>
      </c>
      <c r="N394" s="12">
        <f t="shared" si="56"/>
        <v>10072.916666666666</v>
      </c>
      <c r="O394" s="11">
        <f t="shared" si="57"/>
        <v>0.12018465931688381</v>
      </c>
      <c r="P394" s="7">
        <v>10209</v>
      </c>
      <c r="Q394" s="12">
        <f t="shared" si="58"/>
        <v>10002.333333333334</v>
      </c>
      <c r="R394" s="11">
        <f t="shared" si="59"/>
        <v>0.11934249669896117</v>
      </c>
      <c r="S394" s="13">
        <v>6.1</v>
      </c>
    </row>
    <row r="395" spans="2:19">
      <c r="B395" s="2">
        <v>39722</v>
      </c>
      <c r="C395" s="7">
        <v>79601</v>
      </c>
      <c r="D395" s="7">
        <v>30775</v>
      </c>
      <c r="E395" s="12">
        <f t="shared" si="50"/>
        <v>30445.5</v>
      </c>
      <c r="F395" s="11">
        <f t="shared" si="51"/>
        <v>0.38397573469597956</v>
      </c>
      <c r="G395" s="7">
        <v>48826</v>
      </c>
      <c r="H395" s="12">
        <f t="shared" si="52"/>
        <v>48844.666666666664</v>
      </c>
      <c r="I395" s="11">
        <f t="shared" si="53"/>
        <v>0.61602426530402055</v>
      </c>
      <c r="J395" s="7">
        <v>63774</v>
      </c>
      <c r="K395" s="12">
        <f t="shared" si="54"/>
        <v>63752.5</v>
      </c>
      <c r="L395" s="11">
        <f t="shared" si="55"/>
        <v>0.76017929591278055</v>
      </c>
      <c r="M395" s="7">
        <v>10183</v>
      </c>
      <c r="N395" s="12">
        <f t="shared" si="56"/>
        <v>10079.25</v>
      </c>
      <c r="O395" s="11">
        <f t="shared" si="57"/>
        <v>0.12018410522456208</v>
      </c>
      <c r="P395" s="7">
        <v>10275</v>
      </c>
      <c r="Q395" s="12">
        <f t="shared" si="58"/>
        <v>10033.333333333334</v>
      </c>
      <c r="R395" s="11">
        <f t="shared" si="59"/>
        <v>0.1196365988626574</v>
      </c>
      <c r="S395" s="13">
        <v>6.5</v>
      </c>
    </row>
    <row r="396" spans="2:19">
      <c r="B396" s="2">
        <v>39753</v>
      </c>
      <c r="C396" s="7">
        <v>80204</v>
      </c>
      <c r="D396" s="7">
        <v>31245</v>
      </c>
      <c r="E396" s="12">
        <f t="shared" si="50"/>
        <v>30521.333333333332</v>
      </c>
      <c r="F396" s="11">
        <f t="shared" si="51"/>
        <v>0.38440692624335893</v>
      </c>
      <c r="G396" s="7">
        <v>48959</v>
      </c>
      <c r="H396" s="12">
        <f t="shared" si="52"/>
        <v>48877.166666666664</v>
      </c>
      <c r="I396" s="11">
        <f t="shared" si="53"/>
        <v>0.61559307375664107</v>
      </c>
      <c r="J396" s="7">
        <v>64165</v>
      </c>
      <c r="K396" s="12">
        <f t="shared" si="54"/>
        <v>63821.166666666664</v>
      </c>
      <c r="L396" s="11">
        <f t="shared" si="55"/>
        <v>0.75984514459653063</v>
      </c>
      <c r="M396" s="7">
        <v>10338</v>
      </c>
      <c r="N396" s="12">
        <f t="shared" si="56"/>
        <v>10092.083333333334</v>
      </c>
      <c r="O396" s="11">
        <f t="shared" si="57"/>
        <v>0.12015481571730754</v>
      </c>
      <c r="P396" s="7">
        <v>10421</v>
      </c>
      <c r="Q396" s="12">
        <f t="shared" si="58"/>
        <v>10079.083333333334</v>
      </c>
      <c r="R396" s="11">
        <f t="shared" si="59"/>
        <v>0.12000003968616185</v>
      </c>
      <c r="S396" s="13">
        <v>6.8</v>
      </c>
    </row>
    <row r="397" spans="2:19">
      <c r="B397" s="2">
        <v>39783</v>
      </c>
      <c r="C397" s="7">
        <v>80686</v>
      </c>
      <c r="D397" s="7">
        <v>31543</v>
      </c>
      <c r="E397" s="12">
        <f t="shared" si="50"/>
        <v>30593.25</v>
      </c>
      <c r="F397" s="11">
        <f t="shared" si="51"/>
        <v>0.38481389744627198</v>
      </c>
      <c r="G397" s="7">
        <v>49143</v>
      </c>
      <c r="H397" s="12">
        <f t="shared" si="52"/>
        <v>48908.166666666664</v>
      </c>
      <c r="I397" s="11">
        <f t="shared" si="53"/>
        <v>0.61518610255372808</v>
      </c>
      <c r="J397" s="7">
        <v>64763</v>
      </c>
      <c r="K397" s="12">
        <f t="shared" si="54"/>
        <v>63904.833333333336</v>
      </c>
      <c r="L397" s="11">
        <f t="shared" si="55"/>
        <v>0.7596466741225546</v>
      </c>
      <c r="M397" s="7">
        <v>10339</v>
      </c>
      <c r="N397" s="12">
        <f t="shared" si="56"/>
        <v>10103.166666666666</v>
      </c>
      <c r="O397" s="11">
        <f t="shared" si="57"/>
        <v>0.1200979105352885</v>
      </c>
      <c r="P397" s="7">
        <v>10428</v>
      </c>
      <c r="Q397" s="12">
        <f t="shared" si="58"/>
        <v>10116.416666666666</v>
      </c>
      <c r="R397" s="11">
        <f t="shared" si="59"/>
        <v>0.12025541534215689</v>
      </c>
      <c r="S397" s="13">
        <v>7.3</v>
      </c>
    </row>
    <row r="398" spans="2:19">
      <c r="B398" s="2">
        <v>39814</v>
      </c>
      <c r="C398" s="7">
        <v>81293</v>
      </c>
      <c r="D398" s="7">
        <v>31848</v>
      </c>
      <c r="E398" s="12">
        <f t="shared" si="50"/>
        <v>30677.5</v>
      </c>
      <c r="F398" s="11">
        <f t="shared" si="51"/>
        <v>0.38526585468466445</v>
      </c>
      <c r="G398" s="7">
        <v>49445</v>
      </c>
      <c r="H398" s="12">
        <f t="shared" si="52"/>
        <v>48949.333333333336</v>
      </c>
      <c r="I398" s="11">
        <f t="shared" si="53"/>
        <v>0.61473414531533543</v>
      </c>
      <c r="J398" s="7">
        <v>65126</v>
      </c>
      <c r="K398" s="12">
        <f t="shared" si="54"/>
        <v>63981.166666666664</v>
      </c>
      <c r="L398" s="11">
        <f t="shared" si="55"/>
        <v>0.75930096058087793</v>
      </c>
      <c r="M398" s="7">
        <v>10423</v>
      </c>
      <c r="N398" s="12">
        <f t="shared" si="56"/>
        <v>10126.833333333334</v>
      </c>
      <c r="O398" s="11">
        <f t="shared" si="57"/>
        <v>0.12018090132214618</v>
      </c>
      <c r="P398" s="7">
        <v>10549</v>
      </c>
      <c r="Q398" s="12">
        <f t="shared" si="58"/>
        <v>10155.25</v>
      </c>
      <c r="R398" s="11">
        <f t="shared" si="59"/>
        <v>0.12051813809697584</v>
      </c>
      <c r="S398" s="13">
        <v>7.8</v>
      </c>
    </row>
    <row r="399" spans="2:19">
      <c r="B399" s="2">
        <v>39845</v>
      </c>
      <c r="C399" s="7">
        <v>81109</v>
      </c>
      <c r="D399" s="7">
        <v>31707</v>
      </c>
      <c r="E399" s="12">
        <f t="shared" si="50"/>
        <v>30729.666666666668</v>
      </c>
      <c r="F399" s="11">
        <f t="shared" si="51"/>
        <v>0.38559734985214217</v>
      </c>
      <c r="G399" s="7">
        <v>49401</v>
      </c>
      <c r="H399" s="12">
        <f t="shared" si="52"/>
        <v>48964</v>
      </c>
      <c r="I399" s="11">
        <f t="shared" si="53"/>
        <v>0.61440265014785778</v>
      </c>
      <c r="J399" s="7">
        <v>64803</v>
      </c>
      <c r="K399" s="12">
        <f t="shared" si="54"/>
        <v>64002.666666666664</v>
      </c>
      <c r="L399" s="11">
        <f t="shared" si="55"/>
        <v>0.75888215782312662</v>
      </c>
      <c r="M399" s="7">
        <v>10551</v>
      </c>
      <c r="N399" s="12">
        <f t="shared" si="56"/>
        <v>10150.833333333334</v>
      </c>
      <c r="O399" s="11">
        <f t="shared" si="57"/>
        <v>0.12035883354396049</v>
      </c>
      <c r="P399" s="7">
        <v>10457</v>
      </c>
      <c r="Q399" s="12">
        <f t="shared" si="58"/>
        <v>10184.583333333334</v>
      </c>
      <c r="R399" s="11">
        <f t="shared" si="59"/>
        <v>0.12075900863291299</v>
      </c>
      <c r="S399" s="13">
        <v>8.3000000000000007</v>
      </c>
    </row>
    <row r="400" spans="2:19">
      <c r="B400" s="2">
        <v>39873</v>
      </c>
      <c r="C400" s="7">
        <v>81358</v>
      </c>
      <c r="D400" s="7">
        <v>31919</v>
      </c>
      <c r="E400" s="12">
        <f t="shared" si="50"/>
        <v>30819.083333333332</v>
      </c>
      <c r="F400" s="11">
        <f t="shared" si="51"/>
        <v>0.3861149421447222</v>
      </c>
      <c r="G400" s="7">
        <v>49438</v>
      </c>
      <c r="H400" s="12">
        <f t="shared" si="52"/>
        <v>48999.333333333336</v>
      </c>
      <c r="I400" s="11">
        <f t="shared" si="53"/>
        <v>0.6138850578552778</v>
      </c>
      <c r="J400" s="7">
        <v>65003</v>
      </c>
      <c r="K400" s="12">
        <f t="shared" si="54"/>
        <v>64058</v>
      </c>
      <c r="L400" s="11">
        <f t="shared" si="55"/>
        <v>0.75836180370096684</v>
      </c>
      <c r="M400" s="7">
        <v>10689</v>
      </c>
      <c r="N400" s="12">
        <f t="shared" si="56"/>
        <v>10199.166666666666</v>
      </c>
      <c r="O400" s="11">
        <f t="shared" si="57"/>
        <v>0.12074461315651613</v>
      </c>
      <c r="P400" s="7">
        <v>10397</v>
      </c>
      <c r="Q400" s="12">
        <f t="shared" si="58"/>
        <v>10211.75</v>
      </c>
      <c r="R400" s="11">
        <f t="shared" si="59"/>
        <v>0.12089358314251691</v>
      </c>
      <c r="S400" s="13">
        <v>8.6999999999999993</v>
      </c>
    </row>
    <row r="401" spans="2:19">
      <c r="B401" s="2">
        <v>39904</v>
      </c>
      <c r="C401" s="7">
        <v>81437</v>
      </c>
      <c r="D401" s="7">
        <v>31979</v>
      </c>
      <c r="E401" s="12">
        <f t="shared" si="50"/>
        <v>30905.75</v>
      </c>
      <c r="F401" s="11">
        <f t="shared" si="51"/>
        <v>0.38661707324446692</v>
      </c>
      <c r="G401" s="7">
        <v>49458</v>
      </c>
      <c r="H401" s="12">
        <f t="shared" si="52"/>
        <v>49033.166666666664</v>
      </c>
      <c r="I401" s="11">
        <f t="shared" si="53"/>
        <v>0.61338292675553319</v>
      </c>
      <c r="J401" s="7">
        <v>65235</v>
      </c>
      <c r="K401" s="12">
        <f t="shared" si="54"/>
        <v>64115.25</v>
      </c>
      <c r="L401" s="11">
        <f t="shared" si="55"/>
        <v>0.75797621592652176</v>
      </c>
      <c r="M401" s="7">
        <v>10483</v>
      </c>
      <c r="N401" s="12">
        <f t="shared" si="56"/>
        <v>10231.75</v>
      </c>
      <c r="O401" s="11">
        <f t="shared" si="57"/>
        <v>0.12096066298277225</v>
      </c>
      <c r="P401" s="7">
        <v>10354</v>
      </c>
      <c r="Q401" s="12">
        <f t="shared" si="58"/>
        <v>10240.416666666666</v>
      </c>
      <c r="R401" s="11">
        <f t="shared" si="59"/>
        <v>0.12106312109070595</v>
      </c>
      <c r="S401" s="13">
        <v>9</v>
      </c>
    </row>
    <row r="402" spans="2:19">
      <c r="B402" s="2">
        <v>39934</v>
      </c>
      <c r="C402" s="7">
        <v>81116</v>
      </c>
      <c r="D402" s="7">
        <v>31545</v>
      </c>
      <c r="E402" s="12">
        <f t="shared" si="50"/>
        <v>30995.333333333332</v>
      </c>
      <c r="F402" s="11">
        <f t="shared" si="51"/>
        <v>0.38704655664009652</v>
      </c>
      <c r="G402" s="7">
        <v>49570</v>
      </c>
      <c r="H402" s="12">
        <f t="shared" si="52"/>
        <v>49086.333333333336</v>
      </c>
      <c r="I402" s="11">
        <f t="shared" si="53"/>
        <v>0.61295344335990343</v>
      </c>
      <c r="J402" s="7">
        <v>64826</v>
      </c>
      <c r="K402" s="12">
        <f t="shared" si="54"/>
        <v>64195.25</v>
      </c>
      <c r="L402" s="11">
        <f t="shared" si="55"/>
        <v>0.7574668215012994</v>
      </c>
      <c r="M402" s="7">
        <v>10534</v>
      </c>
      <c r="N402" s="12">
        <f t="shared" si="56"/>
        <v>10267.5</v>
      </c>
      <c r="O402" s="11">
        <f t="shared" si="57"/>
        <v>0.12115056160330541</v>
      </c>
      <c r="P402" s="7">
        <v>10455</v>
      </c>
      <c r="Q402" s="12">
        <f t="shared" si="58"/>
        <v>10287.166666666666</v>
      </c>
      <c r="R402" s="11">
        <f t="shared" si="59"/>
        <v>0.12138261689539516</v>
      </c>
      <c r="S402" s="13">
        <v>9.4</v>
      </c>
    </row>
    <row r="403" spans="2:19">
      <c r="B403" s="2">
        <v>39965</v>
      </c>
      <c r="C403" s="7">
        <v>79734</v>
      </c>
      <c r="D403" s="7">
        <v>30919</v>
      </c>
      <c r="E403" s="12">
        <f t="shared" ref="E403:E466" si="60">AVERAGE(D392:D403)</f>
        <v>31105.5</v>
      </c>
      <c r="F403" s="11">
        <f t="shared" ref="F403:F466" si="61">E403/SUM($E403, $H403)</f>
        <v>0.38774074993585544</v>
      </c>
      <c r="G403" s="7">
        <v>48815</v>
      </c>
      <c r="H403" s="12">
        <f t="shared" ref="H403:H466" si="62">AVERAGE(G392:G403)</f>
        <v>49116.916666666664</v>
      </c>
      <c r="I403" s="11">
        <f t="shared" ref="I403:I466" si="63">H403/SUM($E403, $H403)</f>
        <v>0.61225925006414461</v>
      </c>
      <c r="J403" s="7">
        <v>63815</v>
      </c>
      <c r="K403" s="12">
        <f t="shared" ref="K403:K466" si="64">AVERAGE(J392:J403)</f>
        <v>64283.75</v>
      </c>
      <c r="L403" s="11">
        <f t="shared" ref="L403:L466" si="65">K403/SUM($K403, $N403, $Q403)</f>
        <v>0.7570156465896245</v>
      </c>
      <c r="M403" s="7">
        <v>10306</v>
      </c>
      <c r="N403" s="12">
        <f t="shared" ref="N403:N466" si="66">AVERAGE(M392:M403)</f>
        <v>10302.083333333334</v>
      </c>
      <c r="O403" s="11">
        <f t="shared" ref="O403:O466" si="67">N403/SUM($K403, $N403, $Q403)</f>
        <v>0.12131896903655322</v>
      </c>
      <c r="P403" s="7">
        <v>10436</v>
      </c>
      <c r="Q403" s="12">
        <f t="shared" ref="Q403:Q466" si="68">AVERAGE(P392:P403)</f>
        <v>10331.5</v>
      </c>
      <c r="R403" s="11">
        <f t="shared" ref="R403:R466" si="69">Q403/SUM($K403, $N403, $Q403)</f>
        <v>0.12166538437382239</v>
      </c>
      <c r="S403" s="13">
        <v>9.5</v>
      </c>
    </row>
    <row r="404" spans="2:19">
      <c r="B404" s="2">
        <v>39995</v>
      </c>
      <c r="C404" s="7">
        <v>79614</v>
      </c>
      <c r="D404" s="7">
        <v>30798</v>
      </c>
      <c r="E404" s="12">
        <f t="shared" si="60"/>
        <v>31252</v>
      </c>
      <c r="F404" s="11">
        <f t="shared" si="61"/>
        <v>0.38873870138485772</v>
      </c>
      <c r="G404" s="7">
        <v>48816</v>
      </c>
      <c r="H404" s="12">
        <f t="shared" si="62"/>
        <v>49141.333333333336</v>
      </c>
      <c r="I404" s="11">
        <f t="shared" si="63"/>
        <v>0.61126129861514222</v>
      </c>
      <c r="J404" s="7">
        <v>63875</v>
      </c>
      <c r="K404" s="12">
        <f t="shared" si="64"/>
        <v>64404.833333333336</v>
      </c>
      <c r="L404" s="11">
        <f t="shared" si="65"/>
        <v>0.75687506916445413</v>
      </c>
      <c r="M404" s="7">
        <v>10167</v>
      </c>
      <c r="N404" s="12">
        <f t="shared" si="66"/>
        <v>10336.25</v>
      </c>
      <c r="O404" s="11">
        <f t="shared" si="67"/>
        <v>0.12146991970557731</v>
      </c>
      <c r="P404" s="7">
        <v>10232</v>
      </c>
      <c r="Q404" s="12">
        <f t="shared" si="68"/>
        <v>10352</v>
      </c>
      <c r="R404" s="11">
        <f t="shared" si="69"/>
        <v>0.12165501112996845</v>
      </c>
      <c r="S404" s="13">
        <v>9.5</v>
      </c>
    </row>
    <row r="405" spans="2:19">
      <c r="B405" s="2">
        <v>40026</v>
      </c>
      <c r="C405" s="7">
        <v>81190</v>
      </c>
      <c r="D405" s="7">
        <v>31583</v>
      </c>
      <c r="E405" s="12">
        <f t="shared" si="60"/>
        <v>31385.083333333332</v>
      </c>
      <c r="F405" s="11">
        <f t="shared" si="61"/>
        <v>0.38939711949048272</v>
      </c>
      <c r="G405" s="7">
        <v>49607</v>
      </c>
      <c r="H405" s="12">
        <f t="shared" si="62"/>
        <v>49214.083333333336</v>
      </c>
      <c r="I405" s="11">
        <f t="shared" si="63"/>
        <v>0.61060288050951728</v>
      </c>
      <c r="J405" s="7">
        <v>64796</v>
      </c>
      <c r="K405" s="12">
        <f t="shared" si="64"/>
        <v>64520.333333333336</v>
      </c>
      <c r="L405" s="11">
        <f t="shared" si="65"/>
        <v>0.75618331764145152</v>
      </c>
      <c r="M405" s="7">
        <v>10632</v>
      </c>
      <c r="N405" s="12">
        <f t="shared" si="66"/>
        <v>10402.333333333334</v>
      </c>
      <c r="O405" s="11">
        <f t="shared" si="67"/>
        <v>0.12191615456438425</v>
      </c>
      <c r="P405" s="7">
        <v>10599</v>
      </c>
      <c r="Q405" s="12">
        <f t="shared" si="68"/>
        <v>10401</v>
      </c>
      <c r="R405" s="11">
        <f t="shared" si="69"/>
        <v>0.12190052779416417</v>
      </c>
      <c r="S405" s="13">
        <v>9.6</v>
      </c>
    </row>
    <row r="406" spans="2:19">
      <c r="B406" s="2">
        <v>40057</v>
      </c>
      <c r="C406" s="7">
        <v>82706</v>
      </c>
      <c r="D406" s="7">
        <v>32642</v>
      </c>
      <c r="E406" s="12">
        <f t="shared" si="60"/>
        <v>31541.916666666668</v>
      </c>
      <c r="F406" s="11">
        <f t="shared" si="61"/>
        <v>0.39019117669798825</v>
      </c>
      <c r="G406" s="7">
        <v>50064</v>
      </c>
      <c r="H406" s="12">
        <f t="shared" si="62"/>
        <v>49295.166666666664</v>
      </c>
      <c r="I406" s="11">
        <f t="shared" si="63"/>
        <v>0.6098088233020118</v>
      </c>
      <c r="J406" s="7">
        <v>65933</v>
      </c>
      <c r="K406" s="12">
        <f t="shared" si="64"/>
        <v>64676.166666666664</v>
      </c>
      <c r="L406" s="11">
        <f t="shared" si="65"/>
        <v>0.75574442063073966</v>
      </c>
      <c r="M406" s="7">
        <v>10894</v>
      </c>
      <c r="N406" s="12">
        <f t="shared" si="66"/>
        <v>10461.583333333334</v>
      </c>
      <c r="O406" s="11">
        <f t="shared" si="67"/>
        <v>0.12224415333515749</v>
      </c>
      <c r="P406" s="7">
        <v>10697</v>
      </c>
      <c r="Q406" s="12">
        <f t="shared" si="68"/>
        <v>10441.666666666666</v>
      </c>
      <c r="R406" s="11">
        <f t="shared" si="69"/>
        <v>0.12201142603410281</v>
      </c>
      <c r="S406" s="13">
        <v>9.8000000000000007</v>
      </c>
    </row>
    <row r="407" spans="2:19">
      <c r="B407" s="2">
        <v>40087</v>
      </c>
      <c r="C407" s="7">
        <v>82915</v>
      </c>
      <c r="D407" s="7">
        <v>32707</v>
      </c>
      <c r="E407" s="12">
        <f t="shared" si="60"/>
        <v>31702.916666666668</v>
      </c>
      <c r="F407" s="11">
        <f t="shared" si="61"/>
        <v>0.39084797166099217</v>
      </c>
      <c r="G407" s="7">
        <v>50207</v>
      </c>
      <c r="H407" s="12">
        <f t="shared" si="62"/>
        <v>49410.25</v>
      </c>
      <c r="I407" s="11">
        <f t="shared" si="63"/>
        <v>0.60915202833900783</v>
      </c>
      <c r="J407" s="7">
        <v>66056</v>
      </c>
      <c r="K407" s="12">
        <f t="shared" si="64"/>
        <v>64866.333333333336</v>
      </c>
      <c r="L407" s="11">
        <f t="shared" si="65"/>
        <v>0.75544776329440588</v>
      </c>
      <c r="M407" s="7">
        <v>10879</v>
      </c>
      <c r="N407" s="12">
        <f t="shared" si="66"/>
        <v>10519.583333333334</v>
      </c>
      <c r="O407" s="11">
        <f t="shared" si="67"/>
        <v>0.122513410140172</v>
      </c>
      <c r="P407" s="7">
        <v>10721</v>
      </c>
      <c r="Q407" s="12">
        <f t="shared" si="68"/>
        <v>10478.833333333334</v>
      </c>
      <c r="R407" s="11">
        <f t="shared" si="69"/>
        <v>0.12203882656542218</v>
      </c>
      <c r="S407" s="13">
        <v>10</v>
      </c>
    </row>
    <row r="408" spans="2:19">
      <c r="B408" s="2">
        <v>40118</v>
      </c>
      <c r="C408" s="7">
        <v>83204</v>
      </c>
      <c r="D408" s="7">
        <v>33019</v>
      </c>
      <c r="E408" s="12">
        <f t="shared" si="60"/>
        <v>31850.75</v>
      </c>
      <c r="F408" s="11">
        <f t="shared" si="61"/>
        <v>0.39146439263507093</v>
      </c>
      <c r="G408" s="7">
        <v>50184</v>
      </c>
      <c r="H408" s="12">
        <f t="shared" si="62"/>
        <v>49512.333333333336</v>
      </c>
      <c r="I408" s="11">
        <f t="shared" si="63"/>
        <v>0.60853560736492895</v>
      </c>
      <c r="J408" s="7">
        <v>66346</v>
      </c>
      <c r="K408" s="12">
        <f t="shared" si="64"/>
        <v>65048.083333333336</v>
      </c>
      <c r="L408" s="11">
        <f t="shared" si="65"/>
        <v>0.7554463226313457</v>
      </c>
      <c r="M408" s="7">
        <v>10798</v>
      </c>
      <c r="N408" s="12">
        <f t="shared" si="66"/>
        <v>10557.916666666666</v>
      </c>
      <c r="O408" s="11">
        <f t="shared" si="67"/>
        <v>0.12261605433644385</v>
      </c>
      <c r="P408" s="7">
        <v>10669</v>
      </c>
      <c r="Q408" s="12">
        <f t="shared" si="68"/>
        <v>10499.5</v>
      </c>
      <c r="R408" s="11">
        <f t="shared" si="69"/>
        <v>0.12193762303221048</v>
      </c>
      <c r="S408" s="13">
        <v>9.9</v>
      </c>
    </row>
    <row r="409" spans="2:19">
      <c r="B409" s="2">
        <v>40148</v>
      </c>
      <c r="C409" s="7">
        <v>84231</v>
      </c>
      <c r="D409" s="7">
        <v>33485</v>
      </c>
      <c r="E409" s="12">
        <f t="shared" si="60"/>
        <v>32012.583333333332</v>
      </c>
      <c r="F409" s="11">
        <f t="shared" si="61"/>
        <v>0.39202961925823271</v>
      </c>
      <c r="G409" s="7">
        <v>50747</v>
      </c>
      <c r="H409" s="12">
        <f t="shared" si="62"/>
        <v>49646</v>
      </c>
      <c r="I409" s="11">
        <f t="shared" si="63"/>
        <v>0.60797038074176735</v>
      </c>
      <c r="J409" s="7">
        <v>67284</v>
      </c>
      <c r="K409" s="12">
        <f t="shared" si="64"/>
        <v>65258.166666666664</v>
      </c>
      <c r="L409" s="11">
        <f t="shared" si="65"/>
        <v>0.75525040699334145</v>
      </c>
      <c r="M409" s="7">
        <v>10953</v>
      </c>
      <c r="N409" s="12">
        <f t="shared" si="66"/>
        <v>10609.083333333334</v>
      </c>
      <c r="O409" s="11">
        <f t="shared" si="67"/>
        <v>0.12278178984484103</v>
      </c>
      <c r="P409" s="7">
        <v>10899</v>
      </c>
      <c r="Q409" s="12">
        <f t="shared" si="68"/>
        <v>10538.75</v>
      </c>
      <c r="R409" s="11">
        <f t="shared" si="69"/>
        <v>0.12196780316181746</v>
      </c>
      <c r="S409" s="13">
        <v>9.9</v>
      </c>
    </row>
    <row r="410" spans="2:19">
      <c r="B410" s="2">
        <v>40179</v>
      </c>
      <c r="C410" s="7">
        <v>83876</v>
      </c>
      <c r="D410" s="7">
        <v>33410</v>
      </c>
      <c r="E410" s="12">
        <f t="shared" si="60"/>
        <v>32142.75</v>
      </c>
      <c r="F410" s="11">
        <f t="shared" si="61"/>
        <v>0.39258880024753529</v>
      </c>
      <c r="G410" s="7">
        <v>50466</v>
      </c>
      <c r="H410" s="12">
        <f t="shared" si="62"/>
        <v>49731.083333333336</v>
      </c>
      <c r="I410" s="11">
        <f t="shared" si="63"/>
        <v>0.6074111997524646</v>
      </c>
      <c r="J410" s="7">
        <v>66956</v>
      </c>
      <c r="K410" s="12">
        <f t="shared" si="64"/>
        <v>65410.666666666664</v>
      </c>
      <c r="L410" s="11">
        <f t="shared" si="65"/>
        <v>0.75524680073126149</v>
      </c>
      <c r="M410" s="7">
        <v>10824</v>
      </c>
      <c r="N410" s="12">
        <f t="shared" si="66"/>
        <v>10642.5</v>
      </c>
      <c r="O410" s="11">
        <f t="shared" si="67"/>
        <v>0.12288078514384683</v>
      </c>
      <c r="P410" s="7">
        <v>10746</v>
      </c>
      <c r="Q410" s="12">
        <f t="shared" si="68"/>
        <v>10555.166666666666</v>
      </c>
      <c r="R410" s="11">
        <f t="shared" si="69"/>
        <v>0.12187241412489175</v>
      </c>
      <c r="S410" s="13">
        <v>9.8000000000000007</v>
      </c>
    </row>
    <row r="411" spans="2:19">
      <c r="B411" s="2">
        <v>40210</v>
      </c>
      <c r="C411" s="7">
        <v>83804</v>
      </c>
      <c r="D411" s="7">
        <v>33247</v>
      </c>
      <c r="E411" s="12">
        <f t="shared" si="60"/>
        <v>32271.083333333332</v>
      </c>
      <c r="F411" s="11">
        <f t="shared" si="61"/>
        <v>0.39307762423592796</v>
      </c>
      <c r="G411" s="7">
        <v>50557</v>
      </c>
      <c r="H411" s="12">
        <f t="shared" si="62"/>
        <v>49827.416666666664</v>
      </c>
      <c r="I411" s="11">
        <f t="shared" si="63"/>
        <v>0.60692237576407204</v>
      </c>
      <c r="J411" s="7">
        <v>66762</v>
      </c>
      <c r="K411" s="12">
        <f t="shared" si="64"/>
        <v>65573.916666666672</v>
      </c>
      <c r="L411" s="11">
        <f t="shared" si="65"/>
        <v>0.75519595686607222</v>
      </c>
      <c r="M411" s="7">
        <v>10960</v>
      </c>
      <c r="N411" s="12">
        <f t="shared" si="66"/>
        <v>10676.583333333334</v>
      </c>
      <c r="O411" s="11">
        <f t="shared" si="67"/>
        <v>0.12295914254235273</v>
      </c>
      <c r="P411" s="7">
        <v>10753</v>
      </c>
      <c r="Q411" s="12">
        <f t="shared" si="68"/>
        <v>10579.833333333334</v>
      </c>
      <c r="R411" s="11">
        <f t="shared" si="69"/>
        <v>0.12184490059157516</v>
      </c>
      <c r="S411" s="13">
        <v>9.8000000000000007</v>
      </c>
    </row>
    <row r="412" spans="2:19">
      <c r="B412" s="2">
        <v>40238</v>
      </c>
      <c r="C412" s="7">
        <v>83499</v>
      </c>
      <c r="D412" s="7">
        <v>32872</v>
      </c>
      <c r="E412" s="12">
        <f t="shared" si="60"/>
        <v>32350.5</v>
      </c>
      <c r="F412" s="11">
        <f t="shared" si="61"/>
        <v>0.39319007742139356</v>
      </c>
      <c r="G412" s="7">
        <v>50627</v>
      </c>
      <c r="H412" s="12">
        <f t="shared" si="62"/>
        <v>49926.5</v>
      </c>
      <c r="I412" s="11">
        <f t="shared" si="63"/>
        <v>0.60680992257860644</v>
      </c>
      <c r="J412" s="7">
        <v>66698</v>
      </c>
      <c r="K412" s="12">
        <f t="shared" si="64"/>
        <v>65715.166666666672</v>
      </c>
      <c r="L412" s="11">
        <f t="shared" si="65"/>
        <v>0.75525486842117862</v>
      </c>
      <c r="M412" s="7">
        <v>10796</v>
      </c>
      <c r="N412" s="12">
        <f t="shared" si="66"/>
        <v>10685.5</v>
      </c>
      <c r="O412" s="11">
        <f t="shared" si="67"/>
        <v>0.12280689992692459</v>
      </c>
      <c r="P412" s="7">
        <v>10758</v>
      </c>
      <c r="Q412" s="12">
        <f t="shared" si="68"/>
        <v>10609.916666666666</v>
      </c>
      <c r="R412" s="11">
        <f t="shared" si="69"/>
        <v>0.12193823165189673</v>
      </c>
      <c r="S412" s="13">
        <v>9.9</v>
      </c>
    </row>
    <row r="413" spans="2:19">
      <c r="B413" s="2">
        <v>40269</v>
      </c>
      <c r="C413" s="7">
        <v>83418</v>
      </c>
      <c r="D413" s="7">
        <v>32897</v>
      </c>
      <c r="E413" s="12">
        <f t="shared" si="60"/>
        <v>32427</v>
      </c>
      <c r="F413" s="11">
        <f t="shared" si="61"/>
        <v>0.39333067153203505</v>
      </c>
      <c r="G413" s="7">
        <v>50521</v>
      </c>
      <c r="H413" s="12">
        <f t="shared" si="62"/>
        <v>50015.083333333336</v>
      </c>
      <c r="I413" s="11">
        <f t="shared" si="63"/>
        <v>0.60666932846796484</v>
      </c>
      <c r="J413" s="7">
        <v>66687</v>
      </c>
      <c r="K413" s="12">
        <f t="shared" si="64"/>
        <v>65836.166666666672</v>
      </c>
      <c r="L413" s="11">
        <f t="shared" si="65"/>
        <v>0.75497160855546708</v>
      </c>
      <c r="M413" s="7">
        <v>10756</v>
      </c>
      <c r="N413" s="12">
        <f t="shared" si="66"/>
        <v>10708.25</v>
      </c>
      <c r="O413" s="11">
        <f t="shared" si="67"/>
        <v>0.12279610336741072</v>
      </c>
      <c r="P413" s="7">
        <v>10944</v>
      </c>
      <c r="Q413" s="12">
        <f t="shared" si="68"/>
        <v>10659.083333333334</v>
      </c>
      <c r="R413" s="11">
        <f t="shared" si="69"/>
        <v>0.12223228807712229</v>
      </c>
      <c r="S413" s="13">
        <v>9.9</v>
      </c>
    </row>
    <row r="414" spans="2:19">
      <c r="B414" s="2">
        <v>40299</v>
      </c>
      <c r="C414" s="7">
        <v>83633</v>
      </c>
      <c r="D414" s="7">
        <v>32973</v>
      </c>
      <c r="E414" s="12">
        <f t="shared" si="60"/>
        <v>32546</v>
      </c>
      <c r="F414" s="11">
        <f t="shared" si="61"/>
        <v>0.39377147558437786</v>
      </c>
      <c r="G414" s="7">
        <v>50661</v>
      </c>
      <c r="H414" s="12">
        <f t="shared" si="62"/>
        <v>50106</v>
      </c>
      <c r="I414" s="11">
        <f t="shared" si="63"/>
        <v>0.60622852441562214</v>
      </c>
      <c r="J414" s="7">
        <v>66840</v>
      </c>
      <c r="K414" s="12">
        <f t="shared" si="64"/>
        <v>66004</v>
      </c>
      <c r="L414" s="11">
        <f t="shared" si="65"/>
        <v>0.75495048797156528</v>
      </c>
      <c r="M414" s="7">
        <v>10727</v>
      </c>
      <c r="N414" s="12">
        <f t="shared" si="66"/>
        <v>10724.333333333334</v>
      </c>
      <c r="O414" s="11">
        <f t="shared" si="67"/>
        <v>0.1226643943271578</v>
      </c>
      <c r="P414" s="7">
        <v>10945</v>
      </c>
      <c r="Q414" s="12">
        <f t="shared" si="68"/>
        <v>10699.916666666666</v>
      </c>
      <c r="R414" s="11">
        <f t="shared" si="69"/>
        <v>0.12238511770127694</v>
      </c>
      <c r="S414" s="13">
        <v>9.6</v>
      </c>
    </row>
    <row r="415" spans="2:19">
      <c r="B415" s="2">
        <v>40330</v>
      </c>
      <c r="C415" s="7">
        <v>82923</v>
      </c>
      <c r="D415" s="7">
        <v>32432</v>
      </c>
      <c r="E415" s="12">
        <f t="shared" si="60"/>
        <v>32672.083333333332</v>
      </c>
      <c r="F415" s="11">
        <f t="shared" si="61"/>
        <v>0.39403002774838114</v>
      </c>
      <c r="G415" s="7">
        <v>50491</v>
      </c>
      <c r="H415" s="12">
        <f t="shared" si="62"/>
        <v>50245.666666666664</v>
      </c>
      <c r="I415" s="11">
        <f t="shared" si="63"/>
        <v>0.60596997225161875</v>
      </c>
      <c r="J415" s="7">
        <v>66218</v>
      </c>
      <c r="K415" s="12">
        <f t="shared" si="64"/>
        <v>66204.25</v>
      </c>
      <c r="L415" s="11">
        <f t="shared" si="65"/>
        <v>0.7548493391216603</v>
      </c>
      <c r="M415" s="7">
        <v>10725</v>
      </c>
      <c r="N415" s="12">
        <f t="shared" si="66"/>
        <v>10759.25</v>
      </c>
      <c r="O415" s="11">
        <f t="shared" si="67"/>
        <v>0.12267509641669114</v>
      </c>
      <c r="P415" s="7">
        <v>10938</v>
      </c>
      <c r="Q415" s="12">
        <f t="shared" si="68"/>
        <v>10741.75</v>
      </c>
      <c r="R415" s="11">
        <f t="shared" si="69"/>
        <v>0.12247556446164853</v>
      </c>
      <c r="S415" s="13">
        <v>9.4</v>
      </c>
    </row>
    <row r="416" spans="2:19">
      <c r="B416" s="2">
        <v>40360</v>
      </c>
      <c r="C416" s="7">
        <v>82620</v>
      </c>
      <c r="D416" s="7">
        <v>32135</v>
      </c>
      <c r="E416" s="12">
        <f t="shared" si="60"/>
        <v>32783.5</v>
      </c>
      <c r="F416" s="11">
        <f t="shared" si="61"/>
        <v>0.39418327124360486</v>
      </c>
      <c r="G416" s="7">
        <v>50484</v>
      </c>
      <c r="H416" s="12">
        <f t="shared" si="62"/>
        <v>50384.666666666664</v>
      </c>
      <c r="I416" s="11">
        <f t="shared" si="63"/>
        <v>0.60581672875639525</v>
      </c>
      <c r="J416" s="7">
        <v>65957</v>
      </c>
      <c r="K416" s="12">
        <f t="shared" si="64"/>
        <v>66377.75</v>
      </c>
      <c r="L416" s="11">
        <f t="shared" si="65"/>
        <v>0.75455199088322977</v>
      </c>
      <c r="M416" s="7">
        <v>10652</v>
      </c>
      <c r="N416" s="12">
        <f t="shared" si="66"/>
        <v>10799.666666666666</v>
      </c>
      <c r="O416" s="11">
        <f t="shared" si="67"/>
        <v>0.12276568555289365</v>
      </c>
      <c r="P416" s="7">
        <v>10839</v>
      </c>
      <c r="Q416" s="12">
        <f t="shared" si="68"/>
        <v>10792.333333333334</v>
      </c>
      <c r="R416" s="11">
        <f t="shared" si="69"/>
        <v>0.12268232356387661</v>
      </c>
      <c r="S416" s="13">
        <v>9.4</v>
      </c>
    </row>
    <row r="417" spans="2:19">
      <c r="B417" s="2">
        <v>40391</v>
      </c>
      <c r="C417" s="7">
        <v>83421</v>
      </c>
      <c r="D417" s="7">
        <v>32632</v>
      </c>
      <c r="E417" s="12">
        <f t="shared" si="60"/>
        <v>32870.916666666664</v>
      </c>
      <c r="F417" s="11">
        <f t="shared" si="61"/>
        <v>0.39435280615126833</v>
      </c>
      <c r="G417" s="7">
        <v>50789</v>
      </c>
      <c r="H417" s="12">
        <f t="shared" si="62"/>
        <v>50483.166666666664</v>
      </c>
      <c r="I417" s="11">
        <f t="shared" si="63"/>
        <v>0.60564719384873167</v>
      </c>
      <c r="J417" s="7">
        <v>66535</v>
      </c>
      <c r="K417" s="12">
        <f t="shared" si="64"/>
        <v>66522.666666666672</v>
      </c>
      <c r="L417" s="11">
        <f t="shared" si="65"/>
        <v>0.75457244593837114</v>
      </c>
      <c r="M417" s="7">
        <v>10764</v>
      </c>
      <c r="N417" s="12">
        <f t="shared" si="66"/>
        <v>10810.666666666666</v>
      </c>
      <c r="O417" s="11">
        <f t="shared" si="67"/>
        <v>0.12262634072934163</v>
      </c>
      <c r="P417" s="7">
        <v>11004</v>
      </c>
      <c r="Q417" s="12">
        <f t="shared" si="68"/>
        <v>10826.083333333334</v>
      </c>
      <c r="R417" s="11">
        <f t="shared" si="69"/>
        <v>0.12280121333228725</v>
      </c>
      <c r="S417" s="13">
        <v>9.5</v>
      </c>
    </row>
    <row r="418" spans="2:19">
      <c r="B418" s="2">
        <v>40422</v>
      </c>
      <c r="C418" s="7">
        <v>84468</v>
      </c>
      <c r="D418" s="7">
        <v>33588</v>
      </c>
      <c r="E418" s="12">
        <f t="shared" si="60"/>
        <v>32949.75</v>
      </c>
      <c r="F418" s="11">
        <f t="shared" si="61"/>
        <v>0.39460345245710882</v>
      </c>
      <c r="G418" s="7">
        <v>50880</v>
      </c>
      <c r="H418" s="12">
        <f t="shared" si="62"/>
        <v>50551.166666666664</v>
      </c>
      <c r="I418" s="11">
        <f t="shared" si="63"/>
        <v>0.60539654754289129</v>
      </c>
      <c r="J418" s="7">
        <v>67118</v>
      </c>
      <c r="K418" s="12">
        <f t="shared" si="64"/>
        <v>66621.416666666672</v>
      </c>
      <c r="L418" s="11">
        <f t="shared" si="65"/>
        <v>0.75449370230484514</v>
      </c>
      <c r="M418" s="7">
        <v>11078</v>
      </c>
      <c r="N418" s="12">
        <f t="shared" si="66"/>
        <v>10826</v>
      </c>
      <c r="O418" s="11">
        <f t="shared" si="67"/>
        <v>0.12260545076699189</v>
      </c>
      <c r="P418" s="7">
        <v>11009</v>
      </c>
      <c r="Q418" s="12">
        <f t="shared" si="68"/>
        <v>10852.083333333334</v>
      </c>
      <c r="R418" s="11">
        <f t="shared" si="69"/>
        <v>0.12290084692816305</v>
      </c>
      <c r="S418" s="13">
        <v>9.5</v>
      </c>
    </row>
    <row r="419" spans="2:19">
      <c r="B419" s="2">
        <v>40452</v>
      </c>
      <c r="C419" s="7">
        <v>84878</v>
      </c>
      <c r="D419" s="7">
        <v>33867</v>
      </c>
      <c r="E419" s="12">
        <f t="shared" si="60"/>
        <v>33046.416666666664</v>
      </c>
      <c r="F419" s="11">
        <f t="shared" si="61"/>
        <v>0.3949869269653129</v>
      </c>
      <c r="G419" s="7">
        <v>51011</v>
      </c>
      <c r="H419" s="12">
        <f t="shared" si="62"/>
        <v>50618.166666666664</v>
      </c>
      <c r="I419" s="11">
        <f t="shared" si="63"/>
        <v>0.6050130730346871</v>
      </c>
      <c r="J419" s="7">
        <v>67778</v>
      </c>
      <c r="K419" s="12">
        <f t="shared" si="64"/>
        <v>66764.916666666672</v>
      </c>
      <c r="L419" s="11">
        <f t="shared" si="65"/>
        <v>0.75450245982536368</v>
      </c>
      <c r="M419" s="7">
        <v>10918</v>
      </c>
      <c r="N419" s="12">
        <f t="shared" si="66"/>
        <v>10829.25</v>
      </c>
      <c r="O419" s="11">
        <f t="shared" si="67"/>
        <v>0.12238007880481869</v>
      </c>
      <c r="P419" s="7">
        <v>11230</v>
      </c>
      <c r="Q419" s="12">
        <f t="shared" si="68"/>
        <v>10894.5</v>
      </c>
      <c r="R419" s="11">
        <f t="shared" si="69"/>
        <v>0.12311746136981759</v>
      </c>
      <c r="S419" s="13">
        <v>9.4</v>
      </c>
    </row>
    <row r="420" spans="2:19">
      <c r="B420" s="2">
        <v>40483</v>
      </c>
      <c r="C420" s="7">
        <v>85017</v>
      </c>
      <c r="D420" s="7">
        <v>33988</v>
      </c>
      <c r="E420" s="12">
        <f t="shared" si="60"/>
        <v>33127.166666666664</v>
      </c>
      <c r="F420" s="11">
        <f t="shared" si="61"/>
        <v>0.39523796740668271</v>
      </c>
      <c r="G420" s="7">
        <v>51029</v>
      </c>
      <c r="H420" s="12">
        <f t="shared" si="62"/>
        <v>50688.583333333336</v>
      </c>
      <c r="I420" s="11">
        <f t="shared" si="63"/>
        <v>0.60476203259331729</v>
      </c>
      <c r="J420" s="7">
        <v>67907</v>
      </c>
      <c r="K420" s="12">
        <f t="shared" si="64"/>
        <v>66895</v>
      </c>
      <c r="L420" s="11">
        <f t="shared" si="65"/>
        <v>0.75446268711424647</v>
      </c>
      <c r="M420" s="7">
        <v>10886</v>
      </c>
      <c r="N420" s="12">
        <f t="shared" si="66"/>
        <v>10836.583333333334</v>
      </c>
      <c r="O420" s="11">
        <f t="shared" si="67"/>
        <v>0.12221836879892556</v>
      </c>
      <c r="P420" s="7">
        <v>11145</v>
      </c>
      <c r="Q420" s="12">
        <f t="shared" si="68"/>
        <v>10934.166666666666</v>
      </c>
      <c r="R420" s="11">
        <f t="shared" si="69"/>
        <v>0.12331894408682796</v>
      </c>
      <c r="S420" s="13">
        <v>9.8000000000000007</v>
      </c>
    </row>
    <row r="421" spans="2:19">
      <c r="B421" s="2">
        <v>40513</v>
      </c>
      <c r="C421" s="7">
        <v>85733</v>
      </c>
      <c r="D421" s="7">
        <v>34228</v>
      </c>
      <c r="E421" s="12">
        <f t="shared" si="60"/>
        <v>33189.083333333336</v>
      </c>
      <c r="F421" s="11">
        <f t="shared" si="61"/>
        <v>0.39538663145668079</v>
      </c>
      <c r="G421" s="7">
        <v>51505</v>
      </c>
      <c r="H421" s="12">
        <f t="shared" si="62"/>
        <v>50751.75</v>
      </c>
      <c r="I421" s="11">
        <f t="shared" si="63"/>
        <v>0.60461336854331915</v>
      </c>
      <c r="J421" s="7">
        <v>68439</v>
      </c>
      <c r="K421" s="12">
        <f t="shared" si="64"/>
        <v>66991.25</v>
      </c>
      <c r="L421" s="11">
        <f t="shared" si="65"/>
        <v>0.75439747300143012</v>
      </c>
      <c r="M421" s="7">
        <v>11061</v>
      </c>
      <c r="N421" s="12">
        <f t="shared" si="66"/>
        <v>10845.583333333334</v>
      </c>
      <c r="O421" s="11">
        <f t="shared" si="67"/>
        <v>0.12213357206938361</v>
      </c>
      <c r="P421" s="7">
        <v>11259</v>
      </c>
      <c r="Q421" s="12">
        <f t="shared" si="68"/>
        <v>10964.166666666666</v>
      </c>
      <c r="R421" s="11">
        <f t="shared" si="69"/>
        <v>0.12346895492918622</v>
      </c>
      <c r="S421" s="13">
        <v>9.3000000000000007</v>
      </c>
    </row>
    <row r="422" spans="2:19">
      <c r="B422" s="2">
        <v>40544</v>
      </c>
      <c r="C422" s="7">
        <v>86168</v>
      </c>
      <c r="D422" s="7">
        <v>34725</v>
      </c>
      <c r="E422" s="12">
        <f t="shared" si="60"/>
        <v>33298.666666666664</v>
      </c>
      <c r="F422" s="11">
        <f t="shared" si="61"/>
        <v>0.39579152560168462</v>
      </c>
      <c r="G422" s="7">
        <v>51443</v>
      </c>
      <c r="H422" s="12">
        <f t="shared" si="62"/>
        <v>50833.166666666664</v>
      </c>
      <c r="I422" s="11">
        <f t="shared" si="63"/>
        <v>0.60420847439831538</v>
      </c>
      <c r="J422" s="7">
        <v>68820</v>
      </c>
      <c r="K422" s="12">
        <f t="shared" si="64"/>
        <v>67146.583333333328</v>
      </c>
      <c r="L422" s="11">
        <f t="shared" si="65"/>
        <v>0.75418553084427586</v>
      </c>
      <c r="M422" s="7">
        <v>11190</v>
      </c>
      <c r="N422" s="12">
        <f t="shared" si="66"/>
        <v>10876.083333333334</v>
      </c>
      <c r="O422" s="11">
        <f t="shared" si="67"/>
        <v>0.12215937542997223</v>
      </c>
      <c r="P422" s="7">
        <v>11287</v>
      </c>
      <c r="Q422" s="12">
        <f t="shared" si="68"/>
        <v>11009.25</v>
      </c>
      <c r="R422" s="11">
        <f t="shared" si="69"/>
        <v>0.12365509372575192</v>
      </c>
      <c r="S422" s="13">
        <v>9.1999999999999993</v>
      </c>
    </row>
    <row r="423" spans="2:19">
      <c r="B423" s="2">
        <v>40575</v>
      </c>
      <c r="C423" s="7">
        <v>86216</v>
      </c>
      <c r="D423" s="7">
        <v>34548</v>
      </c>
      <c r="E423" s="12">
        <f t="shared" si="60"/>
        <v>33407.083333333336</v>
      </c>
      <c r="F423" s="11">
        <f t="shared" si="61"/>
        <v>0.39613377154410007</v>
      </c>
      <c r="G423" s="7">
        <v>51668</v>
      </c>
      <c r="H423" s="12">
        <f t="shared" si="62"/>
        <v>50925.75</v>
      </c>
      <c r="I423" s="11">
        <f t="shared" si="63"/>
        <v>0.60386622845589988</v>
      </c>
      <c r="J423" s="7">
        <v>68752</v>
      </c>
      <c r="K423" s="12">
        <f t="shared" si="64"/>
        <v>67312.416666666672</v>
      </c>
      <c r="L423" s="11">
        <f t="shared" si="65"/>
        <v>0.75373485296670029</v>
      </c>
      <c r="M423" s="7">
        <v>11296</v>
      </c>
      <c r="N423" s="12">
        <f t="shared" si="66"/>
        <v>10904.083333333334</v>
      </c>
      <c r="O423" s="11">
        <f t="shared" si="67"/>
        <v>0.12209913200244107</v>
      </c>
      <c r="P423" s="7">
        <v>11706</v>
      </c>
      <c r="Q423" s="12">
        <f t="shared" si="68"/>
        <v>11088.666666666666</v>
      </c>
      <c r="R423" s="11">
        <f t="shared" si="69"/>
        <v>0.1241660150308586</v>
      </c>
      <c r="S423" s="13">
        <v>9</v>
      </c>
    </row>
    <row r="424" spans="2:19">
      <c r="B424" s="2">
        <v>40603</v>
      </c>
      <c r="C424" s="7">
        <v>85977</v>
      </c>
      <c r="D424" s="7">
        <v>34497</v>
      </c>
      <c r="E424" s="12">
        <f t="shared" si="60"/>
        <v>33542.5</v>
      </c>
      <c r="F424" s="11">
        <f t="shared" si="61"/>
        <v>0.39676758277450463</v>
      </c>
      <c r="G424" s="7">
        <v>51481</v>
      </c>
      <c r="H424" s="12">
        <f t="shared" si="62"/>
        <v>50996.916666666664</v>
      </c>
      <c r="I424" s="11">
        <f t="shared" si="63"/>
        <v>0.60323241722549548</v>
      </c>
      <c r="J424" s="7">
        <v>68532</v>
      </c>
      <c r="K424" s="12">
        <f t="shared" si="64"/>
        <v>67465.25</v>
      </c>
      <c r="L424" s="11">
        <f t="shared" si="65"/>
        <v>0.75323219316494427</v>
      </c>
      <c r="M424" s="7">
        <v>11300</v>
      </c>
      <c r="N424" s="12">
        <f t="shared" si="66"/>
        <v>10946.083333333334</v>
      </c>
      <c r="O424" s="11">
        <f t="shared" si="67"/>
        <v>0.1222102097855253</v>
      </c>
      <c r="P424" s="7">
        <v>11570</v>
      </c>
      <c r="Q424" s="12">
        <f t="shared" si="68"/>
        <v>11156.333333333334</v>
      </c>
      <c r="R424" s="11">
        <f t="shared" si="69"/>
        <v>0.12455759704953054</v>
      </c>
      <c r="S424" s="13">
        <v>9</v>
      </c>
    </row>
    <row r="425" spans="2:19">
      <c r="B425" s="2">
        <v>40634</v>
      </c>
      <c r="C425" s="7">
        <v>86248</v>
      </c>
      <c r="D425" s="7">
        <v>34713</v>
      </c>
      <c r="E425" s="12">
        <f t="shared" si="60"/>
        <v>33693.833333333336</v>
      </c>
      <c r="F425" s="11">
        <f t="shared" si="61"/>
        <v>0.39744894097432137</v>
      </c>
      <c r="G425" s="7">
        <v>51535</v>
      </c>
      <c r="H425" s="12">
        <f t="shared" si="62"/>
        <v>51081.416666666664</v>
      </c>
      <c r="I425" s="11">
        <f t="shared" si="63"/>
        <v>0.60255105902567863</v>
      </c>
      <c r="J425" s="7">
        <v>68632</v>
      </c>
      <c r="K425" s="12">
        <f t="shared" si="64"/>
        <v>67627.333333333328</v>
      </c>
      <c r="L425" s="11">
        <f t="shared" si="65"/>
        <v>0.75288712741954633</v>
      </c>
      <c r="M425" s="7">
        <v>11270</v>
      </c>
      <c r="N425" s="12">
        <f t="shared" si="66"/>
        <v>10988.916666666666</v>
      </c>
      <c r="O425" s="11">
        <f t="shared" si="67"/>
        <v>0.12233831344258402</v>
      </c>
      <c r="P425" s="7">
        <v>11561</v>
      </c>
      <c r="Q425" s="12">
        <f t="shared" si="68"/>
        <v>11207.75</v>
      </c>
      <c r="R425" s="11">
        <f t="shared" si="69"/>
        <v>0.12477455913786961</v>
      </c>
      <c r="S425" s="13">
        <v>9.1</v>
      </c>
    </row>
    <row r="426" spans="2:19">
      <c r="B426" s="2">
        <v>40664</v>
      </c>
      <c r="C426" s="7">
        <v>85864</v>
      </c>
      <c r="D426" s="7">
        <v>34200</v>
      </c>
      <c r="E426" s="12">
        <f t="shared" si="60"/>
        <v>33796.083333333336</v>
      </c>
      <c r="F426" s="11">
        <f t="shared" si="61"/>
        <v>0.39778310265582378</v>
      </c>
      <c r="G426" s="7">
        <v>51664</v>
      </c>
      <c r="H426" s="12">
        <f t="shared" si="62"/>
        <v>51165</v>
      </c>
      <c r="I426" s="11">
        <f t="shared" si="63"/>
        <v>0.60221689734417616</v>
      </c>
      <c r="J426" s="7">
        <v>68269</v>
      </c>
      <c r="K426" s="12">
        <f t="shared" si="64"/>
        <v>67746.416666666672</v>
      </c>
      <c r="L426" s="11">
        <f t="shared" si="65"/>
        <v>0.75227058003777281</v>
      </c>
      <c r="M426" s="7">
        <v>11358</v>
      </c>
      <c r="N426" s="12">
        <f t="shared" si="66"/>
        <v>11041.5</v>
      </c>
      <c r="O426" s="11">
        <f t="shared" si="67"/>
        <v>0.12260715796019324</v>
      </c>
      <c r="P426" s="7">
        <v>11668</v>
      </c>
      <c r="Q426" s="12">
        <f t="shared" si="68"/>
        <v>11268</v>
      </c>
      <c r="R426" s="11">
        <f t="shared" si="69"/>
        <v>0.12512226200203391</v>
      </c>
      <c r="S426" s="13">
        <v>9</v>
      </c>
    </row>
    <row r="427" spans="2:19">
      <c r="B427" s="2">
        <v>40695</v>
      </c>
      <c r="C427" s="7">
        <v>84951</v>
      </c>
      <c r="D427" s="7">
        <v>33493</v>
      </c>
      <c r="E427" s="12">
        <f t="shared" si="60"/>
        <v>33884.5</v>
      </c>
      <c r="F427" s="11">
        <f t="shared" si="61"/>
        <v>0.39803203137159693</v>
      </c>
      <c r="G427" s="7">
        <v>51458</v>
      </c>
      <c r="H427" s="12">
        <f t="shared" si="62"/>
        <v>51245.583333333336</v>
      </c>
      <c r="I427" s="11">
        <f t="shared" si="63"/>
        <v>0.60196796862840296</v>
      </c>
      <c r="J427" s="7">
        <v>67654</v>
      </c>
      <c r="K427" s="12">
        <f t="shared" si="64"/>
        <v>67866.083333333328</v>
      </c>
      <c r="L427" s="11">
        <f t="shared" si="65"/>
        <v>0.75192460746132772</v>
      </c>
      <c r="M427" s="7">
        <v>11127</v>
      </c>
      <c r="N427" s="12">
        <f t="shared" si="66"/>
        <v>11075</v>
      </c>
      <c r="O427" s="11">
        <f t="shared" si="67"/>
        <v>0.1227058439004393</v>
      </c>
      <c r="P427" s="7">
        <v>11507</v>
      </c>
      <c r="Q427" s="12">
        <f t="shared" si="68"/>
        <v>11315.416666666666</v>
      </c>
      <c r="R427" s="11">
        <f t="shared" si="69"/>
        <v>0.12536954863823288</v>
      </c>
      <c r="S427" s="13">
        <v>9.1</v>
      </c>
    </row>
    <row r="428" spans="2:19">
      <c r="B428" s="2">
        <v>40725</v>
      </c>
      <c r="C428" s="7">
        <v>84859</v>
      </c>
      <c r="D428" s="7">
        <v>33476</v>
      </c>
      <c r="E428" s="12">
        <f t="shared" si="60"/>
        <v>33996.25</v>
      </c>
      <c r="F428" s="11">
        <f t="shared" si="61"/>
        <v>0.3984709919212816</v>
      </c>
      <c r="G428" s="7">
        <v>51383</v>
      </c>
      <c r="H428" s="12">
        <f t="shared" si="62"/>
        <v>51320.5</v>
      </c>
      <c r="I428" s="11">
        <f t="shared" si="63"/>
        <v>0.60152900807871845</v>
      </c>
      <c r="J428" s="7">
        <v>67448</v>
      </c>
      <c r="K428" s="12">
        <f t="shared" si="64"/>
        <v>67990.333333333328</v>
      </c>
      <c r="L428" s="11">
        <f t="shared" si="65"/>
        <v>0.7513740311790883</v>
      </c>
      <c r="M428" s="7">
        <v>11229</v>
      </c>
      <c r="N428" s="12">
        <f t="shared" si="66"/>
        <v>11123.083333333334</v>
      </c>
      <c r="O428" s="11">
        <f t="shared" si="67"/>
        <v>0.12292329738013147</v>
      </c>
      <c r="P428" s="7">
        <v>11549</v>
      </c>
      <c r="Q428" s="12">
        <f t="shared" si="68"/>
        <v>11374.583333333334</v>
      </c>
      <c r="R428" s="11">
        <f t="shared" si="69"/>
        <v>0.1257026714407804</v>
      </c>
      <c r="S428" s="13">
        <v>9</v>
      </c>
    </row>
    <row r="429" spans="2:19">
      <c r="B429" s="2">
        <v>40756</v>
      </c>
      <c r="C429" s="7">
        <v>85528</v>
      </c>
      <c r="D429" s="7">
        <v>33842</v>
      </c>
      <c r="E429" s="12">
        <f t="shared" si="60"/>
        <v>34097.083333333336</v>
      </c>
      <c r="F429" s="11">
        <f t="shared" si="61"/>
        <v>0.39883205901503838</v>
      </c>
      <c r="G429" s="7">
        <v>51686</v>
      </c>
      <c r="H429" s="12">
        <f t="shared" si="62"/>
        <v>51395.25</v>
      </c>
      <c r="I429" s="11">
        <f t="shared" si="63"/>
        <v>0.60116794098496151</v>
      </c>
      <c r="J429" s="7">
        <v>68090</v>
      </c>
      <c r="K429" s="12">
        <f t="shared" si="64"/>
        <v>68119.916666666672</v>
      </c>
      <c r="L429" s="11">
        <f t="shared" si="65"/>
        <v>0.75116519699915829</v>
      </c>
      <c r="M429" s="7">
        <v>11075</v>
      </c>
      <c r="N429" s="12">
        <f t="shared" si="66"/>
        <v>11149</v>
      </c>
      <c r="O429" s="11">
        <f t="shared" si="67"/>
        <v>0.12294114836229172</v>
      </c>
      <c r="P429" s="7">
        <v>11510</v>
      </c>
      <c r="Q429" s="12">
        <f t="shared" si="68"/>
        <v>11416.75</v>
      </c>
      <c r="R429" s="11">
        <f t="shared" si="69"/>
        <v>0.12589365463855001</v>
      </c>
      <c r="S429" s="13">
        <v>9</v>
      </c>
    </row>
    <row r="430" spans="2:19">
      <c r="B430" s="2">
        <v>40787</v>
      </c>
      <c r="C430" s="7">
        <v>86049</v>
      </c>
      <c r="D430" s="7">
        <v>34549</v>
      </c>
      <c r="E430" s="12">
        <f t="shared" si="60"/>
        <v>34177.166666666664</v>
      </c>
      <c r="F430" s="11">
        <f t="shared" si="61"/>
        <v>0.39915327643091419</v>
      </c>
      <c r="G430" s="7">
        <v>51501</v>
      </c>
      <c r="H430" s="12">
        <f t="shared" si="62"/>
        <v>51447</v>
      </c>
      <c r="I430" s="11">
        <f t="shared" si="63"/>
        <v>0.60084672356908586</v>
      </c>
      <c r="J430" s="7">
        <v>68553</v>
      </c>
      <c r="K430" s="12">
        <f t="shared" si="64"/>
        <v>68239.5</v>
      </c>
      <c r="L430" s="11">
        <f t="shared" si="65"/>
        <v>0.7510538383931028</v>
      </c>
      <c r="M430" s="7">
        <v>11142</v>
      </c>
      <c r="N430" s="12">
        <f t="shared" si="66"/>
        <v>11154.333333333334</v>
      </c>
      <c r="O430" s="11">
        <f t="shared" si="67"/>
        <v>0.12276621113455014</v>
      </c>
      <c r="P430" s="7">
        <v>11582</v>
      </c>
      <c r="Q430" s="12">
        <f t="shared" si="68"/>
        <v>11464.5</v>
      </c>
      <c r="R430" s="11">
        <f t="shared" si="69"/>
        <v>0.12617995047234706</v>
      </c>
      <c r="S430" s="13">
        <v>9</v>
      </c>
    </row>
    <row r="431" spans="2:19">
      <c r="B431" s="2">
        <v>40817</v>
      </c>
      <c r="C431" s="7">
        <v>86181</v>
      </c>
      <c r="D431" s="7">
        <v>34583</v>
      </c>
      <c r="E431" s="12">
        <f t="shared" si="60"/>
        <v>34236.833333333336</v>
      </c>
      <c r="F431" s="11">
        <f t="shared" si="61"/>
        <v>0.39934369693417437</v>
      </c>
      <c r="G431" s="7">
        <v>51598</v>
      </c>
      <c r="H431" s="12">
        <f t="shared" si="62"/>
        <v>51495.916666666664</v>
      </c>
      <c r="I431" s="11">
        <f t="shared" si="63"/>
        <v>0.60065630306582563</v>
      </c>
      <c r="J431" s="7">
        <v>68623</v>
      </c>
      <c r="K431" s="12">
        <f t="shared" si="64"/>
        <v>68309.916666666672</v>
      </c>
      <c r="L431" s="11">
        <f t="shared" si="65"/>
        <v>0.75094037138486058</v>
      </c>
      <c r="M431" s="7">
        <v>11181</v>
      </c>
      <c r="N431" s="12">
        <f t="shared" si="66"/>
        <v>11176.25</v>
      </c>
      <c r="O431" s="11">
        <f t="shared" si="67"/>
        <v>0.12286206359530592</v>
      </c>
      <c r="P431" s="7">
        <v>11412</v>
      </c>
      <c r="Q431" s="12">
        <f t="shared" si="68"/>
        <v>11479.666666666666</v>
      </c>
      <c r="R431" s="11">
        <f t="shared" si="69"/>
        <v>0.12619756501983342</v>
      </c>
      <c r="S431" s="13">
        <v>8.8000000000000007</v>
      </c>
    </row>
    <row r="432" spans="2:19">
      <c r="B432" s="2">
        <v>40848</v>
      </c>
      <c r="C432" s="7">
        <v>86757</v>
      </c>
      <c r="D432" s="7">
        <v>34674</v>
      </c>
      <c r="E432" s="12">
        <f t="shared" si="60"/>
        <v>34294</v>
      </c>
      <c r="F432" s="11">
        <f t="shared" si="61"/>
        <v>0.39933510135046624</v>
      </c>
      <c r="G432" s="7">
        <v>52083</v>
      </c>
      <c r="H432" s="12">
        <f t="shared" si="62"/>
        <v>51583.75</v>
      </c>
      <c r="I432" s="11">
        <f t="shared" si="63"/>
        <v>0.60066489864953376</v>
      </c>
      <c r="J432" s="7">
        <v>69033</v>
      </c>
      <c r="K432" s="12">
        <f t="shared" si="64"/>
        <v>68403.75</v>
      </c>
      <c r="L432" s="11">
        <f t="shared" si="65"/>
        <v>0.75059185422052177</v>
      </c>
      <c r="M432" s="7">
        <v>11359</v>
      </c>
      <c r="N432" s="12">
        <f t="shared" si="66"/>
        <v>11215.666666666666</v>
      </c>
      <c r="O432" s="11">
        <f t="shared" si="67"/>
        <v>0.12306910132343082</v>
      </c>
      <c r="P432" s="7">
        <v>11553</v>
      </c>
      <c r="Q432" s="12">
        <f t="shared" si="68"/>
        <v>11513.666666666666</v>
      </c>
      <c r="R432" s="11">
        <f t="shared" si="69"/>
        <v>0.12633904445604732</v>
      </c>
      <c r="S432" s="13">
        <v>8.6</v>
      </c>
    </row>
    <row r="433" spans="2:19">
      <c r="B433" s="2">
        <v>40878</v>
      </c>
      <c r="C433" s="7">
        <v>87212</v>
      </c>
      <c r="D433" s="7">
        <v>34813</v>
      </c>
      <c r="E433" s="12">
        <f t="shared" si="60"/>
        <v>34342.75</v>
      </c>
      <c r="F433" s="11">
        <f t="shared" si="61"/>
        <v>0.39933004590067356</v>
      </c>
      <c r="G433" s="7">
        <v>52398</v>
      </c>
      <c r="H433" s="12">
        <f t="shared" si="62"/>
        <v>51658.166666666664</v>
      </c>
      <c r="I433" s="11">
        <f t="shared" si="63"/>
        <v>0.60066995409932655</v>
      </c>
      <c r="J433" s="7">
        <v>69567</v>
      </c>
      <c r="K433" s="12">
        <f t="shared" si="64"/>
        <v>68497.75</v>
      </c>
      <c r="L433" s="11">
        <f t="shared" si="65"/>
        <v>0.75049441128079453</v>
      </c>
      <c r="M433" s="7">
        <v>11262</v>
      </c>
      <c r="N433" s="12">
        <f t="shared" si="66"/>
        <v>11232.416666666666</v>
      </c>
      <c r="O433" s="11">
        <f t="shared" si="67"/>
        <v>0.12306777862791966</v>
      </c>
      <c r="P433" s="7">
        <v>11575</v>
      </c>
      <c r="Q433" s="12">
        <f t="shared" si="68"/>
        <v>11540</v>
      </c>
      <c r="R433" s="11">
        <f t="shared" si="69"/>
        <v>0.12643781009128577</v>
      </c>
      <c r="S433" s="13">
        <v>8.5</v>
      </c>
    </row>
    <row r="434" spans="2:19">
      <c r="B434" s="2">
        <v>40909</v>
      </c>
      <c r="C434" s="7">
        <v>88784</v>
      </c>
      <c r="D434" s="7">
        <v>35510</v>
      </c>
      <c r="E434" s="12">
        <f t="shared" si="60"/>
        <v>34408.166666666664</v>
      </c>
      <c r="F434" s="11">
        <f t="shared" si="61"/>
        <v>0.39907908840577333</v>
      </c>
      <c r="G434" s="7">
        <v>53274</v>
      </c>
      <c r="H434" s="12">
        <f t="shared" si="62"/>
        <v>51810.75</v>
      </c>
      <c r="I434" s="11">
        <f t="shared" si="63"/>
        <v>0.60092091159422678</v>
      </c>
      <c r="J434" s="7">
        <v>69850</v>
      </c>
      <c r="K434" s="12">
        <f t="shared" si="64"/>
        <v>68583.583333333328</v>
      </c>
      <c r="L434" s="11">
        <f t="shared" si="65"/>
        <v>0.74968391328110762</v>
      </c>
      <c r="M434" s="7">
        <v>11653</v>
      </c>
      <c r="N434" s="12">
        <f t="shared" si="66"/>
        <v>11271</v>
      </c>
      <c r="O434" s="11">
        <f t="shared" si="67"/>
        <v>0.12320276917471307</v>
      </c>
      <c r="P434" s="7">
        <v>12352</v>
      </c>
      <c r="Q434" s="12">
        <f t="shared" si="68"/>
        <v>11628.75</v>
      </c>
      <c r="R434" s="11">
        <f t="shared" si="69"/>
        <v>0.12711331754417926</v>
      </c>
      <c r="S434" s="13">
        <v>8.3000000000000007</v>
      </c>
    </row>
    <row r="435" spans="2:19">
      <c r="B435" s="2">
        <v>40940</v>
      </c>
      <c r="C435" s="7">
        <v>88322</v>
      </c>
      <c r="D435" s="7">
        <v>35288</v>
      </c>
      <c r="E435" s="12">
        <f t="shared" si="60"/>
        <v>34469.833333333336</v>
      </c>
      <c r="F435" s="11">
        <f t="shared" si="61"/>
        <v>0.39898218731341628</v>
      </c>
      <c r="G435" s="7">
        <v>53034</v>
      </c>
      <c r="H435" s="12">
        <f t="shared" si="62"/>
        <v>51924.583333333336</v>
      </c>
      <c r="I435" s="11">
        <f t="shared" si="63"/>
        <v>0.60101781268658372</v>
      </c>
      <c r="J435" s="7">
        <v>69469</v>
      </c>
      <c r="K435" s="12">
        <f t="shared" si="64"/>
        <v>68643.333333333328</v>
      </c>
      <c r="L435" s="11">
        <f t="shared" si="65"/>
        <v>0.74933092204491314</v>
      </c>
      <c r="M435" s="7">
        <v>11541</v>
      </c>
      <c r="N435" s="12">
        <f t="shared" si="66"/>
        <v>11291.416666666666</v>
      </c>
      <c r="O435" s="11">
        <f t="shared" si="67"/>
        <v>0.12326044280133978</v>
      </c>
      <c r="P435" s="7">
        <v>12218</v>
      </c>
      <c r="Q435" s="12">
        <f t="shared" si="68"/>
        <v>11671.416666666666</v>
      </c>
      <c r="R435" s="11">
        <f t="shared" si="69"/>
        <v>0.12740863515374692</v>
      </c>
      <c r="S435" s="13">
        <v>8.3000000000000007</v>
      </c>
    </row>
    <row r="436" spans="2:19">
      <c r="B436" s="2">
        <v>40969</v>
      </c>
      <c r="C436" s="7">
        <v>88288</v>
      </c>
      <c r="D436" s="7">
        <v>35156</v>
      </c>
      <c r="E436" s="12">
        <f t="shared" si="60"/>
        <v>34524.75</v>
      </c>
      <c r="F436" s="11">
        <f t="shared" si="61"/>
        <v>0.39872902398743459</v>
      </c>
      <c r="G436" s="7">
        <v>53133</v>
      </c>
      <c r="H436" s="12">
        <f t="shared" si="62"/>
        <v>52062.25</v>
      </c>
      <c r="I436" s="11">
        <f t="shared" si="63"/>
        <v>0.60127097601256541</v>
      </c>
      <c r="J436" s="7">
        <v>69579</v>
      </c>
      <c r="K436" s="12">
        <f t="shared" si="64"/>
        <v>68730.583333333328</v>
      </c>
      <c r="L436" s="11">
        <f t="shared" si="65"/>
        <v>0.74893167631926394</v>
      </c>
      <c r="M436" s="7">
        <v>11453</v>
      </c>
      <c r="N436" s="12">
        <f t="shared" si="66"/>
        <v>11304.166666666666</v>
      </c>
      <c r="O436" s="11">
        <f t="shared" si="67"/>
        <v>0.12317731176527208</v>
      </c>
      <c r="P436" s="7">
        <v>12354</v>
      </c>
      <c r="Q436" s="12">
        <f t="shared" si="68"/>
        <v>11736.75</v>
      </c>
      <c r="R436" s="11">
        <f t="shared" si="69"/>
        <v>0.12789101191546395</v>
      </c>
      <c r="S436" s="13">
        <v>8.1999999999999993</v>
      </c>
    </row>
    <row r="437" spans="2:19">
      <c r="B437" s="2">
        <v>41000</v>
      </c>
      <c r="C437" s="7">
        <v>88879</v>
      </c>
      <c r="D437" s="7">
        <v>35452</v>
      </c>
      <c r="E437" s="12">
        <f t="shared" si="60"/>
        <v>34586.333333333336</v>
      </c>
      <c r="F437" s="11">
        <f t="shared" si="61"/>
        <v>0.39843137254901961</v>
      </c>
      <c r="G437" s="7">
        <v>53427</v>
      </c>
      <c r="H437" s="12">
        <f t="shared" si="62"/>
        <v>52219.916666666664</v>
      </c>
      <c r="I437" s="11">
        <f t="shared" si="63"/>
        <v>0.60156862745098039</v>
      </c>
      <c r="J437" s="7">
        <v>69896</v>
      </c>
      <c r="K437" s="12">
        <f t="shared" si="64"/>
        <v>68835.916666666672</v>
      </c>
      <c r="L437" s="11">
        <f t="shared" si="65"/>
        <v>0.74846529598154465</v>
      </c>
      <c r="M437" s="7">
        <v>11597</v>
      </c>
      <c r="N437" s="12">
        <f t="shared" si="66"/>
        <v>11331.416666666666</v>
      </c>
      <c r="O437" s="11">
        <f t="shared" si="67"/>
        <v>0.1232085303719624</v>
      </c>
      <c r="P437" s="7">
        <v>12345</v>
      </c>
      <c r="Q437" s="12">
        <f t="shared" si="68"/>
        <v>11802.083333333334</v>
      </c>
      <c r="R437" s="11">
        <f t="shared" si="69"/>
        <v>0.12832617364649299</v>
      </c>
      <c r="S437" s="13">
        <v>8.1999999999999993</v>
      </c>
    </row>
    <row r="438" spans="2:19">
      <c r="B438" s="2">
        <v>41030</v>
      </c>
      <c r="C438" s="7">
        <v>87968</v>
      </c>
      <c r="D438" s="7">
        <v>34768</v>
      </c>
      <c r="E438" s="12">
        <f t="shared" si="60"/>
        <v>34633.666666666664</v>
      </c>
      <c r="F438" s="11">
        <f t="shared" si="61"/>
        <v>0.39817241005998394</v>
      </c>
      <c r="G438" s="7">
        <v>53200</v>
      </c>
      <c r="H438" s="12">
        <f t="shared" si="62"/>
        <v>52347.916666666664</v>
      </c>
      <c r="I438" s="11">
        <f t="shared" si="63"/>
        <v>0.60182758994001606</v>
      </c>
      <c r="J438" s="7">
        <v>69107</v>
      </c>
      <c r="K438" s="12">
        <f t="shared" si="64"/>
        <v>68905.75</v>
      </c>
      <c r="L438" s="11">
        <f t="shared" si="65"/>
        <v>0.74821919146949278</v>
      </c>
      <c r="M438" s="7">
        <v>11579</v>
      </c>
      <c r="N438" s="12">
        <f t="shared" si="66"/>
        <v>11349.833333333334</v>
      </c>
      <c r="O438" s="11">
        <f t="shared" si="67"/>
        <v>0.12324317085265257</v>
      </c>
      <c r="P438" s="7">
        <v>12092</v>
      </c>
      <c r="Q438" s="12">
        <f t="shared" si="68"/>
        <v>11837.416666666666</v>
      </c>
      <c r="R438" s="11">
        <f t="shared" si="69"/>
        <v>0.12853763767785462</v>
      </c>
      <c r="S438" s="13">
        <v>8.1999999999999993</v>
      </c>
    </row>
    <row r="439" spans="2:19">
      <c r="B439" s="2">
        <v>41061</v>
      </c>
      <c r="C439" s="7">
        <v>86770</v>
      </c>
      <c r="D439" s="7">
        <v>33909</v>
      </c>
      <c r="E439" s="12">
        <f t="shared" si="60"/>
        <v>34668.333333333336</v>
      </c>
      <c r="F439" s="11">
        <f t="shared" si="61"/>
        <v>0.39787719766373153</v>
      </c>
      <c r="G439" s="7">
        <v>52862</v>
      </c>
      <c r="H439" s="12">
        <f t="shared" si="62"/>
        <v>52464.916666666664</v>
      </c>
      <c r="I439" s="11">
        <f t="shared" si="63"/>
        <v>0.60212280233626847</v>
      </c>
      <c r="J439" s="7">
        <v>68496</v>
      </c>
      <c r="K439" s="12">
        <f t="shared" si="64"/>
        <v>68975.916666666672</v>
      </c>
      <c r="L439" s="11">
        <f t="shared" si="65"/>
        <v>0.74805712886167941</v>
      </c>
      <c r="M439" s="7">
        <v>11128</v>
      </c>
      <c r="N439" s="12">
        <f t="shared" si="66"/>
        <v>11349.916666666666</v>
      </c>
      <c r="O439" s="11">
        <f t="shared" si="67"/>
        <v>0.12309203682666035</v>
      </c>
      <c r="P439" s="7">
        <v>12029</v>
      </c>
      <c r="Q439" s="12">
        <f t="shared" si="68"/>
        <v>11880.916666666666</v>
      </c>
      <c r="R439" s="11">
        <f t="shared" si="69"/>
        <v>0.12885083431166008</v>
      </c>
      <c r="S439" s="13">
        <v>8.1999999999999993</v>
      </c>
    </row>
    <row r="440" spans="2:19">
      <c r="B440" s="2">
        <v>41091</v>
      </c>
      <c r="C440" s="7">
        <v>86828</v>
      </c>
      <c r="D440" s="7">
        <v>33828</v>
      </c>
      <c r="E440" s="12">
        <f t="shared" si="60"/>
        <v>34697.666666666664</v>
      </c>
      <c r="F440" s="11">
        <f t="shared" si="61"/>
        <v>0.39746536740335708</v>
      </c>
      <c r="G440" s="7">
        <v>53000</v>
      </c>
      <c r="H440" s="12">
        <f t="shared" si="62"/>
        <v>52599.666666666664</v>
      </c>
      <c r="I440" s="11">
        <f t="shared" si="63"/>
        <v>0.60253463259664286</v>
      </c>
      <c r="J440" s="7">
        <v>68496</v>
      </c>
      <c r="K440" s="12">
        <f t="shared" si="64"/>
        <v>69063.25</v>
      </c>
      <c r="L440" s="11">
        <f t="shared" si="65"/>
        <v>0.74784987037409678</v>
      </c>
      <c r="M440" s="7">
        <v>11274</v>
      </c>
      <c r="N440" s="12">
        <f t="shared" si="66"/>
        <v>11353.666666666666</v>
      </c>
      <c r="O440" s="11">
        <f t="shared" si="67"/>
        <v>0.12294292760530919</v>
      </c>
      <c r="P440" s="7">
        <v>12164</v>
      </c>
      <c r="Q440" s="12">
        <f t="shared" si="68"/>
        <v>11932.166666666666</v>
      </c>
      <c r="R440" s="11">
        <f t="shared" si="69"/>
        <v>0.12920720202059394</v>
      </c>
      <c r="S440" s="13">
        <v>8.1999999999999993</v>
      </c>
    </row>
    <row r="441" spans="2:19">
      <c r="B441" s="2">
        <v>41122</v>
      </c>
      <c r="C441" s="7">
        <v>88311</v>
      </c>
      <c r="D441" s="7">
        <v>34823</v>
      </c>
      <c r="E441" s="12">
        <f t="shared" si="60"/>
        <v>34779.416666666664</v>
      </c>
      <c r="F441" s="11">
        <f t="shared" si="61"/>
        <v>0.39734622045392443</v>
      </c>
      <c r="G441" s="7">
        <v>53488</v>
      </c>
      <c r="H441" s="12">
        <f t="shared" si="62"/>
        <v>52749.833333333336</v>
      </c>
      <c r="I441" s="11">
        <f t="shared" si="63"/>
        <v>0.60265377954607557</v>
      </c>
      <c r="J441" s="7">
        <v>69528</v>
      </c>
      <c r="K441" s="12">
        <f t="shared" si="64"/>
        <v>69183.083333333328</v>
      </c>
      <c r="L441" s="11">
        <f t="shared" si="65"/>
        <v>0.74725807859829652</v>
      </c>
      <c r="M441" s="7">
        <v>11463</v>
      </c>
      <c r="N441" s="12">
        <f t="shared" si="66"/>
        <v>11386</v>
      </c>
      <c r="O441" s="11">
        <f t="shared" si="67"/>
        <v>0.1229820943644008</v>
      </c>
      <c r="P441" s="7">
        <v>12486</v>
      </c>
      <c r="Q441" s="12">
        <f t="shared" si="68"/>
        <v>12013.5</v>
      </c>
      <c r="R441" s="11">
        <f t="shared" si="69"/>
        <v>0.12975982703730274</v>
      </c>
      <c r="S441" s="13">
        <v>8</v>
      </c>
    </row>
    <row r="442" spans="2:19">
      <c r="B442" s="2">
        <v>41153</v>
      </c>
      <c r="C442" s="7">
        <v>88697</v>
      </c>
      <c r="D442" s="7">
        <v>35260</v>
      </c>
      <c r="E442" s="12">
        <f t="shared" si="60"/>
        <v>34838.666666666664</v>
      </c>
      <c r="F442" s="11">
        <f t="shared" si="61"/>
        <v>0.39702259643418125</v>
      </c>
      <c r="G442" s="7">
        <v>53437</v>
      </c>
      <c r="H442" s="12">
        <f t="shared" si="62"/>
        <v>52911.166666666664</v>
      </c>
      <c r="I442" s="11">
        <f t="shared" si="63"/>
        <v>0.60297740356581875</v>
      </c>
      <c r="J442" s="7">
        <v>69581</v>
      </c>
      <c r="K442" s="12">
        <f t="shared" si="64"/>
        <v>69268.75</v>
      </c>
      <c r="L442" s="11">
        <f t="shared" si="65"/>
        <v>0.74646736324082108</v>
      </c>
      <c r="M442" s="7">
        <v>11746</v>
      </c>
      <c r="N442" s="12">
        <f t="shared" si="66"/>
        <v>11436.333333333334</v>
      </c>
      <c r="O442" s="11">
        <f t="shared" si="67"/>
        <v>0.12324243744078597</v>
      </c>
      <c r="P442" s="7">
        <v>12504</v>
      </c>
      <c r="Q442" s="12">
        <f t="shared" si="68"/>
        <v>12090.333333333334</v>
      </c>
      <c r="R442" s="11">
        <f t="shared" si="69"/>
        <v>0.13029019931839309</v>
      </c>
      <c r="S442" s="13">
        <v>7.8</v>
      </c>
    </row>
    <row r="443" spans="2:19">
      <c r="B443" s="2">
        <v>41183</v>
      </c>
      <c r="C443" s="7">
        <v>88204</v>
      </c>
      <c r="D443" s="7">
        <v>34995</v>
      </c>
      <c r="E443" s="12">
        <f t="shared" si="60"/>
        <v>34873</v>
      </c>
      <c r="F443" s="11">
        <f t="shared" si="61"/>
        <v>0.39665182020073536</v>
      </c>
      <c r="G443" s="7">
        <v>53209</v>
      </c>
      <c r="H443" s="12">
        <f t="shared" si="62"/>
        <v>53045.416666666664</v>
      </c>
      <c r="I443" s="11">
        <f t="shared" si="63"/>
        <v>0.60334817979926469</v>
      </c>
      <c r="J443" s="7">
        <v>69548</v>
      </c>
      <c r="K443" s="12">
        <f t="shared" si="64"/>
        <v>69345.833333333328</v>
      </c>
      <c r="L443" s="11">
        <f t="shared" si="65"/>
        <v>0.74592548902199185</v>
      </c>
      <c r="M443" s="7">
        <v>11261</v>
      </c>
      <c r="N443" s="12">
        <f t="shared" si="66"/>
        <v>11443</v>
      </c>
      <c r="O443" s="11">
        <f t="shared" si="67"/>
        <v>0.12308779000245611</v>
      </c>
      <c r="P443" s="7">
        <v>12456</v>
      </c>
      <c r="Q443" s="12">
        <f t="shared" si="68"/>
        <v>12177.333333333334</v>
      </c>
      <c r="R443" s="11">
        <f t="shared" si="69"/>
        <v>0.13098672097555206</v>
      </c>
      <c r="S443" s="13">
        <v>7.8</v>
      </c>
    </row>
    <row r="444" spans="2:19">
      <c r="B444" s="2">
        <v>41214</v>
      </c>
      <c r="C444" s="7">
        <v>89221</v>
      </c>
      <c r="D444" s="7">
        <v>35501</v>
      </c>
      <c r="E444" s="12">
        <f t="shared" si="60"/>
        <v>34941.916666666664</v>
      </c>
      <c r="F444" s="11">
        <f t="shared" si="61"/>
        <v>0.39650964316278714</v>
      </c>
      <c r="G444" s="7">
        <v>53720</v>
      </c>
      <c r="H444" s="12">
        <f t="shared" si="62"/>
        <v>53181.833333333336</v>
      </c>
      <c r="I444" s="11">
        <f t="shared" si="63"/>
        <v>0.60349035683721286</v>
      </c>
      <c r="J444" s="7">
        <v>70244</v>
      </c>
      <c r="K444" s="12">
        <f t="shared" si="64"/>
        <v>69446.75</v>
      </c>
      <c r="L444" s="11">
        <f t="shared" si="65"/>
        <v>0.74526074615413507</v>
      </c>
      <c r="M444" s="7">
        <v>11654</v>
      </c>
      <c r="N444" s="12">
        <f t="shared" si="66"/>
        <v>11467.583333333334</v>
      </c>
      <c r="O444" s="11">
        <f t="shared" si="67"/>
        <v>0.1230632061483759</v>
      </c>
      <c r="P444" s="7">
        <v>12667</v>
      </c>
      <c r="Q444" s="12">
        <f t="shared" si="68"/>
        <v>12270.166666666666</v>
      </c>
      <c r="R444" s="11">
        <f t="shared" si="69"/>
        <v>0.13167604769748903</v>
      </c>
      <c r="S444" s="13">
        <v>7.7</v>
      </c>
    </row>
    <row r="445" spans="2:19">
      <c r="B445" s="2">
        <v>41244</v>
      </c>
      <c r="C445" s="7">
        <v>89445</v>
      </c>
      <c r="D445" s="7">
        <v>35712</v>
      </c>
      <c r="E445" s="12">
        <f t="shared" si="60"/>
        <v>35016.833333333336</v>
      </c>
      <c r="F445" s="11">
        <f t="shared" si="61"/>
        <v>0.39652209689549778</v>
      </c>
      <c r="G445" s="7">
        <v>53733</v>
      </c>
      <c r="H445" s="12">
        <f t="shared" si="62"/>
        <v>53293.083333333336</v>
      </c>
      <c r="I445" s="11">
        <f t="shared" si="63"/>
        <v>0.60347790310450222</v>
      </c>
      <c r="J445" s="7">
        <v>70445</v>
      </c>
      <c r="K445" s="12">
        <f t="shared" si="64"/>
        <v>69519.916666666672</v>
      </c>
      <c r="L445" s="11">
        <f t="shared" si="65"/>
        <v>0.74436310943999606</v>
      </c>
      <c r="M445" s="7">
        <v>11743</v>
      </c>
      <c r="N445" s="12">
        <f t="shared" si="66"/>
        <v>11507.666666666666</v>
      </c>
      <c r="O445" s="11">
        <f t="shared" si="67"/>
        <v>0.12321479876724525</v>
      </c>
      <c r="P445" s="7">
        <v>12744</v>
      </c>
      <c r="Q445" s="12">
        <f t="shared" si="68"/>
        <v>12367.583333333334</v>
      </c>
      <c r="R445" s="11">
        <f t="shared" si="69"/>
        <v>0.13242209179275874</v>
      </c>
      <c r="S445" s="13">
        <v>7.9</v>
      </c>
    </row>
    <row r="446" spans="2:19">
      <c r="B446" s="2">
        <v>41275</v>
      </c>
      <c r="C446" s="7">
        <v>89868</v>
      </c>
      <c r="D446" s="7">
        <v>35783</v>
      </c>
      <c r="E446" s="12">
        <f t="shared" si="60"/>
        <v>35039.583333333336</v>
      </c>
      <c r="F446" s="11">
        <f t="shared" si="61"/>
        <v>0.39637425610598764</v>
      </c>
      <c r="G446" s="7">
        <v>54085</v>
      </c>
      <c r="H446" s="12">
        <f t="shared" si="62"/>
        <v>53360.666666666664</v>
      </c>
      <c r="I446" s="11">
        <f t="shared" si="63"/>
        <v>0.60362574389401236</v>
      </c>
      <c r="J446" s="7">
        <v>70686</v>
      </c>
      <c r="K446" s="12">
        <f t="shared" si="64"/>
        <v>69589.583333333328</v>
      </c>
      <c r="L446" s="11">
        <f t="shared" si="65"/>
        <v>0.7443737971866089</v>
      </c>
      <c r="M446" s="7">
        <v>11636</v>
      </c>
      <c r="N446" s="12">
        <f t="shared" si="66"/>
        <v>11506.25</v>
      </c>
      <c r="O446" s="11">
        <f t="shared" si="67"/>
        <v>0.12307806130771612</v>
      </c>
      <c r="P446" s="7">
        <v>12640</v>
      </c>
      <c r="Q446" s="12">
        <f t="shared" si="68"/>
        <v>12391.583333333334</v>
      </c>
      <c r="R446" s="11">
        <f t="shared" si="69"/>
        <v>0.13254814150567504</v>
      </c>
      <c r="S446" s="13">
        <v>8</v>
      </c>
    </row>
    <row r="447" spans="2:19">
      <c r="B447" s="2">
        <v>41306</v>
      </c>
      <c r="C447" s="7">
        <v>90100</v>
      </c>
      <c r="D447" s="7">
        <v>35937</v>
      </c>
      <c r="E447" s="12">
        <f t="shared" si="60"/>
        <v>35093.666666666664</v>
      </c>
      <c r="F447" s="11">
        <f t="shared" si="61"/>
        <v>0.39632178629205683</v>
      </c>
      <c r="G447" s="7">
        <v>54163</v>
      </c>
      <c r="H447" s="12">
        <f t="shared" si="62"/>
        <v>53454.75</v>
      </c>
      <c r="I447" s="11">
        <f t="shared" si="63"/>
        <v>0.60367821370794328</v>
      </c>
      <c r="J447" s="7">
        <v>70937</v>
      </c>
      <c r="K447" s="12">
        <f t="shared" si="64"/>
        <v>69711.916666666672</v>
      </c>
      <c r="L447" s="11">
        <f t="shared" si="65"/>
        <v>0.74432222112485202</v>
      </c>
      <c r="M447" s="7">
        <v>11691</v>
      </c>
      <c r="N447" s="12">
        <f t="shared" si="66"/>
        <v>11518.75</v>
      </c>
      <c r="O447" s="11">
        <f t="shared" si="67"/>
        <v>0.1229870299733339</v>
      </c>
      <c r="P447" s="7">
        <v>12650</v>
      </c>
      <c r="Q447" s="12">
        <f t="shared" si="68"/>
        <v>12427.583333333334</v>
      </c>
      <c r="R447" s="11">
        <f t="shared" si="69"/>
        <v>0.13269074890181415</v>
      </c>
      <c r="S447" s="13">
        <v>7.7</v>
      </c>
    </row>
    <row r="448" spans="2:19">
      <c r="B448" s="2">
        <v>41334</v>
      </c>
      <c r="C448" s="7">
        <v>90483</v>
      </c>
      <c r="D448" s="7">
        <v>36071</v>
      </c>
      <c r="E448" s="12">
        <f t="shared" si="60"/>
        <v>35169.916666666664</v>
      </c>
      <c r="F448" s="11">
        <f t="shared" si="61"/>
        <v>0.39636449015050124</v>
      </c>
      <c r="G448" s="7">
        <v>54412</v>
      </c>
      <c r="H448" s="12">
        <f t="shared" si="62"/>
        <v>53561.333333333336</v>
      </c>
      <c r="I448" s="11">
        <f t="shared" si="63"/>
        <v>0.60363550984949876</v>
      </c>
      <c r="J448" s="7">
        <v>71138</v>
      </c>
      <c r="K448" s="12">
        <f t="shared" si="64"/>
        <v>69841.833333333328</v>
      </c>
      <c r="L448" s="11">
        <f t="shared" si="65"/>
        <v>0.74405031937890898</v>
      </c>
      <c r="M448" s="7">
        <v>11794</v>
      </c>
      <c r="N448" s="12">
        <f t="shared" si="66"/>
        <v>11547.166666666666</v>
      </c>
      <c r="O448" s="11">
        <f t="shared" si="67"/>
        <v>0.12301614428203</v>
      </c>
      <c r="P448" s="7">
        <v>12960</v>
      </c>
      <c r="Q448" s="12">
        <f t="shared" si="68"/>
        <v>12478.083333333334</v>
      </c>
      <c r="R448" s="11">
        <f t="shared" si="69"/>
        <v>0.13293353633906102</v>
      </c>
      <c r="S448" s="13">
        <v>7.5</v>
      </c>
    </row>
    <row r="449" spans="2:19">
      <c r="B449" s="2">
        <v>41365</v>
      </c>
      <c r="C449" s="7">
        <v>90436</v>
      </c>
      <c r="D449" s="7">
        <v>36095</v>
      </c>
      <c r="E449" s="12">
        <f t="shared" si="60"/>
        <v>35223.5</v>
      </c>
      <c r="F449" s="11">
        <f t="shared" si="61"/>
        <v>0.39638911369921725</v>
      </c>
      <c r="G449" s="7">
        <v>54340</v>
      </c>
      <c r="H449" s="12">
        <f t="shared" si="62"/>
        <v>53637.416666666664</v>
      </c>
      <c r="I449" s="11">
        <f t="shared" si="63"/>
        <v>0.60361088630078286</v>
      </c>
      <c r="J449" s="7">
        <v>70993</v>
      </c>
      <c r="K449" s="12">
        <f t="shared" si="64"/>
        <v>69933.25</v>
      </c>
      <c r="L449" s="11">
        <f t="shared" si="65"/>
        <v>0.74386325380286367</v>
      </c>
      <c r="M449" s="7">
        <v>11758</v>
      </c>
      <c r="N449" s="12">
        <f t="shared" si="66"/>
        <v>11560.583333333334</v>
      </c>
      <c r="O449" s="11">
        <f t="shared" si="67"/>
        <v>0.12296715988735672</v>
      </c>
      <c r="P449" s="7">
        <v>12845</v>
      </c>
      <c r="Q449" s="12">
        <f t="shared" si="68"/>
        <v>12519.75</v>
      </c>
      <c r="R449" s="11">
        <f t="shared" si="69"/>
        <v>0.13316958630977971</v>
      </c>
      <c r="S449" s="13">
        <v>7.6</v>
      </c>
    </row>
    <row r="450" spans="2:19">
      <c r="B450" s="2">
        <v>41395</v>
      </c>
      <c r="C450" s="7">
        <v>89629</v>
      </c>
      <c r="D450" s="7">
        <v>35469</v>
      </c>
      <c r="E450" s="12">
        <f t="shared" si="60"/>
        <v>35281.916666666664</v>
      </c>
      <c r="F450" s="11">
        <f t="shared" si="61"/>
        <v>0.39642899946816079</v>
      </c>
      <c r="G450" s="7">
        <v>54160</v>
      </c>
      <c r="H450" s="12">
        <f t="shared" si="62"/>
        <v>53717.416666666664</v>
      </c>
      <c r="I450" s="11">
        <f t="shared" si="63"/>
        <v>0.60357100053183921</v>
      </c>
      <c r="J450" s="7">
        <v>70311</v>
      </c>
      <c r="K450" s="12">
        <f t="shared" si="64"/>
        <v>70033.583333333328</v>
      </c>
      <c r="L450" s="11">
        <f t="shared" si="65"/>
        <v>0.74381754762353613</v>
      </c>
      <c r="M450" s="7">
        <v>11632</v>
      </c>
      <c r="N450" s="12">
        <f t="shared" si="66"/>
        <v>11565</v>
      </c>
      <c r="O450" s="11">
        <f t="shared" si="67"/>
        <v>0.12283035550705358</v>
      </c>
      <c r="P450" s="7">
        <v>12523</v>
      </c>
      <c r="Q450" s="12">
        <f t="shared" si="68"/>
        <v>12555.666666666666</v>
      </c>
      <c r="R450" s="11">
        <f t="shared" si="69"/>
        <v>0.13335209686941021</v>
      </c>
      <c r="S450" s="13">
        <v>7.5</v>
      </c>
    </row>
    <row r="451" spans="2:19">
      <c r="B451" s="2">
        <v>41426</v>
      </c>
      <c r="C451" s="7">
        <v>88463</v>
      </c>
      <c r="D451" s="7">
        <v>34654</v>
      </c>
      <c r="E451" s="12">
        <f t="shared" si="60"/>
        <v>35344</v>
      </c>
      <c r="F451" s="11">
        <f t="shared" si="61"/>
        <v>0.39649840513647017</v>
      </c>
      <c r="G451" s="7">
        <v>53809</v>
      </c>
      <c r="H451" s="12">
        <f t="shared" si="62"/>
        <v>53796.333333333336</v>
      </c>
      <c r="I451" s="11">
        <f t="shared" si="63"/>
        <v>0.60350159486352972</v>
      </c>
      <c r="J451" s="7">
        <v>69628</v>
      </c>
      <c r="K451" s="12">
        <f t="shared" si="64"/>
        <v>70127.916666666672</v>
      </c>
      <c r="L451" s="11">
        <f t="shared" si="65"/>
        <v>0.74352173440546798</v>
      </c>
      <c r="M451" s="7">
        <v>11502</v>
      </c>
      <c r="N451" s="12">
        <f t="shared" si="66"/>
        <v>11596.166666666666</v>
      </c>
      <c r="O451" s="11">
        <f t="shared" si="67"/>
        <v>0.12294678584902408</v>
      </c>
      <c r="P451" s="7">
        <v>12495</v>
      </c>
      <c r="Q451" s="12">
        <f t="shared" si="68"/>
        <v>12594.5</v>
      </c>
      <c r="R451" s="11">
        <f t="shared" si="69"/>
        <v>0.13353147974550789</v>
      </c>
      <c r="S451" s="13">
        <v>7.5</v>
      </c>
    </row>
    <row r="452" spans="2:19">
      <c r="B452" s="2">
        <v>41456</v>
      </c>
      <c r="C452" s="7">
        <v>88560</v>
      </c>
      <c r="D452" s="7">
        <v>34630</v>
      </c>
      <c r="E452" s="12">
        <f t="shared" si="60"/>
        <v>35410.833333333336</v>
      </c>
      <c r="F452" s="11">
        <f t="shared" si="61"/>
        <v>0.39660598684357895</v>
      </c>
      <c r="G452" s="7">
        <v>53930</v>
      </c>
      <c r="H452" s="12">
        <f t="shared" si="62"/>
        <v>53873.833333333336</v>
      </c>
      <c r="I452" s="11">
        <f t="shared" si="63"/>
        <v>0.60339401315642105</v>
      </c>
      <c r="J452" s="7">
        <v>69565</v>
      </c>
      <c r="K452" s="12">
        <f t="shared" si="64"/>
        <v>70217</v>
      </c>
      <c r="L452" s="11">
        <f t="shared" si="65"/>
        <v>0.74346515233198651</v>
      </c>
      <c r="M452" s="7">
        <v>11565</v>
      </c>
      <c r="N452" s="12">
        <f t="shared" si="66"/>
        <v>11620.416666666666</v>
      </c>
      <c r="O452" s="11">
        <f t="shared" si="67"/>
        <v>0.1230382221861442</v>
      </c>
      <c r="P452" s="7">
        <v>12328</v>
      </c>
      <c r="Q452" s="12">
        <f t="shared" si="68"/>
        <v>12608.166666666666</v>
      </c>
      <c r="R452" s="11">
        <f t="shared" si="69"/>
        <v>0.13349662548186916</v>
      </c>
      <c r="S452" s="13">
        <v>7.3</v>
      </c>
    </row>
    <row r="453" spans="2:19">
      <c r="B453" s="2">
        <v>41487</v>
      </c>
      <c r="C453" s="7">
        <v>89988</v>
      </c>
      <c r="D453" s="7">
        <v>35590</v>
      </c>
      <c r="E453" s="12">
        <f t="shared" si="60"/>
        <v>35474.75</v>
      </c>
      <c r="F453" s="11">
        <f t="shared" si="61"/>
        <v>0.39670093831569125</v>
      </c>
      <c r="G453" s="7">
        <v>54398</v>
      </c>
      <c r="H453" s="12">
        <f t="shared" si="62"/>
        <v>53949.666666666664</v>
      </c>
      <c r="I453" s="11">
        <f t="shared" si="63"/>
        <v>0.6032990616843088</v>
      </c>
      <c r="J453" s="7">
        <v>70703</v>
      </c>
      <c r="K453" s="12">
        <f t="shared" si="64"/>
        <v>70314.916666666672</v>
      </c>
      <c r="L453" s="11">
        <f t="shared" si="65"/>
        <v>0.74336129597228751</v>
      </c>
      <c r="M453" s="7">
        <v>11847</v>
      </c>
      <c r="N453" s="12">
        <f t="shared" si="66"/>
        <v>11652.416666666666</v>
      </c>
      <c r="O453" s="11">
        <f t="shared" si="67"/>
        <v>0.12318802275774697</v>
      </c>
      <c r="P453" s="7">
        <v>12666</v>
      </c>
      <c r="Q453" s="12">
        <f t="shared" si="68"/>
        <v>12623.166666666666</v>
      </c>
      <c r="R453" s="11">
        <f t="shared" si="69"/>
        <v>0.13345068126996543</v>
      </c>
      <c r="S453" s="13">
        <v>7.2</v>
      </c>
    </row>
    <row r="454" spans="2:19">
      <c r="B454" s="2">
        <v>41518</v>
      </c>
      <c r="C454" s="7">
        <v>90632</v>
      </c>
      <c r="D454" s="7">
        <v>36048</v>
      </c>
      <c r="E454" s="12">
        <f t="shared" si="60"/>
        <v>35540.416666666664</v>
      </c>
      <c r="F454" s="11">
        <f t="shared" si="61"/>
        <v>0.39671953035685548</v>
      </c>
      <c r="G454" s="7">
        <v>54585</v>
      </c>
      <c r="H454" s="12">
        <f t="shared" si="62"/>
        <v>54045.333333333336</v>
      </c>
      <c r="I454" s="11">
        <f t="shared" si="63"/>
        <v>0.60328046964314452</v>
      </c>
      <c r="J454" s="7">
        <v>71248</v>
      </c>
      <c r="K454" s="12">
        <f t="shared" si="64"/>
        <v>70453.833333333328</v>
      </c>
      <c r="L454" s="11">
        <f t="shared" si="65"/>
        <v>0.74336882329201093</v>
      </c>
      <c r="M454" s="7">
        <v>11903</v>
      </c>
      <c r="N454" s="12">
        <f t="shared" si="66"/>
        <v>11665.5</v>
      </c>
      <c r="O454" s="11">
        <f t="shared" si="67"/>
        <v>0.12308441709743195</v>
      </c>
      <c r="P454" s="7">
        <v>12911</v>
      </c>
      <c r="Q454" s="12">
        <f t="shared" si="68"/>
        <v>12657.083333333334</v>
      </c>
      <c r="R454" s="11">
        <f t="shared" si="69"/>
        <v>0.13354675961055715</v>
      </c>
      <c r="S454" s="13">
        <v>7.2</v>
      </c>
    </row>
    <row r="455" spans="2:19">
      <c r="B455" s="2">
        <v>41548</v>
      </c>
      <c r="C455" s="7">
        <v>91463</v>
      </c>
      <c r="D455" s="7">
        <v>36654</v>
      </c>
      <c r="E455" s="12">
        <f t="shared" si="60"/>
        <v>35678.666666666664</v>
      </c>
      <c r="F455" s="11">
        <f t="shared" si="61"/>
        <v>0.39705904174024009</v>
      </c>
      <c r="G455" s="7">
        <v>54809</v>
      </c>
      <c r="H455" s="12">
        <f t="shared" si="62"/>
        <v>54178.666666666664</v>
      </c>
      <c r="I455" s="11">
        <f t="shared" si="63"/>
        <v>0.60294095825975991</v>
      </c>
      <c r="J455" s="7">
        <v>71818</v>
      </c>
      <c r="K455" s="12">
        <f t="shared" si="64"/>
        <v>70643</v>
      </c>
      <c r="L455" s="11">
        <f t="shared" si="65"/>
        <v>0.74312879633290352</v>
      </c>
      <c r="M455" s="7">
        <v>11901</v>
      </c>
      <c r="N455" s="12">
        <f t="shared" si="66"/>
        <v>11718.833333333334</v>
      </c>
      <c r="O455" s="11">
        <f t="shared" si="67"/>
        <v>0.12327622707735951</v>
      </c>
      <c r="P455" s="7">
        <v>12968</v>
      </c>
      <c r="Q455" s="12">
        <f t="shared" si="68"/>
        <v>12699.75</v>
      </c>
      <c r="R455" s="11">
        <f t="shared" si="69"/>
        <v>0.13359497658973701</v>
      </c>
      <c r="S455" s="13">
        <v>7.2</v>
      </c>
    </row>
    <row r="456" spans="2:19">
      <c r="B456" s="2">
        <v>41579</v>
      </c>
      <c r="C456" s="7">
        <v>91521</v>
      </c>
      <c r="D456" s="7">
        <v>36614</v>
      </c>
      <c r="E456" s="12">
        <f t="shared" si="60"/>
        <v>35771.416666666664</v>
      </c>
      <c r="F456" s="11">
        <f t="shared" si="61"/>
        <v>0.39724390794641434</v>
      </c>
      <c r="G456" s="7">
        <v>54907</v>
      </c>
      <c r="H456" s="12">
        <f t="shared" si="62"/>
        <v>54277.583333333336</v>
      </c>
      <c r="I456" s="11">
        <f t="shared" si="63"/>
        <v>0.60275609205358571</v>
      </c>
      <c r="J456" s="7">
        <v>71710</v>
      </c>
      <c r="K456" s="12">
        <f t="shared" si="64"/>
        <v>70765.166666666672</v>
      </c>
      <c r="L456" s="11">
        <f t="shared" si="65"/>
        <v>0.74308700917765158</v>
      </c>
      <c r="M456" s="7">
        <v>12075</v>
      </c>
      <c r="N456" s="12">
        <f t="shared" si="66"/>
        <v>11753.916666666666</v>
      </c>
      <c r="O456" s="11">
        <f t="shared" si="67"/>
        <v>0.12342488816705985</v>
      </c>
      <c r="P456" s="7">
        <v>12817</v>
      </c>
      <c r="Q456" s="12">
        <f t="shared" si="68"/>
        <v>12712.25</v>
      </c>
      <c r="R456" s="11">
        <f t="shared" si="69"/>
        <v>0.13348810265528852</v>
      </c>
      <c r="S456" s="13">
        <v>7</v>
      </c>
    </row>
    <row r="457" spans="2:19">
      <c r="B457" s="2">
        <v>41609</v>
      </c>
      <c r="C457" s="7">
        <v>92338</v>
      </c>
      <c r="D457" s="7">
        <v>37118</v>
      </c>
      <c r="E457" s="12">
        <f t="shared" si="60"/>
        <v>35888.583333333336</v>
      </c>
      <c r="F457" s="11">
        <f t="shared" si="61"/>
        <v>0.39748089721924057</v>
      </c>
      <c r="G457" s="7">
        <v>55220</v>
      </c>
      <c r="H457" s="12">
        <f t="shared" si="62"/>
        <v>54401.5</v>
      </c>
      <c r="I457" s="11">
        <f t="shared" si="63"/>
        <v>0.60251910278075937</v>
      </c>
      <c r="J457" s="7">
        <v>72306</v>
      </c>
      <c r="K457" s="12">
        <f t="shared" si="64"/>
        <v>70920.25</v>
      </c>
      <c r="L457" s="11">
        <f t="shared" si="65"/>
        <v>0.74291084123636464</v>
      </c>
      <c r="M457" s="7">
        <v>12254</v>
      </c>
      <c r="N457" s="12">
        <f t="shared" si="66"/>
        <v>11796.5</v>
      </c>
      <c r="O457" s="11">
        <f t="shared" si="67"/>
        <v>0.12357186753634929</v>
      </c>
      <c r="P457" s="7">
        <v>13148</v>
      </c>
      <c r="Q457" s="12">
        <f t="shared" si="68"/>
        <v>12745.916666666666</v>
      </c>
      <c r="R457" s="11">
        <f t="shared" si="69"/>
        <v>0.13351729122728603</v>
      </c>
      <c r="S457" s="13">
        <v>6.7</v>
      </c>
    </row>
    <row r="458" spans="2:19">
      <c r="B458" s="2">
        <v>41640</v>
      </c>
      <c r="C458" s="7">
        <v>92534</v>
      </c>
      <c r="D458" s="7">
        <v>37414</v>
      </c>
      <c r="E458" s="12">
        <f t="shared" si="60"/>
        <v>36024.5</v>
      </c>
      <c r="F458" s="11">
        <f t="shared" si="61"/>
        <v>0.3980068996185599</v>
      </c>
      <c r="G458" s="7">
        <v>55120</v>
      </c>
      <c r="H458" s="12">
        <f t="shared" si="62"/>
        <v>54487.75</v>
      </c>
      <c r="I458" s="11">
        <f t="shared" si="63"/>
        <v>0.60199310038144005</v>
      </c>
      <c r="J458" s="7">
        <v>72452</v>
      </c>
      <c r="K458" s="12">
        <f t="shared" si="64"/>
        <v>71067.416666666672</v>
      </c>
      <c r="L458" s="11">
        <f t="shared" si="65"/>
        <v>0.7426916016121673</v>
      </c>
      <c r="M458" s="7">
        <v>12168</v>
      </c>
      <c r="N458" s="12">
        <f t="shared" si="66"/>
        <v>11840.833333333334</v>
      </c>
      <c r="O458" s="11">
        <f t="shared" si="67"/>
        <v>0.12374288929065341</v>
      </c>
      <c r="P458" s="7">
        <v>13058</v>
      </c>
      <c r="Q458" s="12">
        <f t="shared" si="68"/>
        <v>12780.75</v>
      </c>
      <c r="R458" s="11">
        <f t="shared" si="69"/>
        <v>0.1335655090971794</v>
      </c>
      <c r="S458" s="13">
        <v>6.6</v>
      </c>
    </row>
    <row r="459" spans="2:19">
      <c r="B459" s="2">
        <v>41671</v>
      </c>
      <c r="C459" s="7">
        <v>92058</v>
      </c>
      <c r="D459" s="7">
        <v>37352</v>
      </c>
      <c r="E459" s="12">
        <f t="shared" si="60"/>
        <v>36142.416666666664</v>
      </c>
      <c r="F459" s="11">
        <f t="shared" si="61"/>
        <v>0.39859076229705559</v>
      </c>
      <c r="G459" s="7">
        <v>54707</v>
      </c>
      <c r="H459" s="12">
        <f t="shared" si="62"/>
        <v>54533.083333333336</v>
      </c>
      <c r="I459" s="11">
        <f t="shared" si="63"/>
        <v>0.60140923770294441</v>
      </c>
      <c r="J459" s="7">
        <v>72101</v>
      </c>
      <c r="K459" s="12">
        <f t="shared" si="64"/>
        <v>71164.416666666672</v>
      </c>
      <c r="L459" s="11">
        <f t="shared" si="65"/>
        <v>0.7424444757428591</v>
      </c>
      <c r="M459" s="7">
        <v>12094</v>
      </c>
      <c r="N459" s="12">
        <f t="shared" si="66"/>
        <v>11874.416666666666</v>
      </c>
      <c r="O459" s="11">
        <f t="shared" si="67"/>
        <v>0.12388347252433884</v>
      </c>
      <c r="P459" s="7">
        <v>13033</v>
      </c>
      <c r="Q459" s="12">
        <f t="shared" si="68"/>
        <v>12812.666666666666</v>
      </c>
      <c r="R459" s="11">
        <f t="shared" si="69"/>
        <v>0.13367205173280192</v>
      </c>
      <c r="S459" s="13">
        <v>6.7</v>
      </c>
    </row>
    <row r="460" spans="2:19">
      <c r="B460" s="2">
        <v>41699</v>
      </c>
      <c r="C460" s="7">
        <v>91630</v>
      </c>
      <c r="D460" s="7">
        <v>36809</v>
      </c>
      <c r="E460" s="12">
        <f t="shared" si="60"/>
        <v>36203.916666666664</v>
      </c>
      <c r="F460" s="11">
        <f t="shared" si="61"/>
        <v>0.39884820253127373</v>
      </c>
      <c r="G460" s="7">
        <v>54822</v>
      </c>
      <c r="H460" s="12">
        <f t="shared" si="62"/>
        <v>54567.25</v>
      </c>
      <c r="I460" s="11">
        <f t="shared" si="63"/>
        <v>0.60115179746872638</v>
      </c>
      <c r="J460" s="7">
        <v>71959</v>
      </c>
      <c r="K460" s="12">
        <f t="shared" si="64"/>
        <v>71232.833333333328</v>
      </c>
      <c r="L460" s="11">
        <f t="shared" si="65"/>
        <v>0.74251851748900499</v>
      </c>
      <c r="M460" s="7">
        <v>11956</v>
      </c>
      <c r="N460" s="12">
        <f t="shared" si="66"/>
        <v>11887.916666666666</v>
      </c>
      <c r="O460" s="11">
        <f t="shared" si="67"/>
        <v>0.1239175510267901</v>
      </c>
      <c r="P460" s="7">
        <v>12968</v>
      </c>
      <c r="Q460" s="12">
        <f t="shared" si="68"/>
        <v>12813.333333333334</v>
      </c>
      <c r="R460" s="11">
        <f t="shared" si="69"/>
        <v>0.13356393148420487</v>
      </c>
      <c r="S460" s="13">
        <v>6.6</v>
      </c>
    </row>
    <row r="461" spans="2:19">
      <c r="B461" s="2">
        <v>41730</v>
      </c>
      <c r="C461" s="7">
        <v>92594</v>
      </c>
      <c r="D461" s="7">
        <v>37384</v>
      </c>
      <c r="E461" s="12">
        <f t="shared" si="60"/>
        <v>36311.333333333336</v>
      </c>
      <c r="F461" s="11">
        <f t="shared" si="61"/>
        <v>0.39924025094075294</v>
      </c>
      <c r="G461" s="7">
        <v>55210</v>
      </c>
      <c r="H461" s="12">
        <f t="shared" si="62"/>
        <v>54639.75</v>
      </c>
      <c r="I461" s="11">
        <f t="shared" si="63"/>
        <v>0.60075974905924701</v>
      </c>
      <c r="J461" s="7">
        <v>72550</v>
      </c>
      <c r="K461" s="12">
        <f t="shared" si="64"/>
        <v>71362.583333333328</v>
      </c>
      <c r="L461" s="11">
        <f t="shared" si="65"/>
        <v>0.74244636376404738</v>
      </c>
      <c r="M461" s="7">
        <v>12080</v>
      </c>
      <c r="N461" s="12">
        <f t="shared" si="66"/>
        <v>11914.75</v>
      </c>
      <c r="O461" s="11">
        <f t="shared" si="67"/>
        <v>0.12395939720032115</v>
      </c>
      <c r="P461" s="7">
        <v>13175</v>
      </c>
      <c r="Q461" s="12">
        <f t="shared" si="68"/>
        <v>12840.833333333334</v>
      </c>
      <c r="R461" s="11">
        <f t="shared" si="69"/>
        <v>0.1335942390356315</v>
      </c>
      <c r="S461" s="13">
        <v>6.2</v>
      </c>
    </row>
    <row r="462" spans="2:19">
      <c r="B462" s="2">
        <v>41760</v>
      </c>
      <c r="C462" s="7">
        <v>91782</v>
      </c>
      <c r="D462" s="7">
        <v>36859</v>
      </c>
      <c r="E462" s="12">
        <f t="shared" si="60"/>
        <v>36427.166666666664</v>
      </c>
      <c r="F462" s="11">
        <f t="shared" si="61"/>
        <v>0.39972530235943687</v>
      </c>
      <c r="G462" s="7">
        <v>54923</v>
      </c>
      <c r="H462" s="12">
        <f t="shared" si="62"/>
        <v>54703.333333333336</v>
      </c>
      <c r="I462" s="11">
        <f t="shared" si="63"/>
        <v>0.60027469764056307</v>
      </c>
      <c r="J462" s="7">
        <v>71867</v>
      </c>
      <c r="K462" s="12">
        <f t="shared" si="64"/>
        <v>71492.25</v>
      </c>
      <c r="L462" s="11">
        <f t="shared" si="65"/>
        <v>0.74214563894593522</v>
      </c>
      <c r="M462" s="7">
        <v>12070</v>
      </c>
      <c r="N462" s="12">
        <f t="shared" si="66"/>
        <v>11951.25</v>
      </c>
      <c r="O462" s="11">
        <f t="shared" si="67"/>
        <v>0.12406335046739483</v>
      </c>
      <c r="P462" s="7">
        <v>13093</v>
      </c>
      <c r="Q462" s="12">
        <f t="shared" si="68"/>
        <v>12888.333333333334</v>
      </c>
      <c r="R462" s="11">
        <f t="shared" si="69"/>
        <v>0.13379101058667003</v>
      </c>
      <c r="S462" s="13">
        <v>6.3</v>
      </c>
    </row>
    <row r="463" spans="2:19">
      <c r="B463" s="2">
        <v>41791</v>
      </c>
      <c r="C463" s="7">
        <v>90817</v>
      </c>
      <c r="D463" s="7">
        <v>35830</v>
      </c>
      <c r="E463" s="12">
        <f t="shared" si="60"/>
        <v>36525.166666666664</v>
      </c>
      <c r="F463" s="11">
        <f t="shared" si="61"/>
        <v>0.39993977662603114</v>
      </c>
      <c r="G463" s="7">
        <v>54987</v>
      </c>
      <c r="H463" s="12">
        <f t="shared" si="62"/>
        <v>54801.5</v>
      </c>
      <c r="I463" s="11">
        <f t="shared" si="63"/>
        <v>0.60006022337396892</v>
      </c>
      <c r="J463" s="7">
        <v>71175</v>
      </c>
      <c r="K463" s="12">
        <f t="shared" si="64"/>
        <v>71621.166666666672</v>
      </c>
      <c r="L463" s="11">
        <f t="shared" si="65"/>
        <v>0.74210110038890076</v>
      </c>
      <c r="M463" s="7">
        <v>11829</v>
      </c>
      <c r="N463" s="12">
        <f t="shared" si="66"/>
        <v>11978.5</v>
      </c>
      <c r="O463" s="11">
        <f t="shared" si="67"/>
        <v>0.12411495713802177</v>
      </c>
      <c r="P463" s="7">
        <v>12775</v>
      </c>
      <c r="Q463" s="12">
        <f t="shared" si="68"/>
        <v>12911.666666666666</v>
      </c>
      <c r="R463" s="11">
        <f t="shared" si="69"/>
        <v>0.1337839424730774</v>
      </c>
      <c r="S463" s="13">
        <v>6.1</v>
      </c>
    </row>
    <row r="464" spans="2:19">
      <c r="B464" s="2">
        <v>41821</v>
      </c>
      <c r="C464" s="7">
        <v>90451</v>
      </c>
      <c r="D464" s="7">
        <v>35503</v>
      </c>
      <c r="E464" s="12">
        <f t="shared" si="60"/>
        <v>36597.916666666664</v>
      </c>
      <c r="F464" s="11">
        <f t="shared" si="61"/>
        <v>0.40004645612628781</v>
      </c>
      <c r="G464" s="7">
        <v>54947</v>
      </c>
      <c r="H464" s="12">
        <f t="shared" si="62"/>
        <v>54886.25</v>
      </c>
      <c r="I464" s="11">
        <f t="shared" si="63"/>
        <v>0.59995354387371225</v>
      </c>
      <c r="J464" s="7">
        <v>71060</v>
      </c>
      <c r="K464" s="12">
        <f t="shared" si="64"/>
        <v>71745.75</v>
      </c>
      <c r="L464" s="11">
        <f t="shared" si="65"/>
        <v>0.74204388747155758</v>
      </c>
      <c r="M464" s="7">
        <v>11607</v>
      </c>
      <c r="N464" s="12">
        <f t="shared" si="66"/>
        <v>11982</v>
      </c>
      <c r="O464" s="11">
        <f t="shared" si="67"/>
        <v>0.12392608425842928</v>
      </c>
      <c r="P464" s="7">
        <v>12895</v>
      </c>
      <c r="Q464" s="12">
        <f t="shared" si="68"/>
        <v>12958.916666666666</v>
      </c>
      <c r="R464" s="11">
        <f t="shared" si="69"/>
        <v>0.13403002827001309</v>
      </c>
      <c r="S464" s="13">
        <v>6.2</v>
      </c>
    </row>
    <row r="465" spans="2:19">
      <c r="B465" s="2">
        <v>41852</v>
      </c>
      <c r="C465" s="7">
        <v>91794</v>
      </c>
      <c r="D465" s="7">
        <v>36326</v>
      </c>
      <c r="E465" s="12">
        <f t="shared" si="60"/>
        <v>36659.25</v>
      </c>
      <c r="F465" s="11">
        <f t="shared" si="61"/>
        <v>0.40005838396459859</v>
      </c>
      <c r="G465" s="7">
        <v>55469</v>
      </c>
      <c r="H465" s="12">
        <f t="shared" si="62"/>
        <v>54975.5</v>
      </c>
      <c r="I465" s="11">
        <f t="shared" si="63"/>
        <v>0.59994161603540141</v>
      </c>
      <c r="J465" s="7">
        <v>71985</v>
      </c>
      <c r="K465" s="12">
        <f t="shared" si="64"/>
        <v>71852.583333333328</v>
      </c>
      <c r="L465" s="11">
        <f t="shared" si="65"/>
        <v>0.74201110308867579</v>
      </c>
      <c r="M465" s="7">
        <v>11963</v>
      </c>
      <c r="N465" s="12">
        <f t="shared" si="66"/>
        <v>11991.666666666666</v>
      </c>
      <c r="O465" s="11">
        <f t="shared" si="67"/>
        <v>0.12383618512261846</v>
      </c>
      <c r="P465" s="7">
        <v>13047</v>
      </c>
      <c r="Q465" s="12">
        <f t="shared" si="68"/>
        <v>12990.666666666666</v>
      </c>
      <c r="R465" s="11">
        <f t="shared" si="69"/>
        <v>0.13415271178870569</v>
      </c>
      <c r="S465" s="13">
        <v>6.1</v>
      </c>
    </row>
    <row r="466" spans="2:19">
      <c r="B466" s="2">
        <v>41883</v>
      </c>
      <c r="C466" s="7">
        <v>92543</v>
      </c>
      <c r="D466" s="7">
        <v>36999</v>
      </c>
      <c r="E466" s="12">
        <f t="shared" si="60"/>
        <v>36738.5</v>
      </c>
      <c r="F466" s="11">
        <f t="shared" si="61"/>
        <v>0.40022768372660522</v>
      </c>
      <c r="G466" s="7">
        <v>55545</v>
      </c>
      <c r="H466" s="12">
        <f t="shared" si="62"/>
        <v>55055.5</v>
      </c>
      <c r="I466" s="11">
        <f t="shared" si="63"/>
        <v>0.59977231627339478</v>
      </c>
      <c r="J466" s="7">
        <v>72611</v>
      </c>
      <c r="K466" s="12">
        <f t="shared" si="64"/>
        <v>71966.166666666672</v>
      </c>
      <c r="L466" s="11">
        <f t="shared" si="65"/>
        <v>0.74212836606878918</v>
      </c>
      <c r="M466" s="7">
        <v>11950</v>
      </c>
      <c r="N466" s="12">
        <f t="shared" si="66"/>
        <v>11995.583333333334</v>
      </c>
      <c r="O466" s="11">
        <f t="shared" si="67"/>
        <v>0.12370066479214074</v>
      </c>
      <c r="P466" s="7">
        <v>13154</v>
      </c>
      <c r="Q466" s="12">
        <f t="shared" si="68"/>
        <v>13010.916666666666</v>
      </c>
      <c r="R466" s="11">
        <f t="shared" si="69"/>
        <v>0.13417096913907009</v>
      </c>
      <c r="S466" s="13">
        <v>5.9</v>
      </c>
    </row>
    <row r="467" spans="2:19">
      <c r="B467" s="2">
        <v>41913</v>
      </c>
      <c r="C467" s="7">
        <v>92041</v>
      </c>
      <c r="D467" s="7">
        <v>37037</v>
      </c>
      <c r="E467" s="12">
        <f t="shared" ref="E467:E471" si="70">AVERAGE(D456:D467)</f>
        <v>36770.416666666664</v>
      </c>
      <c r="F467" s="11">
        <f t="shared" ref="F467:F471" si="71">E467/SUM($E467, $H467)</f>
        <v>0.40036530061536735</v>
      </c>
      <c r="G467" s="7">
        <v>55004</v>
      </c>
      <c r="H467" s="12">
        <f t="shared" ref="H467:H471" si="72">AVERAGE(G456:G467)</f>
        <v>55071.75</v>
      </c>
      <c r="I467" s="11">
        <f t="shared" ref="I467:I471" si="73">H467/SUM($E467, $H467)</f>
        <v>0.59963469938463276</v>
      </c>
      <c r="J467" s="7">
        <v>72286</v>
      </c>
      <c r="K467" s="12">
        <f t="shared" ref="K467:K471" si="74">AVERAGE(J456:J467)</f>
        <v>72005.166666666672</v>
      </c>
      <c r="L467" s="11">
        <f t="shared" ref="L467:L471" si="75">K467/SUM($K467, $N467, $Q467)</f>
        <v>0.74228049316876044</v>
      </c>
      <c r="M467" s="7">
        <v>11846</v>
      </c>
      <c r="N467" s="12">
        <f t="shared" ref="N467:N471" si="76">AVERAGE(M456:M467)</f>
        <v>11991</v>
      </c>
      <c r="O467" s="11">
        <f t="shared" ref="O467:O471" si="77">N467/SUM($K467, $N467, $Q467)</f>
        <v>0.12361176017813452</v>
      </c>
      <c r="P467" s="7">
        <v>12947</v>
      </c>
      <c r="Q467" s="12">
        <f t="shared" ref="Q467:Q471" si="78">AVERAGE(P456:P467)</f>
        <v>13009.166666666666</v>
      </c>
      <c r="R467" s="11">
        <f t="shared" ref="R467:R471" si="79">Q467/SUM($K467, $N467, $Q467)</f>
        <v>0.13410774665310496</v>
      </c>
      <c r="S467" s="13">
        <v>5.7</v>
      </c>
    </row>
    <row r="468" spans="2:19">
      <c r="B468" s="2">
        <v>41944</v>
      </c>
      <c r="C468" s="7">
        <v>92547</v>
      </c>
      <c r="D468" s="7">
        <v>37373</v>
      </c>
      <c r="E468" s="12">
        <f t="shared" si="70"/>
        <v>36833.666666666664</v>
      </c>
      <c r="F468" s="11">
        <f t="shared" si="71"/>
        <v>0.40068060696217045</v>
      </c>
      <c r="G468" s="7">
        <v>55175</v>
      </c>
      <c r="H468" s="12">
        <f t="shared" si="72"/>
        <v>55094.083333333336</v>
      </c>
      <c r="I468" s="11">
        <f t="shared" si="73"/>
        <v>0.59931939303782955</v>
      </c>
      <c r="J468" s="7">
        <v>72558</v>
      </c>
      <c r="K468" s="12">
        <f t="shared" si="74"/>
        <v>72075.833333333328</v>
      </c>
      <c r="L468" s="11">
        <f t="shared" si="75"/>
        <v>0.74241520349872747</v>
      </c>
      <c r="M468" s="7">
        <v>11968</v>
      </c>
      <c r="N468" s="12">
        <f t="shared" si="76"/>
        <v>11982.083333333334</v>
      </c>
      <c r="O468" s="11">
        <f t="shared" si="77"/>
        <v>0.12342113056279214</v>
      </c>
      <c r="P468" s="7">
        <v>13007</v>
      </c>
      <c r="Q468" s="12">
        <f t="shared" si="78"/>
        <v>13025</v>
      </c>
      <c r="R468" s="11">
        <f t="shared" si="79"/>
        <v>0.13416366593848045</v>
      </c>
      <c r="S468" s="13">
        <v>5.8</v>
      </c>
    </row>
    <row r="469" spans="2:19">
      <c r="B469" s="2">
        <v>41974</v>
      </c>
      <c r="C469" s="7">
        <v>93506</v>
      </c>
      <c r="D469" s="7">
        <v>37501</v>
      </c>
      <c r="E469" s="12">
        <f t="shared" si="70"/>
        <v>36865.583333333336</v>
      </c>
      <c r="F469" s="11">
        <f t="shared" si="71"/>
        <v>0.4006036397685051</v>
      </c>
      <c r="G469" s="7">
        <v>56005</v>
      </c>
      <c r="H469" s="12">
        <f t="shared" si="72"/>
        <v>55159.5</v>
      </c>
      <c r="I469" s="11">
        <f t="shared" si="73"/>
        <v>0.59939636023149478</v>
      </c>
      <c r="J469" s="7">
        <v>73441</v>
      </c>
      <c r="K469" s="12">
        <f t="shared" si="74"/>
        <v>72170.416666666672</v>
      </c>
      <c r="L469" s="11">
        <f t="shared" si="75"/>
        <v>0.74272068635488897</v>
      </c>
      <c r="M469" s="7">
        <v>12107</v>
      </c>
      <c r="N469" s="12">
        <f t="shared" si="76"/>
        <v>11969.833333333334</v>
      </c>
      <c r="O469" s="11">
        <f t="shared" si="77"/>
        <v>0.12318403079129091</v>
      </c>
      <c r="P469" s="7">
        <v>13209</v>
      </c>
      <c r="Q469" s="12">
        <f t="shared" si="78"/>
        <v>13030.083333333334</v>
      </c>
      <c r="R469" s="11">
        <f t="shared" si="79"/>
        <v>0.13409528285382027</v>
      </c>
      <c r="S469" s="13">
        <v>5.6</v>
      </c>
    </row>
    <row r="470" spans="2:19">
      <c r="B470" s="2">
        <v>42005</v>
      </c>
      <c r="C470" s="7">
        <v>93674</v>
      </c>
      <c r="D470" s="7">
        <v>37708</v>
      </c>
      <c r="E470" s="12">
        <f t="shared" si="70"/>
        <v>36890.083333333336</v>
      </c>
      <c r="F470" s="11">
        <f t="shared" si="71"/>
        <v>0.40045646940904128</v>
      </c>
      <c r="G470" s="7">
        <v>55966</v>
      </c>
      <c r="H470" s="12">
        <f t="shared" si="72"/>
        <v>55230</v>
      </c>
      <c r="I470" s="11">
        <f t="shared" si="73"/>
        <v>0.59954353059095866</v>
      </c>
      <c r="J470" s="7">
        <v>73109</v>
      </c>
      <c r="K470" s="12">
        <f t="shared" si="74"/>
        <v>72225.166666666672</v>
      </c>
      <c r="L470" s="11">
        <f t="shared" si="75"/>
        <v>0.74269050948777016</v>
      </c>
      <c r="M470" s="7">
        <v>12293</v>
      </c>
      <c r="N470" s="12">
        <f t="shared" si="76"/>
        <v>11980.25</v>
      </c>
      <c r="O470" s="11">
        <f t="shared" si="77"/>
        <v>0.12319276488976637</v>
      </c>
      <c r="P470" s="7">
        <v>13208</v>
      </c>
      <c r="Q470" s="12">
        <f t="shared" si="78"/>
        <v>13042.583333333334</v>
      </c>
      <c r="R470" s="11">
        <f t="shared" si="79"/>
        <v>0.13411672562246355</v>
      </c>
      <c r="S470" s="13">
        <v>5.7</v>
      </c>
    </row>
    <row r="471" spans="2:19">
      <c r="B471" s="2">
        <v>42036</v>
      </c>
      <c r="C471" s="7">
        <v>93686</v>
      </c>
      <c r="D471" s="7">
        <v>37607</v>
      </c>
      <c r="E471" s="12">
        <f t="shared" si="70"/>
        <v>36911.333333333336</v>
      </c>
      <c r="F471" s="11">
        <f t="shared" si="71"/>
        <v>0.40009827761257666</v>
      </c>
      <c r="G471" s="7">
        <v>56079</v>
      </c>
      <c r="H471" s="12">
        <f t="shared" si="72"/>
        <v>55344.333333333336</v>
      </c>
      <c r="I471" s="11">
        <f t="shared" si="73"/>
        <v>0.59990172238742334</v>
      </c>
      <c r="J471" s="7">
        <v>73169</v>
      </c>
      <c r="K471" s="12">
        <f t="shared" si="74"/>
        <v>72314.166666666672</v>
      </c>
      <c r="L471" s="11">
        <f t="shared" si="75"/>
        <v>0.74257675683492885</v>
      </c>
      <c r="M471" s="7">
        <v>12281</v>
      </c>
      <c r="N471" s="12">
        <f t="shared" si="76"/>
        <v>11995.833333333334</v>
      </c>
      <c r="O471" s="11">
        <f t="shared" si="77"/>
        <v>0.12318232267350566</v>
      </c>
      <c r="P471" s="7">
        <v>13395</v>
      </c>
      <c r="Q471" s="12">
        <f t="shared" si="78"/>
        <v>13072.75</v>
      </c>
      <c r="R471" s="11">
        <f t="shared" si="79"/>
        <v>0.1342409204915655</v>
      </c>
      <c r="S471" s="13">
        <v>5.5</v>
      </c>
    </row>
  </sheetData>
  <hyperlinks>
    <hyperlink ref="A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Series</vt:lpstr>
      <vt:lpstr>Monthly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Brett Romero</cp:lastModifiedBy>
  <dcterms:created xsi:type="dcterms:W3CDTF">2015-04-01T15:03:25Z</dcterms:created>
  <dcterms:modified xsi:type="dcterms:W3CDTF">2015-04-03T11:46:45Z</dcterms:modified>
</cp:coreProperties>
</file>