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ettromero/Projects/game-analysis/"/>
    </mc:Choice>
  </mc:AlternateContent>
  <bookViews>
    <workbookView xWindow="0" yWindow="460" windowWidth="25600" windowHeight="14240" tabRatio="500"/>
  </bookViews>
  <sheets>
    <sheet name="Meta" sheetId="1" r:id="rId1"/>
    <sheet name="Data Quality Issues" sheetId="16" r:id="rId2"/>
    <sheet name="Installs" sheetId="2" r:id="rId3"/>
    <sheet name="Installs V2" sheetId="21" r:id="rId4"/>
    <sheet name="DAU-MAU" sheetId="3" r:id="rId5"/>
    <sheet name="Day N Retention (Any)" sheetId="15" r:id="rId6"/>
    <sheet name="Day N Retention (Install)" sheetId="17" r:id="rId7"/>
    <sheet name="More than 1 Day" sheetId="18" r:id="rId8"/>
    <sheet name="Daily Rounds" sheetId="14" r:id="rId9"/>
    <sheet name="Revenues" sheetId="19" r:id="rId10"/>
    <sheet name="Revenue by Spending Type" sheetId="23" r:id="rId11"/>
    <sheet name="Levels" sheetId="5" r:id="rId12"/>
    <sheet name="Level Revenue" sheetId="22" r:id="rId13"/>
    <sheet name="Coin Economy" sheetId="24" r:id="rId14"/>
    <sheet name="Completions" sheetId="27" r:id="rId15"/>
    <sheet name="Campaign Raw" sheetId="25" r:id="rId16"/>
    <sheet name="Campaign Refined" sheetId="26" r:id="rId17"/>
    <sheet name="Levels v1.0.1" sheetId="7" r:id="rId18"/>
    <sheet name="Levels v1.0.3" sheetId="8" r:id="rId19"/>
    <sheet name="Levels v1.0.6" sheetId="9" r:id="rId20"/>
    <sheet name="Levels v1.1.0" sheetId="10" r:id="rId21"/>
    <sheet name="Levels Version Comparison" sheetId="12" r:id="rId22"/>
  </sheets>
  <definedNames>
    <definedName name="_xlnm._FilterDatabase" localSheetId="11" hidden="1">Levels!$B$4:$K$434</definedName>
    <definedName name="_xlnm._FilterDatabase" localSheetId="17" hidden="1">'Levels v1.0.1'!$B$4:$I$434</definedName>
    <definedName name="_xlnm._FilterDatabase" localSheetId="18" hidden="1">'Levels v1.0.3'!$B$4:$I$434</definedName>
    <definedName name="_xlnm._FilterDatabase" localSheetId="19" hidden="1">'Levels v1.0.6'!$B$4:$I$434</definedName>
    <definedName name="_xlnm._FilterDatabase" localSheetId="20" hidden="1">'Levels v1.1.0'!$B$4:$I$434</definedName>
    <definedName name="_xlnm._FilterDatabase" localSheetId="21" hidden="1">'Levels Version Comparison'!$B$4:$F$434</definedName>
  </definedNames>
  <calcPr calcId="150000" concurrentCalc="0"/>
  <pivotCaches>
    <pivotCache cacheId="0" r:id="rId2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23" l="1"/>
  <c r="K9" i="23"/>
  <c r="K8" i="23"/>
  <c r="K7" i="23"/>
  <c r="K6" i="23"/>
  <c r="K5" i="23"/>
  <c r="F6" i="23"/>
  <c r="F7" i="23"/>
  <c r="F8" i="23"/>
  <c r="F9" i="23"/>
  <c r="F10" i="23"/>
  <c r="F5" i="23"/>
  <c r="I14" i="23"/>
  <c r="J14" i="23"/>
  <c r="K14" i="23"/>
  <c r="I15" i="23"/>
  <c r="J15" i="23"/>
  <c r="K15" i="23"/>
  <c r="I16" i="23"/>
  <c r="J16" i="23"/>
  <c r="K16" i="23"/>
  <c r="I17" i="23"/>
  <c r="J17" i="23"/>
  <c r="K17" i="23"/>
  <c r="I18" i="23"/>
  <c r="J18" i="23"/>
  <c r="K18" i="23"/>
  <c r="I19" i="23"/>
  <c r="J19" i="23"/>
  <c r="K19" i="23"/>
  <c r="H15" i="23"/>
  <c r="H16" i="23"/>
  <c r="H17" i="23"/>
  <c r="H18" i="23"/>
  <c r="H19" i="23"/>
  <c r="H14" i="23"/>
  <c r="I5" i="23"/>
  <c r="J5" i="23"/>
  <c r="I6" i="23"/>
  <c r="J6" i="23"/>
  <c r="I7" i="23"/>
  <c r="J7" i="23"/>
  <c r="I8" i="23"/>
  <c r="J8" i="23"/>
  <c r="I9" i="23"/>
  <c r="J9" i="23"/>
  <c r="I10" i="23"/>
  <c r="J10" i="23"/>
  <c r="H6" i="23"/>
  <c r="H7" i="23"/>
  <c r="H8" i="23"/>
  <c r="H9" i="23"/>
  <c r="H10" i="23"/>
  <c r="H5" i="23"/>
  <c r="C435" i="27"/>
  <c r="D435" i="27"/>
  <c r="E43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5" i="27"/>
  <c r="P7" i="18"/>
  <c r="Q7" i="18"/>
  <c r="X7" i="18"/>
  <c r="P8" i="18"/>
  <c r="Q8" i="18"/>
  <c r="X8" i="18"/>
  <c r="P9" i="18"/>
  <c r="Q9" i="18"/>
  <c r="X9" i="18"/>
  <c r="P10" i="18"/>
  <c r="Q10" i="18"/>
  <c r="X10" i="18"/>
  <c r="P11" i="18"/>
  <c r="Q11" i="18"/>
  <c r="X11" i="18"/>
  <c r="P12" i="18"/>
  <c r="Q12" i="18"/>
  <c r="X12" i="18"/>
  <c r="P13" i="18"/>
  <c r="Q13" i="18"/>
  <c r="X13" i="18"/>
  <c r="P14" i="18"/>
  <c r="Q14" i="18"/>
  <c r="X14" i="18"/>
  <c r="P15" i="18"/>
  <c r="Q15" i="18"/>
  <c r="X15" i="18"/>
  <c r="P16" i="18"/>
  <c r="Q16" i="18"/>
  <c r="X16" i="18"/>
  <c r="P17" i="18"/>
  <c r="Q17" i="18"/>
  <c r="X17" i="18"/>
  <c r="P18" i="18"/>
  <c r="Q18" i="18"/>
  <c r="X18" i="18"/>
  <c r="P19" i="18"/>
  <c r="Q19" i="18"/>
  <c r="X19" i="18"/>
  <c r="P20" i="18"/>
  <c r="Q20" i="18"/>
  <c r="X20" i="18"/>
  <c r="P21" i="18"/>
  <c r="Q21" i="18"/>
  <c r="X21" i="18"/>
  <c r="P22" i="18"/>
  <c r="Q22" i="18"/>
  <c r="X22" i="18"/>
  <c r="P23" i="18"/>
  <c r="Q23" i="18"/>
  <c r="X23" i="18"/>
  <c r="P24" i="18"/>
  <c r="Q24" i="18"/>
  <c r="X24" i="18"/>
  <c r="P25" i="18"/>
  <c r="Q25" i="18"/>
  <c r="X25" i="18"/>
  <c r="P26" i="18"/>
  <c r="Q26" i="18"/>
  <c r="X26" i="18"/>
  <c r="P27" i="18"/>
  <c r="Q27" i="18"/>
  <c r="X27" i="18"/>
  <c r="P28" i="18"/>
  <c r="Q28" i="18"/>
  <c r="X28" i="18"/>
  <c r="P29" i="18"/>
  <c r="Q29" i="18"/>
  <c r="X29" i="18"/>
  <c r="P30" i="18"/>
  <c r="Q30" i="18"/>
  <c r="X30" i="18"/>
  <c r="P31" i="18"/>
  <c r="Q31" i="18"/>
  <c r="X31" i="18"/>
  <c r="P32" i="18"/>
  <c r="Q32" i="18"/>
  <c r="X32" i="18"/>
  <c r="P33" i="18"/>
  <c r="Q33" i="18"/>
  <c r="X33" i="18"/>
  <c r="P34" i="18"/>
  <c r="Q34" i="18"/>
  <c r="X34" i="18"/>
  <c r="P35" i="18"/>
  <c r="Q35" i="18"/>
  <c r="X35" i="18"/>
  <c r="X6" i="18"/>
  <c r="U6" i="18"/>
  <c r="V6" i="18"/>
  <c r="W6" i="18"/>
  <c r="U7" i="18"/>
  <c r="V7" i="18"/>
  <c r="W7" i="18"/>
  <c r="U8" i="18"/>
  <c r="V8" i="18"/>
  <c r="W8" i="18"/>
  <c r="U9" i="18"/>
  <c r="V9" i="18"/>
  <c r="W9" i="18"/>
  <c r="U10" i="18"/>
  <c r="V10" i="18"/>
  <c r="W10" i="18"/>
  <c r="U11" i="18"/>
  <c r="V11" i="18"/>
  <c r="W11" i="18"/>
  <c r="U12" i="18"/>
  <c r="V12" i="18"/>
  <c r="W12" i="18"/>
  <c r="U13" i="18"/>
  <c r="V13" i="18"/>
  <c r="W13" i="18"/>
  <c r="U14" i="18"/>
  <c r="V14" i="18"/>
  <c r="W14" i="18"/>
  <c r="U15" i="18"/>
  <c r="V15" i="18"/>
  <c r="W15" i="18"/>
  <c r="U16" i="18"/>
  <c r="V16" i="18"/>
  <c r="W16" i="18"/>
  <c r="U17" i="18"/>
  <c r="V17" i="18"/>
  <c r="W17" i="18"/>
  <c r="U18" i="18"/>
  <c r="V18" i="18"/>
  <c r="W18" i="18"/>
  <c r="U19" i="18"/>
  <c r="V19" i="18"/>
  <c r="W19" i="18"/>
  <c r="U20" i="18"/>
  <c r="V20" i="18"/>
  <c r="W20" i="18"/>
  <c r="U21" i="18"/>
  <c r="V21" i="18"/>
  <c r="W21" i="18"/>
  <c r="U22" i="18"/>
  <c r="V22" i="18"/>
  <c r="W22" i="18"/>
  <c r="U23" i="18"/>
  <c r="V23" i="18"/>
  <c r="W23" i="18"/>
  <c r="U24" i="18"/>
  <c r="V24" i="18"/>
  <c r="W24" i="18"/>
  <c r="U25" i="18"/>
  <c r="V25" i="18"/>
  <c r="W25" i="18"/>
  <c r="U26" i="18"/>
  <c r="V26" i="18"/>
  <c r="W26" i="18"/>
  <c r="U27" i="18"/>
  <c r="V27" i="18"/>
  <c r="W27" i="18"/>
  <c r="U28" i="18"/>
  <c r="V28" i="18"/>
  <c r="W28" i="18"/>
  <c r="U29" i="18"/>
  <c r="V29" i="18"/>
  <c r="W29" i="18"/>
  <c r="U30" i="18"/>
  <c r="V30" i="18"/>
  <c r="W30" i="18"/>
  <c r="U31" i="18"/>
  <c r="V31" i="18"/>
  <c r="W31" i="18"/>
  <c r="U32" i="18"/>
  <c r="V32" i="18"/>
  <c r="W32" i="18"/>
  <c r="U33" i="18"/>
  <c r="V33" i="18"/>
  <c r="W33" i="18"/>
  <c r="U34" i="18"/>
  <c r="V34" i="18"/>
  <c r="W34" i="18"/>
  <c r="U35" i="18"/>
  <c r="V35" i="18"/>
  <c r="W35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8" i="18"/>
  <c r="T29" i="18"/>
  <c r="T30" i="18"/>
  <c r="T31" i="18"/>
  <c r="T32" i="18"/>
  <c r="T33" i="18"/>
  <c r="T34" i="18"/>
  <c r="T35" i="18"/>
  <c r="T6" i="18"/>
  <c r="Q37" i="18"/>
  <c r="Q6" i="18"/>
  <c r="P6" i="18"/>
  <c r="E15" i="26"/>
  <c r="E16" i="26"/>
  <c r="E17" i="26"/>
  <c r="E18" i="26"/>
  <c r="E19" i="26"/>
  <c r="E20" i="26"/>
  <c r="E21" i="26"/>
  <c r="E22" i="26"/>
  <c r="E23" i="26"/>
  <c r="E14" i="26"/>
  <c r="C8" i="26"/>
  <c r="K15" i="26"/>
  <c r="K16" i="26"/>
  <c r="K17" i="26"/>
  <c r="K18" i="26"/>
  <c r="K19" i="26"/>
  <c r="K20" i="26"/>
  <c r="K21" i="26"/>
  <c r="K22" i="26"/>
  <c r="K23" i="26"/>
  <c r="K14" i="26"/>
  <c r="D87" i="26"/>
  <c r="E8" i="26"/>
  <c r="E6" i="26"/>
  <c r="E7" i="26"/>
  <c r="D6" i="26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4" i="24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5" i="5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5" i="21"/>
  <c r="N42" i="19"/>
  <c r="N43" i="19"/>
  <c r="N41" i="19"/>
  <c r="D113" i="19"/>
  <c r="E111" i="19"/>
  <c r="E109" i="19"/>
  <c r="E110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5" i="19"/>
  <c r="E96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2" i="19"/>
  <c r="E63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113" i="19"/>
  <c r="F113" i="19"/>
  <c r="F102" i="19"/>
  <c r="F92" i="19"/>
  <c r="F106" i="19"/>
  <c r="F89" i="19"/>
  <c r="F81" i="19"/>
  <c r="F103" i="19"/>
  <c r="F99" i="19"/>
  <c r="F105" i="19"/>
  <c r="F72" i="19"/>
  <c r="F88" i="19"/>
  <c r="F107" i="19"/>
  <c r="F91" i="19"/>
  <c r="F79" i="19"/>
  <c r="F111" i="19"/>
  <c r="F94" i="19"/>
  <c r="F69" i="19"/>
  <c r="F90" i="19"/>
  <c r="F64" i="19"/>
  <c r="F84" i="19"/>
  <c r="F52" i="19"/>
  <c r="F85" i="19"/>
  <c r="F104" i="19"/>
  <c r="F66" i="19"/>
  <c r="F77" i="19"/>
  <c r="F100" i="19"/>
  <c r="F71" i="19"/>
  <c r="F97" i="19"/>
  <c r="F55" i="19"/>
  <c r="F42" i="19"/>
  <c r="F56" i="19"/>
  <c r="F108" i="19"/>
  <c r="F80" i="19"/>
  <c r="F68" i="19"/>
  <c r="F87" i="19"/>
  <c r="F86" i="19"/>
  <c r="F93" i="19"/>
  <c r="F76" i="19"/>
  <c r="F67" i="19"/>
  <c r="F70" i="19"/>
  <c r="F51" i="19"/>
  <c r="F60" i="19"/>
  <c r="F61" i="19"/>
  <c r="F53" i="19"/>
  <c r="F75" i="19"/>
  <c r="F74" i="19"/>
  <c r="F65" i="19"/>
  <c r="F83" i="19"/>
  <c r="F48" i="19"/>
  <c r="F43" i="19"/>
  <c r="F50" i="19"/>
  <c r="F57" i="19"/>
  <c r="F95" i="19"/>
  <c r="F62" i="19"/>
  <c r="F96" i="19"/>
  <c r="F41" i="19"/>
  <c r="F54" i="19"/>
  <c r="F44" i="19"/>
  <c r="F78" i="19"/>
  <c r="F45" i="19"/>
  <c r="F109" i="19"/>
  <c r="F49" i="19"/>
  <c r="F82" i="19"/>
  <c r="F58" i="19"/>
  <c r="F59" i="19"/>
  <c r="F73" i="19"/>
  <c r="F63" i="19"/>
  <c r="F47" i="19"/>
  <c r="F98" i="19"/>
  <c r="F46" i="19"/>
  <c r="F40" i="19"/>
  <c r="F110" i="19"/>
  <c r="F101" i="19"/>
  <c r="I6" i="19"/>
  <c r="K6" i="19"/>
  <c r="I7" i="19"/>
  <c r="K7" i="19"/>
  <c r="I8" i="19"/>
  <c r="K8" i="19"/>
  <c r="I9" i="19"/>
  <c r="K9" i="19"/>
  <c r="I10" i="19"/>
  <c r="K10" i="19"/>
  <c r="I11" i="19"/>
  <c r="K11" i="19"/>
  <c r="I12" i="19"/>
  <c r="K12" i="19"/>
  <c r="I13" i="19"/>
  <c r="K13" i="19"/>
  <c r="I14" i="19"/>
  <c r="K14" i="19"/>
  <c r="I15" i="19"/>
  <c r="K15" i="19"/>
  <c r="I16" i="19"/>
  <c r="K16" i="19"/>
  <c r="I17" i="19"/>
  <c r="K17" i="19"/>
  <c r="I18" i="19"/>
  <c r="K18" i="19"/>
  <c r="I19" i="19"/>
  <c r="K19" i="19"/>
  <c r="I20" i="19"/>
  <c r="K20" i="19"/>
  <c r="I21" i="19"/>
  <c r="K21" i="19"/>
  <c r="I22" i="19"/>
  <c r="K22" i="19"/>
  <c r="I23" i="19"/>
  <c r="K23" i="19"/>
  <c r="I24" i="19"/>
  <c r="K24" i="19"/>
  <c r="I25" i="19"/>
  <c r="K25" i="19"/>
  <c r="I26" i="19"/>
  <c r="K26" i="19"/>
  <c r="I27" i="19"/>
  <c r="K27" i="19"/>
  <c r="I28" i="19"/>
  <c r="K28" i="19"/>
  <c r="I29" i="19"/>
  <c r="K29" i="19"/>
  <c r="I30" i="19"/>
  <c r="K30" i="19"/>
  <c r="I31" i="19"/>
  <c r="K31" i="19"/>
  <c r="I32" i="19"/>
  <c r="K32" i="19"/>
  <c r="I33" i="19"/>
  <c r="K33" i="19"/>
  <c r="I34" i="19"/>
  <c r="K34" i="19"/>
  <c r="I35" i="19"/>
  <c r="K35" i="19"/>
  <c r="I5" i="19"/>
  <c r="K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5" i="19"/>
  <c r="K14" i="3"/>
  <c r="K13" i="3"/>
  <c r="L12" i="3"/>
  <c r="L13" i="3"/>
  <c r="L14" i="3"/>
  <c r="L11" i="3"/>
  <c r="K12" i="3"/>
  <c r="K11" i="3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6" i="18"/>
  <c r="AC8" i="17"/>
  <c r="AC7" i="17"/>
  <c r="AC6" i="17"/>
  <c r="AB15" i="17"/>
  <c r="AB14" i="17"/>
  <c r="AB13" i="17"/>
  <c r="AB12" i="17"/>
  <c r="AB11" i="17"/>
  <c r="AB10" i="17"/>
  <c r="AB9" i="17"/>
  <c r="AB8" i="17"/>
  <c r="AB7" i="17"/>
  <c r="AB6" i="17"/>
  <c r="AA22" i="17"/>
  <c r="AA21" i="17"/>
  <c r="AA20" i="17"/>
  <c r="AA19" i="17"/>
  <c r="AA18" i="17"/>
  <c r="AA17" i="17"/>
  <c r="AA16" i="17"/>
  <c r="AA15" i="17"/>
  <c r="AA14" i="17"/>
  <c r="AA13" i="17"/>
  <c r="AA12" i="17"/>
  <c r="AA11" i="17"/>
  <c r="AA10" i="17"/>
  <c r="AA9" i="17"/>
  <c r="AA8" i="17"/>
  <c r="AA7" i="17"/>
  <c r="AA6" i="17"/>
  <c r="Z29" i="17"/>
  <c r="Z28" i="17"/>
  <c r="Z27" i="17"/>
  <c r="Z26" i="17"/>
  <c r="Z25" i="17"/>
  <c r="Z24" i="17"/>
  <c r="Z23" i="17"/>
  <c r="Z22" i="17"/>
  <c r="Z21" i="17"/>
  <c r="Z20" i="17"/>
  <c r="Z19" i="17"/>
  <c r="Z18" i="17"/>
  <c r="Z17" i="17"/>
  <c r="Z16" i="17"/>
  <c r="Z15" i="17"/>
  <c r="Z14" i="17"/>
  <c r="Z13" i="17"/>
  <c r="Z12" i="17"/>
  <c r="Z11" i="17"/>
  <c r="Z10" i="17"/>
  <c r="Z9" i="17"/>
  <c r="Z8" i="17"/>
  <c r="Z7" i="17"/>
  <c r="Z6" i="17"/>
  <c r="Y7" i="17"/>
  <c r="Y8" i="17"/>
  <c r="Y9" i="17"/>
  <c r="Y10" i="17"/>
  <c r="Y11" i="17"/>
  <c r="Y12" i="17"/>
  <c r="Y13" i="17"/>
  <c r="Y14" i="17"/>
  <c r="Y15" i="17"/>
  <c r="Y16" i="17"/>
  <c r="Y17" i="17"/>
  <c r="Y18" i="17"/>
  <c r="Y19" i="17"/>
  <c r="Y20" i="17"/>
  <c r="Y21" i="17"/>
  <c r="Y22" i="17"/>
  <c r="Y23" i="17"/>
  <c r="Y24" i="17"/>
  <c r="Y25" i="17"/>
  <c r="Y26" i="17"/>
  <c r="Y27" i="17"/>
  <c r="Y28" i="17"/>
  <c r="Y29" i="17"/>
  <c r="Y30" i="17"/>
  <c r="Y31" i="17"/>
  <c r="Y32" i="17"/>
  <c r="Y33" i="17"/>
  <c r="Y34" i="17"/>
  <c r="Y35" i="17"/>
  <c r="Y6" i="17"/>
  <c r="I104" i="17"/>
  <c r="I103" i="17"/>
  <c r="I102" i="17"/>
  <c r="I101" i="17"/>
  <c r="I100" i="17"/>
  <c r="I99" i="17"/>
  <c r="J98" i="17"/>
  <c r="I98" i="17"/>
  <c r="J97" i="17"/>
  <c r="I97" i="17"/>
  <c r="J96" i="17"/>
  <c r="I96" i="17"/>
  <c r="J95" i="17"/>
  <c r="I95" i="17"/>
  <c r="J94" i="17"/>
  <c r="I94" i="17"/>
  <c r="J93" i="17"/>
  <c r="I93" i="17"/>
  <c r="J92" i="17"/>
  <c r="I92" i="17"/>
  <c r="K91" i="17"/>
  <c r="J91" i="17"/>
  <c r="I91" i="17"/>
  <c r="K90" i="17"/>
  <c r="J90" i="17"/>
  <c r="I90" i="17"/>
  <c r="K89" i="17"/>
  <c r="J89" i="17"/>
  <c r="I89" i="17"/>
  <c r="K88" i="17"/>
  <c r="J88" i="17"/>
  <c r="I88" i="17"/>
  <c r="K87" i="17"/>
  <c r="J87" i="17"/>
  <c r="I87" i="17"/>
  <c r="K86" i="17"/>
  <c r="J86" i="17"/>
  <c r="I86" i="17"/>
  <c r="K85" i="17"/>
  <c r="J85" i="17"/>
  <c r="I85" i="17"/>
  <c r="L84" i="17"/>
  <c r="K84" i="17"/>
  <c r="J84" i="17"/>
  <c r="I84" i="17"/>
  <c r="L83" i="17"/>
  <c r="K83" i="17"/>
  <c r="J83" i="17"/>
  <c r="I83" i="17"/>
  <c r="L82" i="17"/>
  <c r="K82" i="17"/>
  <c r="J82" i="17"/>
  <c r="I82" i="17"/>
  <c r="L81" i="17"/>
  <c r="K81" i="17"/>
  <c r="J81" i="17"/>
  <c r="I81" i="17"/>
  <c r="L80" i="17"/>
  <c r="K80" i="17"/>
  <c r="J80" i="17"/>
  <c r="I80" i="17"/>
  <c r="L79" i="17"/>
  <c r="K79" i="17"/>
  <c r="J79" i="17"/>
  <c r="I79" i="17"/>
  <c r="L78" i="17"/>
  <c r="K78" i="17"/>
  <c r="J78" i="17"/>
  <c r="I78" i="17"/>
  <c r="M77" i="17"/>
  <c r="L77" i="17"/>
  <c r="K77" i="17"/>
  <c r="J77" i="17"/>
  <c r="I77" i="17"/>
  <c r="M76" i="17"/>
  <c r="L76" i="17"/>
  <c r="K76" i="17"/>
  <c r="J76" i="17"/>
  <c r="I76" i="17"/>
  <c r="M75" i="17"/>
  <c r="L75" i="17"/>
  <c r="K75" i="17"/>
  <c r="J75" i="17"/>
  <c r="I75" i="17"/>
  <c r="I69" i="17"/>
  <c r="I68" i="17"/>
  <c r="I67" i="17"/>
  <c r="I66" i="17"/>
  <c r="I65" i="17"/>
  <c r="I64" i="17"/>
  <c r="J63" i="17"/>
  <c r="I63" i="17"/>
  <c r="J62" i="17"/>
  <c r="I62" i="17"/>
  <c r="J61" i="17"/>
  <c r="I61" i="17"/>
  <c r="J60" i="17"/>
  <c r="I60" i="17"/>
  <c r="J59" i="17"/>
  <c r="I59" i="17"/>
  <c r="J58" i="17"/>
  <c r="I58" i="17"/>
  <c r="J57" i="17"/>
  <c r="I57" i="17"/>
  <c r="K56" i="17"/>
  <c r="J56" i="17"/>
  <c r="I56" i="17"/>
  <c r="K55" i="17"/>
  <c r="J55" i="17"/>
  <c r="I55" i="17"/>
  <c r="K54" i="17"/>
  <c r="J54" i="17"/>
  <c r="I54" i="17"/>
  <c r="K53" i="17"/>
  <c r="J53" i="17"/>
  <c r="I53" i="17"/>
  <c r="K52" i="17"/>
  <c r="J52" i="17"/>
  <c r="I52" i="17"/>
  <c r="K51" i="17"/>
  <c r="J51" i="17"/>
  <c r="I51" i="17"/>
  <c r="K50" i="17"/>
  <c r="J50" i="17"/>
  <c r="I50" i="17"/>
  <c r="L49" i="17"/>
  <c r="K49" i="17"/>
  <c r="J49" i="17"/>
  <c r="I49" i="17"/>
  <c r="L48" i="17"/>
  <c r="K48" i="17"/>
  <c r="J48" i="17"/>
  <c r="I48" i="17"/>
  <c r="L47" i="17"/>
  <c r="K47" i="17"/>
  <c r="J47" i="17"/>
  <c r="I47" i="17"/>
  <c r="L46" i="17"/>
  <c r="K46" i="17"/>
  <c r="J46" i="17"/>
  <c r="I46" i="17"/>
  <c r="L45" i="17"/>
  <c r="K45" i="17"/>
  <c r="J45" i="17"/>
  <c r="I45" i="17"/>
  <c r="L44" i="17"/>
  <c r="K44" i="17"/>
  <c r="J44" i="17"/>
  <c r="I44" i="17"/>
  <c r="L43" i="17"/>
  <c r="K43" i="17"/>
  <c r="J43" i="17"/>
  <c r="I43" i="17"/>
  <c r="M42" i="17"/>
  <c r="L42" i="17"/>
  <c r="K42" i="17"/>
  <c r="J42" i="17"/>
  <c r="I42" i="17"/>
  <c r="M41" i="17"/>
  <c r="L41" i="17"/>
  <c r="K41" i="17"/>
  <c r="J41" i="17"/>
  <c r="I41" i="17"/>
  <c r="M40" i="17"/>
  <c r="L40" i="17"/>
  <c r="K40" i="17"/>
  <c r="J40" i="17"/>
  <c r="I40" i="17"/>
  <c r="I34" i="17"/>
  <c r="I33" i="17"/>
  <c r="I32" i="17"/>
  <c r="I31" i="17"/>
  <c r="I30" i="17"/>
  <c r="I29" i="17"/>
  <c r="J28" i="17"/>
  <c r="I28" i="17"/>
  <c r="J27" i="17"/>
  <c r="I27" i="17"/>
  <c r="J26" i="17"/>
  <c r="I26" i="17"/>
  <c r="J25" i="17"/>
  <c r="I25" i="17"/>
  <c r="J24" i="17"/>
  <c r="I24" i="17"/>
  <c r="J23" i="17"/>
  <c r="I23" i="17"/>
  <c r="J22" i="17"/>
  <c r="I22" i="17"/>
  <c r="K21" i="17"/>
  <c r="J21" i="17"/>
  <c r="I21" i="17"/>
  <c r="K20" i="17"/>
  <c r="J20" i="17"/>
  <c r="I20" i="17"/>
  <c r="K19" i="17"/>
  <c r="J19" i="17"/>
  <c r="I19" i="17"/>
  <c r="K18" i="17"/>
  <c r="J18" i="17"/>
  <c r="I18" i="17"/>
  <c r="K17" i="17"/>
  <c r="J17" i="17"/>
  <c r="I17" i="17"/>
  <c r="K16" i="17"/>
  <c r="J16" i="17"/>
  <c r="I16" i="17"/>
  <c r="K15" i="17"/>
  <c r="J15" i="17"/>
  <c r="I15" i="17"/>
  <c r="L14" i="17"/>
  <c r="K14" i="17"/>
  <c r="J14" i="17"/>
  <c r="I14" i="17"/>
  <c r="L13" i="17"/>
  <c r="K13" i="17"/>
  <c r="J13" i="17"/>
  <c r="I13" i="17"/>
  <c r="L12" i="17"/>
  <c r="K12" i="17"/>
  <c r="J12" i="17"/>
  <c r="I12" i="17"/>
  <c r="L11" i="17"/>
  <c r="K11" i="17"/>
  <c r="J11" i="17"/>
  <c r="I11" i="17"/>
  <c r="L10" i="17"/>
  <c r="K10" i="17"/>
  <c r="J10" i="17"/>
  <c r="I10" i="17"/>
  <c r="L9" i="17"/>
  <c r="K9" i="17"/>
  <c r="J9" i="17"/>
  <c r="I9" i="17"/>
  <c r="L8" i="17"/>
  <c r="K8" i="17"/>
  <c r="J8" i="17"/>
  <c r="I8" i="17"/>
  <c r="M7" i="17"/>
  <c r="L7" i="17"/>
  <c r="K7" i="17"/>
  <c r="J7" i="17"/>
  <c r="I7" i="17"/>
  <c r="M6" i="17"/>
  <c r="L6" i="17"/>
  <c r="K6" i="17"/>
  <c r="J6" i="17"/>
  <c r="I6" i="17"/>
  <c r="M5" i="17"/>
  <c r="L5" i="17"/>
  <c r="K5" i="17"/>
  <c r="J5" i="17"/>
  <c r="I5" i="17"/>
  <c r="I25" i="2"/>
  <c r="I104" i="15"/>
  <c r="I103" i="15"/>
  <c r="I102" i="15"/>
  <c r="I101" i="15"/>
  <c r="I100" i="15"/>
  <c r="I99" i="15"/>
  <c r="J98" i="15"/>
  <c r="I98" i="15"/>
  <c r="J97" i="15"/>
  <c r="I97" i="15"/>
  <c r="J96" i="15"/>
  <c r="I96" i="15"/>
  <c r="J95" i="15"/>
  <c r="I95" i="15"/>
  <c r="J94" i="15"/>
  <c r="I94" i="15"/>
  <c r="J93" i="15"/>
  <c r="I93" i="15"/>
  <c r="J92" i="15"/>
  <c r="I92" i="15"/>
  <c r="K91" i="15"/>
  <c r="J91" i="15"/>
  <c r="I91" i="15"/>
  <c r="K90" i="15"/>
  <c r="J90" i="15"/>
  <c r="I90" i="15"/>
  <c r="K89" i="15"/>
  <c r="J89" i="15"/>
  <c r="I89" i="15"/>
  <c r="K88" i="15"/>
  <c r="J88" i="15"/>
  <c r="I88" i="15"/>
  <c r="K87" i="15"/>
  <c r="J87" i="15"/>
  <c r="I87" i="15"/>
  <c r="K86" i="15"/>
  <c r="J86" i="15"/>
  <c r="I86" i="15"/>
  <c r="K85" i="15"/>
  <c r="J85" i="15"/>
  <c r="I85" i="15"/>
  <c r="L84" i="15"/>
  <c r="K84" i="15"/>
  <c r="J84" i="15"/>
  <c r="I84" i="15"/>
  <c r="L83" i="15"/>
  <c r="K83" i="15"/>
  <c r="J83" i="15"/>
  <c r="I83" i="15"/>
  <c r="L82" i="15"/>
  <c r="K82" i="15"/>
  <c r="J82" i="15"/>
  <c r="I82" i="15"/>
  <c r="L81" i="15"/>
  <c r="K81" i="15"/>
  <c r="J81" i="15"/>
  <c r="I81" i="15"/>
  <c r="L80" i="15"/>
  <c r="K80" i="15"/>
  <c r="J80" i="15"/>
  <c r="I80" i="15"/>
  <c r="L79" i="15"/>
  <c r="K79" i="15"/>
  <c r="J79" i="15"/>
  <c r="I79" i="15"/>
  <c r="L78" i="15"/>
  <c r="K78" i="15"/>
  <c r="J78" i="15"/>
  <c r="I78" i="15"/>
  <c r="M77" i="15"/>
  <c r="L77" i="15"/>
  <c r="K77" i="15"/>
  <c r="J77" i="15"/>
  <c r="I77" i="15"/>
  <c r="M76" i="15"/>
  <c r="L76" i="15"/>
  <c r="K76" i="15"/>
  <c r="J76" i="15"/>
  <c r="I76" i="15"/>
  <c r="M75" i="15"/>
  <c r="L75" i="15"/>
  <c r="K75" i="15"/>
  <c r="J75" i="15"/>
  <c r="I75" i="15"/>
  <c r="I69" i="15"/>
  <c r="I68" i="15"/>
  <c r="I67" i="15"/>
  <c r="I66" i="15"/>
  <c r="I65" i="15"/>
  <c r="I64" i="15"/>
  <c r="J63" i="15"/>
  <c r="I63" i="15"/>
  <c r="J62" i="15"/>
  <c r="I62" i="15"/>
  <c r="J61" i="15"/>
  <c r="I61" i="15"/>
  <c r="J60" i="15"/>
  <c r="I60" i="15"/>
  <c r="J59" i="15"/>
  <c r="I59" i="15"/>
  <c r="J58" i="15"/>
  <c r="I58" i="15"/>
  <c r="J57" i="15"/>
  <c r="I57" i="15"/>
  <c r="K56" i="15"/>
  <c r="J56" i="15"/>
  <c r="I56" i="15"/>
  <c r="K55" i="15"/>
  <c r="J55" i="15"/>
  <c r="I55" i="15"/>
  <c r="K54" i="15"/>
  <c r="J54" i="15"/>
  <c r="I54" i="15"/>
  <c r="K53" i="15"/>
  <c r="J53" i="15"/>
  <c r="I53" i="15"/>
  <c r="K52" i="15"/>
  <c r="J52" i="15"/>
  <c r="I52" i="15"/>
  <c r="K51" i="15"/>
  <c r="J51" i="15"/>
  <c r="I51" i="15"/>
  <c r="K50" i="15"/>
  <c r="J50" i="15"/>
  <c r="I50" i="15"/>
  <c r="L49" i="15"/>
  <c r="K49" i="15"/>
  <c r="J49" i="15"/>
  <c r="I49" i="15"/>
  <c r="L48" i="15"/>
  <c r="K48" i="15"/>
  <c r="J48" i="15"/>
  <c r="I48" i="15"/>
  <c r="L47" i="15"/>
  <c r="K47" i="15"/>
  <c r="J47" i="15"/>
  <c r="I47" i="15"/>
  <c r="L46" i="15"/>
  <c r="K46" i="15"/>
  <c r="J46" i="15"/>
  <c r="I46" i="15"/>
  <c r="L45" i="15"/>
  <c r="K45" i="15"/>
  <c r="J45" i="15"/>
  <c r="I45" i="15"/>
  <c r="L44" i="15"/>
  <c r="K44" i="15"/>
  <c r="J44" i="15"/>
  <c r="I44" i="15"/>
  <c r="L43" i="15"/>
  <c r="K43" i="15"/>
  <c r="J43" i="15"/>
  <c r="I43" i="15"/>
  <c r="M42" i="15"/>
  <c r="L42" i="15"/>
  <c r="K42" i="15"/>
  <c r="J42" i="15"/>
  <c r="I42" i="15"/>
  <c r="M41" i="15"/>
  <c r="L41" i="15"/>
  <c r="K41" i="15"/>
  <c r="J41" i="15"/>
  <c r="I41" i="15"/>
  <c r="M40" i="15"/>
  <c r="L40" i="15"/>
  <c r="K40" i="15"/>
  <c r="J40" i="15"/>
  <c r="I40" i="15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5" i="14"/>
  <c r="H3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5" i="14"/>
  <c r="M5" i="14" a="1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L5" i="14" a="1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J28" i="15"/>
  <c r="J27" i="15"/>
  <c r="J26" i="15"/>
  <c r="J25" i="15"/>
  <c r="J24" i="15"/>
  <c r="J23" i="15"/>
  <c r="J22" i="15"/>
  <c r="K21" i="15"/>
  <c r="J21" i="15"/>
  <c r="K20" i="15"/>
  <c r="J20" i="15"/>
  <c r="K19" i="15"/>
  <c r="J19" i="15"/>
  <c r="K18" i="15"/>
  <c r="J18" i="15"/>
  <c r="K17" i="15"/>
  <c r="J17" i="15"/>
  <c r="K16" i="15"/>
  <c r="J16" i="15"/>
  <c r="K15" i="15"/>
  <c r="J15" i="15"/>
  <c r="L14" i="15"/>
  <c r="K14" i="15"/>
  <c r="J14" i="15"/>
  <c r="L13" i="15"/>
  <c r="K13" i="15"/>
  <c r="J13" i="15"/>
  <c r="L12" i="15"/>
  <c r="K12" i="15"/>
  <c r="J12" i="15"/>
  <c r="L11" i="15"/>
  <c r="K11" i="15"/>
  <c r="J11" i="15"/>
  <c r="L10" i="15"/>
  <c r="K10" i="15"/>
  <c r="J10" i="15"/>
  <c r="L9" i="15"/>
  <c r="K9" i="15"/>
  <c r="J9" i="15"/>
  <c r="L8" i="15"/>
  <c r="K8" i="15"/>
  <c r="J8" i="15"/>
  <c r="M7" i="15"/>
  <c r="L7" i="15"/>
  <c r="K7" i="15"/>
  <c r="J7" i="15"/>
  <c r="M6" i="15"/>
  <c r="L6" i="15"/>
  <c r="K6" i="15"/>
  <c r="J6" i="15"/>
  <c r="M5" i="15"/>
  <c r="L5" i="15"/>
  <c r="K5" i="15"/>
  <c r="J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5" i="15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5" i="14"/>
  <c r="E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04" i="12"/>
  <c r="G6" i="12"/>
  <c r="H6" i="12"/>
  <c r="I6" i="12"/>
  <c r="J6" i="12"/>
  <c r="G7" i="12"/>
  <c r="H7" i="12"/>
  <c r="I7" i="12"/>
  <c r="J7" i="12"/>
  <c r="G8" i="12"/>
  <c r="H8" i="12"/>
  <c r="I8" i="12"/>
  <c r="J8" i="12"/>
  <c r="G9" i="12"/>
  <c r="H9" i="12"/>
  <c r="I9" i="12"/>
  <c r="J9" i="12"/>
  <c r="G10" i="12"/>
  <c r="H10" i="12"/>
  <c r="I10" i="12"/>
  <c r="J10" i="12"/>
  <c r="G11" i="12"/>
  <c r="H11" i="12"/>
  <c r="I11" i="12"/>
  <c r="J11" i="12"/>
  <c r="G12" i="12"/>
  <c r="H12" i="12"/>
  <c r="I12" i="12"/>
  <c r="J12" i="12"/>
  <c r="G13" i="12"/>
  <c r="H13" i="12"/>
  <c r="I13" i="12"/>
  <c r="J13" i="12"/>
  <c r="G14" i="12"/>
  <c r="H14" i="12"/>
  <c r="I14" i="12"/>
  <c r="J14" i="12"/>
  <c r="G15" i="12"/>
  <c r="H15" i="12"/>
  <c r="I15" i="12"/>
  <c r="J15" i="12"/>
  <c r="G16" i="12"/>
  <c r="H16" i="12"/>
  <c r="I16" i="12"/>
  <c r="J16" i="12"/>
  <c r="G17" i="12"/>
  <c r="H17" i="12"/>
  <c r="I17" i="12"/>
  <c r="J17" i="12"/>
  <c r="G18" i="12"/>
  <c r="H18" i="12"/>
  <c r="I18" i="12"/>
  <c r="J18" i="12"/>
  <c r="G19" i="12"/>
  <c r="H19" i="12"/>
  <c r="I19" i="12"/>
  <c r="J19" i="12"/>
  <c r="G20" i="12"/>
  <c r="H20" i="12"/>
  <c r="I20" i="12"/>
  <c r="J20" i="12"/>
  <c r="G21" i="12"/>
  <c r="H21" i="12"/>
  <c r="I21" i="12"/>
  <c r="J21" i="12"/>
  <c r="G22" i="12"/>
  <c r="H22" i="12"/>
  <c r="I22" i="12"/>
  <c r="J22" i="12"/>
  <c r="G23" i="12"/>
  <c r="H23" i="12"/>
  <c r="I23" i="12"/>
  <c r="J23" i="12"/>
  <c r="G24" i="12"/>
  <c r="H24" i="12"/>
  <c r="I24" i="12"/>
  <c r="J24" i="12"/>
  <c r="G25" i="12"/>
  <c r="H25" i="12"/>
  <c r="I25" i="12"/>
  <c r="J25" i="12"/>
  <c r="G26" i="12"/>
  <c r="H26" i="12"/>
  <c r="I26" i="12"/>
  <c r="J26" i="12"/>
  <c r="G27" i="12"/>
  <c r="H27" i="12"/>
  <c r="I27" i="12"/>
  <c r="J27" i="12"/>
  <c r="G28" i="12"/>
  <c r="H28" i="12"/>
  <c r="I28" i="12"/>
  <c r="J28" i="12"/>
  <c r="G29" i="12"/>
  <c r="H29" i="12"/>
  <c r="I29" i="12"/>
  <c r="J29" i="12"/>
  <c r="G30" i="12"/>
  <c r="H30" i="12"/>
  <c r="I30" i="12"/>
  <c r="J30" i="12"/>
  <c r="G31" i="12"/>
  <c r="H31" i="12"/>
  <c r="I31" i="12"/>
  <c r="J31" i="12"/>
  <c r="G32" i="12"/>
  <c r="H32" i="12"/>
  <c r="I32" i="12"/>
  <c r="J32" i="12"/>
  <c r="G33" i="12"/>
  <c r="H33" i="12"/>
  <c r="I33" i="12"/>
  <c r="J33" i="12"/>
  <c r="G34" i="12"/>
  <c r="H34" i="12"/>
  <c r="I34" i="12"/>
  <c r="J34" i="12"/>
  <c r="G35" i="12"/>
  <c r="H35" i="12"/>
  <c r="I35" i="12"/>
  <c r="J35" i="12"/>
  <c r="G36" i="12"/>
  <c r="H36" i="12"/>
  <c r="I36" i="12"/>
  <c r="J36" i="12"/>
  <c r="G37" i="12"/>
  <c r="H37" i="12"/>
  <c r="I37" i="12"/>
  <c r="J37" i="12"/>
  <c r="G38" i="12"/>
  <c r="H38" i="12"/>
  <c r="I38" i="12"/>
  <c r="J38" i="12"/>
  <c r="G39" i="12"/>
  <c r="H39" i="12"/>
  <c r="I39" i="12"/>
  <c r="J39" i="12"/>
  <c r="G40" i="12"/>
  <c r="H40" i="12"/>
  <c r="I40" i="12"/>
  <c r="J40" i="12"/>
  <c r="G41" i="12"/>
  <c r="H41" i="12"/>
  <c r="I41" i="12"/>
  <c r="J41" i="12"/>
  <c r="G42" i="12"/>
  <c r="H42" i="12"/>
  <c r="I42" i="12"/>
  <c r="J42" i="12"/>
  <c r="G43" i="12"/>
  <c r="H43" i="12"/>
  <c r="I43" i="12"/>
  <c r="J43" i="12"/>
  <c r="G44" i="12"/>
  <c r="H44" i="12"/>
  <c r="I44" i="12"/>
  <c r="J44" i="12"/>
  <c r="G45" i="12"/>
  <c r="H45" i="12"/>
  <c r="I45" i="12"/>
  <c r="J45" i="12"/>
  <c r="G46" i="12"/>
  <c r="H46" i="12"/>
  <c r="I46" i="12"/>
  <c r="J46" i="12"/>
  <c r="G47" i="12"/>
  <c r="H47" i="12"/>
  <c r="I47" i="12"/>
  <c r="J47" i="12"/>
  <c r="G48" i="12"/>
  <c r="H48" i="12"/>
  <c r="I48" i="12"/>
  <c r="J48" i="12"/>
  <c r="G49" i="12"/>
  <c r="H49" i="12"/>
  <c r="I49" i="12"/>
  <c r="J49" i="12"/>
  <c r="G50" i="12"/>
  <c r="H50" i="12"/>
  <c r="I50" i="12"/>
  <c r="J50" i="12"/>
  <c r="G51" i="12"/>
  <c r="H51" i="12"/>
  <c r="I51" i="12"/>
  <c r="J51" i="12"/>
  <c r="G52" i="12"/>
  <c r="H52" i="12"/>
  <c r="I52" i="12"/>
  <c r="J52" i="12"/>
  <c r="G53" i="12"/>
  <c r="H53" i="12"/>
  <c r="I53" i="12"/>
  <c r="J53" i="12"/>
  <c r="G54" i="12"/>
  <c r="H54" i="12"/>
  <c r="I54" i="12"/>
  <c r="J54" i="12"/>
  <c r="G55" i="12"/>
  <c r="H55" i="12"/>
  <c r="I55" i="12"/>
  <c r="J55" i="12"/>
  <c r="G56" i="12"/>
  <c r="H56" i="12"/>
  <c r="I56" i="12"/>
  <c r="J56" i="12"/>
  <c r="G57" i="12"/>
  <c r="H57" i="12"/>
  <c r="I57" i="12"/>
  <c r="J57" i="12"/>
  <c r="G58" i="12"/>
  <c r="H58" i="12"/>
  <c r="I58" i="12"/>
  <c r="J58" i="12"/>
  <c r="G59" i="12"/>
  <c r="H59" i="12"/>
  <c r="I59" i="12"/>
  <c r="J59" i="12"/>
  <c r="G60" i="12"/>
  <c r="H60" i="12"/>
  <c r="I60" i="12"/>
  <c r="J60" i="12"/>
  <c r="G61" i="12"/>
  <c r="H61" i="12"/>
  <c r="I61" i="12"/>
  <c r="J61" i="12"/>
  <c r="G62" i="12"/>
  <c r="H62" i="12"/>
  <c r="I62" i="12"/>
  <c r="J62" i="12"/>
  <c r="G63" i="12"/>
  <c r="H63" i="12"/>
  <c r="I63" i="12"/>
  <c r="J63" i="12"/>
  <c r="G64" i="12"/>
  <c r="H64" i="12"/>
  <c r="I64" i="12"/>
  <c r="J64" i="12"/>
  <c r="G65" i="12"/>
  <c r="H65" i="12"/>
  <c r="I65" i="12"/>
  <c r="J65" i="12"/>
  <c r="G66" i="12"/>
  <c r="H66" i="12"/>
  <c r="I66" i="12"/>
  <c r="J66" i="12"/>
  <c r="G67" i="12"/>
  <c r="H67" i="12"/>
  <c r="I67" i="12"/>
  <c r="J67" i="12"/>
  <c r="G68" i="12"/>
  <c r="H68" i="12"/>
  <c r="I68" i="12"/>
  <c r="J68" i="12"/>
  <c r="G69" i="12"/>
  <c r="H69" i="12"/>
  <c r="I69" i="12"/>
  <c r="J69" i="12"/>
  <c r="G70" i="12"/>
  <c r="H70" i="12"/>
  <c r="I70" i="12"/>
  <c r="J70" i="12"/>
  <c r="G71" i="12"/>
  <c r="H71" i="12"/>
  <c r="I71" i="12"/>
  <c r="J71" i="12"/>
  <c r="G72" i="12"/>
  <c r="H72" i="12"/>
  <c r="I72" i="12"/>
  <c r="J72" i="12"/>
  <c r="G73" i="12"/>
  <c r="H73" i="12"/>
  <c r="I73" i="12"/>
  <c r="J73" i="12"/>
  <c r="G74" i="12"/>
  <c r="H74" i="12"/>
  <c r="I74" i="12"/>
  <c r="J74" i="12"/>
  <c r="G75" i="12"/>
  <c r="H75" i="12"/>
  <c r="I75" i="12"/>
  <c r="J75" i="12"/>
  <c r="G76" i="12"/>
  <c r="H76" i="12"/>
  <c r="I76" i="12"/>
  <c r="J76" i="12"/>
  <c r="G77" i="12"/>
  <c r="H77" i="12"/>
  <c r="I77" i="12"/>
  <c r="J77" i="12"/>
  <c r="G78" i="12"/>
  <c r="H78" i="12"/>
  <c r="I78" i="12"/>
  <c r="J78" i="12"/>
  <c r="G79" i="12"/>
  <c r="H79" i="12"/>
  <c r="I79" i="12"/>
  <c r="J79" i="12"/>
  <c r="G80" i="12"/>
  <c r="H80" i="12"/>
  <c r="I80" i="12"/>
  <c r="J80" i="12"/>
  <c r="G81" i="12"/>
  <c r="H81" i="12"/>
  <c r="I81" i="12"/>
  <c r="J81" i="12"/>
  <c r="G82" i="12"/>
  <c r="H82" i="12"/>
  <c r="I82" i="12"/>
  <c r="J82" i="12"/>
  <c r="G83" i="12"/>
  <c r="H83" i="12"/>
  <c r="I83" i="12"/>
  <c r="J83" i="12"/>
  <c r="G84" i="12"/>
  <c r="H84" i="12"/>
  <c r="I84" i="12"/>
  <c r="J84" i="12"/>
  <c r="G85" i="12"/>
  <c r="H85" i="12"/>
  <c r="I85" i="12"/>
  <c r="J85" i="12"/>
  <c r="G86" i="12"/>
  <c r="H86" i="12"/>
  <c r="I86" i="12"/>
  <c r="J86" i="12"/>
  <c r="G87" i="12"/>
  <c r="H87" i="12"/>
  <c r="I87" i="12"/>
  <c r="J87" i="12"/>
  <c r="G88" i="12"/>
  <c r="H88" i="12"/>
  <c r="I88" i="12"/>
  <c r="J88" i="12"/>
  <c r="G89" i="12"/>
  <c r="H89" i="12"/>
  <c r="I89" i="12"/>
  <c r="J89" i="12"/>
  <c r="G90" i="12"/>
  <c r="H90" i="12"/>
  <c r="I90" i="12"/>
  <c r="J90" i="12"/>
  <c r="G91" i="12"/>
  <c r="H91" i="12"/>
  <c r="I91" i="12"/>
  <c r="J91" i="12"/>
  <c r="G92" i="12"/>
  <c r="H92" i="12"/>
  <c r="I92" i="12"/>
  <c r="J92" i="12"/>
  <c r="G93" i="12"/>
  <c r="H93" i="12"/>
  <c r="I93" i="12"/>
  <c r="J93" i="12"/>
  <c r="G94" i="12"/>
  <c r="H94" i="12"/>
  <c r="I94" i="12"/>
  <c r="J94" i="12"/>
  <c r="G95" i="12"/>
  <c r="H95" i="12"/>
  <c r="I95" i="12"/>
  <c r="J95" i="12"/>
  <c r="G96" i="12"/>
  <c r="H96" i="12"/>
  <c r="I96" i="12"/>
  <c r="J96" i="12"/>
  <c r="G97" i="12"/>
  <c r="H97" i="12"/>
  <c r="I97" i="12"/>
  <c r="J97" i="12"/>
  <c r="G98" i="12"/>
  <c r="H98" i="12"/>
  <c r="I98" i="12"/>
  <c r="J98" i="12"/>
  <c r="G99" i="12"/>
  <c r="H99" i="12"/>
  <c r="I99" i="12"/>
  <c r="J99" i="12"/>
  <c r="G100" i="12"/>
  <c r="H100" i="12"/>
  <c r="I100" i="12"/>
  <c r="J100" i="12"/>
  <c r="G101" i="12"/>
  <c r="H101" i="12"/>
  <c r="I101" i="12"/>
  <c r="J101" i="12"/>
  <c r="G102" i="12"/>
  <c r="H102" i="12"/>
  <c r="I102" i="12"/>
  <c r="J102" i="12"/>
  <c r="G103" i="12"/>
  <c r="H103" i="12"/>
  <c r="I103" i="12"/>
  <c r="J103" i="12"/>
  <c r="G104" i="12"/>
  <c r="H104" i="12"/>
  <c r="I104" i="12"/>
  <c r="J104" i="12"/>
  <c r="G105" i="12"/>
  <c r="H105" i="12"/>
  <c r="I105" i="12"/>
  <c r="J105" i="12"/>
  <c r="G106" i="12"/>
  <c r="H106" i="12"/>
  <c r="I106" i="12"/>
  <c r="J106" i="12"/>
  <c r="G107" i="12"/>
  <c r="H107" i="12"/>
  <c r="I107" i="12"/>
  <c r="J107" i="12"/>
  <c r="G108" i="12"/>
  <c r="H108" i="12"/>
  <c r="I108" i="12"/>
  <c r="J108" i="12"/>
  <c r="G109" i="12"/>
  <c r="H109" i="12"/>
  <c r="I109" i="12"/>
  <c r="J109" i="12"/>
  <c r="G110" i="12"/>
  <c r="H110" i="12"/>
  <c r="I110" i="12"/>
  <c r="J110" i="12"/>
  <c r="G111" i="12"/>
  <c r="H111" i="12"/>
  <c r="I111" i="12"/>
  <c r="J111" i="12"/>
  <c r="G112" i="12"/>
  <c r="H112" i="12"/>
  <c r="I112" i="12"/>
  <c r="J112" i="12"/>
  <c r="G113" i="12"/>
  <c r="H113" i="12"/>
  <c r="I113" i="12"/>
  <c r="J113" i="12"/>
  <c r="G114" i="12"/>
  <c r="H114" i="12"/>
  <c r="I114" i="12"/>
  <c r="J114" i="12"/>
  <c r="G115" i="12"/>
  <c r="H115" i="12"/>
  <c r="I115" i="12"/>
  <c r="J115" i="12"/>
  <c r="G116" i="12"/>
  <c r="H116" i="12"/>
  <c r="I116" i="12"/>
  <c r="J116" i="12"/>
  <c r="G117" i="12"/>
  <c r="H117" i="12"/>
  <c r="I117" i="12"/>
  <c r="J117" i="12"/>
  <c r="G118" i="12"/>
  <c r="H118" i="12"/>
  <c r="I118" i="12"/>
  <c r="J118" i="12"/>
  <c r="G119" i="12"/>
  <c r="H119" i="12"/>
  <c r="I119" i="12"/>
  <c r="J119" i="12"/>
  <c r="G120" i="12"/>
  <c r="H120" i="12"/>
  <c r="I120" i="12"/>
  <c r="J120" i="12"/>
  <c r="G121" i="12"/>
  <c r="H121" i="12"/>
  <c r="I121" i="12"/>
  <c r="J121" i="12"/>
  <c r="G122" i="12"/>
  <c r="H122" i="12"/>
  <c r="I122" i="12"/>
  <c r="J122" i="12"/>
  <c r="G123" i="12"/>
  <c r="H123" i="12"/>
  <c r="I123" i="12"/>
  <c r="J123" i="12"/>
  <c r="G124" i="12"/>
  <c r="H124" i="12"/>
  <c r="I124" i="12"/>
  <c r="J124" i="12"/>
  <c r="G125" i="12"/>
  <c r="H125" i="12"/>
  <c r="I125" i="12"/>
  <c r="J125" i="12"/>
  <c r="G126" i="12"/>
  <c r="H126" i="12"/>
  <c r="I126" i="12"/>
  <c r="J126" i="12"/>
  <c r="G127" i="12"/>
  <c r="H127" i="12"/>
  <c r="I127" i="12"/>
  <c r="J127" i="12"/>
  <c r="G128" i="12"/>
  <c r="H128" i="12"/>
  <c r="I128" i="12"/>
  <c r="J128" i="12"/>
  <c r="G129" i="12"/>
  <c r="H129" i="12"/>
  <c r="I129" i="12"/>
  <c r="J129" i="12"/>
  <c r="G130" i="12"/>
  <c r="H130" i="12"/>
  <c r="I130" i="12"/>
  <c r="J130" i="12"/>
  <c r="G131" i="12"/>
  <c r="H131" i="12"/>
  <c r="I131" i="12"/>
  <c r="J131" i="12"/>
  <c r="G132" i="12"/>
  <c r="H132" i="12"/>
  <c r="I132" i="12"/>
  <c r="J132" i="12"/>
  <c r="G133" i="12"/>
  <c r="H133" i="12"/>
  <c r="I133" i="12"/>
  <c r="J133" i="12"/>
  <c r="G134" i="12"/>
  <c r="H134" i="12"/>
  <c r="I134" i="12"/>
  <c r="J134" i="12"/>
  <c r="G135" i="12"/>
  <c r="H135" i="12"/>
  <c r="I135" i="12"/>
  <c r="J135" i="12"/>
  <c r="G136" i="12"/>
  <c r="H136" i="12"/>
  <c r="I136" i="12"/>
  <c r="J136" i="12"/>
  <c r="G137" i="12"/>
  <c r="H137" i="12"/>
  <c r="I137" i="12"/>
  <c r="J137" i="12"/>
  <c r="G138" i="12"/>
  <c r="H138" i="12"/>
  <c r="I138" i="12"/>
  <c r="J138" i="12"/>
  <c r="G139" i="12"/>
  <c r="H139" i="12"/>
  <c r="I139" i="12"/>
  <c r="J139" i="12"/>
  <c r="G140" i="12"/>
  <c r="H140" i="12"/>
  <c r="I140" i="12"/>
  <c r="J140" i="12"/>
  <c r="G141" i="12"/>
  <c r="H141" i="12"/>
  <c r="I141" i="12"/>
  <c r="J141" i="12"/>
  <c r="G142" i="12"/>
  <c r="H142" i="12"/>
  <c r="I142" i="12"/>
  <c r="J142" i="12"/>
  <c r="G143" i="12"/>
  <c r="H143" i="12"/>
  <c r="I143" i="12"/>
  <c r="J143" i="12"/>
  <c r="G144" i="12"/>
  <c r="H144" i="12"/>
  <c r="I144" i="12"/>
  <c r="J144" i="12"/>
  <c r="G145" i="12"/>
  <c r="H145" i="12"/>
  <c r="I145" i="12"/>
  <c r="J145" i="12"/>
  <c r="G146" i="12"/>
  <c r="H146" i="12"/>
  <c r="I146" i="12"/>
  <c r="J146" i="12"/>
  <c r="G147" i="12"/>
  <c r="H147" i="12"/>
  <c r="I147" i="12"/>
  <c r="J147" i="12"/>
  <c r="G148" i="12"/>
  <c r="H148" i="12"/>
  <c r="I148" i="12"/>
  <c r="J148" i="12"/>
  <c r="G149" i="12"/>
  <c r="H149" i="12"/>
  <c r="I149" i="12"/>
  <c r="J149" i="12"/>
  <c r="G150" i="12"/>
  <c r="H150" i="12"/>
  <c r="I150" i="12"/>
  <c r="J150" i="12"/>
  <c r="G151" i="12"/>
  <c r="H151" i="12"/>
  <c r="I151" i="12"/>
  <c r="J151" i="12"/>
  <c r="G152" i="12"/>
  <c r="H152" i="12"/>
  <c r="I152" i="12"/>
  <c r="J152" i="12"/>
  <c r="G153" i="12"/>
  <c r="H153" i="12"/>
  <c r="I153" i="12"/>
  <c r="J153" i="12"/>
  <c r="G154" i="12"/>
  <c r="H154" i="12"/>
  <c r="I154" i="12"/>
  <c r="J154" i="12"/>
  <c r="G155" i="12"/>
  <c r="H155" i="12"/>
  <c r="I155" i="12"/>
  <c r="J155" i="12"/>
  <c r="G156" i="12"/>
  <c r="H156" i="12"/>
  <c r="I156" i="12"/>
  <c r="J156" i="12"/>
  <c r="G157" i="12"/>
  <c r="H157" i="12"/>
  <c r="I157" i="12"/>
  <c r="J157" i="12"/>
  <c r="G158" i="12"/>
  <c r="H158" i="12"/>
  <c r="I158" i="12"/>
  <c r="J158" i="12"/>
  <c r="G159" i="12"/>
  <c r="H159" i="12"/>
  <c r="I159" i="12"/>
  <c r="J159" i="12"/>
  <c r="G160" i="12"/>
  <c r="H160" i="12"/>
  <c r="I160" i="12"/>
  <c r="J160" i="12"/>
  <c r="G161" i="12"/>
  <c r="H161" i="12"/>
  <c r="I161" i="12"/>
  <c r="J161" i="12"/>
  <c r="G162" i="12"/>
  <c r="H162" i="12"/>
  <c r="I162" i="12"/>
  <c r="J162" i="12"/>
  <c r="G163" i="12"/>
  <c r="H163" i="12"/>
  <c r="I163" i="12"/>
  <c r="J163" i="12"/>
  <c r="G164" i="12"/>
  <c r="H164" i="12"/>
  <c r="I164" i="12"/>
  <c r="J164" i="12"/>
  <c r="G165" i="12"/>
  <c r="H165" i="12"/>
  <c r="I165" i="12"/>
  <c r="J165" i="12"/>
  <c r="G166" i="12"/>
  <c r="H166" i="12"/>
  <c r="I166" i="12"/>
  <c r="J166" i="12"/>
  <c r="G167" i="12"/>
  <c r="H167" i="12"/>
  <c r="I167" i="12"/>
  <c r="J167" i="12"/>
  <c r="G168" i="12"/>
  <c r="H168" i="12"/>
  <c r="I168" i="12"/>
  <c r="J168" i="12"/>
  <c r="G169" i="12"/>
  <c r="H169" i="12"/>
  <c r="I169" i="12"/>
  <c r="J169" i="12"/>
  <c r="G170" i="12"/>
  <c r="H170" i="12"/>
  <c r="I170" i="12"/>
  <c r="J170" i="12"/>
  <c r="G171" i="12"/>
  <c r="H171" i="12"/>
  <c r="I171" i="12"/>
  <c r="J171" i="12"/>
  <c r="G172" i="12"/>
  <c r="H172" i="12"/>
  <c r="I172" i="12"/>
  <c r="J172" i="12"/>
  <c r="G173" i="12"/>
  <c r="H173" i="12"/>
  <c r="I173" i="12"/>
  <c r="J173" i="12"/>
  <c r="G174" i="12"/>
  <c r="H174" i="12"/>
  <c r="I174" i="12"/>
  <c r="J174" i="12"/>
  <c r="G175" i="12"/>
  <c r="H175" i="12"/>
  <c r="I175" i="12"/>
  <c r="J175" i="12"/>
  <c r="G176" i="12"/>
  <c r="H176" i="12"/>
  <c r="I176" i="12"/>
  <c r="J176" i="12"/>
  <c r="G177" i="12"/>
  <c r="H177" i="12"/>
  <c r="I177" i="12"/>
  <c r="J177" i="12"/>
  <c r="G178" i="12"/>
  <c r="H178" i="12"/>
  <c r="I178" i="12"/>
  <c r="J178" i="12"/>
  <c r="G179" i="12"/>
  <c r="H179" i="12"/>
  <c r="I179" i="12"/>
  <c r="J179" i="12"/>
  <c r="G180" i="12"/>
  <c r="H180" i="12"/>
  <c r="I180" i="12"/>
  <c r="J180" i="12"/>
  <c r="G181" i="12"/>
  <c r="H181" i="12"/>
  <c r="I181" i="12"/>
  <c r="J181" i="12"/>
  <c r="G182" i="12"/>
  <c r="H182" i="12"/>
  <c r="I182" i="12"/>
  <c r="J182" i="12"/>
  <c r="G183" i="12"/>
  <c r="H183" i="12"/>
  <c r="I183" i="12"/>
  <c r="J183" i="12"/>
  <c r="G184" i="12"/>
  <c r="H184" i="12"/>
  <c r="I184" i="12"/>
  <c r="J184" i="12"/>
  <c r="G185" i="12"/>
  <c r="H185" i="12"/>
  <c r="I185" i="12"/>
  <c r="J185" i="12"/>
  <c r="G186" i="12"/>
  <c r="H186" i="12"/>
  <c r="I186" i="12"/>
  <c r="J186" i="12"/>
  <c r="G187" i="12"/>
  <c r="H187" i="12"/>
  <c r="I187" i="12"/>
  <c r="J187" i="12"/>
  <c r="G188" i="12"/>
  <c r="H188" i="12"/>
  <c r="I188" i="12"/>
  <c r="J188" i="12"/>
  <c r="G189" i="12"/>
  <c r="H189" i="12"/>
  <c r="I189" i="12"/>
  <c r="J189" i="12"/>
  <c r="G190" i="12"/>
  <c r="H190" i="12"/>
  <c r="I190" i="12"/>
  <c r="J190" i="12"/>
  <c r="G191" i="12"/>
  <c r="H191" i="12"/>
  <c r="I191" i="12"/>
  <c r="J191" i="12"/>
  <c r="G192" i="12"/>
  <c r="H192" i="12"/>
  <c r="I192" i="12"/>
  <c r="J192" i="12"/>
  <c r="G193" i="12"/>
  <c r="H193" i="12"/>
  <c r="I193" i="12"/>
  <c r="J193" i="12"/>
  <c r="G194" i="12"/>
  <c r="H194" i="12"/>
  <c r="I194" i="12"/>
  <c r="J194" i="12"/>
  <c r="G195" i="12"/>
  <c r="H195" i="12"/>
  <c r="I195" i="12"/>
  <c r="J195" i="12"/>
  <c r="G196" i="12"/>
  <c r="H196" i="12"/>
  <c r="I196" i="12"/>
  <c r="J196" i="12"/>
  <c r="G197" i="12"/>
  <c r="H197" i="12"/>
  <c r="I197" i="12"/>
  <c r="J197" i="12"/>
  <c r="G198" i="12"/>
  <c r="H198" i="12"/>
  <c r="I198" i="12"/>
  <c r="J198" i="12"/>
  <c r="G199" i="12"/>
  <c r="H199" i="12"/>
  <c r="I199" i="12"/>
  <c r="J199" i="12"/>
  <c r="G200" i="12"/>
  <c r="H200" i="12"/>
  <c r="I200" i="12"/>
  <c r="J200" i="12"/>
  <c r="G201" i="12"/>
  <c r="H201" i="12"/>
  <c r="I201" i="12"/>
  <c r="J201" i="12"/>
  <c r="G202" i="12"/>
  <c r="H202" i="12"/>
  <c r="I202" i="12"/>
  <c r="J202" i="12"/>
  <c r="G203" i="12"/>
  <c r="H203" i="12"/>
  <c r="I203" i="12"/>
  <c r="J203" i="12"/>
  <c r="G204" i="12"/>
  <c r="H204" i="12"/>
  <c r="I204" i="12"/>
  <c r="J204" i="12"/>
  <c r="G205" i="12"/>
  <c r="H205" i="12"/>
  <c r="I205" i="12"/>
  <c r="J205" i="12"/>
  <c r="G206" i="12"/>
  <c r="H206" i="12"/>
  <c r="I206" i="12"/>
  <c r="J206" i="12"/>
  <c r="G207" i="12"/>
  <c r="H207" i="12"/>
  <c r="I207" i="12"/>
  <c r="J207" i="12"/>
  <c r="G208" i="12"/>
  <c r="H208" i="12"/>
  <c r="I208" i="12"/>
  <c r="J208" i="12"/>
  <c r="G209" i="12"/>
  <c r="H209" i="12"/>
  <c r="I209" i="12"/>
  <c r="J209" i="12"/>
  <c r="G210" i="12"/>
  <c r="H210" i="12"/>
  <c r="I210" i="12"/>
  <c r="J210" i="12"/>
  <c r="G211" i="12"/>
  <c r="H211" i="12"/>
  <c r="I211" i="12"/>
  <c r="J211" i="12"/>
  <c r="G212" i="12"/>
  <c r="H212" i="12"/>
  <c r="I212" i="12"/>
  <c r="J212" i="12"/>
  <c r="G213" i="12"/>
  <c r="H213" i="12"/>
  <c r="I213" i="12"/>
  <c r="J213" i="12"/>
  <c r="G214" i="12"/>
  <c r="H214" i="12"/>
  <c r="I214" i="12"/>
  <c r="J214" i="12"/>
  <c r="G215" i="12"/>
  <c r="H215" i="12"/>
  <c r="I215" i="12"/>
  <c r="J215" i="12"/>
  <c r="G216" i="12"/>
  <c r="H216" i="12"/>
  <c r="I216" i="12"/>
  <c r="J216" i="12"/>
  <c r="G217" i="12"/>
  <c r="H217" i="12"/>
  <c r="I217" i="12"/>
  <c r="J217" i="12"/>
  <c r="G218" i="12"/>
  <c r="H218" i="12"/>
  <c r="I218" i="12"/>
  <c r="J218" i="12"/>
  <c r="G219" i="12"/>
  <c r="H219" i="12"/>
  <c r="I219" i="12"/>
  <c r="J219" i="12"/>
  <c r="G220" i="12"/>
  <c r="H220" i="12"/>
  <c r="I220" i="12"/>
  <c r="J220" i="12"/>
  <c r="G221" i="12"/>
  <c r="H221" i="12"/>
  <c r="I221" i="12"/>
  <c r="J221" i="12"/>
  <c r="G222" i="12"/>
  <c r="H222" i="12"/>
  <c r="I222" i="12"/>
  <c r="J222" i="12"/>
  <c r="G223" i="12"/>
  <c r="H223" i="12"/>
  <c r="I223" i="12"/>
  <c r="J223" i="12"/>
  <c r="G224" i="12"/>
  <c r="H224" i="12"/>
  <c r="I224" i="12"/>
  <c r="J224" i="12"/>
  <c r="G225" i="12"/>
  <c r="H225" i="12"/>
  <c r="I225" i="12"/>
  <c r="J225" i="12"/>
  <c r="G226" i="12"/>
  <c r="H226" i="12"/>
  <c r="I226" i="12"/>
  <c r="J226" i="12"/>
  <c r="G227" i="12"/>
  <c r="H227" i="12"/>
  <c r="I227" i="12"/>
  <c r="J227" i="12"/>
  <c r="G228" i="12"/>
  <c r="H228" i="12"/>
  <c r="I228" i="12"/>
  <c r="J228" i="12"/>
  <c r="G229" i="12"/>
  <c r="H229" i="12"/>
  <c r="I229" i="12"/>
  <c r="J229" i="12"/>
  <c r="G230" i="12"/>
  <c r="H230" i="12"/>
  <c r="I230" i="12"/>
  <c r="J230" i="12"/>
  <c r="G231" i="12"/>
  <c r="H231" i="12"/>
  <c r="I231" i="12"/>
  <c r="J231" i="12"/>
  <c r="G232" i="12"/>
  <c r="H232" i="12"/>
  <c r="I232" i="12"/>
  <c r="J232" i="12"/>
  <c r="G233" i="12"/>
  <c r="H233" i="12"/>
  <c r="I233" i="12"/>
  <c r="J233" i="12"/>
  <c r="G234" i="12"/>
  <c r="H234" i="12"/>
  <c r="I234" i="12"/>
  <c r="J234" i="12"/>
  <c r="G235" i="12"/>
  <c r="H235" i="12"/>
  <c r="I235" i="12"/>
  <c r="J235" i="12"/>
  <c r="G236" i="12"/>
  <c r="H236" i="12"/>
  <c r="I236" i="12"/>
  <c r="J236" i="12"/>
  <c r="G237" i="12"/>
  <c r="H237" i="12"/>
  <c r="I237" i="12"/>
  <c r="J237" i="12"/>
  <c r="G238" i="12"/>
  <c r="H238" i="12"/>
  <c r="I238" i="12"/>
  <c r="J238" i="12"/>
  <c r="G239" i="12"/>
  <c r="H239" i="12"/>
  <c r="I239" i="12"/>
  <c r="J239" i="12"/>
  <c r="G240" i="12"/>
  <c r="H240" i="12"/>
  <c r="I240" i="12"/>
  <c r="J240" i="12"/>
  <c r="G241" i="12"/>
  <c r="H241" i="12"/>
  <c r="I241" i="12"/>
  <c r="J241" i="12"/>
  <c r="G242" i="12"/>
  <c r="H242" i="12"/>
  <c r="I242" i="12"/>
  <c r="J242" i="12"/>
  <c r="G243" i="12"/>
  <c r="H243" i="12"/>
  <c r="I243" i="12"/>
  <c r="J243" i="12"/>
  <c r="G244" i="12"/>
  <c r="H244" i="12"/>
  <c r="I244" i="12"/>
  <c r="J244" i="12"/>
  <c r="G245" i="12"/>
  <c r="H245" i="12"/>
  <c r="I245" i="12"/>
  <c r="J245" i="12"/>
  <c r="G246" i="12"/>
  <c r="H246" i="12"/>
  <c r="I246" i="12"/>
  <c r="J246" i="12"/>
  <c r="G247" i="12"/>
  <c r="H247" i="12"/>
  <c r="I247" i="12"/>
  <c r="J247" i="12"/>
  <c r="G248" i="12"/>
  <c r="H248" i="12"/>
  <c r="I248" i="12"/>
  <c r="J248" i="12"/>
  <c r="G249" i="12"/>
  <c r="H249" i="12"/>
  <c r="I249" i="12"/>
  <c r="J249" i="12"/>
  <c r="G250" i="12"/>
  <c r="H250" i="12"/>
  <c r="I250" i="12"/>
  <c r="J250" i="12"/>
  <c r="G251" i="12"/>
  <c r="H251" i="12"/>
  <c r="I251" i="12"/>
  <c r="J251" i="12"/>
  <c r="G252" i="12"/>
  <c r="H252" i="12"/>
  <c r="I252" i="12"/>
  <c r="J252" i="12"/>
  <c r="G253" i="12"/>
  <c r="H253" i="12"/>
  <c r="I253" i="12"/>
  <c r="J253" i="12"/>
  <c r="G254" i="12"/>
  <c r="H254" i="12"/>
  <c r="I254" i="12"/>
  <c r="J254" i="12"/>
  <c r="G255" i="12"/>
  <c r="H255" i="12"/>
  <c r="I255" i="12"/>
  <c r="J255" i="12"/>
  <c r="G256" i="12"/>
  <c r="H256" i="12"/>
  <c r="I256" i="12"/>
  <c r="J256" i="12"/>
  <c r="G257" i="12"/>
  <c r="H257" i="12"/>
  <c r="I257" i="12"/>
  <c r="J257" i="12"/>
  <c r="G258" i="12"/>
  <c r="H258" i="12"/>
  <c r="I258" i="12"/>
  <c r="J258" i="12"/>
  <c r="G259" i="12"/>
  <c r="H259" i="12"/>
  <c r="I259" i="12"/>
  <c r="J259" i="12"/>
  <c r="G260" i="12"/>
  <c r="H260" i="12"/>
  <c r="I260" i="12"/>
  <c r="J260" i="12"/>
  <c r="G261" i="12"/>
  <c r="H261" i="12"/>
  <c r="I261" i="12"/>
  <c r="J261" i="12"/>
  <c r="G262" i="12"/>
  <c r="H262" i="12"/>
  <c r="I262" i="12"/>
  <c r="J262" i="12"/>
  <c r="G263" i="12"/>
  <c r="H263" i="12"/>
  <c r="I263" i="12"/>
  <c r="J263" i="12"/>
  <c r="G264" i="12"/>
  <c r="H264" i="12"/>
  <c r="I264" i="12"/>
  <c r="J264" i="12"/>
  <c r="G265" i="12"/>
  <c r="H265" i="12"/>
  <c r="I265" i="12"/>
  <c r="J265" i="12"/>
  <c r="G266" i="12"/>
  <c r="H266" i="12"/>
  <c r="I266" i="12"/>
  <c r="J266" i="12"/>
  <c r="G267" i="12"/>
  <c r="H267" i="12"/>
  <c r="I267" i="12"/>
  <c r="J267" i="12"/>
  <c r="G268" i="12"/>
  <c r="H268" i="12"/>
  <c r="I268" i="12"/>
  <c r="J268" i="12"/>
  <c r="G269" i="12"/>
  <c r="H269" i="12"/>
  <c r="I269" i="12"/>
  <c r="J269" i="12"/>
  <c r="G270" i="12"/>
  <c r="H270" i="12"/>
  <c r="I270" i="12"/>
  <c r="J270" i="12"/>
  <c r="G271" i="12"/>
  <c r="H271" i="12"/>
  <c r="I271" i="12"/>
  <c r="J271" i="12"/>
  <c r="G272" i="12"/>
  <c r="H272" i="12"/>
  <c r="I272" i="12"/>
  <c r="J272" i="12"/>
  <c r="G273" i="12"/>
  <c r="H273" i="12"/>
  <c r="I273" i="12"/>
  <c r="J273" i="12"/>
  <c r="G274" i="12"/>
  <c r="H274" i="12"/>
  <c r="I274" i="12"/>
  <c r="J274" i="12"/>
  <c r="G275" i="12"/>
  <c r="H275" i="12"/>
  <c r="I275" i="12"/>
  <c r="J275" i="12"/>
  <c r="G276" i="12"/>
  <c r="H276" i="12"/>
  <c r="I276" i="12"/>
  <c r="J276" i="12"/>
  <c r="G277" i="12"/>
  <c r="H277" i="12"/>
  <c r="I277" i="12"/>
  <c r="J277" i="12"/>
  <c r="G278" i="12"/>
  <c r="H278" i="12"/>
  <c r="I278" i="12"/>
  <c r="J278" i="12"/>
  <c r="G279" i="12"/>
  <c r="H279" i="12"/>
  <c r="I279" i="12"/>
  <c r="J279" i="12"/>
  <c r="G280" i="12"/>
  <c r="H280" i="12"/>
  <c r="I280" i="12"/>
  <c r="J280" i="12"/>
  <c r="G281" i="12"/>
  <c r="H281" i="12"/>
  <c r="I281" i="12"/>
  <c r="J281" i="12"/>
  <c r="G282" i="12"/>
  <c r="H282" i="12"/>
  <c r="I282" i="12"/>
  <c r="J282" i="12"/>
  <c r="G283" i="12"/>
  <c r="H283" i="12"/>
  <c r="I283" i="12"/>
  <c r="J283" i="12"/>
  <c r="G284" i="12"/>
  <c r="H284" i="12"/>
  <c r="I284" i="12"/>
  <c r="J284" i="12"/>
  <c r="G285" i="12"/>
  <c r="H285" i="12"/>
  <c r="I285" i="12"/>
  <c r="J285" i="12"/>
  <c r="G286" i="12"/>
  <c r="H286" i="12"/>
  <c r="I286" i="12"/>
  <c r="J286" i="12"/>
  <c r="G287" i="12"/>
  <c r="H287" i="12"/>
  <c r="I287" i="12"/>
  <c r="J287" i="12"/>
  <c r="G288" i="12"/>
  <c r="H288" i="12"/>
  <c r="I288" i="12"/>
  <c r="J288" i="12"/>
  <c r="G289" i="12"/>
  <c r="H289" i="12"/>
  <c r="I289" i="12"/>
  <c r="J289" i="12"/>
  <c r="G290" i="12"/>
  <c r="H290" i="12"/>
  <c r="I290" i="12"/>
  <c r="J290" i="12"/>
  <c r="G291" i="12"/>
  <c r="H291" i="12"/>
  <c r="I291" i="12"/>
  <c r="J291" i="12"/>
  <c r="G292" i="12"/>
  <c r="H292" i="12"/>
  <c r="I292" i="12"/>
  <c r="J292" i="12"/>
  <c r="G293" i="12"/>
  <c r="H293" i="12"/>
  <c r="I293" i="12"/>
  <c r="J293" i="12"/>
  <c r="G294" i="12"/>
  <c r="H294" i="12"/>
  <c r="I294" i="12"/>
  <c r="J294" i="12"/>
  <c r="G295" i="12"/>
  <c r="H295" i="12"/>
  <c r="I295" i="12"/>
  <c r="J295" i="12"/>
  <c r="G296" i="12"/>
  <c r="H296" i="12"/>
  <c r="I296" i="12"/>
  <c r="J296" i="12"/>
  <c r="G297" i="12"/>
  <c r="H297" i="12"/>
  <c r="I297" i="12"/>
  <c r="J297" i="12"/>
  <c r="G298" i="12"/>
  <c r="H298" i="12"/>
  <c r="I298" i="12"/>
  <c r="J298" i="12"/>
  <c r="G299" i="12"/>
  <c r="H299" i="12"/>
  <c r="I299" i="12"/>
  <c r="J299" i="12"/>
  <c r="G300" i="12"/>
  <c r="H300" i="12"/>
  <c r="I300" i="12"/>
  <c r="J300" i="12"/>
  <c r="G301" i="12"/>
  <c r="H301" i="12"/>
  <c r="I301" i="12"/>
  <c r="J301" i="12"/>
  <c r="G302" i="12"/>
  <c r="H302" i="12"/>
  <c r="I302" i="12"/>
  <c r="J302" i="12"/>
  <c r="G303" i="12"/>
  <c r="H303" i="12"/>
  <c r="I303" i="12"/>
  <c r="J303" i="12"/>
  <c r="G304" i="12"/>
  <c r="H304" i="12"/>
  <c r="I304" i="12"/>
  <c r="J304" i="12"/>
  <c r="G305" i="12"/>
  <c r="H305" i="12"/>
  <c r="I305" i="12"/>
  <c r="J305" i="12"/>
  <c r="G306" i="12"/>
  <c r="H306" i="12"/>
  <c r="I306" i="12"/>
  <c r="J306" i="12"/>
  <c r="G307" i="12"/>
  <c r="H307" i="12"/>
  <c r="I307" i="12"/>
  <c r="J307" i="12"/>
  <c r="G308" i="12"/>
  <c r="H308" i="12"/>
  <c r="I308" i="12"/>
  <c r="J308" i="12"/>
  <c r="G309" i="12"/>
  <c r="H309" i="12"/>
  <c r="I309" i="12"/>
  <c r="J309" i="12"/>
  <c r="G310" i="12"/>
  <c r="H310" i="12"/>
  <c r="I310" i="12"/>
  <c r="J310" i="12"/>
  <c r="G311" i="12"/>
  <c r="H311" i="12"/>
  <c r="I311" i="12"/>
  <c r="J311" i="12"/>
  <c r="G312" i="12"/>
  <c r="H312" i="12"/>
  <c r="I312" i="12"/>
  <c r="J312" i="12"/>
  <c r="G313" i="12"/>
  <c r="H313" i="12"/>
  <c r="I313" i="12"/>
  <c r="J313" i="12"/>
  <c r="G314" i="12"/>
  <c r="H314" i="12"/>
  <c r="I314" i="12"/>
  <c r="J314" i="12"/>
  <c r="G315" i="12"/>
  <c r="H315" i="12"/>
  <c r="I315" i="12"/>
  <c r="J315" i="12"/>
  <c r="G316" i="12"/>
  <c r="H316" i="12"/>
  <c r="I316" i="12"/>
  <c r="J316" i="12"/>
  <c r="G317" i="12"/>
  <c r="H317" i="12"/>
  <c r="I317" i="12"/>
  <c r="J317" i="12"/>
  <c r="G318" i="12"/>
  <c r="H318" i="12"/>
  <c r="I318" i="12"/>
  <c r="J318" i="12"/>
  <c r="G319" i="12"/>
  <c r="H319" i="12"/>
  <c r="I319" i="12"/>
  <c r="J319" i="12"/>
  <c r="G320" i="12"/>
  <c r="H320" i="12"/>
  <c r="I320" i="12"/>
  <c r="J320" i="12"/>
  <c r="G321" i="12"/>
  <c r="H321" i="12"/>
  <c r="I321" i="12"/>
  <c r="J321" i="12"/>
  <c r="G322" i="12"/>
  <c r="H322" i="12"/>
  <c r="I322" i="12"/>
  <c r="J322" i="12"/>
  <c r="G323" i="12"/>
  <c r="H323" i="12"/>
  <c r="I323" i="12"/>
  <c r="J323" i="12"/>
  <c r="G324" i="12"/>
  <c r="H324" i="12"/>
  <c r="I324" i="12"/>
  <c r="J324" i="12"/>
  <c r="G325" i="12"/>
  <c r="H325" i="12"/>
  <c r="I325" i="12"/>
  <c r="J325" i="12"/>
  <c r="G326" i="12"/>
  <c r="H326" i="12"/>
  <c r="I326" i="12"/>
  <c r="J326" i="12"/>
  <c r="G327" i="12"/>
  <c r="H327" i="12"/>
  <c r="I327" i="12"/>
  <c r="J327" i="12"/>
  <c r="G328" i="12"/>
  <c r="H328" i="12"/>
  <c r="I328" i="12"/>
  <c r="J328" i="12"/>
  <c r="G329" i="12"/>
  <c r="H329" i="12"/>
  <c r="I329" i="12"/>
  <c r="J329" i="12"/>
  <c r="G330" i="12"/>
  <c r="H330" i="12"/>
  <c r="I330" i="12"/>
  <c r="J330" i="12"/>
  <c r="G331" i="12"/>
  <c r="H331" i="12"/>
  <c r="I331" i="12"/>
  <c r="J331" i="12"/>
  <c r="G332" i="12"/>
  <c r="H332" i="12"/>
  <c r="I332" i="12"/>
  <c r="J332" i="12"/>
  <c r="G333" i="12"/>
  <c r="H333" i="12"/>
  <c r="I333" i="12"/>
  <c r="J333" i="12"/>
  <c r="G334" i="12"/>
  <c r="H334" i="12"/>
  <c r="I334" i="12"/>
  <c r="J334" i="12"/>
  <c r="G335" i="12"/>
  <c r="H335" i="12"/>
  <c r="I335" i="12"/>
  <c r="J335" i="12"/>
  <c r="G336" i="12"/>
  <c r="H336" i="12"/>
  <c r="I336" i="12"/>
  <c r="J336" i="12"/>
  <c r="G337" i="12"/>
  <c r="H337" i="12"/>
  <c r="I337" i="12"/>
  <c r="J337" i="12"/>
  <c r="G338" i="12"/>
  <c r="H338" i="12"/>
  <c r="I338" i="12"/>
  <c r="J338" i="12"/>
  <c r="G339" i="12"/>
  <c r="H339" i="12"/>
  <c r="I339" i="12"/>
  <c r="J339" i="12"/>
  <c r="G340" i="12"/>
  <c r="H340" i="12"/>
  <c r="I340" i="12"/>
  <c r="J340" i="12"/>
  <c r="G341" i="12"/>
  <c r="H341" i="12"/>
  <c r="I341" i="12"/>
  <c r="J341" i="12"/>
  <c r="G342" i="12"/>
  <c r="H342" i="12"/>
  <c r="I342" i="12"/>
  <c r="J342" i="12"/>
  <c r="G343" i="12"/>
  <c r="H343" i="12"/>
  <c r="I343" i="12"/>
  <c r="J343" i="12"/>
  <c r="G344" i="12"/>
  <c r="H344" i="12"/>
  <c r="I344" i="12"/>
  <c r="J344" i="12"/>
  <c r="G345" i="12"/>
  <c r="H345" i="12"/>
  <c r="I345" i="12"/>
  <c r="J345" i="12"/>
  <c r="G346" i="12"/>
  <c r="H346" i="12"/>
  <c r="I346" i="12"/>
  <c r="J346" i="12"/>
  <c r="G347" i="12"/>
  <c r="H347" i="12"/>
  <c r="I347" i="12"/>
  <c r="J347" i="12"/>
  <c r="G348" i="12"/>
  <c r="H348" i="12"/>
  <c r="I348" i="12"/>
  <c r="J348" i="12"/>
  <c r="G349" i="12"/>
  <c r="H349" i="12"/>
  <c r="I349" i="12"/>
  <c r="J349" i="12"/>
  <c r="G350" i="12"/>
  <c r="H350" i="12"/>
  <c r="I350" i="12"/>
  <c r="J350" i="12"/>
  <c r="G351" i="12"/>
  <c r="H351" i="12"/>
  <c r="I351" i="12"/>
  <c r="J351" i="12"/>
  <c r="G352" i="12"/>
  <c r="H352" i="12"/>
  <c r="I352" i="12"/>
  <c r="J352" i="12"/>
  <c r="G353" i="12"/>
  <c r="H353" i="12"/>
  <c r="I353" i="12"/>
  <c r="J353" i="12"/>
  <c r="G354" i="12"/>
  <c r="H354" i="12"/>
  <c r="I354" i="12"/>
  <c r="J354" i="12"/>
  <c r="G355" i="12"/>
  <c r="H355" i="12"/>
  <c r="I355" i="12"/>
  <c r="J355" i="12"/>
  <c r="G356" i="12"/>
  <c r="H356" i="12"/>
  <c r="I356" i="12"/>
  <c r="J356" i="12"/>
  <c r="G357" i="12"/>
  <c r="H357" i="12"/>
  <c r="I357" i="12"/>
  <c r="J357" i="12"/>
  <c r="G358" i="12"/>
  <c r="H358" i="12"/>
  <c r="I358" i="12"/>
  <c r="J358" i="12"/>
  <c r="G359" i="12"/>
  <c r="H359" i="12"/>
  <c r="I359" i="12"/>
  <c r="J359" i="12"/>
  <c r="G360" i="12"/>
  <c r="H360" i="12"/>
  <c r="I360" i="12"/>
  <c r="J360" i="12"/>
  <c r="G361" i="12"/>
  <c r="H361" i="12"/>
  <c r="I361" i="12"/>
  <c r="J361" i="12"/>
  <c r="G362" i="12"/>
  <c r="H362" i="12"/>
  <c r="I362" i="12"/>
  <c r="J362" i="12"/>
  <c r="G363" i="12"/>
  <c r="H363" i="12"/>
  <c r="I363" i="12"/>
  <c r="J363" i="12"/>
  <c r="G364" i="12"/>
  <c r="H364" i="12"/>
  <c r="I364" i="12"/>
  <c r="J364" i="12"/>
  <c r="G365" i="12"/>
  <c r="H365" i="12"/>
  <c r="I365" i="12"/>
  <c r="J365" i="12"/>
  <c r="G366" i="12"/>
  <c r="H366" i="12"/>
  <c r="I366" i="12"/>
  <c r="J366" i="12"/>
  <c r="G367" i="12"/>
  <c r="H367" i="12"/>
  <c r="I367" i="12"/>
  <c r="J367" i="12"/>
  <c r="G368" i="12"/>
  <c r="H368" i="12"/>
  <c r="I368" i="12"/>
  <c r="J368" i="12"/>
  <c r="G369" i="12"/>
  <c r="H369" i="12"/>
  <c r="I369" i="12"/>
  <c r="J369" i="12"/>
  <c r="G370" i="12"/>
  <c r="H370" i="12"/>
  <c r="I370" i="12"/>
  <c r="J370" i="12"/>
  <c r="G371" i="12"/>
  <c r="H371" i="12"/>
  <c r="I371" i="12"/>
  <c r="J371" i="12"/>
  <c r="G372" i="12"/>
  <c r="H372" i="12"/>
  <c r="I372" i="12"/>
  <c r="J372" i="12"/>
  <c r="G373" i="12"/>
  <c r="H373" i="12"/>
  <c r="I373" i="12"/>
  <c r="J373" i="12"/>
  <c r="G374" i="12"/>
  <c r="H374" i="12"/>
  <c r="I374" i="12"/>
  <c r="J374" i="12"/>
  <c r="G375" i="12"/>
  <c r="H375" i="12"/>
  <c r="I375" i="12"/>
  <c r="J375" i="12"/>
  <c r="G376" i="12"/>
  <c r="H376" i="12"/>
  <c r="I376" i="12"/>
  <c r="J376" i="12"/>
  <c r="G377" i="12"/>
  <c r="H377" i="12"/>
  <c r="I377" i="12"/>
  <c r="J377" i="12"/>
  <c r="G378" i="12"/>
  <c r="H378" i="12"/>
  <c r="I378" i="12"/>
  <c r="J378" i="12"/>
  <c r="G379" i="12"/>
  <c r="H379" i="12"/>
  <c r="I379" i="12"/>
  <c r="J379" i="12"/>
  <c r="G380" i="12"/>
  <c r="H380" i="12"/>
  <c r="I380" i="12"/>
  <c r="J380" i="12"/>
  <c r="G381" i="12"/>
  <c r="H381" i="12"/>
  <c r="I381" i="12"/>
  <c r="J381" i="12"/>
  <c r="G382" i="12"/>
  <c r="H382" i="12"/>
  <c r="I382" i="12"/>
  <c r="J382" i="12"/>
  <c r="G383" i="12"/>
  <c r="H383" i="12"/>
  <c r="I383" i="12"/>
  <c r="J383" i="12"/>
  <c r="G384" i="12"/>
  <c r="H384" i="12"/>
  <c r="I384" i="12"/>
  <c r="J384" i="12"/>
  <c r="G385" i="12"/>
  <c r="H385" i="12"/>
  <c r="I385" i="12"/>
  <c r="J385" i="12"/>
  <c r="G386" i="12"/>
  <c r="H386" i="12"/>
  <c r="I386" i="12"/>
  <c r="J386" i="12"/>
  <c r="G387" i="12"/>
  <c r="H387" i="12"/>
  <c r="I387" i="12"/>
  <c r="J387" i="12"/>
  <c r="G388" i="12"/>
  <c r="H388" i="12"/>
  <c r="I388" i="12"/>
  <c r="J388" i="12"/>
  <c r="G389" i="12"/>
  <c r="H389" i="12"/>
  <c r="I389" i="12"/>
  <c r="J389" i="12"/>
  <c r="G390" i="12"/>
  <c r="H390" i="12"/>
  <c r="I390" i="12"/>
  <c r="J390" i="12"/>
  <c r="G391" i="12"/>
  <c r="H391" i="12"/>
  <c r="I391" i="12"/>
  <c r="J391" i="12"/>
  <c r="G392" i="12"/>
  <c r="H392" i="12"/>
  <c r="I392" i="12"/>
  <c r="J392" i="12"/>
  <c r="G393" i="12"/>
  <c r="H393" i="12"/>
  <c r="I393" i="12"/>
  <c r="J393" i="12"/>
  <c r="G394" i="12"/>
  <c r="H394" i="12"/>
  <c r="I394" i="12"/>
  <c r="J394" i="12"/>
  <c r="G395" i="12"/>
  <c r="H395" i="12"/>
  <c r="I395" i="12"/>
  <c r="J395" i="12"/>
  <c r="G396" i="12"/>
  <c r="H396" i="12"/>
  <c r="I396" i="12"/>
  <c r="J396" i="12"/>
  <c r="G397" i="12"/>
  <c r="H397" i="12"/>
  <c r="I397" i="12"/>
  <c r="J397" i="12"/>
  <c r="G398" i="12"/>
  <c r="H398" i="12"/>
  <c r="I398" i="12"/>
  <c r="J398" i="12"/>
  <c r="G399" i="12"/>
  <c r="H399" i="12"/>
  <c r="I399" i="12"/>
  <c r="J399" i="12"/>
  <c r="G400" i="12"/>
  <c r="H400" i="12"/>
  <c r="I400" i="12"/>
  <c r="J400" i="12"/>
  <c r="G401" i="12"/>
  <c r="H401" i="12"/>
  <c r="I401" i="12"/>
  <c r="J401" i="12"/>
  <c r="G402" i="12"/>
  <c r="H402" i="12"/>
  <c r="I402" i="12"/>
  <c r="J402" i="12"/>
  <c r="G403" i="12"/>
  <c r="H403" i="12"/>
  <c r="I403" i="12"/>
  <c r="J403" i="12"/>
  <c r="G404" i="12"/>
  <c r="H404" i="12"/>
  <c r="I404" i="12"/>
  <c r="J404" i="12"/>
  <c r="H5" i="12"/>
  <c r="I5" i="12"/>
  <c r="J5" i="12"/>
  <c r="G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5" i="12"/>
  <c r="G76" i="10"/>
  <c r="H76" i="10"/>
  <c r="I76" i="10"/>
  <c r="G77" i="10"/>
  <c r="H77" i="10"/>
  <c r="I77" i="10"/>
  <c r="G78" i="10"/>
  <c r="H78" i="10"/>
  <c r="I78" i="10"/>
  <c r="G79" i="10"/>
  <c r="H79" i="10"/>
  <c r="I79" i="10"/>
  <c r="G80" i="10"/>
  <c r="H80" i="10"/>
  <c r="I80" i="10"/>
  <c r="G81" i="10"/>
  <c r="H81" i="10"/>
  <c r="I81" i="10"/>
  <c r="G82" i="10"/>
  <c r="H82" i="10"/>
  <c r="I82" i="10"/>
  <c r="G83" i="10"/>
  <c r="H83" i="10"/>
  <c r="I83" i="10"/>
  <c r="G12" i="10"/>
  <c r="H12" i="10"/>
  <c r="I12" i="10"/>
  <c r="G84" i="10"/>
  <c r="H84" i="10"/>
  <c r="I84" i="10"/>
  <c r="G85" i="10"/>
  <c r="H85" i="10"/>
  <c r="I85" i="10"/>
  <c r="G86" i="10"/>
  <c r="H86" i="10"/>
  <c r="I86" i="10"/>
  <c r="G87" i="10"/>
  <c r="H87" i="10"/>
  <c r="I87" i="10"/>
  <c r="G88" i="10"/>
  <c r="H88" i="10"/>
  <c r="I88" i="10"/>
  <c r="G89" i="10"/>
  <c r="H89" i="10"/>
  <c r="I89" i="10"/>
  <c r="G90" i="10"/>
  <c r="H90" i="10"/>
  <c r="I90" i="10"/>
  <c r="G91" i="10"/>
  <c r="H91" i="10"/>
  <c r="I91" i="10"/>
  <c r="G92" i="10"/>
  <c r="H92" i="10"/>
  <c r="I92" i="10"/>
  <c r="G93" i="10"/>
  <c r="H93" i="10"/>
  <c r="I93" i="10"/>
  <c r="G13" i="10"/>
  <c r="H13" i="10"/>
  <c r="I13" i="10"/>
  <c r="G94" i="10"/>
  <c r="H94" i="10"/>
  <c r="I94" i="10"/>
  <c r="G95" i="10"/>
  <c r="H95" i="10"/>
  <c r="I95" i="10"/>
  <c r="G96" i="10"/>
  <c r="H96" i="10"/>
  <c r="I96" i="10"/>
  <c r="G97" i="10"/>
  <c r="H97" i="10"/>
  <c r="I97" i="10"/>
  <c r="G98" i="10"/>
  <c r="H98" i="10"/>
  <c r="I98" i="10"/>
  <c r="G99" i="10"/>
  <c r="H99" i="10"/>
  <c r="I99" i="10"/>
  <c r="G100" i="10"/>
  <c r="H100" i="10"/>
  <c r="I100" i="10"/>
  <c r="G101" i="10"/>
  <c r="H101" i="10"/>
  <c r="I101" i="10"/>
  <c r="G102" i="10"/>
  <c r="H102" i="10"/>
  <c r="I102" i="10"/>
  <c r="G103" i="10"/>
  <c r="H103" i="10"/>
  <c r="I103" i="10"/>
  <c r="I75" i="10"/>
  <c r="H75" i="10"/>
  <c r="G75" i="10"/>
  <c r="I74" i="10"/>
  <c r="H74" i="10"/>
  <c r="G74" i="10"/>
  <c r="I11" i="10"/>
  <c r="H11" i="10"/>
  <c r="G11" i="10"/>
  <c r="I73" i="10"/>
  <c r="H73" i="10"/>
  <c r="G73" i="10"/>
  <c r="I72" i="10"/>
  <c r="H72" i="10"/>
  <c r="G72" i="10"/>
  <c r="I71" i="10"/>
  <c r="H71" i="10"/>
  <c r="G71" i="10"/>
  <c r="I70" i="10"/>
  <c r="H70" i="10"/>
  <c r="G70" i="10"/>
  <c r="I69" i="10"/>
  <c r="H69" i="10"/>
  <c r="G69" i="10"/>
  <c r="I68" i="10"/>
  <c r="H68" i="10"/>
  <c r="G68" i="10"/>
  <c r="I67" i="10"/>
  <c r="H67" i="10"/>
  <c r="G67" i="10"/>
  <c r="I66" i="10"/>
  <c r="H66" i="10"/>
  <c r="G66" i="10"/>
  <c r="I65" i="10"/>
  <c r="H65" i="10"/>
  <c r="G65" i="10"/>
  <c r="I64" i="10"/>
  <c r="H64" i="10"/>
  <c r="G64" i="10"/>
  <c r="I10" i="10"/>
  <c r="H10" i="10"/>
  <c r="G10" i="10"/>
  <c r="I63" i="10"/>
  <c r="H63" i="10"/>
  <c r="G63" i="10"/>
  <c r="I62" i="10"/>
  <c r="H62" i="10"/>
  <c r="G62" i="10"/>
  <c r="I61" i="10"/>
  <c r="H61" i="10"/>
  <c r="G61" i="10"/>
  <c r="I60" i="10"/>
  <c r="H60" i="10"/>
  <c r="G60" i="10"/>
  <c r="I59" i="10"/>
  <c r="H59" i="10"/>
  <c r="G59" i="10"/>
  <c r="I58" i="10"/>
  <c r="H58" i="10"/>
  <c r="G58" i="10"/>
  <c r="I57" i="10"/>
  <c r="H57" i="10"/>
  <c r="G57" i="10"/>
  <c r="I56" i="10"/>
  <c r="H56" i="10"/>
  <c r="G56" i="10"/>
  <c r="I55" i="10"/>
  <c r="H55" i="10"/>
  <c r="G55" i="10"/>
  <c r="I54" i="10"/>
  <c r="H54" i="10"/>
  <c r="G54" i="10"/>
  <c r="I9" i="10"/>
  <c r="H9" i="10"/>
  <c r="G9" i="10"/>
  <c r="I53" i="10"/>
  <c r="H53" i="10"/>
  <c r="G53" i="10"/>
  <c r="I52" i="10"/>
  <c r="H52" i="10"/>
  <c r="G52" i="10"/>
  <c r="I51" i="10"/>
  <c r="H51" i="10"/>
  <c r="G51" i="10"/>
  <c r="I50" i="10"/>
  <c r="H50" i="10"/>
  <c r="G50" i="10"/>
  <c r="I49" i="10"/>
  <c r="H49" i="10"/>
  <c r="G49" i="10"/>
  <c r="I48" i="10"/>
  <c r="H48" i="10"/>
  <c r="G48" i="10"/>
  <c r="I434" i="10"/>
  <c r="H434" i="10"/>
  <c r="G434" i="10"/>
  <c r="I47" i="10"/>
  <c r="H47" i="10"/>
  <c r="G47" i="10"/>
  <c r="I433" i="10"/>
  <c r="H433" i="10"/>
  <c r="G433" i="10"/>
  <c r="I432" i="10"/>
  <c r="H432" i="10"/>
  <c r="G432" i="10"/>
  <c r="I431" i="10"/>
  <c r="H431" i="10"/>
  <c r="G431" i="10"/>
  <c r="I430" i="10"/>
  <c r="H430" i="10"/>
  <c r="G430" i="10"/>
  <c r="I429" i="10"/>
  <c r="H429" i="10"/>
  <c r="G429" i="10"/>
  <c r="I428" i="10"/>
  <c r="H428" i="10"/>
  <c r="G428" i="10"/>
  <c r="I427" i="10"/>
  <c r="H427" i="10"/>
  <c r="G427" i="10"/>
  <c r="I426" i="10"/>
  <c r="H426" i="10"/>
  <c r="G426" i="10"/>
  <c r="I425" i="10"/>
  <c r="H425" i="10"/>
  <c r="G425" i="10"/>
  <c r="I424" i="10"/>
  <c r="H424" i="10"/>
  <c r="G424" i="10"/>
  <c r="I46" i="10"/>
  <c r="H46" i="10"/>
  <c r="G46" i="10"/>
  <c r="I423" i="10"/>
  <c r="H423" i="10"/>
  <c r="G423" i="10"/>
  <c r="I422" i="10"/>
  <c r="H422" i="10"/>
  <c r="G422" i="10"/>
  <c r="I421" i="10"/>
  <c r="H421" i="10"/>
  <c r="G421" i="10"/>
  <c r="I420" i="10"/>
  <c r="H420" i="10"/>
  <c r="G420" i="10"/>
  <c r="I419" i="10"/>
  <c r="H419" i="10"/>
  <c r="G419" i="10"/>
  <c r="I418" i="10"/>
  <c r="H418" i="10"/>
  <c r="G418" i="10"/>
  <c r="I417" i="10"/>
  <c r="H417" i="10"/>
  <c r="G417" i="10"/>
  <c r="I416" i="10"/>
  <c r="H416" i="10"/>
  <c r="G416" i="10"/>
  <c r="I415" i="10"/>
  <c r="H415" i="10"/>
  <c r="G415" i="10"/>
  <c r="I414" i="10"/>
  <c r="H414" i="10"/>
  <c r="G414" i="10"/>
  <c r="I45" i="10"/>
  <c r="H45" i="10"/>
  <c r="G45" i="10"/>
  <c r="I413" i="10"/>
  <c r="H413" i="10"/>
  <c r="G413" i="10"/>
  <c r="I412" i="10"/>
  <c r="H412" i="10"/>
  <c r="G412" i="10"/>
  <c r="I411" i="10"/>
  <c r="H411" i="10"/>
  <c r="G411" i="10"/>
  <c r="I410" i="10"/>
  <c r="H410" i="10"/>
  <c r="G410" i="10"/>
  <c r="I409" i="10"/>
  <c r="H409" i="10"/>
  <c r="G409" i="10"/>
  <c r="I408" i="10"/>
  <c r="H408" i="10"/>
  <c r="G408" i="10"/>
  <c r="I407" i="10"/>
  <c r="H407" i="10"/>
  <c r="G407" i="10"/>
  <c r="I406" i="10"/>
  <c r="H406" i="10"/>
  <c r="G406" i="10"/>
  <c r="I405" i="10"/>
  <c r="H405" i="10"/>
  <c r="G405" i="10"/>
  <c r="I404" i="10"/>
  <c r="H404" i="10"/>
  <c r="G404" i="10"/>
  <c r="I44" i="10"/>
  <c r="H44" i="10"/>
  <c r="G44" i="10"/>
  <c r="I8" i="10"/>
  <c r="H8" i="10"/>
  <c r="G8" i="10"/>
  <c r="I403" i="10"/>
  <c r="H403" i="10"/>
  <c r="G403" i="10"/>
  <c r="I402" i="10"/>
  <c r="H402" i="10"/>
  <c r="G402" i="10"/>
  <c r="I401" i="10"/>
  <c r="H401" i="10"/>
  <c r="G401" i="10"/>
  <c r="I400" i="10"/>
  <c r="H400" i="10"/>
  <c r="G400" i="10"/>
  <c r="I399" i="10"/>
  <c r="H399" i="10"/>
  <c r="G399" i="10"/>
  <c r="I398" i="10"/>
  <c r="H398" i="10"/>
  <c r="G398" i="10"/>
  <c r="I397" i="10"/>
  <c r="H397" i="10"/>
  <c r="G397" i="10"/>
  <c r="I396" i="10"/>
  <c r="H396" i="10"/>
  <c r="G396" i="10"/>
  <c r="I395" i="10"/>
  <c r="H395" i="10"/>
  <c r="G395" i="10"/>
  <c r="I394" i="10"/>
  <c r="H394" i="10"/>
  <c r="G394" i="10"/>
  <c r="I43" i="10"/>
  <c r="H43" i="10"/>
  <c r="G43" i="10"/>
  <c r="I393" i="10"/>
  <c r="H393" i="10"/>
  <c r="G393" i="10"/>
  <c r="I392" i="10"/>
  <c r="H392" i="10"/>
  <c r="G392" i="10"/>
  <c r="I391" i="10"/>
  <c r="H391" i="10"/>
  <c r="G391" i="10"/>
  <c r="I390" i="10"/>
  <c r="H390" i="10"/>
  <c r="G390" i="10"/>
  <c r="I389" i="10"/>
  <c r="H389" i="10"/>
  <c r="G389" i="10"/>
  <c r="I388" i="10"/>
  <c r="H388" i="10"/>
  <c r="G388" i="10"/>
  <c r="I387" i="10"/>
  <c r="H387" i="10"/>
  <c r="G387" i="10"/>
  <c r="I386" i="10"/>
  <c r="H386" i="10"/>
  <c r="G386" i="10"/>
  <c r="I385" i="10"/>
  <c r="H385" i="10"/>
  <c r="G385" i="10"/>
  <c r="I384" i="10"/>
  <c r="H384" i="10"/>
  <c r="G384" i="10"/>
  <c r="I42" i="10"/>
  <c r="H42" i="10"/>
  <c r="G42" i="10"/>
  <c r="I383" i="10"/>
  <c r="H383" i="10"/>
  <c r="G383" i="10"/>
  <c r="I382" i="10"/>
  <c r="H382" i="10"/>
  <c r="G382" i="10"/>
  <c r="I381" i="10"/>
  <c r="H381" i="10"/>
  <c r="G381" i="10"/>
  <c r="I380" i="10"/>
  <c r="H380" i="10"/>
  <c r="G380" i="10"/>
  <c r="I379" i="10"/>
  <c r="H379" i="10"/>
  <c r="G379" i="10"/>
  <c r="I378" i="10"/>
  <c r="H378" i="10"/>
  <c r="G378" i="10"/>
  <c r="I377" i="10"/>
  <c r="H377" i="10"/>
  <c r="G377" i="10"/>
  <c r="I376" i="10"/>
  <c r="H376" i="10"/>
  <c r="G376" i="10"/>
  <c r="I375" i="10"/>
  <c r="H375" i="10"/>
  <c r="G375" i="10"/>
  <c r="I374" i="10"/>
  <c r="H374" i="10"/>
  <c r="G374" i="10"/>
  <c r="I41" i="10"/>
  <c r="H41" i="10"/>
  <c r="G41" i="10"/>
  <c r="I373" i="10"/>
  <c r="H373" i="10"/>
  <c r="G373" i="10"/>
  <c r="I372" i="10"/>
  <c r="H372" i="10"/>
  <c r="G372" i="10"/>
  <c r="I371" i="10"/>
  <c r="H371" i="10"/>
  <c r="G371" i="10"/>
  <c r="I370" i="10"/>
  <c r="H370" i="10"/>
  <c r="G370" i="10"/>
  <c r="I369" i="10"/>
  <c r="H369" i="10"/>
  <c r="G369" i="10"/>
  <c r="I368" i="10"/>
  <c r="H368" i="10"/>
  <c r="G368" i="10"/>
  <c r="I367" i="10"/>
  <c r="H367" i="10"/>
  <c r="G367" i="10"/>
  <c r="I366" i="10"/>
  <c r="H366" i="10"/>
  <c r="G366" i="10"/>
  <c r="I365" i="10"/>
  <c r="H365" i="10"/>
  <c r="G365" i="10"/>
  <c r="I364" i="10"/>
  <c r="H364" i="10"/>
  <c r="G364" i="10"/>
  <c r="I40" i="10"/>
  <c r="H40" i="10"/>
  <c r="G40" i="10"/>
  <c r="I363" i="10"/>
  <c r="H363" i="10"/>
  <c r="G363" i="10"/>
  <c r="I362" i="10"/>
  <c r="H362" i="10"/>
  <c r="G362" i="10"/>
  <c r="I361" i="10"/>
  <c r="H361" i="10"/>
  <c r="G361" i="10"/>
  <c r="I360" i="10"/>
  <c r="H360" i="10"/>
  <c r="G360" i="10"/>
  <c r="I359" i="10"/>
  <c r="H359" i="10"/>
  <c r="G359" i="10"/>
  <c r="I358" i="10"/>
  <c r="H358" i="10"/>
  <c r="G358" i="10"/>
  <c r="I357" i="10"/>
  <c r="H357" i="10"/>
  <c r="G357" i="10"/>
  <c r="I356" i="10"/>
  <c r="H356" i="10"/>
  <c r="G356" i="10"/>
  <c r="I355" i="10"/>
  <c r="H355" i="10"/>
  <c r="G355" i="10"/>
  <c r="I354" i="10"/>
  <c r="H354" i="10"/>
  <c r="G354" i="10"/>
  <c r="I39" i="10"/>
  <c r="H39" i="10"/>
  <c r="G39" i="10"/>
  <c r="I353" i="10"/>
  <c r="H353" i="10"/>
  <c r="G353" i="10"/>
  <c r="I352" i="10"/>
  <c r="H352" i="10"/>
  <c r="G352" i="10"/>
  <c r="I351" i="10"/>
  <c r="H351" i="10"/>
  <c r="G351" i="10"/>
  <c r="I350" i="10"/>
  <c r="H350" i="10"/>
  <c r="G350" i="10"/>
  <c r="I349" i="10"/>
  <c r="H349" i="10"/>
  <c r="G349" i="10"/>
  <c r="I348" i="10"/>
  <c r="H348" i="10"/>
  <c r="G348" i="10"/>
  <c r="I347" i="10"/>
  <c r="H347" i="10"/>
  <c r="G347" i="10"/>
  <c r="I346" i="10"/>
  <c r="H346" i="10"/>
  <c r="G346" i="10"/>
  <c r="I345" i="10"/>
  <c r="H345" i="10"/>
  <c r="G345" i="10"/>
  <c r="I344" i="10"/>
  <c r="H344" i="10"/>
  <c r="G344" i="10"/>
  <c r="I38" i="10"/>
  <c r="H38" i="10"/>
  <c r="G38" i="10"/>
  <c r="I343" i="10"/>
  <c r="H343" i="10"/>
  <c r="G343" i="10"/>
  <c r="I342" i="10"/>
  <c r="H342" i="10"/>
  <c r="G342" i="10"/>
  <c r="I341" i="10"/>
  <c r="H341" i="10"/>
  <c r="G341" i="10"/>
  <c r="I340" i="10"/>
  <c r="H340" i="10"/>
  <c r="G340" i="10"/>
  <c r="I339" i="10"/>
  <c r="H339" i="10"/>
  <c r="G339" i="10"/>
  <c r="I338" i="10"/>
  <c r="H338" i="10"/>
  <c r="G338" i="10"/>
  <c r="I337" i="10"/>
  <c r="H337" i="10"/>
  <c r="G337" i="10"/>
  <c r="I336" i="10"/>
  <c r="H336" i="10"/>
  <c r="G336" i="10"/>
  <c r="I335" i="10"/>
  <c r="H335" i="10"/>
  <c r="G335" i="10"/>
  <c r="I334" i="10"/>
  <c r="H334" i="10"/>
  <c r="G334" i="10"/>
  <c r="I37" i="10"/>
  <c r="H37" i="10"/>
  <c r="G37" i="10"/>
  <c r="I333" i="10"/>
  <c r="H333" i="10"/>
  <c r="G333" i="10"/>
  <c r="I332" i="10"/>
  <c r="H332" i="10"/>
  <c r="G332" i="10"/>
  <c r="I331" i="10"/>
  <c r="H331" i="10"/>
  <c r="G331" i="10"/>
  <c r="I330" i="10"/>
  <c r="H330" i="10"/>
  <c r="G330" i="10"/>
  <c r="I329" i="10"/>
  <c r="H329" i="10"/>
  <c r="G329" i="10"/>
  <c r="I328" i="10"/>
  <c r="H328" i="10"/>
  <c r="G328" i="10"/>
  <c r="I327" i="10"/>
  <c r="H327" i="10"/>
  <c r="G327" i="10"/>
  <c r="I326" i="10"/>
  <c r="H326" i="10"/>
  <c r="G326" i="10"/>
  <c r="I325" i="10"/>
  <c r="H325" i="10"/>
  <c r="G325" i="10"/>
  <c r="I324" i="10"/>
  <c r="H324" i="10"/>
  <c r="G324" i="10"/>
  <c r="I36" i="10"/>
  <c r="H36" i="10"/>
  <c r="G36" i="10"/>
  <c r="I323" i="10"/>
  <c r="H323" i="10"/>
  <c r="G323" i="10"/>
  <c r="I322" i="10"/>
  <c r="H322" i="10"/>
  <c r="G322" i="10"/>
  <c r="I321" i="10"/>
  <c r="H321" i="10"/>
  <c r="G321" i="10"/>
  <c r="I320" i="10"/>
  <c r="H320" i="10"/>
  <c r="G320" i="10"/>
  <c r="I319" i="10"/>
  <c r="H319" i="10"/>
  <c r="G319" i="10"/>
  <c r="I318" i="10"/>
  <c r="H318" i="10"/>
  <c r="G318" i="10"/>
  <c r="I317" i="10"/>
  <c r="H317" i="10"/>
  <c r="G317" i="10"/>
  <c r="I316" i="10"/>
  <c r="H316" i="10"/>
  <c r="G316" i="10"/>
  <c r="I315" i="10"/>
  <c r="H315" i="10"/>
  <c r="G315" i="10"/>
  <c r="I314" i="10"/>
  <c r="H314" i="10"/>
  <c r="G314" i="10"/>
  <c r="I35" i="10"/>
  <c r="H35" i="10"/>
  <c r="G35" i="10"/>
  <c r="I313" i="10"/>
  <c r="H313" i="10"/>
  <c r="G313" i="10"/>
  <c r="I312" i="10"/>
  <c r="H312" i="10"/>
  <c r="G312" i="10"/>
  <c r="I311" i="10"/>
  <c r="H311" i="10"/>
  <c r="G311" i="10"/>
  <c r="I310" i="10"/>
  <c r="H310" i="10"/>
  <c r="G310" i="10"/>
  <c r="I309" i="10"/>
  <c r="H309" i="10"/>
  <c r="G309" i="10"/>
  <c r="I308" i="10"/>
  <c r="H308" i="10"/>
  <c r="G308" i="10"/>
  <c r="I307" i="10"/>
  <c r="H307" i="10"/>
  <c r="G307" i="10"/>
  <c r="I306" i="10"/>
  <c r="H306" i="10"/>
  <c r="G306" i="10"/>
  <c r="I305" i="10"/>
  <c r="H305" i="10"/>
  <c r="G305" i="10"/>
  <c r="I304" i="10"/>
  <c r="H304" i="10"/>
  <c r="G304" i="10"/>
  <c r="I34" i="10"/>
  <c r="H34" i="10"/>
  <c r="G34" i="10"/>
  <c r="I7" i="10"/>
  <c r="H7" i="10"/>
  <c r="G7" i="10"/>
  <c r="I303" i="10"/>
  <c r="H303" i="10"/>
  <c r="G303" i="10"/>
  <c r="I302" i="10"/>
  <c r="H302" i="10"/>
  <c r="G302" i="10"/>
  <c r="I301" i="10"/>
  <c r="H301" i="10"/>
  <c r="G301" i="10"/>
  <c r="I300" i="10"/>
  <c r="H300" i="10"/>
  <c r="G300" i="10"/>
  <c r="I299" i="10"/>
  <c r="H299" i="10"/>
  <c r="G299" i="10"/>
  <c r="I298" i="10"/>
  <c r="H298" i="10"/>
  <c r="G298" i="10"/>
  <c r="I297" i="10"/>
  <c r="H297" i="10"/>
  <c r="G297" i="10"/>
  <c r="I296" i="10"/>
  <c r="H296" i="10"/>
  <c r="G296" i="10"/>
  <c r="I295" i="10"/>
  <c r="H295" i="10"/>
  <c r="G295" i="10"/>
  <c r="I294" i="10"/>
  <c r="H294" i="10"/>
  <c r="G294" i="10"/>
  <c r="I33" i="10"/>
  <c r="H33" i="10"/>
  <c r="G33" i="10"/>
  <c r="I293" i="10"/>
  <c r="H293" i="10"/>
  <c r="G293" i="10"/>
  <c r="I292" i="10"/>
  <c r="H292" i="10"/>
  <c r="G292" i="10"/>
  <c r="I291" i="10"/>
  <c r="H291" i="10"/>
  <c r="G291" i="10"/>
  <c r="I290" i="10"/>
  <c r="H290" i="10"/>
  <c r="G290" i="10"/>
  <c r="I289" i="10"/>
  <c r="H289" i="10"/>
  <c r="G289" i="10"/>
  <c r="I288" i="10"/>
  <c r="H288" i="10"/>
  <c r="G288" i="10"/>
  <c r="I287" i="10"/>
  <c r="H287" i="10"/>
  <c r="G287" i="10"/>
  <c r="I286" i="10"/>
  <c r="H286" i="10"/>
  <c r="G286" i="10"/>
  <c r="I285" i="10"/>
  <c r="H285" i="10"/>
  <c r="G285" i="10"/>
  <c r="I284" i="10"/>
  <c r="H284" i="10"/>
  <c r="G284" i="10"/>
  <c r="I32" i="10"/>
  <c r="H32" i="10"/>
  <c r="G32" i="10"/>
  <c r="I283" i="10"/>
  <c r="H283" i="10"/>
  <c r="G283" i="10"/>
  <c r="I282" i="10"/>
  <c r="H282" i="10"/>
  <c r="G282" i="10"/>
  <c r="I281" i="10"/>
  <c r="H281" i="10"/>
  <c r="G281" i="10"/>
  <c r="I280" i="10"/>
  <c r="H280" i="10"/>
  <c r="G280" i="10"/>
  <c r="I279" i="10"/>
  <c r="H279" i="10"/>
  <c r="G279" i="10"/>
  <c r="I278" i="10"/>
  <c r="H278" i="10"/>
  <c r="G278" i="10"/>
  <c r="I277" i="10"/>
  <c r="H277" i="10"/>
  <c r="G277" i="10"/>
  <c r="I276" i="10"/>
  <c r="H276" i="10"/>
  <c r="G276" i="10"/>
  <c r="I275" i="10"/>
  <c r="H275" i="10"/>
  <c r="G275" i="10"/>
  <c r="I274" i="10"/>
  <c r="H274" i="10"/>
  <c r="G274" i="10"/>
  <c r="I31" i="10"/>
  <c r="H31" i="10"/>
  <c r="G31" i="10"/>
  <c r="I273" i="10"/>
  <c r="H273" i="10"/>
  <c r="G273" i="10"/>
  <c r="I272" i="10"/>
  <c r="H272" i="10"/>
  <c r="G272" i="10"/>
  <c r="I271" i="10"/>
  <c r="H271" i="10"/>
  <c r="G271" i="10"/>
  <c r="I270" i="10"/>
  <c r="H270" i="10"/>
  <c r="G270" i="10"/>
  <c r="I269" i="10"/>
  <c r="H269" i="10"/>
  <c r="G269" i="10"/>
  <c r="I268" i="10"/>
  <c r="H268" i="10"/>
  <c r="G268" i="10"/>
  <c r="I267" i="10"/>
  <c r="H267" i="10"/>
  <c r="G267" i="10"/>
  <c r="I266" i="10"/>
  <c r="H266" i="10"/>
  <c r="G266" i="10"/>
  <c r="I265" i="10"/>
  <c r="H265" i="10"/>
  <c r="G265" i="10"/>
  <c r="I264" i="10"/>
  <c r="H264" i="10"/>
  <c r="G264" i="10"/>
  <c r="I30" i="10"/>
  <c r="H30" i="10"/>
  <c r="G30" i="10"/>
  <c r="I263" i="10"/>
  <c r="H263" i="10"/>
  <c r="G263" i="10"/>
  <c r="I262" i="10"/>
  <c r="H262" i="10"/>
  <c r="G262" i="10"/>
  <c r="I261" i="10"/>
  <c r="H261" i="10"/>
  <c r="G261" i="10"/>
  <c r="I260" i="10"/>
  <c r="H260" i="10"/>
  <c r="G260" i="10"/>
  <c r="I259" i="10"/>
  <c r="H259" i="10"/>
  <c r="G259" i="10"/>
  <c r="I258" i="10"/>
  <c r="H258" i="10"/>
  <c r="G258" i="10"/>
  <c r="I257" i="10"/>
  <c r="H257" i="10"/>
  <c r="G257" i="10"/>
  <c r="I256" i="10"/>
  <c r="H256" i="10"/>
  <c r="G256" i="10"/>
  <c r="I255" i="10"/>
  <c r="H255" i="10"/>
  <c r="G255" i="10"/>
  <c r="I254" i="10"/>
  <c r="H254" i="10"/>
  <c r="G254" i="10"/>
  <c r="I29" i="10"/>
  <c r="H29" i="10"/>
  <c r="G29" i="10"/>
  <c r="I253" i="10"/>
  <c r="H253" i="10"/>
  <c r="G253" i="10"/>
  <c r="I252" i="10"/>
  <c r="H252" i="10"/>
  <c r="G252" i="10"/>
  <c r="I251" i="10"/>
  <c r="H251" i="10"/>
  <c r="G251" i="10"/>
  <c r="I250" i="10"/>
  <c r="H250" i="10"/>
  <c r="G250" i="10"/>
  <c r="I249" i="10"/>
  <c r="H249" i="10"/>
  <c r="G249" i="10"/>
  <c r="I248" i="10"/>
  <c r="H248" i="10"/>
  <c r="G248" i="10"/>
  <c r="I247" i="10"/>
  <c r="H247" i="10"/>
  <c r="G247" i="10"/>
  <c r="I246" i="10"/>
  <c r="H246" i="10"/>
  <c r="G246" i="10"/>
  <c r="I245" i="10"/>
  <c r="H245" i="10"/>
  <c r="G245" i="10"/>
  <c r="I244" i="10"/>
  <c r="H244" i="10"/>
  <c r="G244" i="10"/>
  <c r="I28" i="10"/>
  <c r="H28" i="10"/>
  <c r="G28" i="10"/>
  <c r="I243" i="10"/>
  <c r="H243" i="10"/>
  <c r="G243" i="10"/>
  <c r="I242" i="10"/>
  <c r="H242" i="10"/>
  <c r="G242" i="10"/>
  <c r="I241" i="10"/>
  <c r="H241" i="10"/>
  <c r="G241" i="10"/>
  <c r="I240" i="10"/>
  <c r="H240" i="10"/>
  <c r="G240" i="10"/>
  <c r="I239" i="10"/>
  <c r="H239" i="10"/>
  <c r="G239" i="10"/>
  <c r="I238" i="10"/>
  <c r="H238" i="10"/>
  <c r="G238" i="10"/>
  <c r="I237" i="10"/>
  <c r="H237" i="10"/>
  <c r="G237" i="10"/>
  <c r="I236" i="10"/>
  <c r="H236" i="10"/>
  <c r="G236" i="10"/>
  <c r="I235" i="10"/>
  <c r="H235" i="10"/>
  <c r="G235" i="10"/>
  <c r="I234" i="10"/>
  <c r="H234" i="10"/>
  <c r="G234" i="10"/>
  <c r="I27" i="10"/>
  <c r="H27" i="10"/>
  <c r="G27" i="10"/>
  <c r="I233" i="10"/>
  <c r="H233" i="10"/>
  <c r="G233" i="10"/>
  <c r="I232" i="10"/>
  <c r="H232" i="10"/>
  <c r="G232" i="10"/>
  <c r="I231" i="10"/>
  <c r="H231" i="10"/>
  <c r="G231" i="10"/>
  <c r="I230" i="10"/>
  <c r="H230" i="10"/>
  <c r="G230" i="10"/>
  <c r="I229" i="10"/>
  <c r="H229" i="10"/>
  <c r="G229" i="10"/>
  <c r="I228" i="10"/>
  <c r="H228" i="10"/>
  <c r="G228" i="10"/>
  <c r="I227" i="10"/>
  <c r="H227" i="10"/>
  <c r="G227" i="10"/>
  <c r="I226" i="10"/>
  <c r="H226" i="10"/>
  <c r="G226" i="10"/>
  <c r="I225" i="10"/>
  <c r="H225" i="10"/>
  <c r="G225" i="10"/>
  <c r="I224" i="10"/>
  <c r="H224" i="10"/>
  <c r="G224" i="10"/>
  <c r="I26" i="10"/>
  <c r="H26" i="10"/>
  <c r="G26" i="10"/>
  <c r="I223" i="10"/>
  <c r="H223" i="10"/>
  <c r="G223" i="10"/>
  <c r="I222" i="10"/>
  <c r="H222" i="10"/>
  <c r="G222" i="10"/>
  <c r="I221" i="10"/>
  <c r="H221" i="10"/>
  <c r="G221" i="10"/>
  <c r="I220" i="10"/>
  <c r="H220" i="10"/>
  <c r="G220" i="10"/>
  <c r="I219" i="10"/>
  <c r="H219" i="10"/>
  <c r="G219" i="10"/>
  <c r="I218" i="10"/>
  <c r="H218" i="10"/>
  <c r="G218" i="10"/>
  <c r="I217" i="10"/>
  <c r="H217" i="10"/>
  <c r="G217" i="10"/>
  <c r="I216" i="10"/>
  <c r="H216" i="10"/>
  <c r="G216" i="10"/>
  <c r="I215" i="10"/>
  <c r="H215" i="10"/>
  <c r="G215" i="10"/>
  <c r="I214" i="10"/>
  <c r="H214" i="10"/>
  <c r="G214" i="10"/>
  <c r="I25" i="10"/>
  <c r="H25" i="10"/>
  <c r="G25" i="10"/>
  <c r="I213" i="10"/>
  <c r="H213" i="10"/>
  <c r="G213" i="10"/>
  <c r="I212" i="10"/>
  <c r="H212" i="10"/>
  <c r="G212" i="10"/>
  <c r="I211" i="10"/>
  <c r="H211" i="10"/>
  <c r="G211" i="10"/>
  <c r="I210" i="10"/>
  <c r="H210" i="10"/>
  <c r="G210" i="10"/>
  <c r="I209" i="10"/>
  <c r="H209" i="10"/>
  <c r="G209" i="10"/>
  <c r="I208" i="10"/>
  <c r="H208" i="10"/>
  <c r="G208" i="10"/>
  <c r="I207" i="10"/>
  <c r="H207" i="10"/>
  <c r="G207" i="10"/>
  <c r="I206" i="10"/>
  <c r="H206" i="10"/>
  <c r="G206" i="10"/>
  <c r="I205" i="10"/>
  <c r="H205" i="10"/>
  <c r="G205" i="10"/>
  <c r="I204" i="10"/>
  <c r="H204" i="10"/>
  <c r="G204" i="10"/>
  <c r="I24" i="10"/>
  <c r="H24" i="10"/>
  <c r="G24" i="10"/>
  <c r="I6" i="10"/>
  <c r="H6" i="10"/>
  <c r="G6" i="10"/>
  <c r="I203" i="10"/>
  <c r="H203" i="10"/>
  <c r="G203" i="10"/>
  <c r="I202" i="10"/>
  <c r="H202" i="10"/>
  <c r="G202" i="10"/>
  <c r="I201" i="10"/>
  <c r="H201" i="10"/>
  <c r="G201" i="10"/>
  <c r="I200" i="10"/>
  <c r="H200" i="10"/>
  <c r="G200" i="10"/>
  <c r="I199" i="10"/>
  <c r="H199" i="10"/>
  <c r="G199" i="10"/>
  <c r="I198" i="10"/>
  <c r="H198" i="10"/>
  <c r="G198" i="10"/>
  <c r="I197" i="10"/>
  <c r="H197" i="10"/>
  <c r="G197" i="10"/>
  <c r="I196" i="10"/>
  <c r="H196" i="10"/>
  <c r="G196" i="10"/>
  <c r="I195" i="10"/>
  <c r="H195" i="10"/>
  <c r="G195" i="10"/>
  <c r="I194" i="10"/>
  <c r="H194" i="10"/>
  <c r="G194" i="10"/>
  <c r="I23" i="10"/>
  <c r="H23" i="10"/>
  <c r="G23" i="10"/>
  <c r="I193" i="10"/>
  <c r="H193" i="10"/>
  <c r="G193" i="10"/>
  <c r="I192" i="10"/>
  <c r="H192" i="10"/>
  <c r="G192" i="10"/>
  <c r="I191" i="10"/>
  <c r="H191" i="10"/>
  <c r="G191" i="10"/>
  <c r="I190" i="10"/>
  <c r="H190" i="10"/>
  <c r="G190" i="10"/>
  <c r="I189" i="10"/>
  <c r="H189" i="10"/>
  <c r="G189" i="10"/>
  <c r="I188" i="10"/>
  <c r="H188" i="10"/>
  <c r="G188" i="10"/>
  <c r="I187" i="10"/>
  <c r="H187" i="10"/>
  <c r="G187" i="10"/>
  <c r="I186" i="10"/>
  <c r="H186" i="10"/>
  <c r="G186" i="10"/>
  <c r="I185" i="10"/>
  <c r="H185" i="10"/>
  <c r="G185" i="10"/>
  <c r="I184" i="10"/>
  <c r="H184" i="10"/>
  <c r="G184" i="10"/>
  <c r="I22" i="10"/>
  <c r="H22" i="10"/>
  <c r="G22" i="10"/>
  <c r="I183" i="10"/>
  <c r="H183" i="10"/>
  <c r="G183" i="10"/>
  <c r="I182" i="10"/>
  <c r="H182" i="10"/>
  <c r="G182" i="10"/>
  <c r="I181" i="10"/>
  <c r="H181" i="10"/>
  <c r="G181" i="10"/>
  <c r="I180" i="10"/>
  <c r="H180" i="10"/>
  <c r="G180" i="10"/>
  <c r="I179" i="10"/>
  <c r="H179" i="10"/>
  <c r="G179" i="10"/>
  <c r="I178" i="10"/>
  <c r="H178" i="10"/>
  <c r="G178" i="10"/>
  <c r="I177" i="10"/>
  <c r="H177" i="10"/>
  <c r="G177" i="10"/>
  <c r="I176" i="10"/>
  <c r="H176" i="10"/>
  <c r="G176" i="10"/>
  <c r="I175" i="10"/>
  <c r="H175" i="10"/>
  <c r="G175" i="10"/>
  <c r="I174" i="10"/>
  <c r="H174" i="10"/>
  <c r="G174" i="10"/>
  <c r="I21" i="10"/>
  <c r="H21" i="10"/>
  <c r="G21" i="10"/>
  <c r="I173" i="10"/>
  <c r="H173" i="10"/>
  <c r="G173" i="10"/>
  <c r="I172" i="10"/>
  <c r="H172" i="10"/>
  <c r="G172" i="10"/>
  <c r="I171" i="10"/>
  <c r="H171" i="10"/>
  <c r="G171" i="10"/>
  <c r="I170" i="10"/>
  <c r="H170" i="10"/>
  <c r="G170" i="10"/>
  <c r="I169" i="10"/>
  <c r="H169" i="10"/>
  <c r="G169" i="10"/>
  <c r="I168" i="10"/>
  <c r="H168" i="10"/>
  <c r="G168" i="10"/>
  <c r="I167" i="10"/>
  <c r="H167" i="10"/>
  <c r="G167" i="10"/>
  <c r="I166" i="10"/>
  <c r="H166" i="10"/>
  <c r="G166" i="10"/>
  <c r="I165" i="10"/>
  <c r="H165" i="10"/>
  <c r="G165" i="10"/>
  <c r="I164" i="10"/>
  <c r="H164" i="10"/>
  <c r="G164" i="10"/>
  <c r="I20" i="10"/>
  <c r="H20" i="10"/>
  <c r="G20" i="10"/>
  <c r="I163" i="10"/>
  <c r="H163" i="10"/>
  <c r="G163" i="10"/>
  <c r="I162" i="10"/>
  <c r="H162" i="10"/>
  <c r="G162" i="10"/>
  <c r="I161" i="10"/>
  <c r="H161" i="10"/>
  <c r="G161" i="10"/>
  <c r="I160" i="10"/>
  <c r="H160" i="10"/>
  <c r="G160" i="10"/>
  <c r="I159" i="10"/>
  <c r="H159" i="10"/>
  <c r="G159" i="10"/>
  <c r="I158" i="10"/>
  <c r="H158" i="10"/>
  <c r="G158" i="10"/>
  <c r="I157" i="10"/>
  <c r="H157" i="10"/>
  <c r="G157" i="10"/>
  <c r="I156" i="10"/>
  <c r="H156" i="10"/>
  <c r="G156" i="10"/>
  <c r="I155" i="10"/>
  <c r="H155" i="10"/>
  <c r="G155" i="10"/>
  <c r="I154" i="10"/>
  <c r="H154" i="10"/>
  <c r="G154" i="10"/>
  <c r="I19" i="10"/>
  <c r="H19" i="10"/>
  <c r="G19" i="10"/>
  <c r="I153" i="10"/>
  <c r="H153" i="10"/>
  <c r="G153" i="10"/>
  <c r="I152" i="10"/>
  <c r="H152" i="10"/>
  <c r="G152" i="10"/>
  <c r="I151" i="10"/>
  <c r="H151" i="10"/>
  <c r="G151" i="10"/>
  <c r="I150" i="10"/>
  <c r="H150" i="10"/>
  <c r="G150" i="10"/>
  <c r="I149" i="10"/>
  <c r="H149" i="10"/>
  <c r="G149" i="10"/>
  <c r="I148" i="10"/>
  <c r="H148" i="10"/>
  <c r="G148" i="10"/>
  <c r="I147" i="10"/>
  <c r="H147" i="10"/>
  <c r="G147" i="10"/>
  <c r="I146" i="10"/>
  <c r="H146" i="10"/>
  <c r="G146" i="10"/>
  <c r="I145" i="10"/>
  <c r="H145" i="10"/>
  <c r="G145" i="10"/>
  <c r="I144" i="10"/>
  <c r="H144" i="10"/>
  <c r="G144" i="10"/>
  <c r="I18" i="10"/>
  <c r="H18" i="10"/>
  <c r="G18" i="10"/>
  <c r="I143" i="10"/>
  <c r="H143" i="10"/>
  <c r="G143" i="10"/>
  <c r="I142" i="10"/>
  <c r="H142" i="10"/>
  <c r="G142" i="10"/>
  <c r="I141" i="10"/>
  <c r="H141" i="10"/>
  <c r="G141" i="10"/>
  <c r="I140" i="10"/>
  <c r="H140" i="10"/>
  <c r="G140" i="10"/>
  <c r="I139" i="10"/>
  <c r="H139" i="10"/>
  <c r="G139" i="10"/>
  <c r="I138" i="10"/>
  <c r="H138" i="10"/>
  <c r="G138" i="10"/>
  <c r="I137" i="10"/>
  <c r="H137" i="10"/>
  <c r="G137" i="10"/>
  <c r="I136" i="10"/>
  <c r="H136" i="10"/>
  <c r="G136" i="10"/>
  <c r="I135" i="10"/>
  <c r="H135" i="10"/>
  <c r="G135" i="10"/>
  <c r="I134" i="10"/>
  <c r="H134" i="10"/>
  <c r="G134" i="10"/>
  <c r="I17" i="10"/>
  <c r="H17" i="10"/>
  <c r="G17" i="10"/>
  <c r="I133" i="10"/>
  <c r="H133" i="10"/>
  <c r="G133" i="10"/>
  <c r="I132" i="10"/>
  <c r="H132" i="10"/>
  <c r="G132" i="10"/>
  <c r="I131" i="10"/>
  <c r="H131" i="10"/>
  <c r="G131" i="10"/>
  <c r="I130" i="10"/>
  <c r="H130" i="10"/>
  <c r="G130" i="10"/>
  <c r="I129" i="10"/>
  <c r="H129" i="10"/>
  <c r="G129" i="10"/>
  <c r="I128" i="10"/>
  <c r="H128" i="10"/>
  <c r="G128" i="10"/>
  <c r="I127" i="10"/>
  <c r="H127" i="10"/>
  <c r="G127" i="10"/>
  <c r="I126" i="10"/>
  <c r="H126" i="10"/>
  <c r="G126" i="10"/>
  <c r="I125" i="10"/>
  <c r="H125" i="10"/>
  <c r="G125" i="10"/>
  <c r="I124" i="10"/>
  <c r="H124" i="10"/>
  <c r="G124" i="10"/>
  <c r="I16" i="10"/>
  <c r="H16" i="10"/>
  <c r="G16" i="10"/>
  <c r="I123" i="10"/>
  <c r="H123" i="10"/>
  <c r="G123" i="10"/>
  <c r="I122" i="10"/>
  <c r="H122" i="10"/>
  <c r="G122" i="10"/>
  <c r="I121" i="10"/>
  <c r="H121" i="10"/>
  <c r="G121" i="10"/>
  <c r="I120" i="10"/>
  <c r="H120" i="10"/>
  <c r="G120" i="10"/>
  <c r="I119" i="10"/>
  <c r="H119" i="10"/>
  <c r="G119" i="10"/>
  <c r="I118" i="10"/>
  <c r="H118" i="10"/>
  <c r="G118" i="10"/>
  <c r="I117" i="10"/>
  <c r="H117" i="10"/>
  <c r="G117" i="10"/>
  <c r="I116" i="10"/>
  <c r="H116" i="10"/>
  <c r="G116" i="10"/>
  <c r="I115" i="10"/>
  <c r="H115" i="10"/>
  <c r="G115" i="10"/>
  <c r="I114" i="10"/>
  <c r="H114" i="10"/>
  <c r="G114" i="10"/>
  <c r="I15" i="10"/>
  <c r="H15" i="10"/>
  <c r="G15" i="10"/>
  <c r="I113" i="10"/>
  <c r="H113" i="10"/>
  <c r="G113" i="10"/>
  <c r="I112" i="10"/>
  <c r="H112" i="10"/>
  <c r="G112" i="10"/>
  <c r="I111" i="10"/>
  <c r="H111" i="10"/>
  <c r="G111" i="10"/>
  <c r="I110" i="10"/>
  <c r="H110" i="10"/>
  <c r="G110" i="10"/>
  <c r="I109" i="10"/>
  <c r="H109" i="10"/>
  <c r="G109" i="10"/>
  <c r="I108" i="10"/>
  <c r="H108" i="10"/>
  <c r="G108" i="10"/>
  <c r="I107" i="10"/>
  <c r="H107" i="10"/>
  <c r="G107" i="10"/>
  <c r="I106" i="10"/>
  <c r="H106" i="10"/>
  <c r="G106" i="10"/>
  <c r="I105" i="10"/>
  <c r="H105" i="10"/>
  <c r="G105" i="10"/>
  <c r="I104" i="10"/>
  <c r="H104" i="10"/>
  <c r="G104" i="10"/>
  <c r="I14" i="10"/>
  <c r="H14" i="10"/>
  <c r="G14" i="10"/>
  <c r="I5" i="10"/>
  <c r="H5" i="10"/>
  <c r="G5" i="10"/>
  <c r="I103" i="9"/>
  <c r="H103" i="9"/>
  <c r="G103" i="9"/>
  <c r="I102" i="9"/>
  <c r="H102" i="9"/>
  <c r="G102" i="9"/>
  <c r="I101" i="9"/>
  <c r="H101" i="9"/>
  <c r="G101" i="9"/>
  <c r="I100" i="9"/>
  <c r="H100" i="9"/>
  <c r="G100" i="9"/>
  <c r="I99" i="9"/>
  <c r="H99" i="9"/>
  <c r="G99" i="9"/>
  <c r="I98" i="9"/>
  <c r="H98" i="9"/>
  <c r="G98" i="9"/>
  <c r="I97" i="9"/>
  <c r="H97" i="9"/>
  <c r="G97" i="9"/>
  <c r="I96" i="9"/>
  <c r="H96" i="9"/>
  <c r="G96" i="9"/>
  <c r="I95" i="9"/>
  <c r="H95" i="9"/>
  <c r="G95" i="9"/>
  <c r="I94" i="9"/>
  <c r="H94" i="9"/>
  <c r="G94" i="9"/>
  <c r="I13" i="9"/>
  <c r="H13" i="9"/>
  <c r="G13" i="9"/>
  <c r="I93" i="9"/>
  <c r="H93" i="9"/>
  <c r="G93" i="9"/>
  <c r="I92" i="9"/>
  <c r="H92" i="9"/>
  <c r="G92" i="9"/>
  <c r="I91" i="9"/>
  <c r="H91" i="9"/>
  <c r="G91" i="9"/>
  <c r="I90" i="9"/>
  <c r="H90" i="9"/>
  <c r="G90" i="9"/>
  <c r="I89" i="9"/>
  <c r="H89" i="9"/>
  <c r="G89" i="9"/>
  <c r="I88" i="9"/>
  <c r="H88" i="9"/>
  <c r="G88" i="9"/>
  <c r="I87" i="9"/>
  <c r="H87" i="9"/>
  <c r="G87" i="9"/>
  <c r="I86" i="9"/>
  <c r="H86" i="9"/>
  <c r="G86" i="9"/>
  <c r="I85" i="9"/>
  <c r="H85" i="9"/>
  <c r="G85" i="9"/>
  <c r="I84" i="9"/>
  <c r="H84" i="9"/>
  <c r="G84" i="9"/>
  <c r="I12" i="9"/>
  <c r="H12" i="9"/>
  <c r="G12" i="9"/>
  <c r="I83" i="9"/>
  <c r="H83" i="9"/>
  <c r="G83" i="9"/>
  <c r="I82" i="9"/>
  <c r="H82" i="9"/>
  <c r="G82" i="9"/>
  <c r="I81" i="9"/>
  <c r="H81" i="9"/>
  <c r="G81" i="9"/>
  <c r="I80" i="9"/>
  <c r="H80" i="9"/>
  <c r="G80" i="9"/>
  <c r="I79" i="9"/>
  <c r="H79" i="9"/>
  <c r="G79" i="9"/>
  <c r="I78" i="9"/>
  <c r="H78" i="9"/>
  <c r="G78" i="9"/>
  <c r="I77" i="9"/>
  <c r="H77" i="9"/>
  <c r="G77" i="9"/>
  <c r="I76" i="9"/>
  <c r="H76" i="9"/>
  <c r="G76" i="9"/>
  <c r="I75" i="9"/>
  <c r="H75" i="9"/>
  <c r="G75" i="9"/>
  <c r="I74" i="9"/>
  <c r="H74" i="9"/>
  <c r="G74" i="9"/>
  <c r="I11" i="9"/>
  <c r="H11" i="9"/>
  <c r="G11" i="9"/>
  <c r="I73" i="9"/>
  <c r="H73" i="9"/>
  <c r="G73" i="9"/>
  <c r="I72" i="9"/>
  <c r="H72" i="9"/>
  <c r="G72" i="9"/>
  <c r="I71" i="9"/>
  <c r="H71" i="9"/>
  <c r="G71" i="9"/>
  <c r="I70" i="9"/>
  <c r="H70" i="9"/>
  <c r="G70" i="9"/>
  <c r="I69" i="9"/>
  <c r="H69" i="9"/>
  <c r="G69" i="9"/>
  <c r="I68" i="9"/>
  <c r="H68" i="9"/>
  <c r="G68" i="9"/>
  <c r="I67" i="9"/>
  <c r="H67" i="9"/>
  <c r="G67" i="9"/>
  <c r="I66" i="9"/>
  <c r="H66" i="9"/>
  <c r="G66" i="9"/>
  <c r="I65" i="9"/>
  <c r="H65" i="9"/>
  <c r="G65" i="9"/>
  <c r="I64" i="9"/>
  <c r="H64" i="9"/>
  <c r="G64" i="9"/>
  <c r="I10" i="9"/>
  <c r="H10" i="9"/>
  <c r="G10" i="9"/>
  <c r="I63" i="9"/>
  <c r="H63" i="9"/>
  <c r="G63" i="9"/>
  <c r="I62" i="9"/>
  <c r="H62" i="9"/>
  <c r="G62" i="9"/>
  <c r="I61" i="9"/>
  <c r="H61" i="9"/>
  <c r="G61" i="9"/>
  <c r="I60" i="9"/>
  <c r="H60" i="9"/>
  <c r="G60" i="9"/>
  <c r="I59" i="9"/>
  <c r="H59" i="9"/>
  <c r="G59" i="9"/>
  <c r="I58" i="9"/>
  <c r="H58" i="9"/>
  <c r="G58" i="9"/>
  <c r="I57" i="9"/>
  <c r="H57" i="9"/>
  <c r="G57" i="9"/>
  <c r="I56" i="9"/>
  <c r="H56" i="9"/>
  <c r="G56" i="9"/>
  <c r="I55" i="9"/>
  <c r="H55" i="9"/>
  <c r="G55" i="9"/>
  <c r="I54" i="9"/>
  <c r="H54" i="9"/>
  <c r="G54" i="9"/>
  <c r="I9" i="9"/>
  <c r="H9" i="9"/>
  <c r="G9" i="9"/>
  <c r="I53" i="9"/>
  <c r="H53" i="9"/>
  <c r="G53" i="9"/>
  <c r="I52" i="9"/>
  <c r="H52" i="9"/>
  <c r="G52" i="9"/>
  <c r="I51" i="9"/>
  <c r="H51" i="9"/>
  <c r="G51" i="9"/>
  <c r="I50" i="9"/>
  <c r="H50" i="9"/>
  <c r="G50" i="9"/>
  <c r="I49" i="9"/>
  <c r="H49" i="9"/>
  <c r="G49" i="9"/>
  <c r="I48" i="9"/>
  <c r="H48" i="9"/>
  <c r="G48" i="9"/>
  <c r="I47" i="9"/>
  <c r="H47" i="9"/>
  <c r="G47" i="9"/>
  <c r="I46" i="9"/>
  <c r="H46" i="9"/>
  <c r="G46" i="9"/>
  <c r="I45" i="9"/>
  <c r="H45" i="9"/>
  <c r="G45" i="9"/>
  <c r="I404" i="9"/>
  <c r="H404" i="9"/>
  <c r="G404" i="9"/>
  <c r="I44" i="9"/>
  <c r="H44" i="9"/>
  <c r="G44" i="9"/>
  <c r="I8" i="9"/>
  <c r="H8" i="9"/>
  <c r="G8" i="9"/>
  <c r="I403" i="9"/>
  <c r="H403" i="9"/>
  <c r="G403" i="9"/>
  <c r="I402" i="9"/>
  <c r="H402" i="9"/>
  <c r="G402" i="9"/>
  <c r="I401" i="9"/>
  <c r="H401" i="9"/>
  <c r="G401" i="9"/>
  <c r="I400" i="9"/>
  <c r="H400" i="9"/>
  <c r="G400" i="9"/>
  <c r="I399" i="9"/>
  <c r="H399" i="9"/>
  <c r="G399" i="9"/>
  <c r="I398" i="9"/>
  <c r="H398" i="9"/>
  <c r="G398" i="9"/>
  <c r="I397" i="9"/>
  <c r="H397" i="9"/>
  <c r="G397" i="9"/>
  <c r="I396" i="9"/>
  <c r="H396" i="9"/>
  <c r="G396" i="9"/>
  <c r="I395" i="9"/>
  <c r="H395" i="9"/>
  <c r="G395" i="9"/>
  <c r="I394" i="9"/>
  <c r="H394" i="9"/>
  <c r="G394" i="9"/>
  <c r="I43" i="9"/>
  <c r="H43" i="9"/>
  <c r="G43" i="9"/>
  <c r="I393" i="9"/>
  <c r="H393" i="9"/>
  <c r="G393" i="9"/>
  <c r="I392" i="9"/>
  <c r="H392" i="9"/>
  <c r="G392" i="9"/>
  <c r="I391" i="9"/>
  <c r="H391" i="9"/>
  <c r="G391" i="9"/>
  <c r="I390" i="9"/>
  <c r="H390" i="9"/>
  <c r="G390" i="9"/>
  <c r="I389" i="9"/>
  <c r="H389" i="9"/>
  <c r="G389" i="9"/>
  <c r="I388" i="9"/>
  <c r="H388" i="9"/>
  <c r="G388" i="9"/>
  <c r="I387" i="9"/>
  <c r="H387" i="9"/>
  <c r="G387" i="9"/>
  <c r="I386" i="9"/>
  <c r="H386" i="9"/>
  <c r="G386" i="9"/>
  <c r="I385" i="9"/>
  <c r="H385" i="9"/>
  <c r="G385" i="9"/>
  <c r="I384" i="9"/>
  <c r="H384" i="9"/>
  <c r="G384" i="9"/>
  <c r="I42" i="9"/>
  <c r="H42" i="9"/>
  <c r="G42" i="9"/>
  <c r="I383" i="9"/>
  <c r="H383" i="9"/>
  <c r="G383" i="9"/>
  <c r="I382" i="9"/>
  <c r="H382" i="9"/>
  <c r="G382" i="9"/>
  <c r="I381" i="9"/>
  <c r="H381" i="9"/>
  <c r="G381" i="9"/>
  <c r="I380" i="9"/>
  <c r="H380" i="9"/>
  <c r="G380" i="9"/>
  <c r="I379" i="9"/>
  <c r="H379" i="9"/>
  <c r="G379" i="9"/>
  <c r="I378" i="9"/>
  <c r="H378" i="9"/>
  <c r="G378" i="9"/>
  <c r="I377" i="9"/>
  <c r="H377" i="9"/>
  <c r="G377" i="9"/>
  <c r="I376" i="9"/>
  <c r="H376" i="9"/>
  <c r="G376" i="9"/>
  <c r="I375" i="9"/>
  <c r="H375" i="9"/>
  <c r="G375" i="9"/>
  <c r="I374" i="9"/>
  <c r="H374" i="9"/>
  <c r="G374" i="9"/>
  <c r="I41" i="9"/>
  <c r="H41" i="9"/>
  <c r="G41" i="9"/>
  <c r="I373" i="9"/>
  <c r="H373" i="9"/>
  <c r="G373" i="9"/>
  <c r="I372" i="9"/>
  <c r="H372" i="9"/>
  <c r="G372" i="9"/>
  <c r="I371" i="9"/>
  <c r="H371" i="9"/>
  <c r="G371" i="9"/>
  <c r="I370" i="9"/>
  <c r="H370" i="9"/>
  <c r="G370" i="9"/>
  <c r="I369" i="9"/>
  <c r="H369" i="9"/>
  <c r="G369" i="9"/>
  <c r="I368" i="9"/>
  <c r="H368" i="9"/>
  <c r="G368" i="9"/>
  <c r="I367" i="9"/>
  <c r="H367" i="9"/>
  <c r="G367" i="9"/>
  <c r="I366" i="9"/>
  <c r="H366" i="9"/>
  <c r="G366" i="9"/>
  <c r="I365" i="9"/>
  <c r="H365" i="9"/>
  <c r="G365" i="9"/>
  <c r="I364" i="9"/>
  <c r="H364" i="9"/>
  <c r="G364" i="9"/>
  <c r="I40" i="9"/>
  <c r="H40" i="9"/>
  <c r="G40" i="9"/>
  <c r="I363" i="9"/>
  <c r="H363" i="9"/>
  <c r="G363" i="9"/>
  <c r="I362" i="9"/>
  <c r="H362" i="9"/>
  <c r="G362" i="9"/>
  <c r="I361" i="9"/>
  <c r="H361" i="9"/>
  <c r="G361" i="9"/>
  <c r="I360" i="9"/>
  <c r="H360" i="9"/>
  <c r="G360" i="9"/>
  <c r="I359" i="9"/>
  <c r="H359" i="9"/>
  <c r="G359" i="9"/>
  <c r="I358" i="9"/>
  <c r="H358" i="9"/>
  <c r="G358" i="9"/>
  <c r="I357" i="9"/>
  <c r="H357" i="9"/>
  <c r="G357" i="9"/>
  <c r="I356" i="9"/>
  <c r="H356" i="9"/>
  <c r="G356" i="9"/>
  <c r="I355" i="9"/>
  <c r="H355" i="9"/>
  <c r="G355" i="9"/>
  <c r="I354" i="9"/>
  <c r="H354" i="9"/>
  <c r="G354" i="9"/>
  <c r="I39" i="9"/>
  <c r="H39" i="9"/>
  <c r="G39" i="9"/>
  <c r="I353" i="9"/>
  <c r="H353" i="9"/>
  <c r="G353" i="9"/>
  <c r="I352" i="9"/>
  <c r="H352" i="9"/>
  <c r="G352" i="9"/>
  <c r="I351" i="9"/>
  <c r="H351" i="9"/>
  <c r="G351" i="9"/>
  <c r="I350" i="9"/>
  <c r="H350" i="9"/>
  <c r="G350" i="9"/>
  <c r="I349" i="9"/>
  <c r="H349" i="9"/>
  <c r="G349" i="9"/>
  <c r="I348" i="9"/>
  <c r="H348" i="9"/>
  <c r="G348" i="9"/>
  <c r="I347" i="9"/>
  <c r="H347" i="9"/>
  <c r="G347" i="9"/>
  <c r="I346" i="9"/>
  <c r="H346" i="9"/>
  <c r="G346" i="9"/>
  <c r="I345" i="9"/>
  <c r="H345" i="9"/>
  <c r="G345" i="9"/>
  <c r="I344" i="9"/>
  <c r="H344" i="9"/>
  <c r="G344" i="9"/>
  <c r="I38" i="9"/>
  <c r="H38" i="9"/>
  <c r="G38" i="9"/>
  <c r="I343" i="9"/>
  <c r="H343" i="9"/>
  <c r="G343" i="9"/>
  <c r="I342" i="9"/>
  <c r="H342" i="9"/>
  <c r="G342" i="9"/>
  <c r="I341" i="9"/>
  <c r="H341" i="9"/>
  <c r="G341" i="9"/>
  <c r="I340" i="9"/>
  <c r="H340" i="9"/>
  <c r="G340" i="9"/>
  <c r="I339" i="9"/>
  <c r="H339" i="9"/>
  <c r="G339" i="9"/>
  <c r="I338" i="9"/>
  <c r="H338" i="9"/>
  <c r="G338" i="9"/>
  <c r="I337" i="9"/>
  <c r="H337" i="9"/>
  <c r="G337" i="9"/>
  <c r="I336" i="9"/>
  <c r="H336" i="9"/>
  <c r="G336" i="9"/>
  <c r="I335" i="9"/>
  <c r="H335" i="9"/>
  <c r="G335" i="9"/>
  <c r="I334" i="9"/>
  <c r="H334" i="9"/>
  <c r="G334" i="9"/>
  <c r="I37" i="9"/>
  <c r="H37" i="9"/>
  <c r="G37" i="9"/>
  <c r="I333" i="9"/>
  <c r="H333" i="9"/>
  <c r="G333" i="9"/>
  <c r="I332" i="9"/>
  <c r="H332" i="9"/>
  <c r="G332" i="9"/>
  <c r="I331" i="9"/>
  <c r="H331" i="9"/>
  <c r="G331" i="9"/>
  <c r="I330" i="9"/>
  <c r="H330" i="9"/>
  <c r="G330" i="9"/>
  <c r="I329" i="9"/>
  <c r="H329" i="9"/>
  <c r="G329" i="9"/>
  <c r="I328" i="9"/>
  <c r="H328" i="9"/>
  <c r="G328" i="9"/>
  <c r="I327" i="9"/>
  <c r="H327" i="9"/>
  <c r="G327" i="9"/>
  <c r="I326" i="9"/>
  <c r="H326" i="9"/>
  <c r="G326" i="9"/>
  <c r="I325" i="9"/>
  <c r="H325" i="9"/>
  <c r="G325" i="9"/>
  <c r="I324" i="9"/>
  <c r="H324" i="9"/>
  <c r="G324" i="9"/>
  <c r="I36" i="9"/>
  <c r="H36" i="9"/>
  <c r="G36" i="9"/>
  <c r="I323" i="9"/>
  <c r="H323" i="9"/>
  <c r="G323" i="9"/>
  <c r="I322" i="9"/>
  <c r="H322" i="9"/>
  <c r="G322" i="9"/>
  <c r="I321" i="9"/>
  <c r="H321" i="9"/>
  <c r="G321" i="9"/>
  <c r="I320" i="9"/>
  <c r="H320" i="9"/>
  <c r="G320" i="9"/>
  <c r="I319" i="9"/>
  <c r="H319" i="9"/>
  <c r="G319" i="9"/>
  <c r="I318" i="9"/>
  <c r="H318" i="9"/>
  <c r="G318" i="9"/>
  <c r="I317" i="9"/>
  <c r="H317" i="9"/>
  <c r="G317" i="9"/>
  <c r="I316" i="9"/>
  <c r="H316" i="9"/>
  <c r="G316" i="9"/>
  <c r="I315" i="9"/>
  <c r="H315" i="9"/>
  <c r="G315" i="9"/>
  <c r="I314" i="9"/>
  <c r="H314" i="9"/>
  <c r="G314" i="9"/>
  <c r="I35" i="9"/>
  <c r="H35" i="9"/>
  <c r="G35" i="9"/>
  <c r="I313" i="9"/>
  <c r="H313" i="9"/>
  <c r="G313" i="9"/>
  <c r="I312" i="9"/>
  <c r="H312" i="9"/>
  <c r="G312" i="9"/>
  <c r="I311" i="9"/>
  <c r="H311" i="9"/>
  <c r="G311" i="9"/>
  <c r="I310" i="9"/>
  <c r="H310" i="9"/>
  <c r="G310" i="9"/>
  <c r="I309" i="9"/>
  <c r="H309" i="9"/>
  <c r="G309" i="9"/>
  <c r="I308" i="9"/>
  <c r="H308" i="9"/>
  <c r="G308" i="9"/>
  <c r="I307" i="9"/>
  <c r="H307" i="9"/>
  <c r="G307" i="9"/>
  <c r="I306" i="9"/>
  <c r="H306" i="9"/>
  <c r="G306" i="9"/>
  <c r="I305" i="9"/>
  <c r="H305" i="9"/>
  <c r="G305" i="9"/>
  <c r="I304" i="9"/>
  <c r="H304" i="9"/>
  <c r="G304" i="9"/>
  <c r="I34" i="9"/>
  <c r="H34" i="9"/>
  <c r="G34" i="9"/>
  <c r="I7" i="9"/>
  <c r="H7" i="9"/>
  <c r="G7" i="9"/>
  <c r="I303" i="9"/>
  <c r="H303" i="9"/>
  <c r="G303" i="9"/>
  <c r="I302" i="9"/>
  <c r="H302" i="9"/>
  <c r="G302" i="9"/>
  <c r="I301" i="9"/>
  <c r="H301" i="9"/>
  <c r="G301" i="9"/>
  <c r="I300" i="9"/>
  <c r="H300" i="9"/>
  <c r="G300" i="9"/>
  <c r="I299" i="9"/>
  <c r="H299" i="9"/>
  <c r="G299" i="9"/>
  <c r="I298" i="9"/>
  <c r="H298" i="9"/>
  <c r="G298" i="9"/>
  <c r="I297" i="9"/>
  <c r="H297" i="9"/>
  <c r="G297" i="9"/>
  <c r="I296" i="9"/>
  <c r="H296" i="9"/>
  <c r="G296" i="9"/>
  <c r="I295" i="9"/>
  <c r="H295" i="9"/>
  <c r="G295" i="9"/>
  <c r="I294" i="9"/>
  <c r="H294" i="9"/>
  <c r="G294" i="9"/>
  <c r="I33" i="9"/>
  <c r="H33" i="9"/>
  <c r="G33" i="9"/>
  <c r="I293" i="9"/>
  <c r="H293" i="9"/>
  <c r="G293" i="9"/>
  <c r="I292" i="9"/>
  <c r="H292" i="9"/>
  <c r="G292" i="9"/>
  <c r="I291" i="9"/>
  <c r="H291" i="9"/>
  <c r="G291" i="9"/>
  <c r="I290" i="9"/>
  <c r="H290" i="9"/>
  <c r="G290" i="9"/>
  <c r="I289" i="9"/>
  <c r="H289" i="9"/>
  <c r="G289" i="9"/>
  <c r="I288" i="9"/>
  <c r="H288" i="9"/>
  <c r="G288" i="9"/>
  <c r="I287" i="9"/>
  <c r="H287" i="9"/>
  <c r="G287" i="9"/>
  <c r="I286" i="9"/>
  <c r="H286" i="9"/>
  <c r="G286" i="9"/>
  <c r="I285" i="9"/>
  <c r="H285" i="9"/>
  <c r="G285" i="9"/>
  <c r="I284" i="9"/>
  <c r="H284" i="9"/>
  <c r="G284" i="9"/>
  <c r="I32" i="9"/>
  <c r="H32" i="9"/>
  <c r="G32" i="9"/>
  <c r="I283" i="9"/>
  <c r="H283" i="9"/>
  <c r="G283" i="9"/>
  <c r="I282" i="9"/>
  <c r="H282" i="9"/>
  <c r="G282" i="9"/>
  <c r="I281" i="9"/>
  <c r="H281" i="9"/>
  <c r="G281" i="9"/>
  <c r="I280" i="9"/>
  <c r="H280" i="9"/>
  <c r="G280" i="9"/>
  <c r="I279" i="9"/>
  <c r="H279" i="9"/>
  <c r="G279" i="9"/>
  <c r="I278" i="9"/>
  <c r="H278" i="9"/>
  <c r="G278" i="9"/>
  <c r="I277" i="9"/>
  <c r="H277" i="9"/>
  <c r="G277" i="9"/>
  <c r="I276" i="9"/>
  <c r="H276" i="9"/>
  <c r="G276" i="9"/>
  <c r="I275" i="9"/>
  <c r="H275" i="9"/>
  <c r="G275" i="9"/>
  <c r="I274" i="9"/>
  <c r="H274" i="9"/>
  <c r="G274" i="9"/>
  <c r="I31" i="9"/>
  <c r="H31" i="9"/>
  <c r="G31" i="9"/>
  <c r="I273" i="9"/>
  <c r="H273" i="9"/>
  <c r="G273" i="9"/>
  <c r="I272" i="9"/>
  <c r="H272" i="9"/>
  <c r="G272" i="9"/>
  <c r="I271" i="9"/>
  <c r="H271" i="9"/>
  <c r="G271" i="9"/>
  <c r="I270" i="9"/>
  <c r="H270" i="9"/>
  <c r="G270" i="9"/>
  <c r="I269" i="9"/>
  <c r="H269" i="9"/>
  <c r="G269" i="9"/>
  <c r="I268" i="9"/>
  <c r="H268" i="9"/>
  <c r="G268" i="9"/>
  <c r="I267" i="9"/>
  <c r="H267" i="9"/>
  <c r="G267" i="9"/>
  <c r="I266" i="9"/>
  <c r="H266" i="9"/>
  <c r="G266" i="9"/>
  <c r="I265" i="9"/>
  <c r="H265" i="9"/>
  <c r="G265" i="9"/>
  <c r="I264" i="9"/>
  <c r="H264" i="9"/>
  <c r="G264" i="9"/>
  <c r="I30" i="9"/>
  <c r="H30" i="9"/>
  <c r="G30" i="9"/>
  <c r="I263" i="9"/>
  <c r="H263" i="9"/>
  <c r="G263" i="9"/>
  <c r="I262" i="9"/>
  <c r="H262" i="9"/>
  <c r="G262" i="9"/>
  <c r="I261" i="9"/>
  <c r="H261" i="9"/>
  <c r="G261" i="9"/>
  <c r="I260" i="9"/>
  <c r="H260" i="9"/>
  <c r="G260" i="9"/>
  <c r="I259" i="9"/>
  <c r="H259" i="9"/>
  <c r="G259" i="9"/>
  <c r="I258" i="9"/>
  <c r="H258" i="9"/>
  <c r="G258" i="9"/>
  <c r="I257" i="9"/>
  <c r="H257" i="9"/>
  <c r="G257" i="9"/>
  <c r="I256" i="9"/>
  <c r="H256" i="9"/>
  <c r="G256" i="9"/>
  <c r="I255" i="9"/>
  <c r="H255" i="9"/>
  <c r="G255" i="9"/>
  <c r="I254" i="9"/>
  <c r="H254" i="9"/>
  <c r="G254" i="9"/>
  <c r="I29" i="9"/>
  <c r="H29" i="9"/>
  <c r="G29" i="9"/>
  <c r="I253" i="9"/>
  <c r="H253" i="9"/>
  <c r="G253" i="9"/>
  <c r="I252" i="9"/>
  <c r="H252" i="9"/>
  <c r="G252" i="9"/>
  <c r="I251" i="9"/>
  <c r="H251" i="9"/>
  <c r="G251" i="9"/>
  <c r="I250" i="9"/>
  <c r="H250" i="9"/>
  <c r="G250" i="9"/>
  <c r="I249" i="9"/>
  <c r="H249" i="9"/>
  <c r="G249" i="9"/>
  <c r="I248" i="9"/>
  <c r="H248" i="9"/>
  <c r="G248" i="9"/>
  <c r="I247" i="9"/>
  <c r="H247" i="9"/>
  <c r="G247" i="9"/>
  <c r="I246" i="9"/>
  <c r="H246" i="9"/>
  <c r="G246" i="9"/>
  <c r="I245" i="9"/>
  <c r="H245" i="9"/>
  <c r="G245" i="9"/>
  <c r="I244" i="9"/>
  <c r="H244" i="9"/>
  <c r="G244" i="9"/>
  <c r="I28" i="9"/>
  <c r="H28" i="9"/>
  <c r="G28" i="9"/>
  <c r="I243" i="9"/>
  <c r="H243" i="9"/>
  <c r="G243" i="9"/>
  <c r="I242" i="9"/>
  <c r="H242" i="9"/>
  <c r="G242" i="9"/>
  <c r="I241" i="9"/>
  <c r="H241" i="9"/>
  <c r="G241" i="9"/>
  <c r="I240" i="9"/>
  <c r="H240" i="9"/>
  <c r="G240" i="9"/>
  <c r="I239" i="9"/>
  <c r="H239" i="9"/>
  <c r="G239" i="9"/>
  <c r="I238" i="9"/>
  <c r="H238" i="9"/>
  <c r="G238" i="9"/>
  <c r="I237" i="9"/>
  <c r="H237" i="9"/>
  <c r="G237" i="9"/>
  <c r="I236" i="9"/>
  <c r="H236" i="9"/>
  <c r="G236" i="9"/>
  <c r="I235" i="9"/>
  <c r="H235" i="9"/>
  <c r="G235" i="9"/>
  <c r="I234" i="9"/>
  <c r="H234" i="9"/>
  <c r="G234" i="9"/>
  <c r="I27" i="9"/>
  <c r="H27" i="9"/>
  <c r="G27" i="9"/>
  <c r="I233" i="9"/>
  <c r="H233" i="9"/>
  <c r="G233" i="9"/>
  <c r="I232" i="9"/>
  <c r="H232" i="9"/>
  <c r="G232" i="9"/>
  <c r="I231" i="9"/>
  <c r="H231" i="9"/>
  <c r="G231" i="9"/>
  <c r="I230" i="9"/>
  <c r="H230" i="9"/>
  <c r="G230" i="9"/>
  <c r="I229" i="9"/>
  <c r="H229" i="9"/>
  <c r="G229" i="9"/>
  <c r="I228" i="9"/>
  <c r="H228" i="9"/>
  <c r="G228" i="9"/>
  <c r="I227" i="9"/>
  <c r="H227" i="9"/>
  <c r="G227" i="9"/>
  <c r="I226" i="9"/>
  <c r="H226" i="9"/>
  <c r="G226" i="9"/>
  <c r="I225" i="9"/>
  <c r="H225" i="9"/>
  <c r="G225" i="9"/>
  <c r="I224" i="9"/>
  <c r="H224" i="9"/>
  <c r="G224" i="9"/>
  <c r="I26" i="9"/>
  <c r="H26" i="9"/>
  <c r="G26" i="9"/>
  <c r="I223" i="9"/>
  <c r="H223" i="9"/>
  <c r="G223" i="9"/>
  <c r="I222" i="9"/>
  <c r="H222" i="9"/>
  <c r="G222" i="9"/>
  <c r="I221" i="9"/>
  <c r="H221" i="9"/>
  <c r="G221" i="9"/>
  <c r="I220" i="9"/>
  <c r="H220" i="9"/>
  <c r="G220" i="9"/>
  <c r="I219" i="9"/>
  <c r="H219" i="9"/>
  <c r="G219" i="9"/>
  <c r="I218" i="9"/>
  <c r="H218" i="9"/>
  <c r="G218" i="9"/>
  <c r="I217" i="9"/>
  <c r="H217" i="9"/>
  <c r="G217" i="9"/>
  <c r="I216" i="9"/>
  <c r="H216" i="9"/>
  <c r="G216" i="9"/>
  <c r="I215" i="9"/>
  <c r="H215" i="9"/>
  <c r="G215" i="9"/>
  <c r="I214" i="9"/>
  <c r="H214" i="9"/>
  <c r="G214" i="9"/>
  <c r="I25" i="9"/>
  <c r="H25" i="9"/>
  <c r="G25" i="9"/>
  <c r="I213" i="9"/>
  <c r="H213" i="9"/>
  <c r="G213" i="9"/>
  <c r="I212" i="9"/>
  <c r="H212" i="9"/>
  <c r="G212" i="9"/>
  <c r="I211" i="9"/>
  <c r="H211" i="9"/>
  <c r="G211" i="9"/>
  <c r="I210" i="9"/>
  <c r="H210" i="9"/>
  <c r="G210" i="9"/>
  <c r="I209" i="9"/>
  <c r="H209" i="9"/>
  <c r="G209" i="9"/>
  <c r="I208" i="9"/>
  <c r="H208" i="9"/>
  <c r="G208" i="9"/>
  <c r="I207" i="9"/>
  <c r="H207" i="9"/>
  <c r="G207" i="9"/>
  <c r="I206" i="9"/>
  <c r="H206" i="9"/>
  <c r="G206" i="9"/>
  <c r="I205" i="9"/>
  <c r="H205" i="9"/>
  <c r="G205" i="9"/>
  <c r="I204" i="9"/>
  <c r="H204" i="9"/>
  <c r="G204" i="9"/>
  <c r="I24" i="9"/>
  <c r="H24" i="9"/>
  <c r="G24" i="9"/>
  <c r="I6" i="9"/>
  <c r="H6" i="9"/>
  <c r="G6" i="9"/>
  <c r="I203" i="9"/>
  <c r="H203" i="9"/>
  <c r="G203" i="9"/>
  <c r="I202" i="9"/>
  <c r="H202" i="9"/>
  <c r="G202" i="9"/>
  <c r="I201" i="9"/>
  <c r="H201" i="9"/>
  <c r="G201" i="9"/>
  <c r="I200" i="9"/>
  <c r="H200" i="9"/>
  <c r="G200" i="9"/>
  <c r="I199" i="9"/>
  <c r="H199" i="9"/>
  <c r="G199" i="9"/>
  <c r="I198" i="9"/>
  <c r="H198" i="9"/>
  <c r="G198" i="9"/>
  <c r="I197" i="9"/>
  <c r="H197" i="9"/>
  <c r="G197" i="9"/>
  <c r="I196" i="9"/>
  <c r="H196" i="9"/>
  <c r="G196" i="9"/>
  <c r="I195" i="9"/>
  <c r="H195" i="9"/>
  <c r="G195" i="9"/>
  <c r="I194" i="9"/>
  <c r="H194" i="9"/>
  <c r="G194" i="9"/>
  <c r="I23" i="9"/>
  <c r="H23" i="9"/>
  <c r="G23" i="9"/>
  <c r="I193" i="9"/>
  <c r="H193" i="9"/>
  <c r="G193" i="9"/>
  <c r="I192" i="9"/>
  <c r="H192" i="9"/>
  <c r="G192" i="9"/>
  <c r="I191" i="9"/>
  <c r="H191" i="9"/>
  <c r="G191" i="9"/>
  <c r="I190" i="9"/>
  <c r="H190" i="9"/>
  <c r="G190" i="9"/>
  <c r="I189" i="9"/>
  <c r="H189" i="9"/>
  <c r="G189" i="9"/>
  <c r="I188" i="9"/>
  <c r="H188" i="9"/>
  <c r="G188" i="9"/>
  <c r="I187" i="9"/>
  <c r="H187" i="9"/>
  <c r="G187" i="9"/>
  <c r="I186" i="9"/>
  <c r="H186" i="9"/>
  <c r="G186" i="9"/>
  <c r="I185" i="9"/>
  <c r="H185" i="9"/>
  <c r="G185" i="9"/>
  <c r="I184" i="9"/>
  <c r="H184" i="9"/>
  <c r="G184" i="9"/>
  <c r="I22" i="9"/>
  <c r="H22" i="9"/>
  <c r="G22" i="9"/>
  <c r="I183" i="9"/>
  <c r="H183" i="9"/>
  <c r="G183" i="9"/>
  <c r="I182" i="9"/>
  <c r="H182" i="9"/>
  <c r="G182" i="9"/>
  <c r="I181" i="9"/>
  <c r="H181" i="9"/>
  <c r="G181" i="9"/>
  <c r="I180" i="9"/>
  <c r="H180" i="9"/>
  <c r="G180" i="9"/>
  <c r="I179" i="9"/>
  <c r="H179" i="9"/>
  <c r="G179" i="9"/>
  <c r="I178" i="9"/>
  <c r="H178" i="9"/>
  <c r="G178" i="9"/>
  <c r="I177" i="9"/>
  <c r="H177" i="9"/>
  <c r="G177" i="9"/>
  <c r="I176" i="9"/>
  <c r="H176" i="9"/>
  <c r="G176" i="9"/>
  <c r="I175" i="9"/>
  <c r="H175" i="9"/>
  <c r="G175" i="9"/>
  <c r="I174" i="9"/>
  <c r="H174" i="9"/>
  <c r="G174" i="9"/>
  <c r="I21" i="9"/>
  <c r="H21" i="9"/>
  <c r="G21" i="9"/>
  <c r="I173" i="9"/>
  <c r="H173" i="9"/>
  <c r="G173" i="9"/>
  <c r="I172" i="9"/>
  <c r="H172" i="9"/>
  <c r="G172" i="9"/>
  <c r="I171" i="9"/>
  <c r="H171" i="9"/>
  <c r="G171" i="9"/>
  <c r="I170" i="9"/>
  <c r="H170" i="9"/>
  <c r="G170" i="9"/>
  <c r="I169" i="9"/>
  <c r="H169" i="9"/>
  <c r="G169" i="9"/>
  <c r="I168" i="9"/>
  <c r="H168" i="9"/>
  <c r="G168" i="9"/>
  <c r="I167" i="9"/>
  <c r="H167" i="9"/>
  <c r="G167" i="9"/>
  <c r="I166" i="9"/>
  <c r="H166" i="9"/>
  <c r="G166" i="9"/>
  <c r="I165" i="9"/>
  <c r="H165" i="9"/>
  <c r="G165" i="9"/>
  <c r="I164" i="9"/>
  <c r="H164" i="9"/>
  <c r="G164" i="9"/>
  <c r="I20" i="9"/>
  <c r="H20" i="9"/>
  <c r="G20" i="9"/>
  <c r="I163" i="9"/>
  <c r="H163" i="9"/>
  <c r="G163" i="9"/>
  <c r="I162" i="9"/>
  <c r="H162" i="9"/>
  <c r="G162" i="9"/>
  <c r="I161" i="9"/>
  <c r="H161" i="9"/>
  <c r="G161" i="9"/>
  <c r="I160" i="9"/>
  <c r="H160" i="9"/>
  <c r="G160" i="9"/>
  <c r="I159" i="9"/>
  <c r="H159" i="9"/>
  <c r="G159" i="9"/>
  <c r="I158" i="9"/>
  <c r="H158" i="9"/>
  <c r="G158" i="9"/>
  <c r="I157" i="9"/>
  <c r="H157" i="9"/>
  <c r="G157" i="9"/>
  <c r="I156" i="9"/>
  <c r="H156" i="9"/>
  <c r="G156" i="9"/>
  <c r="I155" i="9"/>
  <c r="H155" i="9"/>
  <c r="G155" i="9"/>
  <c r="I154" i="9"/>
  <c r="H154" i="9"/>
  <c r="G154" i="9"/>
  <c r="I19" i="9"/>
  <c r="H19" i="9"/>
  <c r="G19" i="9"/>
  <c r="I153" i="9"/>
  <c r="H153" i="9"/>
  <c r="G153" i="9"/>
  <c r="I152" i="9"/>
  <c r="H152" i="9"/>
  <c r="G152" i="9"/>
  <c r="I151" i="9"/>
  <c r="H151" i="9"/>
  <c r="G151" i="9"/>
  <c r="I150" i="9"/>
  <c r="H150" i="9"/>
  <c r="G150" i="9"/>
  <c r="I149" i="9"/>
  <c r="H149" i="9"/>
  <c r="G149" i="9"/>
  <c r="I148" i="9"/>
  <c r="H148" i="9"/>
  <c r="G148" i="9"/>
  <c r="I147" i="9"/>
  <c r="H147" i="9"/>
  <c r="G147" i="9"/>
  <c r="I146" i="9"/>
  <c r="H146" i="9"/>
  <c r="G146" i="9"/>
  <c r="I145" i="9"/>
  <c r="H145" i="9"/>
  <c r="G145" i="9"/>
  <c r="I144" i="9"/>
  <c r="H144" i="9"/>
  <c r="G144" i="9"/>
  <c r="I18" i="9"/>
  <c r="H18" i="9"/>
  <c r="G18" i="9"/>
  <c r="I143" i="9"/>
  <c r="H143" i="9"/>
  <c r="G143" i="9"/>
  <c r="I142" i="9"/>
  <c r="H142" i="9"/>
  <c r="G142" i="9"/>
  <c r="I141" i="9"/>
  <c r="H141" i="9"/>
  <c r="G141" i="9"/>
  <c r="I140" i="9"/>
  <c r="H140" i="9"/>
  <c r="G140" i="9"/>
  <c r="I139" i="9"/>
  <c r="H139" i="9"/>
  <c r="G139" i="9"/>
  <c r="I138" i="9"/>
  <c r="H138" i="9"/>
  <c r="G138" i="9"/>
  <c r="I137" i="9"/>
  <c r="H137" i="9"/>
  <c r="G137" i="9"/>
  <c r="I136" i="9"/>
  <c r="H136" i="9"/>
  <c r="G136" i="9"/>
  <c r="I135" i="9"/>
  <c r="H135" i="9"/>
  <c r="G135" i="9"/>
  <c r="I134" i="9"/>
  <c r="H134" i="9"/>
  <c r="G134" i="9"/>
  <c r="I17" i="9"/>
  <c r="H17" i="9"/>
  <c r="G17" i="9"/>
  <c r="I133" i="9"/>
  <c r="H133" i="9"/>
  <c r="G133" i="9"/>
  <c r="I132" i="9"/>
  <c r="H132" i="9"/>
  <c r="G132" i="9"/>
  <c r="I131" i="9"/>
  <c r="H131" i="9"/>
  <c r="G131" i="9"/>
  <c r="I130" i="9"/>
  <c r="H130" i="9"/>
  <c r="G130" i="9"/>
  <c r="I129" i="9"/>
  <c r="H129" i="9"/>
  <c r="G129" i="9"/>
  <c r="I128" i="9"/>
  <c r="H128" i="9"/>
  <c r="G128" i="9"/>
  <c r="I127" i="9"/>
  <c r="H127" i="9"/>
  <c r="G127" i="9"/>
  <c r="I126" i="9"/>
  <c r="H126" i="9"/>
  <c r="G126" i="9"/>
  <c r="I125" i="9"/>
  <c r="H125" i="9"/>
  <c r="G125" i="9"/>
  <c r="I124" i="9"/>
  <c r="H124" i="9"/>
  <c r="G124" i="9"/>
  <c r="I16" i="9"/>
  <c r="H16" i="9"/>
  <c r="G16" i="9"/>
  <c r="I123" i="9"/>
  <c r="H123" i="9"/>
  <c r="G123" i="9"/>
  <c r="I122" i="9"/>
  <c r="H122" i="9"/>
  <c r="G122" i="9"/>
  <c r="I121" i="9"/>
  <c r="H121" i="9"/>
  <c r="G121" i="9"/>
  <c r="I120" i="9"/>
  <c r="H120" i="9"/>
  <c r="G120" i="9"/>
  <c r="I119" i="9"/>
  <c r="H119" i="9"/>
  <c r="G119" i="9"/>
  <c r="I118" i="9"/>
  <c r="H118" i="9"/>
  <c r="G118" i="9"/>
  <c r="I117" i="9"/>
  <c r="H117" i="9"/>
  <c r="G117" i="9"/>
  <c r="I116" i="9"/>
  <c r="H116" i="9"/>
  <c r="G116" i="9"/>
  <c r="I115" i="9"/>
  <c r="H115" i="9"/>
  <c r="G115" i="9"/>
  <c r="I114" i="9"/>
  <c r="H114" i="9"/>
  <c r="G114" i="9"/>
  <c r="I15" i="9"/>
  <c r="H15" i="9"/>
  <c r="G15" i="9"/>
  <c r="I113" i="9"/>
  <c r="H113" i="9"/>
  <c r="G113" i="9"/>
  <c r="I112" i="9"/>
  <c r="H112" i="9"/>
  <c r="G112" i="9"/>
  <c r="I111" i="9"/>
  <c r="H111" i="9"/>
  <c r="G111" i="9"/>
  <c r="I110" i="9"/>
  <c r="H110" i="9"/>
  <c r="G110" i="9"/>
  <c r="I109" i="9"/>
  <c r="H109" i="9"/>
  <c r="G109" i="9"/>
  <c r="I108" i="9"/>
  <c r="H108" i="9"/>
  <c r="G108" i="9"/>
  <c r="I107" i="9"/>
  <c r="H107" i="9"/>
  <c r="G107" i="9"/>
  <c r="I106" i="9"/>
  <c r="H106" i="9"/>
  <c r="G106" i="9"/>
  <c r="I105" i="9"/>
  <c r="H105" i="9"/>
  <c r="G105" i="9"/>
  <c r="I104" i="9"/>
  <c r="H104" i="9"/>
  <c r="G104" i="9"/>
  <c r="I14" i="9"/>
  <c r="H14" i="9"/>
  <c r="G14" i="9"/>
  <c r="I5" i="9"/>
  <c r="H5" i="9"/>
  <c r="G5" i="9"/>
  <c r="I103" i="8"/>
  <c r="H103" i="8"/>
  <c r="G103" i="8"/>
  <c r="I102" i="8"/>
  <c r="H102" i="8"/>
  <c r="G102" i="8"/>
  <c r="I101" i="8"/>
  <c r="H101" i="8"/>
  <c r="G101" i="8"/>
  <c r="I100" i="8"/>
  <c r="H100" i="8"/>
  <c r="G100" i="8"/>
  <c r="I99" i="8"/>
  <c r="H99" i="8"/>
  <c r="G99" i="8"/>
  <c r="I98" i="8"/>
  <c r="H98" i="8"/>
  <c r="G98" i="8"/>
  <c r="I97" i="8"/>
  <c r="H97" i="8"/>
  <c r="G97" i="8"/>
  <c r="I96" i="8"/>
  <c r="H96" i="8"/>
  <c r="G96" i="8"/>
  <c r="I95" i="8"/>
  <c r="H95" i="8"/>
  <c r="G95" i="8"/>
  <c r="I94" i="8"/>
  <c r="H94" i="8"/>
  <c r="G94" i="8"/>
  <c r="I13" i="8"/>
  <c r="H13" i="8"/>
  <c r="G13" i="8"/>
  <c r="I93" i="8"/>
  <c r="H93" i="8"/>
  <c r="G93" i="8"/>
  <c r="I92" i="8"/>
  <c r="H92" i="8"/>
  <c r="G92" i="8"/>
  <c r="I91" i="8"/>
  <c r="H91" i="8"/>
  <c r="G91" i="8"/>
  <c r="I90" i="8"/>
  <c r="H90" i="8"/>
  <c r="G90" i="8"/>
  <c r="I89" i="8"/>
  <c r="H89" i="8"/>
  <c r="G89" i="8"/>
  <c r="I88" i="8"/>
  <c r="H88" i="8"/>
  <c r="G88" i="8"/>
  <c r="I87" i="8"/>
  <c r="H87" i="8"/>
  <c r="G87" i="8"/>
  <c r="I86" i="8"/>
  <c r="H86" i="8"/>
  <c r="G86" i="8"/>
  <c r="I85" i="8"/>
  <c r="H85" i="8"/>
  <c r="G85" i="8"/>
  <c r="I84" i="8"/>
  <c r="H84" i="8"/>
  <c r="G84" i="8"/>
  <c r="I12" i="8"/>
  <c r="H12" i="8"/>
  <c r="G12" i="8"/>
  <c r="I83" i="8"/>
  <c r="H83" i="8"/>
  <c r="G83" i="8"/>
  <c r="I82" i="8"/>
  <c r="H82" i="8"/>
  <c r="G82" i="8"/>
  <c r="I81" i="8"/>
  <c r="H81" i="8"/>
  <c r="G81" i="8"/>
  <c r="I80" i="8"/>
  <c r="H80" i="8"/>
  <c r="G80" i="8"/>
  <c r="I79" i="8"/>
  <c r="H79" i="8"/>
  <c r="G79" i="8"/>
  <c r="I78" i="8"/>
  <c r="H78" i="8"/>
  <c r="G78" i="8"/>
  <c r="I77" i="8"/>
  <c r="H77" i="8"/>
  <c r="G77" i="8"/>
  <c r="I76" i="8"/>
  <c r="H76" i="8"/>
  <c r="G76" i="8"/>
  <c r="I75" i="8"/>
  <c r="H75" i="8"/>
  <c r="G75" i="8"/>
  <c r="I74" i="8"/>
  <c r="H74" i="8"/>
  <c r="G74" i="8"/>
  <c r="I11" i="8"/>
  <c r="H11" i="8"/>
  <c r="G11" i="8"/>
  <c r="I73" i="8"/>
  <c r="H73" i="8"/>
  <c r="G73" i="8"/>
  <c r="I72" i="8"/>
  <c r="H72" i="8"/>
  <c r="G72" i="8"/>
  <c r="I71" i="8"/>
  <c r="H71" i="8"/>
  <c r="G71" i="8"/>
  <c r="I70" i="8"/>
  <c r="H70" i="8"/>
  <c r="G70" i="8"/>
  <c r="I69" i="8"/>
  <c r="H69" i="8"/>
  <c r="G69" i="8"/>
  <c r="I68" i="8"/>
  <c r="H68" i="8"/>
  <c r="G68" i="8"/>
  <c r="I67" i="8"/>
  <c r="H67" i="8"/>
  <c r="G67" i="8"/>
  <c r="I66" i="8"/>
  <c r="H66" i="8"/>
  <c r="G66" i="8"/>
  <c r="I65" i="8"/>
  <c r="H65" i="8"/>
  <c r="G65" i="8"/>
  <c r="I64" i="8"/>
  <c r="H64" i="8"/>
  <c r="G64" i="8"/>
  <c r="I10" i="8"/>
  <c r="H10" i="8"/>
  <c r="G10" i="8"/>
  <c r="I63" i="8"/>
  <c r="H63" i="8"/>
  <c r="G63" i="8"/>
  <c r="I62" i="8"/>
  <c r="H62" i="8"/>
  <c r="G62" i="8"/>
  <c r="I61" i="8"/>
  <c r="H61" i="8"/>
  <c r="G61" i="8"/>
  <c r="I60" i="8"/>
  <c r="H60" i="8"/>
  <c r="G60" i="8"/>
  <c r="I59" i="8"/>
  <c r="H59" i="8"/>
  <c r="G59" i="8"/>
  <c r="I58" i="8"/>
  <c r="H58" i="8"/>
  <c r="G58" i="8"/>
  <c r="I57" i="8"/>
  <c r="H57" i="8"/>
  <c r="G57" i="8"/>
  <c r="I56" i="8"/>
  <c r="H56" i="8"/>
  <c r="G56" i="8"/>
  <c r="I55" i="8"/>
  <c r="H55" i="8"/>
  <c r="G55" i="8"/>
  <c r="I54" i="8"/>
  <c r="H54" i="8"/>
  <c r="G54" i="8"/>
  <c r="I9" i="8"/>
  <c r="H9" i="8"/>
  <c r="G9" i="8"/>
  <c r="I53" i="8"/>
  <c r="H53" i="8"/>
  <c r="G53" i="8"/>
  <c r="I52" i="8"/>
  <c r="H52" i="8"/>
  <c r="G52" i="8"/>
  <c r="I51" i="8"/>
  <c r="H51" i="8"/>
  <c r="G51" i="8"/>
  <c r="I50" i="8"/>
  <c r="H50" i="8"/>
  <c r="G50" i="8"/>
  <c r="I49" i="8"/>
  <c r="H49" i="8"/>
  <c r="G49" i="8"/>
  <c r="I48" i="8"/>
  <c r="H48" i="8"/>
  <c r="G48" i="8"/>
  <c r="I47" i="8"/>
  <c r="H47" i="8"/>
  <c r="G47" i="8"/>
  <c r="I46" i="8"/>
  <c r="H46" i="8"/>
  <c r="G46" i="8"/>
  <c r="I45" i="8"/>
  <c r="H45" i="8"/>
  <c r="G45" i="8"/>
  <c r="I404" i="8"/>
  <c r="H404" i="8"/>
  <c r="G404" i="8"/>
  <c r="I44" i="8"/>
  <c r="H44" i="8"/>
  <c r="G44" i="8"/>
  <c r="I8" i="8"/>
  <c r="H8" i="8"/>
  <c r="G8" i="8"/>
  <c r="I403" i="8"/>
  <c r="H403" i="8"/>
  <c r="G403" i="8"/>
  <c r="I402" i="8"/>
  <c r="H402" i="8"/>
  <c r="G402" i="8"/>
  <c r="I401" i="8"/>
  <c r="H401" i="8"/>
  <c r="G401" i="8"/>
  <c r="I400" i="8"/>
  <c r="H400" i="8"/>
  <c r="G400" i="8"/>
  <c r="I399" i="8"/>
  <c r="H399" i="8"/>
  <c r="G399" i="8"/>
  <c r="I398" i="8"/>
  <c r="H398" i="8"/>
  <c r="G398" i="8"/>
  <c r="I397" i="8"/>
  <c r="H397" i="8"/>
  <c r="G397" i="8"/>
  <c r="I396" i="8"/>
  <c r="H396" i="8"/>
  <c r="G396" i="8"/>
  <c r="I395" i="8"/>
  <c r="H395" i="8"/>
  <c r="G395" i="8"/>
  <c r="I394" i="8"/>
  <c r="H394" i="8"/>
  <c r="G394" i="8"/>
  <c r="I43" i="8"/>
  <c r="H43" i="8"/>
  <c r="G43" i="8"/>
  <c r="I393" i="8"/>
  <c r="H393" i="8"/>
  <c r="G393" i="8"/>
  <c r="I392" i="8"/>
  <c r="H392" i="8"/>
  <c r="G392" i="8"/>
  <c r="I391" i="8"/>
  <c r="H391" i="8"/>
  <c r="G391" i="8"/>
  <c r="I390" i="8"/>
  <c r="H390" i="8"/>
  <c r="G390" i="8"/>
  <c r="I389" i="8"/>
  <c r="H389" i="8"/>
  <c r="G389" i="8"/>
  <c r="I388" i="8"/>
  <c r="H388" i="8"/>
  <c r="G388" i="8"/>
  <c r="I387" i="8"/>
  <c r="H387" i="8"/>
  <c r="G387" i="8"/>
  <c r="I386" i="8"/>
  <c r="H386" i="8"/>
  <c r="G386" i="8"/>
  <c r="I385" i="8"/>
  <c r="H385" i="8"/>
  <c r="G385" i="8"/>
  <c r="I384" i="8"/>
  <c r="H384" i="8"/>
  <c r="G384" i="8"/>
  <c r="I42" i="8"/>
  <c r="H42" i="8"/>
  <c r="G42" i="8"/>
  <c r="I383" i="8"/>
  <c r="H383" i="8"/>
  <c r="G383" i="8"/>
  <c r="I382" i="8"/>
  <c r="H382" i="8"/>
  <c r="G382" i="8"/>
  <c r="I381" i="8"/>
  <c r="H381" i="8"/>
  <c r="G381" i="8"/>
  <c r="I380" i="8"/>
  <c r="H380" i="8"/>
  <c r="G380" i="8"/>
  <c r="I379" i="8"/>
  <c r="H379" i="8"/>
  <c r="G379" i="8"/>
  <c r="I378" i="8"/>
  <c r="H378" i="8"/>
  <c r="G378" i="8"/>
  <c r="I377" i="8"/>
  <c r="H377" i="8"/>
  <c r="G377" i="8"/>
  <c r="I376" i="8"/>
  <c r="H376" i="8"/>
  <c r="G376" i="8"/>
  <c r="I375" i="8"/>
  <c r="H375" i="8"/>
  <c r="G375" i="8"/>
  <c r="I374" i="8"/>
  <c r="H374" i="8"/>
  <c r="G374" i="8"/>
  <c r="I41" i="8"/>
  <c r="H41" i="8"/>
  <c r="G41" i="8"/>
  <c r="I373" i="8"/>
  <c r="H373" i="8"/>
  <c r="G373" i="8"/>
  <c r="I372" i="8"/>
  <c r="H372" i="8"/>
  <c r="G372" i="8"/>
  <c r="I371" i="8"/>
  <c r="H371" i="8"/>
  <c r="G371" i="8"/>
  <c r="I370" i="8"/>
  <c r="H370" i="8"/>
  <c r="G370" i="8"/>
  <c r="I369" i="8"/>
  <c r="H369" i="8"/>
  <c r="G369" i="8"/>
  <c r="I368" i="8"/>
  <c r="H368" i="8"/>
  <c r="G368" i="8"/>
  <c r="I367" i="8"/>
  <c r="H367" i="8"/>
  <c r="G367" i="8"/>
  <c r="I366" i="8"/>
  <c r="H366" i="8"/>
  <c r="G366" i="8"/>
  <c r="I365" i="8"/>
  <c r="H365" i="8"/>
  <c r="G365" i="8"/>
  <c r="I364" i="8"/>
  <c r="H364" i="8"/>
  <c r="G364" i="8"/>
  <c r="I40" i="8"/>
  <c r="H40" i="8"/>
  <c r="G40" i="8"/>
  <c r="I363" i="8"/>
  <c r="H363" i="8"/>
  <c r="G363" i="8"/>
  <c r="I362" i="8"/>
  <c r="H362" i="8"/>
  <c r="G362" i="8"/>
  <c r="I361" i="8"/>
  <c r="H361" i="8"/>
  <c r="G361" i="8"/>
  <c r="I360" i="8"/>
  <c r="H360" i="8"/>
  <c r="G360" i="8"/>
  <c r="I359" i="8"/>
  <c r="H359" i="8"/>
  <c r="G359" i="8"/>
  <c r="I358" i="8"/>
  <c r="H358" i="8"/>
  <c r="G358" i="8"/>
  <c r="I357" i="8"/>
  <c r="H357" i="8"/>
  <c r="G357" i="8"/>
  <c r="I356" i="8"/>
  <c r="H356" i="8"/>
  <c r="G356" i="8"/>
  <c r="I355" i="8"/>
  <c r="H355" i="8"/>
  <c r="G355" i="8"/>
  <c r="I354" i="8"/>
  <c r="H354" i="8"/>
  <c r="G354" i="8"/>
  <c r="I39" i="8"/>
  <c r="H39" i="8"/>
  <c r="G39" i="8"/>
  <c r="I353" i="8"/>
  <c r="H353" i="8"/>
  <c r="G353" i="8"/>
  <c r="I352" i="8"/>
  <c r="H352" i="8"/>
  <c r="G352" i="8"/>
  <c r="I351" i="8"/>
  <c r="H351" i="8"/>
  <c r="G351" i="8"/>
  <c r="I350" i="8"/>
  <c r="H350" i="8"/>
  <c r="G350" i="8"/>
  <c r="I349" i="8"/>
  <c r="H349" i="8"/>
  <c r="G349" i="8"/>
  <c r="I348" i="8"/>
  <c r="H348" i="8"/>
  <c r="G348" i="8"/>
  <c r="I347" i="8"/>
  <c r="H347" i="8"/>
  <c r="G347" i="8"/>
  <c r="I346" i="8"/>
  <c r="H346" i="8"/>
  <c r="G346" i="8"/>
  <c r="I345" i="8"/>
  <c r="H345" i="8"/>
  <c r="G345" i="8"/>
  <c r="I344" i="8"/>
  <c r="H344" i="8"/>
  <c r="G344" i="8"/>
  <c r="I38" i="8"/>
  <c r="H38" i="8"/>
  <c r="G38" i="8"/>
  <c r="I343" i="8"/>
  <c r="H343" i="8"/>
  <c r="G343" i="8"/>
  <c r="I342" i="8"/>
  <c r="H342" i="8"/>
  <c r="G342" i="8"/>
  <c r="I341" i="8"/>
  <c r="H341" i="8"/>
  <c r="G341" i="8"/>
  <c r="I340" i="8"/>
  <c r="H340" i="8"/>
  <c r="G340" i="8"/>
  <c r="I339" i="8"/>
  <c r="H339" i="8"/>
  <c r="G339" i="8"/>
  <c r="I338" i="8"/>
  <c r="H338" i="8"/>
  <c r="G338" i="8"/>
  <c r="I337" i="8"/>
  <c r="H337" i="8"/>
  <c r="G337" i="8"/>
  <c r="I336" i="8"/>
  <c r="H336" i="8"/>
  <c r="G336" i="8"/>
  <c r="I335" i="8"/>
  <c r="H335" i="8"/>
  <c r="G335" i="8"/>
  <c r="I334" i="8"/>
  <c r="H334" i="8"/>
  <c r="G334" i="8"/>
  <c r="I37" i="8"/>
  <c r="H37" i="8"/>
  <c r="G37" i="8"/>
  <c r="I333" i="8"/>
  <c r="H333" i="8"/>
  <c r="G333" i="8"/>
  <c r="I332" i="8"/>
  <c r="H332" i="8"/>
  <c r="G332" i="8"/>
  <c r="I331" i="8"/>
  <c r="H331" i="8"/>
  <c r="G331" i="8"/>
  <c r="I330" i="8"/>
  <c r="H330" i="8"/>
  <c r="G330" i="8"/>
  <c r="I329" i="8"/>
  <c r="H329" i="8"/>
  <c r="G329" i="8"/>
  <c r="I328" i="8"/>
  <c r="H328" i="8"/>
  <c r="G328" i="8"/>
  <c r="I327" i="8"/>
  <c r="H327" i="8"/>
  <c r="G327" i="8"/>
  <c r="I326" i="8"/>
  <c r="H326" i="8"/>
  <c r="G326" i="8"/>
  <c r="I325" i="8"/>
  <c r="H325" i="8"/>
  <c r="G325" i="8"/>
  <c r="I324" i="8"/>
  <c r="H324" i="8"/>
  <c r="G324" i="8"/>
  <c r="I36" i="8"/>
  <c r="H36" i="8"/>
  <c r="G36" i="8"/>
  <c r="I323" i="8"/>
  <c r="H323" i="8"/>
  <c r="G323" i="8"/>
  <c r="I322" i="8"/>
  <c r="H322" i="8"/>
  <c r="G322" i="8"/>
  <c r="I321" i="8"/>
  <c r="H321" i="8"/>
  <c r="G321" i="8"/>
  <c r="I320" i="8"/>
  <c r="H320" i="8"/>
  <c r="G320" i="8"/>
  <c r="I319" i="8"/>
  <c r="H319" i="8"/>
  <c r="G319" i="8"/>
  <c r="I318" i="8"/>
  <c r="H318" i="8"/>
  <c r="G318" i="8"/>
  <c r="I317" i="8"/>
  <c r="H317" i="8"/>
  <c r="G317" i="8"/>
  <c r="I316" i="8"/>
  <c r="H316" i="8"/>
  <c r="G316" i="8"/>
  <c r="I315" i="8"/>
  <c r="H315" i="8"/>
  <c r="G315" i="8"/>
  <c r="I314" i="8"/>
  <c r="H314" i="8"/>
  <c r="G314" i="8"/>
  <c r="I35" i="8"/>
  <c r="H35" i="8"/>
  <c r="G35" i="8"/>
  <c r="I313" i="8"/>
  <c r="H313" i="8"/>
  <c r="G313" i="8"/>
  <c r="I312" i="8"/>
  <c r="H312" i="8"/>
  <c r="G312" i="8"/>
  <c r="I311" i="8"/>
  <c r="H311" i="8"/>
  <c r="G311" i="8"/>
  <c r="I310" i="8"/>
  <c r="H310" i="8"/>
  <c r="G310" i="8"/>
  <c r="I309" i="8"/>
  <c r="H309" i="8"/>
  <c r="G309" i="8"/>
  <c r="I308" i="8"/>
  <c r="H308" i="8"/>
  <c r="G308" i="8"/>
  <c r="I307" i="8"/>
  <c r="H307" i="8"/>
  <c r="G307" i="8"/>
  <c r="I306" i="8"/>
  <c r="H306" i="8"/>
  <c r="G306" i="8"/>
  <c r="I305" i="8"/>
  <c r="H305" i="8"/>
  <c r="G305" i="8"/>
  <c r="I304" i="8"/>
  <c r="H304" i="8"/>
  <c r="G304" i="8"/>
  <c r="I34" i="8"/>
  <c r="H34" i="8"/>
  <c r="G34" i="8"/>
  <c r="I7" i="8"/>
  <c r="H7" i="8"/>
  <c r="G7" i="8"/>
  <c r="I303" i="8"/>
  <c r="H303" i="8"/>
  <c r="G303" i="8"/>
  <c r="I302" i="8"/>
  <c r="H302" i="8"/>
  <c r="G302" i="8"/>
  <c r="I301" i="8"/>
  <c r="H301" i="8"/>
  <c r="G301" i="8"/>
  <c r="I300" i="8"/>
  <c r="H300" i="8"/>
  <c r="G300" i="8"/>
  <c r="I299" i="8"/>
  <c r="H299" i="8"/>
  <c r="G299" i="8"/>
  <c r="I298" i="8"/>
  <c r="H298" i="8"/>
  <c r="G298" i="8"/>
  <c r="I297" i="8"/>
  <c r="H297" i="8"/>
  <c r="G297" i="8"/>
  <c r="I296" i="8"/>
  <c r="H296" i="8"/>
  <c r="G296" i="8"/>
  <c r="I295" i="8"/>
  <c r="H295" i="8"/>
  <c r="G295" i="8"/>
  <c r="I294" i="8"/>
  <c r="H294" i="8"/>
  <c r="G294" i="8"/>
  <c r="I33" i="8"/>
  <c r="H33" i="8"/>
  <c r="G33" i="8"/>
  <c r="I293" i="8"/>
  <c r="H293" i="8"/>
  <c r="G293" i="8"/>
  <c r="I292" i="8"/>
  <c r="H292" i="8"/>
  <c r="G292" i="8"/>
  <c r="I291" i="8"/>
  <c r="H291" i="8"/>
  <c r="G291" i="8"/>
  <c r="I290" i="8"/>
  <c r="H290" i="8"/>
  <c r="G290" i="8"/>
  <c r="I289" i="8"/>
  <c r="H289" i="8"/>
  <c r="G289" i="8"/>
  <c r="I288" i="8"/>
  <c r="H288" i="8"/>
  <c r="G288" i="8"/>
  <c r="I287" i="8"/>
  <c r="H287" i="8"/>
  <c r="G287" i="8"/>
  <c r="I286" i="8"/>
  <c r="H286" i="8"/>
  <c r="G286" i="8"/>
  <c r="I285" i="8"/>
  <c r="H285" i="8"/>
  <c r="G285" i="8"/>
  <c r="I284" i="8"/>
  <c r="H284" i="8"/>
  <c r="G284" i="8"/>
  <c r="I32" i="8"/>
  <c r="H32" i="8"/>
  <c r="G32" i="8"/>
  <c r="I283" i="8"/>
  <c r="H283" i="8"/>
  <c r="G283" i="8"/>
  <c r="I282" i="8"/>
  <c r="H282" i="8"/>
  <c r="G282" i="8"/>
  <c r="I281" i="8"/>
  <c r="H281" i="8"/>
  <c r="G281" i="8"/>
  <c r="I280" i="8"/>
  <c r="H280" i="8"/>
  <c r="G280" i="8"/>
  <c r="I279" i="8"/>
  <c r="H279" i="8"/>
  <c r="G279" i="8"/>
  <c r="I278" i="8"/>
  <c r="H278" i="8"/>
  <c r="G278" i="8"/>
  <c r="I277" i="8"/>
  <c r="H277" i="8"/>
  <c r="G277" i="8"/>
  <c r="I276" i="8"/>
  <c r="H276" i="8"/>
  <c r="G276" i="8"/>
  <c r="I275" i="8"/>
  <c r="H275" i="8"/>
  <c r="G275" i="8"/>
  <c r="I274" i="8"/>
  <c r="H274" i="8"/>
  <c r="G274" i="8"/>
  <c r="I31" i="8"/>
  <c r="H31" i="8"/>
  <c r="G31" i="8"/>
  <c r="I273" i="8"/>
  <c r="H273" i="8"/>
  <c r="G273" i="8"/>
  <c r="I272" i="8"/>
  <c r="H272" i="8"/>
  <c r="G272" i="8"/>
  <c r="I271" i="8"/>
  <c r="H271" i="8"/>
  <c r="G271" i="8"/>
  <c r="I270" i="8"/>
  <c r="H270" i="8"/>
  <c r="G270" i="8"/>
  <c r="I269" i="8"/>
  <c r="H269" i="8"/>
  <c r="G269" i="8"/>
  <c r="I268" i="8"/>
  <c r="H268" i="8"/>
  <c r="G268" i="8"/>
  <c r="I267" i="8"/>
  <c r="H267" i="8"/>
  <c r="G267" i="8"/>
  <c r="I266" i="8"/>
  <c r="H266" i="8"/>
  <c r="G266" i="8"/>
  <c r="I265" i="8"/>
  <c r="H265" i="8"/>
  <c r="G265" i="8"/>
  <c r="I264" i="8"/>
  <c r="H264" i="8"/>
  <c r="G264" i="8"/>
  <c r="I30" i="8"/>
  <c r="H30" i="8"/>
  <c r="G30" i="8"/>
  <c r="I263" i="8"/>
  <c r="H263" i="8"/>
  <c r="G263" i="8"/>
  <c r="I262" i="8"/>
  <c r="H262" i="8"/>
  <c r="G262" i="8"/>
  <c r="I261" i="8"/>
  <c r="H261" i="8"/>
  <c r="G261" i="8"/>
  <c r="I260" i="8"/>
  <c r="H260" i="8"/>
  <c r="G260" i="8"/>
  <c r="I259" i="8"/>
  <c r="H259" i="8"/>
  <c r="G259" i="8"/>
  <c r="I258" i="8"/>
  <c r="H258" i="8"/>
  <c r="G258" i="8"/>
  <c r="I257" i="8"/>
  <c r="H257" i="8"/>
  <c r="G257" i="8"/>
  <c r="I256" i="8"/>
  <c r="H256" i="8"/>
  <c r="G256" i="8"/>
  <c r="I255" i="8"/>
  <c r="H255" i="8"/>
  <c r="G255" i="8"/>
  <c r="I254" i="8"/>
  <c r="H254" i="8"/>
  <c r="G254" i="8"/>
  <c r="I29" i="8"/>
  <c r="H29" i="8"/>
  <c r="G29" i="8"/>
  <c r="I253" i="8"/>
  <c r="H253" i="8"/>
  <c r="G253" i="8"/>
  <c r="I252" i="8"/>
  <c r="H252" i="8"/>
  <c r="G252" i="8"/>
  <c r="I251" i="8"/>
  <c r="H251" i="8"/>
  <c r="G251" i="8"/>
  <c r="I250" i="8"/>
  <c r="H250" i="8"/>
  <c r="G250" i="8"/>
  <c r="I249" i="8"/>
  <c r="H249" i="8"/>
  <c r="G249" i="8"/>
  <c r="I248" i="8"/>
  <c r="H248" i="8"/>
  <c r="G248" i="8"/>
  <c r="I247" i="8"/>
  <c r="H247" i="8"/>
  <c r="G247" i="8"/>
  <c r="I246" i="8"/>
  <c r="H246" i="8"/>
  <c r="G246" i="8"/>
  <c r="I245" i="8"/>
  <c r="H245" i="8"/>
  <c r="G245" i="8"/>
  <c r="I244" i="8"/>
  <c r="H244" i="8"/>
  <c r="G244" i="8"/>
  <c r="I28" i="8"/>
  <c r="H28" i="8"/>
  <c r="G28" i="8"/>
  <c r="I243" i="8"/>
  <c r="H243" i="8"/>
  <c r="G243" i="8"/>
  <c r="I242" i="8"/>
  <c r="H242" i="8"/>
  <c r="G242" i="8"/>
  <c r="I241" i="8"/>
  <c r="H241" i="8"/>
  <c r="G241" i="8"/>
  <c r="I240" i="8"/>
  <c r="H240" i="8"/>
  <c r="G240" i="8"/>
  <c r="I239" i="8"/>
  <c r="H239" i="8"/>
  <c r="G239" i="8"/>
  <c r="I238" i="8"/>
  <c r="H238" i="8"/>
  <c r="G238" i="8"/>
  <c r="I237" i="8"/>
  <c r="H237" i="8"/>
  <c r="G237" i="8"/>
  <c r="I236" i="8"/>
  <c r="H236" i="8"/>
  <c r="G236" i="8"/>
  <c r="I235" i="8"/>
  <c r="H235" i="8"/>
  <c r="G235" i="8"/>
  <c r="I234" i="8"/>
  <c r="H234" i="8"/>
  <c r="G234" i="8"/>
  <c r="I27" i="8"/>
  <c r="H27" i="8"/>
  <c r="G27" i="8"/>
  <c r="I233" i="8"/>
  <c r="H233" i="8"/>
  <c r="G233" i="8"/>
  <c r="I232" i="8"/>
  <c r="H232" i="8"/>
  <c r="G232" i="8"/>
  <c r="I231" i="8"/>
  <c r="H231" i="8"/>
  <c r="G231" i="8"/>
  <c r="I230" i="8"/>
  <c r="H230" i="8"/>
  <c r="G230" i="8"/>
  <c r="I229" i="8"/>
  <c r="H229" i="8"/>
  <c r="G229" i="8"/>
  <c r="I228" i="8"/>
  <c r="H228" i="8"/>
  <c r="G228" i="8"/>
  <c r="I227" i="8"/>
  <c r="H227" i="8"/>
  <c r="G227" i="8"/>
  <c r="I226" i="8"/>
  <c r="H226" i="8"/>
  <c r="G226" i="8"/>
  <c r="I225" i="8"/>
  <c r="H225" i="8"/>
  <c r="G225" i="8"/>
  <c r="I224" i="8"/>
  <c r="H224" i="8"/>
  <c r="G224" i="8"/>
  <c r="I26" i="8"/>
  <c r="H26" i="8"/>
  <c r="G26" i="8"/>
  <c r="I223" i="8"/>
  <c r="H223" i="8"/>
  <c r="G223" i="8"/>
  <c r="I222" i="8"/>
  <c r="H222" i="8"/>
  <c r="G222" i="8"/>
  <c r="I221" i="8"/>
  <c r="H221" i="8"/>
  <c r="G221" i="8"/>
  <c r="I220" i="8"/>
  <c r="H220" i="8"/>
  <c r="G220" i="8"/>
  <c r="I219" i="8"/>
  <c r="H219" i="8"/>
  <c r="G219" i="8"/>
  <c r="I218" i="8"/>
  <c r="H218" i="8"/>
  <c r="G218" i="8"/>
  <c r="I217" i="8"/>
  <c r="H217" i="8"/>
  <c r="G217" i="8"/>
  <c r="I216" i="8"/>
  <c r="H216" i="8"/>
  <c r="G216" i="8"/>
  <c r="I215" i="8"/>
  <c r="H215" i="8"/>
  <c r="G215" i="8"/>
  <c r="I214" i="8"/>
  <c r="H214" i="8"/>
  <c r="G214" i="8"/>
  <c r="I25" i="8"/>
  <c r="H25" i="8"/>
  <c r="G25" i="8"/>
  <c r="I213" i="8"/>
  <c r="H213" i="8"/>
  <c r="G213" i="8"/>
  <c r="I212" i="8"/>
  <c r="H212" i="8"/>
  <c r="G212" i="8"/>
  <c r="I211" i="8"/>
  <c r="H211" i="8"/>
  <c r="G211" i="8"/>
  <c r="I210" i="8"/>
  <c r="H210" i="8"/>
  <c r="G210" i="8"/>
  <c r="I209" i="8"/>
  <c r="H209" i="8"/>
  <c r="G209" i="8"/>
  <c r="I208" i="8"/>
  <c r="H208" i="8"/>
  <c r="G208" i="8"/>
  <c r="I207" i="8"/>
  <c r="H207" i="8"/>
  <c r="G207" i="8"/>
  <c r="I206" i="8"/>
  <c r="H206" i="8"/>
  <c r="G206" i="8"/>
  <c r="I205" i="8"/>
  <c r="H205" i="8"/>
  <c r="G205" i="8"/>
  <c r="I204" i="8"/>
  <c r="H204" i="8"/>
  <c r="G204" i="8"/>
  <c r="I24" i="8"/>
  <c r="H24" i="8"/>
  <c r="G24" i="8"/>
  <c r="I6" i="8"/>
  <c r="H6" i="8"/>
  <c r="G6" i="8"/>
  <c r="I203" i="8"/>
  <c r="H203" i="8"/>
  <c r="G203" i="8"/>
  <c r="I202" i="8"/>
  <c r="H202" i="8"/>
  <c r="G202" i="8"/>
  <c r="I201" i="8"/>
  <c r="H201" i="8"/>
  <c r="G201" i="8"/>
  <c r="I200" i="8"/>
  <c r="H200" i="8"/>
  <c r="G200" i="8"/>
  <c r="I199" i="8"/>
  <c r="H199" i="8"/>
  <c r="G199" i="8"/>
  <c r="I198" i="8"/>
  <c r="H198" i="8"/>
  <c r="G198" i="8"/>
  <c r="I197" i="8"/>
  <c r="H197" i="8"/>
  <c r="G197" i="8"/>
  <c r="I196" i="8"/>
  <c r="H196" i="8"/>
  <c r="G196" i="8"/>
  <c r="I195" i="8"/>
  <c r="H195" i="8"/>
  <c r="G195" i="8"/>
  <c r="I194" i="8"/>
  <c r="H194" i="8"/>
  <c r="G194" i="8"/>
  <c r="I23" i="8"/>
  <c r="H23" i="8"/>
  <c r="G23" i="8"/>
  <c r="I193" i="8"/>
  <c r="H193" i="8"/>
  <c r="G193" i="8"/>
  <c r="I192" i="8"/>
  <c r="H192" i="8"/>
  <c r="G192" i="8"/>
  <c r="I191" i="8"/>
  <c r="H191" i="8"/>
  <c r="G191" i="8"/>
  <c r="I190" i="8"/>
  <c r="H190" i="8"/>
  <c r="G190" i="8"/>
  <c r="I189" i="8"/>
  <c r="H189" i="8"/>
  <c r="G189" i="8"/>
  <c r="I188" i="8"/>
  <c r="H188" i="8"/>
  <c r="G188" i="8"/>
  <c r="I187" i="8"/>
  <c r="H187" i="8"/>
  <c r="G187" i="8"/>
  <c r="I186" i="8"/>
  <c r="H186" i="8"/>
  <c r="G186" i="8"/>
  <c r="I185" i="8"/>
  <c r="H185" i="8"/>
  <c r="G185" i="8"/>
  <c r="I184" i="8"/>
  <c r="H184" i="8"/>
  <c r="G184" i="8"/>
  <c r="I22" i="8"/>
  <c r="H22" i="8"/>
  <c r="G22" i="8"/>
  <c r="I183" i="8"/>
  <c r="H183" i="8"/>
  <c r="G183" i="8"/>
  <c r="I182" i="8"/>
  <c r="H182" i="8"/>
  <c r="G182" i="8"/>
  <c r="I181" i="8"/>
  <c r="H181" i="8"/>
  <c r="G181" i="8"/>
  <c r="I180" i="8"/>
  <c r="H180" i="8"/>
  <c r="G180" i="8"/>
  <c r="I179" i="8"/>
  <c r="H179" i="8"/>
  <c r="G179" i="8"/>
  <c r="I178" i="8"/>
  <c r="H178" i="8"/>
  <c r="G178" i="8"/>
  <c r="I177" i="8"/>
  <c r="H177" i="8"/>
  <c r="G177" i="8"/>
  <c r="I176" i="8"/>
  <c r="H176" i="8"/>
  <c r="G176" i="8"/>
  <c r="I175" i="8"/>
  <c r="H175" i="8"/>
  <c r="G175" i="8"/>
  <c r="I174" i="8"/>
  <c r="H174" i="8"/>
  <c r="G174" i="8"/>
  <c r="I21" i="8"/>
  <c r="H21" i="8"/>
  <c r="G21" i="8"/>
  <c r="I173" i="8"/>
  <c r="H173" i="8"/>
  <c r="G173" i="8"/>
  <c r="I172" i="8"/>
  <c r="H172" i="8"/>
  <c r="G172" i="8"/>
  <c r="I171" i="8"/>
  <c r="H171" i="8"/>
  <c r="G171" i="8"/>
  <c r="I170" i="8"/>
  <c r="H170" i="8"/>
  <c r="G170" i="8"/>
  <c r="I169" i="8"/>
  <c r="H169" i="8"/>
  <c r="G169" i="8"/>
  <c r="I168" i="8"/>
  <c r="H168" i="8"/>
  <c r="G168" i="8"/>
  <c r="I167" i="8"/>
  <c r="H167" i="8"/>
  <c r="G167" i="8"/>
  <c r="I166" i="8"/>
  <c r="H166" i="8"/>
  <c r="G166" i="8"/>
  <c r="I165" i="8"/>
  <c r="H165" i="8"/>
  <c r="G165" i="8"/>
  <c r="I164" i="8"/>
  <c r="H164" i="8"/>
  <c r="G164" i="8"/>
  <c r="I20" i="8"/>
  <c r="H20" i="8"/>
  <c r="G20" i="8"/>
  <c r="I163" i="8"/>
  <c r="H163" i="8"/>
  <c r="G163" i="8"/>
  <c r="I162" i="8"/>
  <c r="H162" i="8"/>
  <c r="G162" i="8"/>
  <c r="I161" i="8"/>
  <c r="H161" i="8"/>
  <c r="G161" i="8"/>
  <c r="I160" i="8"/>
  <c r="H160" i="8"/>
  <c r="G160" i="8"/>
  <c r="I159" i="8"/>
  <c r="H159" i="8"/>
  <c r="G159" i="8"/>
  <c r="I158" i="8"/>
  <c r="H158" i="8"/>
  <c r="G158" i="8"/>
  <c r="I157" i="8"/>
  <c r="H157" i="8"/>
  <c r="G157" i="8"/>
  <c r="I156" i="8"/>
  <c r="H156" i="8"/>
  <c r="G156" i="8"/>
  <c r="I155" i="8"/>
  <c r="H155" i="8"/>
  <c r="G155" i="8"/>
  <c r="I154" i="8"/>
  <c r="H154" i="8"/>
  <c r="G154" i="8"/>
  <c r="I19" i="8"/>
  <c r="H19" i="8"/>
  <c r="G19" i="8"/>
  <c r="I153" i="8"/>
  <c r="H153" i="8"/>
  <c r="G153" i="8"/>
  <c r="I152" i="8"/>
  <c r="H152" i="8"/>
  <c r="G152" i="8"/>
  <c r="I151" i="8"/>
  <c r="H151" i="8"/>
  <c r="G151" i="8"/>
  <c r="I150" i="8"/>
  <c r="H150" i="8"/>
  <c r="G150" i="8"/>
  <c r="I149" i="8"/>
  <c r="H149" i="8"/>
  <c r="G149" i="8"/>
  <c r="I148" i="8"/>
  <c r="H148" i="8"/>
  <c r="G148" i="8"/>
  <c r="I147" i="8"/>
  <c r="H147" i="8"/>
  <c r="G147" i="8"/>
  <c r="I146" i="8"/>
  <c r="H146" i="8"/>
  <c r="G146" i="8"/>
  <c r="I145" i="8"/>
  <c r="H145" i="8"/>
  <c r="G145" i="8"/>
  <c r="I144" i="8"/>
  <c r="H144" i="8"/>
  <c r="G144" i="8"/>
  <c r="I18" i="8"/>
  <c r="H18" i="8"/>
  <c r="G18" i="8"/>
  <c r="I143" i="8"/>
  <c r="H143" i="8"/>
  <c r="G143" i="8"/>
  <c r="I142" i="8"/>
  <c r="H142" i="8"/>
  <c r="G142" i="8"/>
  <c r="I141" i="8"/>
  <c r="H141" i="8"/>
  <c r="G141" i="8"/>
  <c r="I140" i="8"/>
  <c r="H140" i="8"/>
  <c r="G140" i="8"/>
  <c r="I139" i="8"/>
  <c r="H139" i="8"/>
  <c r="G139" i="8"/>
  <c r="I138" i="8"/>
  <c r="H138" i="8"/>
  <c r="G138" i="8"/>
  <c r="I137" i="8"/>
  <c r="H137" i="8"/>
  <c r="G137" i="8"/>
  <c r="I136" i="8"/>
  <c r="H136" i="8"/>
  <c r="G136" i="8"/>
  <c r="I135" i="8"/>
  <c r="H135" i="8"/>
  <c r="G135" i="8"/>
  <c r="I134" i="8"/>
  <c r="H134" i="8"/>
  <c r="G134" i="8"/>
  <c r="I17" i="8"/>
  <c r="H17" i="8"/>
  <c r="G17" i="8"/>
  <c r="I133" i="8"/>
  <c r="H133" i="8"/>
  <c r="G133" i="8"/>
  <c r="I132" i="8"/>
  <c r="H132" i="8"/>
  <c r="G132" i="8"/>
  <c r="I131" i="8"/>
  <c r="H131" i="8"/>
  <c r="G131" i="8"/>
  <c r="I130" i="8"/>
  <c r="H130" i="8"/>
  <c r="G130" i="8"/>
  <c r="I129" i="8"/>
  <c r="H129" i="8"/>
  <c r="G129" i="8"/>
  <c r="I128" i="8"/>
  <c r="H128" i="8"/>
  <c r="G128" i="8"/>
  <c r="I127" i="8"/>
  <c r="H127" i="8"/>
  <c r="G127" i="8"/>
  <c r="I126" i="8"/>
  <c r="H126" i="8"/>
  <c r="G126" i="8"/>
  <c r="I125" i="8"/>
  <c r="H125" i="8"/>
  <c r="G125" i="8"/>
  <c r="I124" i="8"/>
  <c r="H124" i="8"/>
  <c r="G124" i="8"/>
  <c r="I16" i="8"/>
  <c r="H16" i="8"/>
  <c r="G16" i="8"/>
  <c r="I123" i="8"/>
  <c r="H123" i="8"/>
  <c r="G123" i="8"/>
  <c r="I122" i="8"/>
  <c r="H122" i="8"/>
  <c r="G122" i="8"/>
  <c r="I121" i="8"/>
  <c r="H121" i="8"/>
  <c r="G121" i="8"/>
  <c r="I120" i="8"/>
  <c r="H120" i="8"/>
  <c r="G120" i="8"/>
  <c r="I119" i="8"/>
  <c r="H119" i="8"/>
  <c r="G119" i="8"/>
  <c r="I118" i="8"/>
  <c r="H118" i="8"/>
  <c r="G118" i="8"/>
  <c r="I117" i="8"/>
  <c r="H117" i="8"/>
  <c r="G117" i="8"/>
  <c r="I116" i="8"/>
  <c r="H116" i="8"/>
  <c r="G116" i="8"/>
  <c r="I115" i="8"/>
  <c r="H115" i="8"/>
  <c r="G115" i="8"/>
  <c r="I114" i="8"/>
  <c r="H114" i="8"/>
  <c r="G114" i="8"/>
  <c r="I15" i="8"/>
  <c r="H15" i="8"/>
  <c r="G15" i="8"/>
  <c r="I113" i="8"/>
  <c r="H113" i="8"/>
  <c r="G113" i="8"/>
  <c r="I112" i="8"/>
  <c r="H112" i="8"/>
  <c r="G112" i="8"/>
  <c r="I111" i="8"/>
  <c r="H111" i="8"/>
  <c r="G111" i="8"/>
  <c r="I110" i="8"/>
  <c r="H110" i="8"/>
  <c r="G110" i="8"/>
  <c r="I109" i="8"/>
  <c r="H109" i="8"/>
  <c r="G109" i="8"/>
  <c r="I108" i="8"/>
  <c r="H108" i="8"/>
  <c r="G108" i="8"/>
  <c r="I107" i="8"/>
  <c r="H107" i="8"/>
  <c r="G107" i="8"/>
  <c r="I106" i="8"/>
  <c r="H106" i="8"/>
  <c r="G106" i="8"/>
  <c r="I105" i="8"/>
  <c r="H105" i="8"/>
  <c r="G105" i="8"/>
  <c r="I104" i="8"/>
  <c r="H104" i="8"/>
  <c r="G104" i="8"/>
  <c r="I14" i="8"/>
  <c r="H14" i="8"/>
  <c r="G14" i="8"/>
  <c r="I5" i="8"/>
  <c r="H5" i="8"/>
  <c r="G5" i="8"/>
  <c r="D19" i="1"/>
  <c r="D20" i="1"/>
  <c r="D21" i="1"/>
  <c r="D22" i="1"/>
  <c r="D23" i="1"/>
  <c r="D24" i="1"/>
  <c r="D25" i="1"/>
  <c r="D26" i="1"/>
  <c r="D27" i="1"/>
  <c r="D28" i="1"/>
  <c r="D18" i="1"/>
  <c r="C26" i="1"/>
  <c r="C27" i="1"/>
  <c r="C28" i="1"/>
  <c r="C18" i="1"/>
  <c r="C19" i="1"/>
  <c r="C20" i="1"/>
  <c r="C21" i="1"/>
  <c r="C22" i="1"/>
  <c r="C23" i="1"/>
  <c r="C24" i="1"/>
  <c r="C25" i="1"/>
  <c r="I103" i="7"/>
  <c r="H103" i="7"/>
  <c r="G103" i="7"/>
  <c r="I102" i="7"/>
  <c r="H102" i="7"/>
  <c r="G102" i="7"/>
  <c r="I101" i="7"/>
  <c r="H101" i="7"/>
  <c r="G101" i="7"/>
  <c r="I100" i="7"/>
  <c r="H100" i="7"/>
  <c r="G100" i="7"/>
  <c r="I99" i="7"/>
  <c r="H99" i="7"/>
  <c r="G99" i="7"/>
  <c r="I98" i="7"/>
  <c r="H98" i="7"/>
  <c r="G98" i="7"/>
  <c r="I97" i="7"/>
  <c r="H97" i="7"/>
  <c r="G97" i="7"/>
  <c r="I96" i="7"/>
  <c r="H96" i="7"/>
  <c r="G96" i="7"/>
  <c r="I95" i="7"/>
  <c r="H95" i="7"/>
  <c r="G95" i="7"/>
  <c r="I94" i="7"/>
  <c r="H94" i="7"/>
  <c r="G94" i="7"/>
  <c r="I13" i="7"/>
  <c r="H13" i="7"/>
  <c r="G13" i="7"/>
  <c r="I93" i="7"/>
  <c r="H93" i="7"/>
  <c r="G93" i="7"/>
  <c r="I92" i="7"/>
  <c r="H92" i="7"/>
  <c r="G92" i="7"/>
  <c r="I91" i="7"/>
  <c r="H91" i="7"/>
  <c r="G91" i="7"/>
  <c r="I90" i="7"/>
  <c r="H90" i="7"/>
  <c r="G90" i="7"/>
  <c r="I89" i="7"/>
  <c r="H89" i="7"/>
  <c r="G89" i="7"/>
  <c r="I88" i="7"/>
  <c r="H88" i="7"/>
  <c r="G88" i="7"/>
  <c r="I87" i="7"/>
  <c r="H87" i="7"/>
  <c r="G87" i="7"/>
  <c r="I86" i="7"/>
  <c r="H86" i="7"/>
  <c r="G86" i="7"/>
  <c r="I85" i="7"/>
  <c r="H85" i="7"/>
  <c r="G85" i="7"/>
  <c r="I84" i="7"/>
  <c r="H84" i="7"/>
  <c r="G84" i="7"/>
  <c r="I12" i="7"/>
  <c r="H12" i="7"/>
  <c r="G12" i="7"/>
  <c r="I83" i="7"/>
  <c r="H83" i="7"/>
  <c r="G83" i="7"/>
  <c r="I82" i="7"/>
  <c r="H82" i="7"/>
  <c r="G82" i="7"/>
  <c r="I81" i="7"/>
  <c r="H81" i="7"/>
  <c r="G81" i="7"/>
  <c r="I80" i="7"/>
  <c r="H80" i="7"/>
  <c r="G80" i="7"/>
  <c r="I79" i="7"/>
  <c r="H79" i="7"/>
  <c r="G79" i="7"/>
  <c r="I78" i="7"/>
  <c r="H78" i="7"/>
  <c r="G78" i="7"/>
  <c r="I77" i="7"/>
  <c r="H77" i="7"/>
  <c r="G77" i="7"/>
  <c r="I76" i="7"/>
  <c r="H76" i="7"/>
  <c r="G76" i="7"/>
  <c r="I75" i="7"/>
  <c r="H75" i="7"/>
  <c r="G75" i="7"/>
  <c r="I74" i="7"/>
  <c r="H74" i="7"/>
  <c r="G74" i="7"/>
  <c r="I11" i="7"/>
  <c r="H11" i="7"/>
  <c r="G11" i="7"/>
  <c r="I73" i="7"/>
  <c r="H73" i="7"/>
  <c r="G73" i="7"/>
  <c r="I72" i="7"/>
  <c r="H72" i="7"/>
  <c r="G72" i="7"/>
  <c r="I71" i="7"/>
  <c r="H71" i="7"/>
  <c r="G71" i="7"/>
  <c r="I70" i="7"/>
  <c r="H70" i="7"/>
  <c r="G70" i="7"/>
  <c r="I69" i="7"/>
  <c r="H69" i="7"/>
  <c r="G69" i="7"/>
  <c r="I68" i="7"/>
  <c r="H68" i="7"/>
  <c r="G68" i="7"/>
  <c r="I67" i="7"/>
  <c r="H67" i="7"/>
  <c r="G67" i="7"/>
  <c r="I66" i="7"/>
  <c r="H66" i="7"/>
  <c r="G66" i="7"/>
  <c r="I65" i="7"/>
  <c r="H65" i="7"/>
  <c r="G65" i="7"/>
  <c r="I64" i="7"/>
  <c r="H64" i="7"/>
  <c r="G64" i="7"/>
  <c r="I10" i="7"/>
  <c r="H10" i="7"/>
  <c r="G10" i="7"/>
  <c r="I63" i="7"/>
  <c r="H63" i="7"/>
  <c r="G63" i="7"/>
  <c r="I62" i="7"/>
  <c r="H62" i="7"/>
  <c r="G62" i="7"/>
  <c r="I61" i="7"/>
  <c r="H61" i="7"/>
  <c r="G61" i="7"/>
  <c r="I60" i="7"/>
  <c r="H60" i="7"/>
  <c r="G60" i="7"/>
  <c r="I59" i="7"/>
  <c r="H59" i="7"/>
  <c r="G59" i="7"/>
  <c r="I58" i="7"/>
  <c r="H58" i="7"/>
  <c r="G58" i="7"/>
  <c r="I57" i="7"/>
  <c r="H57" i="7"/>
  <c r="G57" i="7"/>
  <c r="I56" i="7"/>
  <c r="H56" i="7"/>
  <c r="G56" i="7"/>
  <c r="I55" i="7"/>
  <c r="H55" i="7"/>
  <c r="G55" i="7"/>
  <c r="I54" i="7"/>
  <c r="H54" i="7"/>
  <c r="G54" i="7"/>
  <c r="I9" i="7"/>
  <c r="H9" i="7"/>
  <c r="G9" i="7"/>
  <c r="I53" i="7"/>
  <c r="H53" i="7"/>
  <c r="G53" i="7"/>
  <c r="I52" i="7"/>
  <c r="H52" i="7"/>
  <c r="G52" i="7"/>
  <c r="I51" i="7"/>
  <c r="H51" i="7"/>
  <c r="G51" i="7"/>
  <c r="I50" i="7"/>
  <c r="H50" i="7"/>
  <c r="G50" i="7"/>
  <c r="I49" i="7"/>
  <c r="H49" i="7"/>
  <c r="G49" i="7"/>
  <c r="I48" i="7"/>
  <c r="H48" i="7"/>
  <c r="G48" i="7"/>
  <c r="I47" i="7"/>
  <c r="H47" i="7"/>
  <c r="G47" i="7"/>
  <c r="I46" i="7"/>
  <c r="H46" i="7"/>
  <c r="G46" i="7"/>
  <c r="I45" i="7"/>
  <c r="H45" i="7"/>
  <c r="G45" i="7"/>
  <c r="I404" i="7"/>
  <c r="H404" i="7"/>
  <c r="G404" i="7"/>
  <c r="I44" i="7"/>
  <c r="H44" i="7"/>
  <c r="G44" i="7"/>
  <c r="I8" i="7"/>
  <c r="H8" i="7"/>
  <c r="G8" i="7"/>
  <c r="I403" i="7"/>
  <c r="H403" i="7"/>
  <c r="G403" i="7"/>
  <c r="I402" i="7"/>
  <c r="H402" i="7"/>
  <c r="G402" i="7"/>
  <c r="I401" i="7"/>
  <c r="H401" i="7"/>
  <c r="G401" i="7"/>
  <c r="I400" i="7"/>
  <c r="H400" i="7"/>
  <c r="G400" i="7"/>
  <c r="I399" i="7"/>
  <c r="H399" i="7"/>
  <c r="G399" i="7"/>
  <c r="I398" i="7"/>
  <c r="H398" i="7"/>
  <c r="G398" i="7"/>
  <c r="I397" i="7"/>
  <c r="H397" i="7"/>
  <c r="G397" i="7"/>
  <c r="I396" i="7"/>
  <c r="H396" i="7"/>
  <c r="G396" i="7"/>
  <c r="I395" i="7"/>
  <c r="H395" i="7"/>
  <c r="G395" i="7"/>
  <c r="I394" i="7"/>
  <c r="H394" i="7"/>
  <c r="G394" i="7"/>
  <c r="I43" i="7"/>
  <c r="H43" i="7"/>
  <c r="G43" i="7"/>
  <c r="I393" i="7"/>
  <c r="H393" i="7"/>
  <c r="G393" i="7"/>
  <c r="I392" i="7"/>
  <c r="H392" i="7"/>
  <c r="G392" i="7"/>
  <c r="I391" i="7"/>
  <c r="H391" i="7"/>
  <c r="G391" i="7"/>
  <c r="I390" i="7"/>
  <c r="H390" i="7"/>
  <c r="G390" i="7"/>
  <c r="I389" i="7"/>
  <c r="H389" i="7"/>
  <c r="G389" i="7"/>
  <c r="I388" i="7"/>
  <c r="H388" i="7"/>
  <c r="G388" i="7"/>
  <c r="I387" i="7"/>
  <c r="H387" i="7"/>
  <c r="G387" i="7"/>
  <c r="I386" i="7"/>
  <c r="H386" i="7"/>
  <c r="G386" i="7"/>
  <c r="I385" i="7"/>
  <c r="H385" i="7"/>
  <c r="G385" i="7"/>
  <c r="I384" i="7"/>
  <c r="H384" i="7"/>
  <c r="G384" i="7"/>
  <c r="I42" i="7"/>
  <c r="H42" i="7"/>
  <c r="G42" i="7"/>
  <c r="I383" i="7"/>
  <c r="H383" i="7"/>
  <c r="G383" i="7"/>
  <c r="I382" i="7"/>
  <c r="H382" i="7"/>
  <c r="G382" i="7"/>
  <c r="I381" i="7"/>
  <c r="H381" i="7"/>
  <c r="G381" i="7"/>
  <c r="I380" i="7"/>
  <c r="H380" i="7"/>
  <c r="G380" i="7"/>
  <c r="I379" i="7"/>
  <c r="H379" i="7"/>
  <c r="G379" i="7"/>
  <c r="I378" i="7"/>
  <c r="H378" i="7"/>
  <c r="G378" i="7"/>
  <c r="I377" i="7"/>
  <c r="H377" i="7"/>
  <c r="G377" i="7"/>
  <c r="I376" i="7"/>
  <c r="H376" i="7"/>
  <c r="G376" i="7"/>
  <c r="I375" i="7"/>
  <c r="H375" i="7"/>
  <c r="G375" i="7"/>
  <c r="I374" i="7"/>
  <c r="H374" i="7"/>
  <c r="G374" i="7"/>
  <c r="I41" i="7"/>
  <c r="H41" i="7"/>
  <c r="G41" i="7"/>
  <c r="I373" i="7"/>
  <c r="H373" i="7"/>
  <c r="G373" i="7"/>
  <c r="I372" i="7"/>
  <c r="H372" i="7"/>
  <c r="G372" i="7"/>
  <c r="I371" i="7"/>
  <c r="H371" i="7"/>
  <c r="G371" i="7"/>
  <c r="I370" i="7"/>
  <c r="H370" i="7"/>
  <c r="G370" i="7"/>
  <c r="I369" i="7"/>
  <c r="H369" i="7"/>
  <c r="G369" i="7"/>
  <c r="I368" i="7"/>
  <c r="H368" i="7"/>
  <c r="G368" i="7"/>
  <c r="I367" i="7"/>
  <c r="H367" i="7"/>
  <c r="G367" i="7"/>
  <c r="I366" i="7"/>
  <c r="H366" i="7"/>
  <c r="G366" i="7"/>
  <c r="I365" i="7"/>
  <c r="H365" i="7"/>
  <c r="G365" i="7"/>
  <c r="I364" i="7"/>
  <c r="H364" i="7"/>
  <c r="G364" i="7"/>
  <c r="I40" i="7"/>
  <c r="H40" i="7"/>
  <c r="G40" i="7"/>
  <c r="I363" i="7"/>
  <c r="H363" i="7"/>
  <c r="G363" i="7"/>
  <c r="I362" i="7"/>
  <c r="H362" i="7"/>
  <c r="G362" i="7"/>
  <c r="I361" i="7"/>
  <c r="H361" i="7"/>
  <c r="G361" i="7"/>
  <c r="I360" i="7"/>
  <c r="H360" i="7"/>
  <c r="G360" i="7"/>
  <c r="I359" i="7"/>
  <c r="H359" i="7"/>
  <c r="G359" i="7"/>
  <c r="I358" i="7"/>
  <c r="H358" i="7"/>
  <c r="G358" i="7"/>
  <c r="I357" i="7"/>
  <c r="H357" i="7"/>
  <c r="G357" i="7"/>
  <c r="I356" i="7"/>
  <c r="H356" i="7"/>
  <c r="G356" i="7"/>
  <c r="I355" i="7"/>
  <c r="H355" i="7"/>
  <c r="G355" i="7"/>
  <c r="I354" i="7"/>
  <c r="H354" i="7"/>
  <c r="G354" i="7"/>
  <c r="I39" i="7"/>
  <c r="H39" i="7"/>
  <c r="G39" i="7"/>
  <c r="I353" i="7"/>
  <c r="H353" i="7"/>
  <c r="G353" i="7"/>
  <c r="I352" i="7"/>
  <c r="H352" i="7"/>
  <c r="G352" i="7"/>
  <c r="I351" i="7"/>
  <c r="H351" i="7"/>
  <c r="G351" i="7"/>
  <c r="I350" i="7"/>
  <c r="H350" i="7"/>
  <c r="G350" i="7"/>
  <c r="I349" i="7"/>
  <c r="H349" i="7"/>
  <c r="G349" i="7"/>
  <c r="I348" i="7"/>
  <c r="H348" i="7"/>
  <c r="G348" i="7"/>
  <c r="I347" i="7"/>
  <c r="H347" i="7"/>
  <c r="G347" i="7"/>
  <c r="I346" i="7"/>
  <c r="H346" i="7"/>
  <c r="G346" i="7"/>
  <c r="I345" i="7"/>
  <c r="H345" i="7"/>
  <c r="G345" i="7"/>
  <c r="I344" i="7"/>
  <c r="H344" i="7"/>
  <c r="G344" i="7"/>
  <c r="I38" i="7"/>
  <c r="H38" i="7"/>
  <c r="G38" i="7"/>
  <c r="I343" i="7"/>
  <c r="H343" i="7"/>
  <c r="G343" i="7"/>
  <c r="I342" i="7"/>
  <c r="H342" i="7"/>
  <c r="G342" i="7"/>
  <c r="I341" i="7"/>
  <c r="H341" i="7"/>
  <c r="G341" i="7"/>
  <c r="I340" i="7"/>
  <c r="H340" i="7"/>
  <c r="G340" i="7"/>
  <c r="I339" i="7"/>
  <c r="H339" i="7"/>
  <c r="G339" i="7"/>
  <c r="I338" i="7"/>
  <c r="H338" i="7"/>
  <c r="G338" i="7"/>
  <c r="I337" i="7"/>
  <c r="H337" i="7"/>
  <c r="G337" i="7"/>
  <c r="I336" i="7"/>
  <c r="H336" i="7"/>
  <c r="G336" i="7"/>
  <c r="I335" i="7"/>
  <c r="H335" i="7"/>
  <c r="G335" i="7"/>
  <c r="I334" i="7"/>
  <c r="H334" i="7"/>
  <c r="G334" i="7"/>
  <c r="I37" i="7"/>
  <c r="H37" i="7"/>
  <c r="G37" i="7"/>
  <c r="I333" i="7"/>
  <c r="H333" i="7"/>
  <c r="G333" i="7"/>
  <c r="I332" i="7"/>
  <c r="H332" i="7"/>
  <c r="G332" i="7"/>
  <c r="I331" i="7"/>
  <c r="H331" i="7"/>
  <c r="G331" i="7"/>
  <c r="I330" i="7"/>
  <c r="H330" i="7"/>
  <c r="G330" i="7"/>
  <c r="I329" i="7"/>
  <c r="H329" i="7"/>
  <c r="G329" i="7"/>
  <c r="I328" i="7"/>
  <c r="H328" i="7"/>
  <c r="G328" i="7"/>
  <c r="I327" i="7"/>
  <c r="H327" i="7"/>
  <c r="G327" i="7"/>
  <c r="I326" i="7"/>
  <c r="H326" i="7"/>
  <c r="G326" i="7"/>
  <c r="I325" i="7"/>
  <c r="H325" i="7"/>
  <c r="G325" i="7"/>
  <c r="I324" i="7"/>
  <c r="H324" i="7"/>
  <c r="G324" i="7"/>
  <c r="I36" i="7"/>
  <c r="H36" i="7"/>
  <c r="G36" i="7"/>
  <c r="I323" i="7"/>
  <c r="H323" i="7"/>
  <c r="G323" i="7"/>
  <c r="I322" i="7"/>
  <c r="H322" i="7"/>
  <c r="G322" i="7"/>
  <c r="I321" i="7"/>
  <c r="H321" i="7"/>
  <c r="G321" i="7"/>
  <c r="I320" i="7"/>
  <c r="H320" i="7"/>
  <c r="G320" i="7"/>
  <c r="I319" i="7"/>
  <c r="H319" i="7"/>
  <c r="G319" i="7"/>
  <c r="I318" i="7"/>
  <c r="H318" i="7"/>
  <c r="G318" i="7"/>
  <c r="I317" i="7"/>
  <c r="H317" i="7"/>
  <c r="G317" i="7"/>
  <c r="I316" i="7"/>
  <c r="H316" i="7"/>
  <c r="G316" i="7"/>
  <c r="I315" i="7"/>
  <c r="H315" i="7"/>
  <c r="G315" i="7"/>
  <c r="I314" i="7"/>
  <c r="H314" i="7"/>
  <c r="G314" i="7"/>
  <c r="I35" i="7"/>
  <c r="H35" i="7"/>
  <c r="G35" i="7"/>
  <c r="I313" i="7"/>
  <c r="H313" i="7"/>
  <c r="G313" i="7"/>
  <c r="I312" i="7"/>
  <c r="H312" i="7"/>
  <c r="G312" i="7"/>
  <c r="I311" i="7"/>
  <c r="H311" i="7"/>
  <c r="G311" i="7"/>
  <c r="I310" i="7"/>
  <c r="H310" i="7"/>
  <c r="G310" i="7"/>
  <c r="I309" i="7"/>
  <c r="H309" i="7"/>
  <c r="G309" i="7"/>
  <c r="I308" i="7"/>
  <c r="H308" i="7"/>
  <c r="G308" i="7"/>
  <c r="I307" i="7"/>
  <c r="H307" i="7"/>
  <c r="G307" i="7"/>
  <c r="I306" i="7"/>
  <c r="H306" i="7"/>
  <c r="G306" i="7"/>
  <c r="I305" i="7"/>
  <c r="H305" i="7"/>
  <c r="G305" i="7"/>
  <c r="I304" i="7"/>
  <c r="H304" i="7"/>
  <c r="G304" i="7"/>
  <c r="I34" i="7"/>
  <c r="H34" i="7"/>
  <c r="G34" i="7"/>
  <c r="I7" i="7"/>
  <c r="H7" i="7"/>
  <c r="G7" i="7"/>
  <c r="I303" i="7"/>
  <c r="H303" i="7"/>
  <c r="G303" i="7"/>
  <c r="I302" i="7"/>
  <c r="H302" i="7"/>
  <c r="G302" i="7"/>
  <c r="I301" i="7"/>
  <c r="H301" i="7"/>
  <c r="G301" i="7"/>
  <c r="I300" i="7"/>
  <c r="H300" i="7"/>
  <c r="G300" i="7"/>
  <c r="I299" i="7"/>
  <c r="H299" i="7"/>
  <c r="G299" i="7"/>
  <c r="I298" i="7"/>
  <c r="H298" i="7"/>
  <c r="G298" i="7"/>
  <c r="I297" i="7"/>
  <c r="H297" i="7"/>
  <c r="G297" i="7"/>
  <c r="I296" i="7"/>
  <c r="H296" i="7"/>
  <c r="G296" i="7"/>
  <c r="I295" i="7"/>
  <c r="H295" i="7"/>
  <c r="G295" i="7"/>
  <c r="I294" i="7"/>
  <c r="H294" i="7"/>
  <c r="G294" i="7"/>
  <c r="I33" i="7"/>
  <c r="H33" i="7"/>
  <c r="G33" i="7"/>
  <c r="I293" i="7"/>
  <c r="H293" i="7"/>
  <c r="G293" i="7"/>
  <c r="I292" i="7"/>
  <c r="H292" i="7"/>
  <c r="G292" i="7"/>
  <c r="I291" i="7"/>
  <c r="H291" i="7"/>
  <c r="G291" i="7"/>
  <c r="I290" i="7"/>
  <c r="H290" i="7"/>
  <c r="G290" i="7"/>
  <c r="I289" i="7"/>
  <c r="H289" i="7"/>
  <c r="G289" i="7"/>
  <c r="I288" i="7"/>
  <c r="H288" i="7"/>
  <c r="G288" i="7"/>
  <c r="I287" i="7"/>
  <c r="H287" i="7"/>
  <c r="G287" i="7"/>
  <c r="I286" i="7"/>
  <c r="H286" i="7"/>
  <c r="G286" i="7"/>
  <c r="I285" i="7"/>
  <c r="H285" i="7"/>
  <c r="G285" i="7"/>
  <c r="I284" i="7"/>
  <c r="H284" i="7"/>
  <c r="G284" i="7"/>
  <c r="I32" i="7"/>
  <c r="H32" i="7"/>
  <c r="G32" i="7"/>
  <c r="I283" i="7"/>
  <c r="H283" i="7"/>
  <c r="G283" i="7"/>
  <c r="I282" i="7"/>
  <c r="H282" i="7"/>
  <c r="G282" i="7"/>
  <c r="I281" i="7"/>
  <c r="H281" i="7"/>
  <c r="G281" i="7"/>
  <c r="I280" i="7"/>
  <c r="H280" i="7"/>
  <c r="G280" i="7"/>
  <c r="I279" i="7"/>
  <c r="H279" i="7"/>
  <c r="G279" i="7"/>
  <c r="I278" i="7"/>
  <c r="H278" i="7"/>
  <c r="G278" i="7"/>
  <c r="I277" i="7"/>
  <c r="H277" i="7"/>
  <c r="G277" i="7"/>
  <c r="I276" i="7"/>
  <c r="H276" i="7"/>
  <c r="G276" i="7"/>
  <c r="I275" i="7"/>
  <c r="H275" i="7"/>
  <c r="G275" i="7"/>
  <c r="I274" i="7"/>
  <c r="H274" i="7"/>
  <c r="G274" i="7"/>
  <c r="I31" i="7"/>
  <c r="H31" i="7"/>
  <c r="G31" i="7"/>
  <c r="I273" i="7"/>
  <c r="H273" i="7"/>
  <c r="G273" i="7"/>
  <c r="I272" i="7"/>
  <c r="H272" i="7"/>
  <c r="G272" i="7"/>
  <c r="I271" i="7"/>
  <c r="H271" i="7"/>
  <c r="G271" i="7"/>
  <c r="I270" i="7"/>
  <c r="H270" i="7"/>
  <c r="G270" i="7"/>
  <c r="I269" i="7"/>
  <c r="H269" i="7"/>
  <c r="G269" i="7"/>
  <c r="I268" i="7"/>
  <c r="H268" i="7"/>
  <c r="G268" i="7"/>
  <c r="I267" i="7"/>
  <c r="H267" i="7"/>
  <c r="G267" i="7"/>
  <c r="I266" i="7"/>
  <c r="H266" i="7"/>
  <c r="G266" i="7"/>
  <c r="I265" i="7"/>
  <c r="H265" i="7"/>
  <c r="G265" i="7"/>
  <c r="I264" i="7"/>
  <c r="H264" i="7"/>
  <c r="G264" i="7"/>
  <c r="I30" i="7"/>
  <c r="H30" i="7"/>
  <c r="G30" i="7"/>
  <c r="I263" i="7"/>
  <c r="H263" i="7"/>
  <c r="G263" i="7"/>
  <c r="I262" i="7"/>
  <c r="H262" i="7"/>
  <c r="G262" i="7"/>
  <c r="I261" i="7"/>
  <c r="H261" i="7"/>
  <c r="G261" i="7"/>
  <c r="I260" i="7"/>
  <c r="H260" i="7"/>
  <c r="G260" i="7"/>
  <c r="I259" i="7"/>
  <c r="H259" i="7"/>
  <c r="G259" i="7"/>
  <c r="I258" i="7"/>
  <c r="H258" i="7"/>
  <c r="G258" i="7"/>
  <c r="I257" i="7"/>
  <c r="H257" i="7"/>
  <c r="G257" i="7"/>
  <c r="I256" i="7"/>
  <c r="H256" i="7"/>
  <c r="G256" i="7"/>
  <c r="I255" i="7"/>
  <c r="H255" i="7"/>
  <c r="G255" i="7"/>
  <c r="I254" i="7"/>
  <c r="H254" i="7"/>
  <c r="G254" i="7"/>
  <c r="I29" i="7"/>
  <c r="H29" i="7"/>
  <c r="G29" i="7"/>
  <c r="I253" i="7"/>
  <c r="H253" i="7"/>
  <c r="G253" i="7"/>
  <c r="I252" i="7"/>
  <c r="H252" i="7"/>
  <c r="G252" i="7"/>
  <c r="I251" i="7"/>
  <c r="H251" i="7"/>
  <c r="G251" i="7"/>
  <c r="I250" i="7"/>
  <c r="H250" i="7"/>
  <c r="G250" i="7"/>
  <c r="I249" i="7"/>
  <c r="H249" i="7"/>
  <c r="G249" i="7"/>
  <c r="I248" i="7"/>
  <c r="H248" i="7"/>
  <c r="G248" i="7"/>
  <c r="I247" i="7"/>
  <c r="H247" i="7"/>
  <c r="G247" i="7"/>
  <c r="I246" i="7"/>
  <c r="H246" i="7"/>
  <c r="G246" i="7"/>
  <c r="I245" i="7"/>
  <c r="H245" i="7"/>
  <c r="G245" i="7"/>
  <c r="I244" i="7"/>
  <c r="H244" i="7"/>
  <c r="G244" i="7"/>
  <c r="I28" i="7"/>
  <c r="H28" i="7"/>
  <c r="G28" i="7"/>
  <c r="I243" i="7"/>
  <c r="H243" i="7"/>
  <c r="G243" i="7"/>
  <c r="I242" i="7"/>
  <c r="H242" i="7"/>
  <c r="G242" i="7"/>
  <c r="I241" i="7"/>
  <c r="H241" i="7"/>
  <c r="G241" i="7"/>
  <c r="I240" i="7"/>
  <c r="H240" i="7"/>
  <c r="G240" i="7"/>
  <c r="I239" i="7"/>
  <c r="H239" i="7"/>
  <c r="G239" i="7"/>
  <c r="I238" i="7"/>
  <c r="H238" i="7"/>
  <c r="G238" i="7"/>
  <c r="I237" i="7"/>
  <c r="H237" i="7"/>
  <c r="G237" i="7"/>
  <c r="I236" i="7"/>
  <c r="H236" i="7"/>
  <c r="G236" i="7"/>
  <c r="I235" i="7"/>
  <c r="H235" i="7"/>
  <c r="G235" i="7"/>
  <c r="I234" i="7"/>
  <c r="H234" i="7"/>
  <c r="G234" i="7"/>
  <c r="I27" i="7"/>
  <c r="H27" i="7"/>
  <c r="G27" i="7"/>
  <c r="I233" i="7"/>
  <c r="H233" i="7"/>
  <c r="G233" i="7"/>
  <c r="I232" i="7"/>
  <c r="H232" i="7"/>
  <c r="G232" i="7"/>
  <c r="I231" i="7"/>
  <c r="H231" i="7"/>
  <c r="G231" i="7"/>
  <c r="I230" i="7"/>
  <c r="H230" i="7"/>
  <c r="G230" i="7"/>
  <c r="I229" i="7"/>
  <c r="H229" i="7"/>
  <c r="G229" i="7"/>
  <c r="I228" i="7"/>
  <c r="H228" i="7"/>
  <c r="G228" i="7"/>
  <c r="I227" i="7"/>
  <c r="H227" i="7"/>
  <c r="G227" i="7"/>
  <c r="I226" i="7"/>
  <c r="H226" i="7"/>
  <c r="G226" i="7"/>
  <c r="I225" i="7"/>
  <c r="H225" i="7"/>
  <c r="G225" i="7"/>
  <c r="I224" i="7"/>
  <c r="H224" i="7"/>
  <c r="G224" i="7"/>
  <c r="I26" i="7"/>
  <c r="H26" i="7"/>
  <c r="G26" i="7"/>
  <c r="I223" i="7"/>
  <c r="H223" i="7"/>
  <c r="G223" i="7"/>
  <c r="I222" i="7"/>
  <c r="H222" i="7"/>
  <c r="G222" i="7"/>
  <c r="I221" i="7"/>
  <c r="H221" i="7"/>
  <c r="G221" i="7"/>
  <c r="I220" i="7"/>
  <c r="H220" i="7"/>
  <c r="G220" i="7"/>
  <c r="I219" i="7"/>
  <c r="H219" i="7"/>
  <c r="G219" i="7"/>
  <c r="I218" i="7"/>
  <c r="H218" i="7"/>
  <c r="G218" i="7"/>
  <c r="I217" i="7"/>
  <c r="H217" i="7"/>
  <c r="G217" i="7"/>
  <c r="I216" i="7"/>
  <c r="H216" i="7"/>
  <c r="G216" i="7"/>
  <c r="I215" i="7"/>
  <c r="H215" i="7"/>
  <c r="G215" i="7"/>
  <c r="I214" i="7"/>
  <c r="H214" i="7"/>
  <c r="G214" i="7"/>
  <c r="I25" i="7"/>
  <c r="H25" i="7"/>
  <c r="G25" i="7"/>
  <c r="I213" i="7"/>
  <c r="H213" i="7"/>
  <c r="G213" i="7"/>
  <c r="I212" i="7"/>
  <c r="H212" i="7"/>
  <c r="G212" i="7"/>
  <c r="I211" i="7"/>
  <c r="H211" i="7"/>
  <c r="G211" i="7"/>
  <c r="I210" i="7"/>
  <c r="H210" i="7"/>
  <c r="G210" i="7"/>
  <c r="I209" i="7"/>
  <c r="H209" i="7"/>
  <c r="G209" i="7"/>
  <c r="I208" i="7"/>
  <c r="H208" i="7"/>
  <c r="G208" i="7"/>
  <c r="I207" i="7"/>
  <c r="H207" i="7"/>
  <c r="G207" i="7"/>
  <c r="I206" i="7"/>
  <c r="H206" i="7"/>
  <c r="G206" i="7"/>
  <c r="I205" i="7"/>
  <c r="H205" i="7"/>
  <c r="G205" i="7"/>
  <c r="I204" i="7"/>
  <c r="H204" i="7"/>
  <c r="G204" i="7"/>
  <c r="I24" i="7"/>
  <c r="H24" i="7"/>
  <c r="G24" i="7"/>
  <c r="I6" i="7"/>
  <c r="H6" i="7"/>
  <c r="G6" i="7"/>
  <c r="I203" i="7"/>
  <c r="H203" i="7"/>
  <c r="G203" i="7"/>
  <c r="I202" i="7"/>
  <c r="H202" i="7"/>
  <c r="G202" i="7"/>
  <c r="I201" i="7"/>
  <c r="H201" i="7"/>
  <c r="G201" i="7"/>
  <c r="I200" i="7"/>
  <c r="H200" i="7"/>
  <c r="G200" i="7"/>
  <c r="I199" i="7"/>
  <c r="H199" i="7"/>
  <c r="G199" i="7"/>
  <c r="I198" i="7"/>
  <c r="H198" i="7"/>
  <c r="G198" i="7"/>
  <c r="I197" i="7"/>
  <c r="H197" i="7"/>
  <c r="G197" i="7"/>
  <c r="I196" i="7"/>
  <c r="H196" i="7"/>
  <c r="G196" i="7"/>
  <c r="I195" i="7"/>
  <c r="H195" i="7"/>
  <c r="G195" i="7"/>
  <c r="I194" i="7"/>
  <c r="H194" i="7"/>
  <c r="G194" i="7"/>
  <c r="I23" i="7"/>
  <c r="H23" i="7"/>
  <c r="G23" i="7"/>
  <c r="I193" i="7"/>
  <c r="H193" i="7"/>
  <c r="G193" i="7"/>
  <c r="I192" i="7"/>
  <c r="H192" i="7"/>
  <c r="G192" i="7"/>
  <c r="I191" i="7"/>
  <c r="H191" i="7"/>
  <c r="G191" i="7"/>
  <c r="I190" i="7"/>
  <c r="H190" i="7"/>
  <c r="G190" i="7"/>
  <c r="I189" i="7"/>
  <c r="H189" i="7"/>
  <c r="G189" i="7"/>
  <c r="I188" i="7"/>
  <c r="H188" i="7"/>
  <c r="G188" i="7"/>
  <c r="I187" i="7"/>
  <c r="H187" i="7"/>
  <c r="G187" i="7"/>
  <c r="I186" i="7"/>
  <c r="H186" i="7"/>
  <c r="G186" i="7"/>
  <c r="I185" i="7"/>
  <c r="H185" i="7"/>
  <c r="G185" i="7"/>
  <c r="I184" i="7"/>
  <c r="H184" i="7"/>
  <c r="G184" i="7"/>
  <c r="I22" i="7"/>
  <c r="H22" i="7"/>
  <c r="G22" i="7"/>
  <c r="I183" i="7"/>
  <c r="H183" i="7"/>
  <c r="G183" i="7"/>
  <c r="I182" i="7"/>
  <c r="H182" i="7"/>
  <c r="G182" i="7"/>
  <c r="I181" i="7"/>
  <c r="H181" i="7"/>
  <c r="G181" i="7"/>
  <c r="I180" i="7"/>
  <c r="H180" i="7"/>
  <c r="G180" i="7"/>
  <c r="I179" i="7"/>
  <c r="H179" i="7"/>
  <c r="G179" i="7"/>
  <c r="I178" i="7"/>
  <c r="H178" i="7"/>
  <c r="G178" i="7"/>
  <c r="I177" i="7"/>
  <c r="H177" i="7"/>
  <c r="G177" i="7"/>
  <c r="I176" i="7"/>
  <c r="H176" i="7"/>
  <c r="G176" i="7"/>
  <c r="I175" i="7"/>
  <c r="H175" i="7"/>
  <c r="G175" i="7"/>
  <c r="I174" i="7"/>
  <c r="H174" i="7"/>
  <c r="G174" i="7"/>
  <c r="I21" i="7"/>
  <c r="H21" i="7"/>
  <c r="G21" i="7"/>
  <c r="I173" i="7"/>
  <c r="H173" i="7"/>
  <c r="G173" i="7"/>
  <c r="I172" i="7"/>
  <c r="H172" i="7"/>
  <c r="G172" i="7"/>
  <c r="I171" i="7"/>
  <c r="H171" i="7"/>
  <c r="G171" i="7"/>
  <c r="I170" i="7"/>
  <c r="H170" i="7"/>
  <c r="G170" i="7"/>
  <c r="I169" i="7"/>
  <c r="H169" i="7"/>
  <c r="G169" i="7"/>
  <c r="I168" i="7"/>
  <c r="H168" i="7"/>
  <c r="G168" i="7"/>
  <c r="I167" i="7"/>
  <c r="H167" i="7"/>
  <c r="G167" i="7"/>
  <c r="I166" i="7"/>
  <c r="H166" i="7"/>
  <c r="G166" i="7"/>
  <c r="I165" i="7"/>
  <c r="H165" i="7"/>
  <c r="G165" i="7"/>
  <c r="I164" i="7"/>
  <c r="H164" i="7"/>
  <c r="G164" i="7"/>
  <c r="I20" i="7"/>
  <c r="H20" i="7"/>
  <c r="G20" i="7"/>
  <c r="I163" i="7"/>
  <c r="H163" i="7"/>
  <c r="G163" i="7"/>
  <c r="I162" i="7"/>
  <c r="H162" i="7"/>
  <c r="G162" i="7"/>
  <c r="I161" i="7"/>
  <c r="H161" i="7"/>
  <c r="G161" i="7"/>
  <c r="I160" i="7"/>
  <c r="H160" i="7"/>
  <c r="G160" i="7"/>
  <c r="I159" i="7"/>
  <c r="H159" i="7"/>
  <c r="G159" i="7"/>
  <c r="I158" i="7"/>
  <c r="H158" i="7"/>
  <c r="G158" i="7"/>
  <c r="I157" i="7"/>
  <c r="H157" i="7"/>
  <c r="G157" i="7"/>
  <c r="I156" i="7"/>
  <c r="H156" i="7"/>
  <c r="G156" i="7"/>
  <c r="I155" i="7"/>
  <c r="H155" i="7"/>
  <c r="G155" i="7"/>
  <c r="I154" i="7"/>
  <c r="H154" i="7"/>
  <c r="G154" i="7"/>
  <c r="I19" i="7"/>
  <c r="H19" i="7"/>
  <c r="G19" i="7"/>
  <c r="I153" i="7"/>
  <c r="H153" i="7"/>
  <c r="G153" i="7"/>
  <c r="I152" i="7"/>
  <c r="H152" i="7"/>
  <c r="G152" i="7"/>
  <c r="I151" i="7"/>
  <c r="H151" i="7"/>
  <c r="G151" i="7"/>
  <c r="I150" i="7"/>
  <c r="H150" i="7"/>
  <c r="G150" i="7"/>
  <c r="I149" i="7"/>
  <c r="H149" i="7"/>
  <c r="G149" i="7"/>
  <c r="I148" i="7"/>
  <c r="H148" i="7"/>
  <c r="G148" i="7"/>
  <c r="I147" i="7"/>
  <c r="H147" i="7"/>
  <c r="G147" i="7"/>
  <c r="I146" i="7"/>
  <c r="H146" i="7"/>
  <c r="G146" i="7"/>
  <c r="I145" i="7"/>
  <c r="H145" i="7"/>
  <c r="G145" i="7"/>
  <c r="I144" i="7"/>
  <c r="H144" i="7"/>
  <c r="G144" i="7"/>
  <c r="I18" i="7"/>
  <c r="H18" i="7"/>
  <c r="G18" i="7"/>
  <c r="I143" i="7"/>
  <c r="H143" i="7"/>
  <c r="G143" i="7"/>
  <c r="I142" i="7"/>
  <c r="H142" i="7"/>
  <c r="G142" i="7"/>
  <c r="I141" i="7"/>
  <c r="H141" i="7"/>
  <c r="G141" i="7"/>
  <c r="I140" i="7"/>
  <c r="H140" i="7"/>
  <c r="G140" i="7"/>
  <c r="I139" i="7"/>
  <c r="H139" i="7"/>
  <c r="G139" i="7"/>
  <c r="I138" i="7"/>
  <c r="H138" i="7"/>
  <c r="G138" i="7"/>
  <c r="I137" i="7"/>
  <c r="H137" i="7"/>
  <c r="G137" i="7"/>
  <c r="I136" i="7"/>
  <c r="H136" i="7"/>
  <c r="G136" i="7"/>
  <c r="I135" i="7"/>
  <c r="H135" i="7"/>
  <c r="G135" i="7"/>
  <c r="I134" i="7"/>
  <c r="H134" i="7"/>
  <c r="G134" i="7"/>
  <c r="I17" i="7"/>
  <c r="H17" i="7"/>
  <c r="G17" i="7"/>
  <c r="I133" i="7"/>
  <c r="H133" i="7"/>
  <c r="G133" i="7"/>
  <c r="I132" i="7"/>
  <c r="H132" i="7"/>
  <c r="G132" i="7"/>
  <c r="I131" i="7"/>
  <c r="H131" i="7"/>
  <c r="G131" i="7"/>
  <c r="I130" i="7"/>
  <c r="H130" i="7"/>
  <c r="G130" i="7"/>
  <c r="I129" i="7"/>
  <c r="H129" i="7"/>
  <c r="G129" i="7"/>
  <c r="I128" i="7"/>
  <c r="H128" i="7"/>
  <c r="G128" i="7"/>
  <c r="I127" i="7"/>
  <c r="H127" i="7"/>
  <c r="G127" i="7"/>
  <c r="I126" i="7"/>
  <c r="H126" i="7"/>
  <c r="G126" i="7"/>
  <c r="I125" i="7"/>
  <c r="H125" i="7"/>
  <c r="G125" i="7"/>
  <c r="I124" i="7"/>
  <c r="H124" i="7"/>
  <c r="G124" i="7"/>
  <c r="I16" i="7"/>
  <c r="H16" i="7"/>
  <c r="G16" i="7"/>
  <c r="I123" i="7"/>
  <c r="H123" i="7"/>
  <c r="G123" i="7"/>
  <c r="I122" i="7"/>
  <c r="H122" i="7"/>
  <c r="G122" i="7"/>
  <c r="I121" i="7"/>
  <c r="H121" i="7"/>
  <c r="G121" i="7"/>
  <c r="I120" i="7"/>
  <c r="H120" i="7"/>
  <c r="G120" i="7"/>
  <c r="I119" i="7"/>
  <c r="H119" i="7"/>
  <c r="G119" i="7"/>
  <c r="I118" i="7"/>
  <c r="H118" i="7"/>
  <c r="G118" i="7"/>
  <c r="I117" i="7"/>
  <c r="H117" i="7"/>
  <c r="G117" i="7"/>
  <c r="I116" i="7"/>
  <c r="H116" i="7"/>
  <c r="G116" i="7"/>
  <c r="I115" i="7"/>
  <c r="H115" i="7"/>
  <c r="G115" i="7"/>
  <c r="I114" i="7"/>
  <c r="H114" i="7"/>
  <c r="G114" i="7"/>
  <c r="I15" i="7"/>
  <c r="H15" i="7"/>
  <c r="G15" i="7"/>
  <c r="I113" i="7"/>
  <c r="H113" i="7"/>
  <c r="G113" i="7"/>
  <c r="I112" i="7"/>
  <c r="H112" i="7"/>
  <c r="G112" i="7"/>
  <c r="I111" i="7"/>
  <c r="H111" i="7"/>
  <c r="G111" i="7"/>
  <c r="I110" i="7"/>
  <c r="H110" i="7"/>
  <c r="G110" i="7"/>
  <c r="I109" i="7"/>
  <c r="H109" i="7"/>
  <c r="G109" i="7"/>
  <c r="I108" i="7"/>
  <c r="H108" i="7"/>
  <c r="G108" i="7"/>
  <c r="I107" i="7"/>
  <c r="H107" i="7"/>
  <c r="G107" i="7"/>
  <c r="I106" i="7"/>
  <c r="H106" i="7"/>
  <c r="G106" i="7"/>
  <c r="I105" i="7"/>
  <c r="H105" i="7"/>
  <c r="G105" i="7"/>
  <c r="I104" i="7"/>
  <c r="H104" i="7"/>
  <c r="G104" i="7"/>
  <c r="I14" i="7"/>
  <c r="H14" i="7"/>
  <c r="G14" i="7"/>
  <c r="I5" i="7"/>
  <c r="H5" i="7"/>
  <c r="G5" i="7"/>
  <c r="I139" i="5"/>
  <c r="I244" i="5"/>
  <c r="I64" i="5"/>
  <c r="I194" i="5"/>
  <c r="I80" i="5"/>
  <c r="I57" i="5"/>
  <c r="I92" i="5"/>
  <c r="I211" i="5"/>
  <c r="I118" i="5"/>
  <c r="I149" i="5"/>
  <c r="I178" i="5"/>
  <c r="I170" i="5"/>
  <c r="I87" i="5"/>
  <c r="I54" i="5"/>
  <c r="I389" i="5"/>
  <c r="I99" i="5"/>
  <c r="I56" i="5"/>
  <c r="I188" i="5"/>
  <c r="I314" i="5"/>
  <c r="I261" i="5"/>
  <c r="I349" i="5"/>
  <c r="I268" i="5"/>
  <c r="I361" i="5"/>
  <c r="I274" i="5"/>
  <c r="I53" i="5"/>
  <c r="I319" i="5"/>
  <c r="I249" i="5"/>
  <c r="I254" i="5"/>
  <c r="I288" i="5"/>
  <c r="I234" i="5"/>
  <c r="I305" i="5"/>
  <c r="I110" i="5"/>
  <c r="I404" i="5"/>
  <c r="I282" i="5"/>
  <c r="I143" i="5"/>
  <c r="I373" i="5"/>
  <c r="I418" i="5"/>
  <c r="I210" i="5"/>
  <c r="I295" i="5"/>
  <c r="I79" i="5"/>
  <c r="I311" i="5"/>
  <c r="I222" i="5"/>
  <c r="I306" i="5"/>
  <c r="I251" i="5"/>
  <c r="I146" i="5"/>
  <c r="I367" i="5"/>
  <c r="I162" i="5"/>
  <c r="I133" i="5"/>
  <c r="I71" i="5"/>
  <c r="I138" i="5"/>
  <c r="I273" i="5"/>
  <c r="I294" i="5"/>
  <c r="I206" i="5"/>
  <c r="I201" i="5"/>
  <c r="I123" i="5"/>
  <c r="I43" i="5"/>
  <c r="I255" i="5"/>
  <c r="I355" i="5"/>
  <c r="I248" i="5"/>
  <c r="I407" i="5"/>
  <c r="I116" i="5"/>
  <c r="I128" i="5"/>
  <c r="I336" i="5"/>
  <c r="I372" i="5"/>
  <c r="I124" i="5"/>
  <c r="I160" i="5"/>
  <c r="I417" i="5"/>
  <c r="I103" i="5"/>
  <c r="I205" i="5"/>
  <c r="I117" i="5"/>
  <c r="I219" i="5"/>
  <c r="I342" i="5"/>
  <c r="I408" i="5"/>
  <c r="I422" i="5"/>
  <c r="I300" i="5"/>
  <c r="I142" i="5"/>
  <c r="I398" i="5"/>
  <c r="I163" i="5"/>
  <c r="I84" i="5"/>
  <c r="I260" i="5"/>
  <c r="I330" i="5"/>
  <c r="I301" i="5"/>
  <c r="I131" i="5"/>
  <c r="I243" i="5"/>
  <c r="I317" i="5"/>
  <c r="I287" i="5"/>
  <c r="I325" i="5"/>
  <c r="I214" i="5"/>
  <c r="I233" i="5"/>
  <c r="I402" i="5"/>
  <c r="I109" i="5"/>
  <c r="I399" i="5"/>
  <c r="I276" i="5"/>
  <c r="I104" i="5"/>
  <c r="I153" i="5"/>
  <c r="I427" i="5"/>
  <c r="I428" i="5"/>
  <c r="I46" i="5"/>
  <c r="I378" i="5"/>
  <c r="I137" i="5"/>
  <c r="I199" i="5"/>
  <c r="I145" i="5"/>
  <c r="I227" i="5"/>
  <c r="I148" i="5"/>
  <c r="I414" i="5"/>
  <c r="I348" i="5"/>
  <c r="I42" i="5"/>
  <c r="I397" i="5"/>
  <c r="I221" i="5"/>
  <c r="I392" i="5"/>
  <c r="I136" i="5"/>
  <c r="I180" i="5"/>
  <c r="I224" i="5"/>
  <c r="I127" i="5"/>
  <c r="I192" i="5"/>
  <c r="I360" i="5"/>
  <c r="I247" i="5"/>
  <c r="I135" i="5"/>
  <c r="I21" i="5"/>
  <c r="I250" i="5"/>
  <c r="I388" i="5"/>
  <c r="I241" i="5"/>
  <c r="I383" i="5"/>
  <c r="I183" i="5"/>
  <c r="I267" i="5"/>
  <c r="I187" i="5"/>
  <c r="I223" i="5"/>
  <c r="I354" i="5"/>
  <c r="I258" i="5"/>
  <c r="I246" i="5"/>
  <c r="I197" i="5"/>
  <c r="I286" i="5"/>
  <c r="I309" i="5"/>
  <c r="I344" i="5"/>
  <c r="I218" i="5"/>
  <c r="I101" i="5"/>
  <c r="I433" i="5"/>
  <c r="I318" i="5"/>
  <c r="I403" i="5"/>
  <c r="I264" i="5"/>
  <c r="I152" i="5"/>
  <c r="I209" i="5"/>
  <c r="I364" i="5"/>
  <c r="I406" i="5"/>
  <c r="I259" i="5"/>
  <c r="I423" i="5"/>
  <c r="I257" i="5"/>
  <c r="I351" i="5"/>
  <c r="I266" i="5"/>
  <c r="I200" i="5"/>
  <c r="I335" i="5"/>
  <c r="I240" i="5"/>
  <c r="I215" i="5"/>
  <c r="I172" i="5"/>
  <c r="I102" i="5"/>
  <c r="I413" i="5"/>
  <c r="I156" i="5"/>
  <c r="I341" i="5"/>
  <c r="I324" i="5"/>
  <c r="I387" i="5"/>
  <c r="I198" i="5"/>
  <c r="I122" i="5"/>
  <c r="I164" i="5"/>
  <c r="I359" i="5"/>
  <c r="I89" i="5"/>
  <c r="I63" i="5"/>
  <c r="I424" i="5"/>
  <c r="I69" i="5"/>
  <c r="I52" i="5"/>
  <c r="I169" i="5"/>
  <c r="I366" i="5"/>
  <c r="I114" i="5"/>
  <c r="I208" i="5"/>
  <c r="I193" i="5"/>
  <c r="I371" i="5"/>
  <c r="I394" i="5"/>
  <c r="I70" i="5"/>
  <c r="I328" i="5"/>
  <c r="I334" i="5"/>
  <c r="I140" i="5"/>
  <c r="I431" i="5"/>
  <c r="I292" i="5"/>
  <c r="I432" i="5"/>
  <c r="I147" i="5"/>
  <c r="I216" i="5"/>
  <c r="I329" i="5"/>
  <c r="I166" i="5"/>
  <c r="I31" i="5"/>
  <c r="I412" i="5"/>
  <c r="I322" i="5"/>
  <c r="I191" i="5"/>
  <c r="I239" i="5"/>
  <c r="I377" i="5"/>
  <c r="I271" i="5"/>
  <c r="I108" i="5"/>
  <c r="I278" i="5"/>
  <c r="I384" i="5"/>
  <c r="I182" i="5"/>
  <c r="I217" i="5"/>
  <c r="I90" i="5"/>
  <c r="I310" i="5"/>
  <c r="I62" i="5"/>
  <c r="I347" i="5"/>
  <c r="I181" i="5"/>
  <c r="I177" i="5"/>
  <c r="I59" i="5"/>
  <c r="I353" i="5"/>
  <c r="I370" i="5"/>
  <c r="I196" i="5"/>
  <c r="I121" i="5"/>
  <c r="I27" i="5"/>
  <c r="I165" i="5"/>
  <c r="I168" i="5"/>
  <c r="I382" i="5"/>
  <c r="I226" i="5"/>
  <c r="I410" i="5"/>
  <c r="I270" i="5"/>
  <c r="I186" i="5"/>
  <c r="I189" i="5"/>
  <c r="I346" i="5"/>
  <c r="I405" i="5"/>
  <c r="I144" i="5"/>
  <c r="I338" i="5"/>
  <c r="I280" i="5"/>
  <c r="I45" i="5"/>
  <c r="I107" i="5"/>
  <c r="I154" i="5"/>
  <c r="I83" i="5"/>
  <c r="I369" i="5"/>
  <c r="I299" i="5"/>
  <c r="I415" i="5"/>
  <c r="I293" i="5"/>
  <c r="I411" i="5"/>
  <c r="I320" i="5"/>
  <c r="I303" i="5"/>
  <c r="I269" i="5"/>
  <c r="I376" i="5"/>
  <c r="I176" i="5"/>
  <c r="I82" i="5"/>
  <c r="I68" i="5"/>
  <c r="I113" i="5"/>
  <c r="I416" i="5"/>
  <c r="I421" i="5"/>
  <c r="I425" i="5"/>
  <c r="I313" i="5"/>
  <c r="I323" i="5"/>
  <c r="I291" i="5"/>
  <c r="I33" i="5"/>
  <c r="I316" i="5"/>
  <c r="I185" i="5"/>
  <c r="I159" i="5"/>
  <c r="I134" i="5"/>
  <c r="I393" i="5"/>
  <c r="I41" i="5"/>
  <c r="I327" i="5"/>
  <c r="I86" i="5"/>
  <c r="I375" i="5"/>
  <c r="I32" i="5"/>
  <c r="I365" i="5"/>
  <c r="I272" i="5"/>
  <c r="I339" i="5"/>
  <c r="I256" i="5"/>
  <c r="I67" i="5"/>
  <c r="I281" i="5"/>
  <c r="I204" i="5"/>
  <c r="I333" i="5"/>
  <c r="I332" i="5"/>
  <c r="I93" i="5"/>
  <c r="I321" i="5"/>
  <c r="I112" i="5"/>
  <c r="I285" i="5"/>
  <c r="I409" i="5"/>
  <c r="I100" i="5"/>
  <c r="I304" i="5"/>
  <c r="I190" i="5"/>
  <c r="I75" i="5"/>
  <c r="I242" i="5"/>
  <c r="I284" i="5"/>
  <c r="I340" i="5"/>
  <c r="I381" i="5"/>
  <c r="I374" i="5"/>
  <c r="I88" i="5"/>
  <c r="I132" i="5"/>
  <c r="I400" i="5"/>
  <c r="I115" i="5"/>
  <c r="I263" i="5"/>
  <c r="I173" i="5"/>
  <c r="I396" i="5"/>
  <c r="I265" i="5"/>
  <c r="I401" i="5"/>
  <c r="I34" i="5"/>
  <c r="I37" i="5"/>
  <c r="I94" i="5"/>
  <c r="I85" i="5"/>
  <c r="I232" i="5"/>
  <c r="I379" i="5"/>
  <c r="I302" i="5"/>
  <c r="I229" i="5"/>
  <c r="I331" i="5"/>
  <c r="I391" i="5"/>
  <c r="I230" i="5"/>
  <c r="I98" i="5"/>
  <c r="I426" i="5"/>
  <c r="I126" i="5"/>
  <c r="I337" i="5"/>
  <c r="I39" i="5"/>
  <c r="I91" i="5"/>
  <c r="I130" i="5"/>
  <c r="I308" i="5"/>
  <c r="I174" i="5"/>
  <c r="I420" i="5"/>
  <c r="I203" i="5"/>
  <c r="I279" i="5"/>
  <c r="I228" i="5"/>
  <c r="I195" i="5"/>
  <c r="I213" i="5"/>
  <c r="I120" i="5"/>
  <c r="I51" i="5"/>
  <c r="I17" i="5"/>
  <c r="I298" i="5"/>
  <c r="I430" i="5"/>
  <c r="I141" i="5"/>
  <c r="I253" i="5"/>
  <c r="I106" i="5"/>
  <c r="I386" i="5"/>
  <c r="I237" i="5"/>
  <c r="I81" i="5"/>
  <c r="I161" i="5"/>
  <c r="I368" i="5"/>
  <c r="I61" i="5"/>
  <c r="I434" i="5"/>
  <c r="I356" i="5"/>
  <c r="I38" i="5"/>
  <c r="I40" i="5"/>
  <c r="I231" i="5"/>
  <c r="I167" i="5"/>
  <c r="I352" i="5"/>
  <c r="I73" i="5"/>
  <c r="I315" i="5"/>
  <c r="I36" i="5"/>
  <c r="I78" i="5"/>
  <c r="I30" i="5"/>
  <c r="I58" i="5"/>
  <c r="I24" i="5"/>
  <c r="I290" i="5"/>
  <c r="I358" i="5"/>
  <c r="I97" i="5"/>
  <c r="I175" i="5"/>
  <c r="I363" i="5"/>
  <c r="I390" i="5"/>
  <c r="I55" i="5"/>
  <c r="I179" i="5"/>
  <c r="I326" i="5"/>
  <c r="I158" i="5"/>
  <c r="I345" i="5"/>
  <c r="I380" i="5"/>
  <c r="I184" i="5"/>
  <c r="I105" i="5"/>
  <c r="I74" i="5"/>
  <c r="I419" i="5"/>
  <c r="I171" i="5"/>
  <c r="I429" i="5"/>
  <c r="I289" i="5"/>
  <c r="I277" i="5"/>
  <c r="I50" i="5"/>
  <c r="I76" i="5"/>
  <c r="I350" i="5"/>
  <c r="I77" i="5"/>
  <c r="I220" i="5"/>
  <c r="I19" i="5"/>
  <c r="I343" i="5"/>
  <c r="I362" i="5"/>
  <c r="I283" i="5"/>
  <c r="I238" i="5"/>
  <c r="I151" i="5"/>
  <c r="I385" i="5"/>
  <c r="I207" i="5"/>
  <c r="I150" i="5"/>
  <c r="I357" i="5"/>
  <c r="I245" i="5"/>
  <c r="I96" i="5"/>
  <c r="I212" i="5"/>
  <c r="I395" i="5"/>
  <c r="I202" i="5"/>
  <c r="I119" i="5"/>
  <c r="I262" i="5"/>
  <c r="I23" i="5"/>
  <c r="I16" i="5"/>
  <c r="I111" i="5"/>
  <c r="I44" i="5"/>
  <c r="I236" i="5"/>
  <c r="I11" i="5"/>
  <c r="I14" i="5"/>
  <c r="I66" i="5"/>
  <c r="I20" i="5"/>
  <c r="I235" i="5"/>
  <c r="I312" i="5"/>
  <c r="I297" i="5"/>
  <c r="I9" i="5"/>
  <c r="I72" i="5"/>
  <c r="I225" i="5"/>
  <c r="I10" i="5"/>
  <c r="I252" i="5"/>
  <c r="I12" i="5"/>
  <c r="I296" i="5"/>
  <c r="I13" i="5"/>
  <c r="I307" i="5"/>
  <c r="I48" i="5"/>
  <c r="I275" i="5"/>
  <c r="I22" i="5"/>
  <c r="I26" i="5"/>
  <c r="I15" i="5"/>
  <c r="I28" i="5"/>
  <c r="I29" i="5"/>
  <c r="I157" i="5"/>
  <c r="I25" i="5"/>
  <c r="I8" i="5"/>
  <c r="I49" i="5"/>
  <c r="I65" i="5"/>
  <c r="I18" i="5"/>
  <c r="I125" i="5"/>
  <c r="I35" i="5"/>
  <c r="I155" i="5"/>
  <c r="I47" i="5"/>
  <c r="I129" i="5"/>
  <c r="I5" i="5"/>
  <c r="I6" i="5"/>
  <c r="I7" i="5"/>
  <c r="I95" i="5"/>
  <c r="I60" i="5"/>
  <c r="K395" i="5"/>
  <c r="K307" i="5"/>
  <c r="K35" i="5"/>
  <c r="K155" i="5"/>
  <c r="K343" i="5"/>
  <c r="K66" i="5"/>
  <c r="K384" i="5"/>
  <c r="K28" i="5"/>
  <c r="K111" i="5"/>
  <c r="K48" i="5"/>
  <c r="K150" i="5"/>
  <c r="K204" i="5"/>
  <c r="K49" i="5"/>
  <c r="K40" i="5"/>
  <c r="K29" i="5"/>
  <c r="K209" i="5"/>
  <c r="K72" i="5"/>
  <c r="K30" i="5"/>
  <c r="K104" i="5"/>
  <c r="K25" i="5"/>
  <c r="K312" i="5"/>
  <c r="K363" i="5"/>
  <c r="K157" i="5"/>
  <c r="K95" i="5"/>
  <c r="K410" i="5"/>
  <c r="K177" i="5"/>
  <c r="K340" i="5"/>
  <c r="K108" i="5"/>
  <c r="K131" i="5"/>
  <c r="K107" i="5"/>
  <c r="K88" i="5"/>
  <c r="K17" i="5"/>
  <c r="K56" i="5"/>
  <c r="K34" i="5"/>
  <c r="K102" i="5"/>
  <c r="K409" i="5"/>
  <c r="K336" i="5"/>
  <c r="K245" i="5"/>
  <c r="K203" i="5"/>
  <c r="K243" i="5"/>
  <c r="K419" i="5"/>
  <c r="K252" i="5"/>
  <c r="K47" i="5"/>
  <c r="K14" i="5"/>
  <c r="K41" i="5"/>
  <c r="K218" i="5"/>
  <c r="K376" i="5"/>
  <c r="K361" i="5"/>
  <c r="K67" i="5"/>
  <c r="K388" i="5"/>
  <c r="K373" i="5"/>
  <c r="K326" i="5"/>
  <c r="K153" i="5"/>
  <c r="K423" i="5"/>
  <c r="K238" i="5"/>
  <c r="K285" i="5"/>
  <c r="K380" i="5"/>
  <c r="K383" i="5"/>
  <c r="K65" i="5"/>
  <c r="K76" i="5"/>
  <c r="K161" i="5"/>
  <c r="K321" i="5"/>
  <c r="K83" i="5"/>
  <c r="K239" i="5"/>
  <c r="K206" i="5"/>
  <c r="K356" i="5"/>
  <c r="K9" i="5"/>
  <c r="K158" i="5"/>
  <c r="K140" i="5"/>
  <c r="K61" i="5"/>
  <c r="K45" i="5"/>
  <c r="K167" i="5"/>
  <c r="K310" i="5"/>
  <c r="K367" i="5"/>
  <c r="K202" i="5"/>
  <c r="K116" i="5"/>
  <c r="K193" i="5"/>
  <c r="K222" i="5"/>
  <c r="K73" i="5"/>
  <c r="K308" i="5"/>
  <c r="K432" i="5"/>
  <c r="K57" i="5"/>
  <c r="K194" i="5"/>
  <c r="K226" i="5"/>
  <c r="K36" i="5"/>
  <c r="K430" i="5"/>
  <c r="K60" i="5"/>
  <c r="K43" i="5"/>
  <c r="K5" i="5"/>
  <c r="K220" i="5"/>
  <c r="K113" i="5"/>
  <c r="K144" i="5"/>
  <c r="K255" i="5"/>
  <c r="K159" i="5"/>
  <c r="K421" i="5"/>
  <c r="K139" i="5"/>
  <c r="K369" i="5"/>
  <c r="K282" i="5"/>
  <c r="K119" i="5"/>
  <c r="K81" i="5"/>
  <c r="K103" i="5"/>
  <c r="K429" i="5"/>
  <c r="K259" i="5"/>
  <c r="K330" i="5"/>
  <c r="K10" i="5"/>
  <c r="K190" i="5"/>
  <c r="K90" i="5"/>
  <c r="K187" i="5"/>
  <c r="K302" i="5"/>
  <c r="K210" i="5"/>
  <c r="K416" i="5"/>
  <c r="K378" i="5"/>
  <c r="K50" i="5"/>
  <c r="K212" i="5"/>
  <c r="K165" i="5"/>
  <c r="K420" i="5"/>
  <c r="K412" i="5"/>
  <c r="K318" i="5"/>
  <c r="K379" i="5"/>
  <c r="K175" i="5"/>
  <c r="K242" i="5"/>
  <c r="K360" i="5"/>
  <c r="K385" i="5"/>
  <c r="K52" i="5"/>
  <c r="K260" i="5"/>
  <c r="K101" i="5"/>
  <c r="K221" i="5"/>
  <c r="K127" i="5"/>
  <c r="K162" i="5"/>
  <c r="K270" i="5"/>
  <c r="K346" i="5"/>
  <c r="K349" i="5"/>
  <c r="K428" i="5"/>
  <c r="K205" i="5"/>
  <c r="K32" i="5"/>
  <c r="K353" i="5"/>
  <c r="K406" i="5"/>
  <c r="K186" i="5"/>
  <c r="K223" i="5"/>
  <c r="K370" i="5"/>
  <c r="K277" i="5"/>
  <c r="K254" i="5"/>
  <c r="K389" i="5"/>
  <c r="K7" i="5"/>
  <c r="K422" i="5"/>
  <c r="K211" i="5"/>
  <c r="K276" i="5"/>
  <c r="K424" i="5"/>
  <c r="K345" i="5"/>
  <c r="K230" i="5"/>
  <c r="K225" i="5"/>
  <c r="K37" i="5"/>
  <c r="K237" i="5"/>
  <c r="K335" i="5"/>
  <c r="K415" i="5"/>
  <c r="K268" i="5"/>
  <c r="K286" i="5"/>
  <c r="K375" i="5"/>
  <c r="K79" i="5"/>
  <c r="K168" i="5"/>
  <c r="K89" i="5"/>
  <c r="K197" i="5"/>
  <c r="K215" i="5"/>
  <c r="K355" i="5"/>
  <c r="K93" i="5"/>
  <c r="K297" i="5"/>
  <c r="K63" i="5"/>
  <c r="K51" i="5"/>
  <c r="K134" i="5"/>
  <c r="K196" i="5"/>
  <c r="K148" i="5"/>
  <c r="K392" i="5"/>
  <c r="K68" i="5"/>
  <c r="K133" i="5"/>
  <c r="K253" i="5"/>
  <c r="K344" i="5"/>
  <c r="K269" i="5"/>
  <c r="K19" i="5"/>
  <c r="K181" i="5"/>
  <c r="K188" i="5"/>
  <c r="K264" i="5"/>
  <c r="K396" i="5"/>
  <c r="K229" i="5"/>
  <c r="K117" i="5"/>
  <c r="K143" i="5"/>
  <c r="K257" i="5"/>
  <c r="K149" i="5"/>
  <c r="K391" i="5"/>
  <c r="K80" i="5"/>
  <c r="K141" i="5"/>
  <c r="K327" i="5"/>
  <c r="K426" i="5"/>
  <c r="K374" i="5"/>
  <c r="K91" i="5"/>
  <c r="K387" i="5"/>
  <c r="K97" i="5"/>
  <c r="K172" i="5"/>
  <c r="K126" i="5"/>
  <c r="K295" i="5"/>
  <c r="K390" i="5"/>
  <c r="K23" i="5"/>
  <c r="K278" i="5"/>
  <c r="K265" i="5"/>
  <c r="K397" i="5"/>
  <c r="K366" i="5"/>
  <c r="K106" i="5"/>
  <c r="K275" i="5"/>
  <c r="K244" i="5"/>
  <c r="K178" i="5"/>
  <c r="K304" i="5"/>
  <c r="K170" i="5"/>
  <c r="K305" i="5"/>
  <c r="K341" i="5"/>
  <c r="K24" i="5"/>
  <c r="K208" i="5"/>
  <c r="K425" i="5"/>
  <c r="K314" i="5"/>
  <c r="K418" i="5"/>
  <c r="K352" i="5"/>
  <c r="K156" i="5"/>
  <c r="K247" i="5"/>
  <c r="K33" i="5"/>
  <c r="K112" i="5"/>
  <c r="K21" i="5"/>
  <c r="K236" i="5"/>
  <c r="K64" i="5"/>
  <c r="K301" i="5"/>
  <c r="K332" i="5"/>
  <c r="K350" i="5"/>
  <c r="K105" i="5"/>
  <c r="K290" i="5"/>
  <c r="K98" i="5"/>
  <c r="K404" i="5"/>
  <c r="K169" i="5"/>
  <c r="K120" i="5"/>
  <c r="K283" i="5"/>
  <c r="K401" i="5"/>
  <c r="K377" i="5"/>
  <c r="K20" i="5"/>
  <c r="K364" i="5"/>
  <c r="K160" i="5"/>
  <c r="K320" i="5"/>
  <c r="K371" i="5"/>
  <c r="K403" i="5"/>
  <c r="K402" i="5"/>
  <c r="K22" i="5"/>
  <c r="K315" i="5"/>
  <c r="K306" i="5"/>
  <c r="K299" i="5"/>
  <c r="K130" i="5"/>
  <c r="K217" i="5"/>
  <c r="K303" i="5"/>
  <c r="K231" i="5"/>
  <c r="K267" i="5"/>
  <c r="K317" i="5"/>
  <c r="K337" i="5"/>
  <c r="K38" i="5"/>
  <c r="K313" i="5"/>
  <c r="K185" i="5"/>
  <c r="K400" i="5"/>
  <c r="K271" i="5"/>
  <c r="K342" i="5"/>
  <c r="K121" i="5"/>
  <c r="K174" i="5"/>
  <c r="K298" i="5"/>
  <c r="K179" i="5"/>
  <c r="K248" i="5"/>
  <c r="K274" i="5"/>
  <c r="K26" i="5"/>
  <c r="K365" i="5"/>
  <c r="K13" i="5"/>
  <c r="K214" i="5"/>
  <c r="K272" i="5"/>
  <c r="K146" i="5"/>
  <c r="K87" i="5"/>
  <c r="K417" i="5"/>
  <c r="K77" i="5"/>
  <c r="K94" i="5"/>
  <c r="K124" i="5"/>
  <c r="K279" i="5"/>
  <c r="K250" i="5"/>
  <c r="K414" i="5"/>
  <c r="K27" i="5"/>
  <c r="K54" i="5"/>
  <c r="K128" i="5"/>
  <c r="K316" i="5"/>
  <c r="K118" i="5"/>
  <c r="K323" i="5"/>
  <c r="K354" i="5"/>
  <c r="K125" i="5"/>
  <c r="K74" i="5"/>
  <c r="K362" i="5"/>
  <c r="K398" i="5"/>
  <c r="K324" i="5"/>
  <c r="K240" i="5"/>
  <c r="K31" i="5"/>
  <c r="K281" i="5"/>
  <c r="K296" i="5"/>
  <c r="K348" i="5"/>
  <c r="K325" i="5"/>
  <c r="K18" i="5"/>
  <c r="K109" i="5"/>
  <c r="K199" i="5"/>
  <c r="K234" i="5"/>
  <c r="K309" i="5"/>
  <c r="K44" i="5"/>
  <c r="K386" i="5"/>
  <c r="K393" i="5"/>
  <c r="K71" i="5"/>
  <c r="K164" i="5"/>
  <c r="K227" i="5"/>
  <c r="K201" i="5"/>
  <c r="K433" i="5"/>
  <c r="K411" i="5"/>
  <c r="K110" i="5"/>
  <c r="K176" i="5"/>
  <c r="K62" i="5"/>
  <c r="K138" i="5"/>
  <c r="K394" i="5"/>
  <c r="K85" i="5"/>
  <c r="K147" i="5"/>
  <c r="K347" i="5"/>
  <c r="K6" i="5"/>
  <c r="K372" i="5"/>
  <c r="K58" i="5"/>
  <c r="K173" i="5"/>
  <c r="K339" i="5"/>
  <c r="K123" i="5"/>
  <c r="K135" i="5"/>
  <c r="K319" i="5"/>
  <c r="K154" i="5"/>
  <c r="K280" i="5"/>
  <c r="K59" i="5"/>
  <c r="K232" i="5"/>
  <c r="K288" i="5"/>
  <c r="K219" i="5"/>
  <c r="K96" i="5"/>
  <c r="K183" i="5"/>
  <c r="K70" i="5"/>
  <c r="K122" i="5"/>
  <c r="K293" i="5"/>
  <c r="K359" i="5"/>
  <c r="K407" i="5"/>
  <c r="K16" i="5"/>
  <c r="K182" i="5"/>
  <c r="K184" i="5"/>
  <c r="K189" i="5"/>
  <c r="K191" i="5"/>
  <c r="K261" i="5"/>
  <c r="K39" i="5"/>
  <c r="K75" i="5"/>
  <c r="K8" i="5"/>
  <c r="K284" i="5"/>
  <c r="K233" i="5"/>
  <c r="K311" i="5"/>
  <c r="K207" i="5"/>
  <c r="K46" i="5"/>
  <c r="K334" i="5"/>
  <c r="K84" i="5"/>
  <c r="K381" i="5"/>
  <c r="K258" i="5"/>
  <c r="K151" i="5"/>
  <c r="K228" i="5"/>
  <c r="K368" i="5"/>
  <c r="K142" i="5"/>
  <c r="K427" i="5"/>
  <c r="K431" i="5"/>
  <c r="K114" i="5"/>
  <c r="K42" i="5"/>
  <c r="K86" i="5"/>
  <c r="K136" i="5"/>
  <c r="K251" i="5"/>
  <c r="K82" i="5"/>
  <c r="K78" i="5"/>
  <c r="K152" i="5"/>
  <c r="K198" i="5"/>
  <c r="K241" i="5"/>
  <c r="K213" i="5"/>
  <c r="K129" i="5"/>
  <c r="K69" i="5"/>
  <c r="K92" i="5"/>
  <c r="K246" i="5"/>
  <c r="K413" i="5"/>
  <c r="K291" i="5"/>
  <c r="K224" i="5"/>
  <c r="K351" i="5"/>
  <c r="K132" i="5"/>
  <c r="K100" i="5"/>
  <c r="K15" i="5"/>
  <c r="K171" i="5"/>
  <c r="K300" i="5"/>
  <c r="K382" i="5"/>
  <c r="K405" i="5"/>
  <c r="K200" i="5"/>
  <c r="K53" i="5"/>
  <c r="K331" i="5"/>
  <c r="K399" i="5"/>
  <c r="K408" i="5"/>
  <c r="K262" i="5"/>
  <c r="K328" i="5"/>
  <c r="K322" i="5"/>
  <c r="K163" i="5"/>
  <c r="K289" i="5"/>
  <c r="K166" i="5"/>
  <c r="K294" i="5"/>
  <c r="K145" i="5"/>
  <c r="K287" i="5"/>
  <c r="K292" i="5"/>
  <c r="K338" i="5"/>
  <c r="K195" i="5"/>
  <c r="K256" i="5"/>
  <c r="K266" i="5"/>
  <c r="K12" i="5"/>
  <c r="K55" i="5"/>
  <c r="K137" i="5"/>
  <c r="K329" i="5"/>
  <c r="K180" i="5"/>
  <c r="K192" i="5"/>
  <c r="K358" i="5"/>
  <c r="K115" i="5"/>
  <c r="K273" i="5"/>
  <c r="K249" i="5"/>
  <c r="K11" i="5"/>
  <c r="K263" i="5"/>
  <c r="K216" i="5"/>
  <c r="K99" i="5"/>
  <c r="K333" i="5"/>
  <c r="K235" i="5"/>
  <c r="K357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5" i="5"/>
  <c r="H103" i="5"/>
  <c r="H102" i="5"/>
  <c r="H101" i="5"/>
  <c r="H100" i="5"/>
  <c r="H99" i="5"/>
  <c r="H98" i="5"/>
  <c r="H97" i="5"/>
  <c r="H96" i="5"/>
  <c r="H95" i="5"/>
  <c r="H94" i="5"/>
  <c r="H13" i="5"/>
  <c r="H93" i="5"/>
  <c r="H92" i="5"/>
  <c r="H91" i="5"/>
  <c r="H90" i="5"/>
  <c r="H89" i="5"/>
  <c r="H88" i="5"/>
  <c r="H87" i="5"/>
  <c r="H86" i="5"/>
  <c r="H85" i="5"/>
  <c r="H84" i="5"/>
  <c r="H12" i="5"/>
  <c r="H83" i="5"/>
  <c r="H82" i="5"/>
  <c r="H81" i="5"/>
  <c r="H80" i="5"/>
  <c r="H79" i="5"/>
  <c r="H78" i="5"/>
  <c r="H77" i="5"/>
  <c r="H76" i="5"/>
  <c r="H75" i="5"/>
  <c r="H74" i="5"/>
  <c r="H11" i="5"/>
  <c r="H73" i="5"/>
  <c r="H72" i="5"/>
  <c r="H71" i="5"/>
  <c r="H70" i="5"/>
  <c r="H69" i="5"/>
  <c r="H68" i="5"/>
  <c r="H67" i="5"/>
  <c r="H66" i="5"/>
  <c r="H65" i="5"/>
  <c r="H64" i="5"/>
  <c r="H10" i="5"/>
  <c r="H63" i="5"/>
  <c r="H62" i="5"/>
  <c r="H61" i="5"/>
  <c r="H60" i="5"/>
  <c r="H59" i="5"/>
  <c r="H58" i="5"/>
  <c r="H57" i="5"/>
  <c r="H56" i="5"/>
  <c r="H55" i="5"/>
  <c r="H54" i="5"/>
  <c r="H9" i="5"/>
  <c r="H53" i="5"/>
  <c r="H52" i="5"/>
  <c r="H51" i="5"/>
  <c r="H50" i="5"/>
  <c r="H49" i="5"/>
  <c r="H48" i="5"/>
  <c r="H434" i="5"/>
  <c r="H47" i="5"/>
  <c r="H433" i="5"/>
  <c r="H432" i="5"/>
  <c r="H431" i="5"/>
  <c r="H430" i="5"/>
  <c r="H429" i="5"/>
  <c r="H428" i="5"/>
  <c r="H427" i="5"/>
  <c r="H426" i="5"/>
  <c r="H425" i="5"/>
  <c r="H424" i="5"/>
  <c r="H46" i="5"/>
  <c r="H423" i="5"/>
  <c r="H422" i="5"/>
  <c r="H421" i="5"/>
  <c r="H420" i="5"/>
  <c r="H419" i="5"/>
  <c r="H418" i="5"/>
  <c r="H417" i="5"/>
  <c r="H416" i="5"/>
  <c r="H415" i="5"/>
  <c r="H414" i="5"/>
  <c r="H45" i="5"/>
  <c r="H413" i="5"/>
  <c r="H412" i="5"/>
  <c r="H411" i="5"/>
  <c r="H410" i="5"/>
  <c r="H409" i="5"/>
  <c r="H408" i="5"/>
  <c r="H407" i="5"/>
  <c r="H406" i="5"/>
  <c r="H405" i="5"/>
  <c r="H404" i="5"/>
  <c r="H44" i="5"/>
  <c r="H8" i="5"/>
  <c r="H403" i="5"/>
  <c r="H402" i="5"/>
  <c r="H401" i="5"/>
  <c r="H400" i="5"/>
  <c r="H399" i="5"/>
  <c r="H398" i="5"/>
  <c r="H397" i="5"/>
  <c r="H396" i="5"/>
  <c r="H395" i="5"/>
  <c r="H394" i="5"/>
  <c r="H43" i="5"/>
  <c r="H393" i="5"/>
  <c r="H392" i="5"/>
  <c r="H391" i="5"/>
  <c r="H390" i="5"/>
  <c r="H389" i="5"/>
  <c r="H388" i="5"/>
  <c r="H387" i="5"/>
  <c r="H386" i="5"/>
  <c r="H385" i="5"/>
  <c r="H384" i="5"/>
  <c r="H42" i="5"/>
  <c r="H383" i="5"/>
  <c r="H382" i="5"/>
  <c r="H381" i="5"/>
  <c r="H380" i="5"/>
  <c r="H379" i="5"/>
  <c r="H378" i="5"/>
  <c r="H377" i="5"/>
  <c r="H376" i="5"/>
  <c r="H375" i="5"/>
  <c r="H374" i="5"/>
  <c r="H41" i="5"/>
  <c r="H373" i="5"/>
  <c r="H372" i="5"/>
  <c r="H371" i="5"/>
  <c r="H370" i="5"/>
  <c r="H369" i="5"/>
  <c r="H368" i="5"/>
  <c r="H367" i="5"/>
  <c r="H366" i="5"/>
  <c r="H365" i="5"/>
  <c r="H364" i="5"/>
  <c r="H40" i="5"/>
  <c r="H363" i="5"/>
  <c r="H362" i="5"/>
  <c r="H361" i="5"/>
  <c r="H360" i="5"/>
  <c r="H359" i="5"/>
  <c r="H358" i="5"/>
  <c r="H357" i="5"/>
  <c r="H356" i="5"/>
  <c r="H355" i="5"/>
  <c r="H354" i="5"/>
  <c r="H39" i="5"/>
  <c r="H353" i="5"/>
  <c r="H352" i="5"/>
  <c r="H351" i="5"/>
  <c r="H350" i="5"/>
  <c r="H349" i="5"/>
  <c r="H348" i="5"/>
  <c r="H347" i="5"/>
  <c r="H346" i="5"/>
  <c r="H345" i="5"/>
  <c r="H344" i="5"/>
  <c r="H38" i="5"/>
  <c r="H343" i="5"/>
  <c r="H342" i="5"/>
  <c r="H341" i="5"/>
  <c r="H340" i="5"/>
  <c r="H339" i="5"/>
  <c r="H338" i="5"/>
  <c r="H337" i="5"/>
  <c r="H336" i="5"/>
  <c r="H335" i="5"/>
  <c r="H334" i="5"/>
  <c r="H37" i="5"/>
  <c r="H333" i="5"/>
  <c r="H332" i="5"/>
  <c r="H331" i="5"/>
  <c r="H330" i="5"/>
  <c r="H329" i="5"/>
  <c r="H328" i="5"/>
  <c r="H327" i="5"/>
  <c r="H326" i="5"/>
  <c r="H325" i="5"/>
  <c r="H324" i="5"/>
  <c r="H36" i="5"/>
  <c r="H323" i="5"/>
  <c r="H322" i="5"/>
  <c r="H321" i="5"/>
  <c r="H320" i="5"/>
  <c r="H319" i="5"/>
  <c r="H318" i="5"/>
  <c r="H317" i="5"/>
  <c r="H316" i="5"/>
  <c r="H315" i="5"/>
  <c r="H314" i="5"/>
  <c r="H35" i="5"/>
  <c r="H313" i="5"/>
  <c r="H312" i="5"/>
  <c r="H311" i="5"/>
  <c r="H310" i="5"/>
  <c r="H309" i="5"/>
  <c r="H308" i="5"/>
  <c r="H307" i="5"/>
  <c r="H306" i="5"/>
  <c r="H305" i="5"/>
  <c r="H304" i="5"/>
  <c r="H34" i="5"/>
  <c r="H7" i="5"/>
  <c r="H303" i="5"/>
  <c r="H302" i="5"/>
  <c r="H301" i="5"/>
  <c r="H300" i="5"/>
  <c r="H299" i="5"/>
  <c r="H298" i="5"/>
  <c r="H297" i="5"/>
  <c r="H296" i="5"/>
  <c r="H295" i="5"/>
  <c r="H294" i="5"/>
  <c r="H33" i="5"/>
  <c r="H293" i="5"/>
  <c r="H292" i="5"/>
  <c r="H291" i="5"/>
  <c r="H290" i="5"/>
  <c r="H289" i="5"/>
  <c r="H288" i="5"/>
  <c r="H287" i="5"/>
  <c r="H286" i="5"/>
  <c r="H285" i="5"/>
  <c r="H284" i="5"/>
  <c r="H32" i="5"/>
  <c r="H283" i="5"/>
  <c r="H282" i="5"/>
  <c r="H281" i="5"/>
  <c r="H280" i="5"/>
  <c r="H279" i="5"/>
  <c r="H278" i="5"/>
  <c r="H277" i="5"/>
  <c r="H276" i="5"/>
  <c r="H275" i="5"/>
  <c r="H274" i="5"/>
  <c r="H31" i="5"/>
  <c r="H273" i="5"/>
  <c r="H272" i="5"/>
  <c r="H271" i="5"/>
  <c r="H270" i="5"/>
  <c r="H269" i="5"/>
  <c r="H268" i="5"/>
  <c r="H267" i="5"/>
  <c r="H266" i="5"/>
  <c r="H265" i="5"/>
  <c r="H264" i="5"/>
  <c r="H30" i="5"/>
  <c r="H263" i="5"/>
  <c r="H262" i="5"/>
  <c r="H261" i="5"/>
  <c r="H260" i="5"/>
  <c r="H259" i="5"/>
  <c r="H14" i="5"/>
  <c r="H104" i="5"/>
  <c r="H105" i="5"/>
  <c r="H106" i="5"/>
  <c r="H107" i="5"/>
  <c r="H108" i="5"/>
  <c r="H109" i="5"/>
  <c r="H110" i="5"/>
  <c r="H111" i="5"/>
  <c r="H112" i="5"/>
  <c r="H113" i="5"/>
  <c r="H15" i="5"/>
  <c r="H114" i="5"/>
  <c r="H115" i="5"/>
  <c r="H116" i="5"/>
  <c r="H117" i="5"/>
  <c r="H118" i="5"/>
  <c r="H119" i="5"/>
  <c r="H120" i="5"/>
  <c r="H121" i="5"/>
  <c r="H122" i="5"/>
  <c r="H123" i="5"/>
  <c r="H16" i="5"/>
  <c r="H124" i="5"/>
  <c r="H125" i="5"/>
  <c r="H126" i="5"/>
  <c r="H127" i="5"/>
  <c r="H128" i="5"/>
  <c r="H129" i="5"/>
  <c r="H130" i="5"/>
  <c r="H131" i="5"/>
  <c r="H132" i="5"/>
  <c r="H133" i="5"/>
  <c r="H17" i="5"/>
  <c r="H134" i="5"/>
  <c r="H135" i="5"/>
  <c r="H136" i="5"/>
  <c r="H137" i="5"/>
  <c r="H138" i="5"/>
  <c r="H139" i="5"/>
  <c r="H140" i="5"/>
  <c r="H141" i="5"/>
  <c r="H142" i="5"/>
  <c r="H143" i="5"/>
  <c r="H18" i="5"/>
  <c r="H144" i="5"/>
  <c r="H145" i="5"/>
  <c r="H146" i="5"/>
  <c r="H147" i="5"/>
  <c r="H148" i="5"/>
  <c r="H149" i="5"/>
  <c r="H150" i="5"/>
  <c r="H151" i="5"/>
  <c r="H152" i="5"/>
  <c r="H153" i="5"/>
  <c r="H19" i="5"/>
  <c r="H154" i="5"/>
  <c r="H155" i="5"/>
  <c r="H156" i="5"/>
  <c r="H157" i="5"/>
  <c r="H158" i="5"/>
  <c r="H159" i="5"/>
  <c r="H160" i="5"/>
  <c r="H161" i="5"/>
  <c r="H162" i="5"/>
  <c r="H163" i="5"/>
  <c r="H20" i="5"/>
  <c r="H164" i="5"/>
  <c r="H165" i="5"/>
  <c r="H166" i="5"/>
  <c r="H167" i="5"/>
  <c r="H168" i="5"/>
  <c r="H169" i="5"/>
  <c r="H170" i="5"/>
  <c r="H171" i="5"/>
  <c r="H172" i="5"/>
  <c r="H173" i="5"/>
  <c r="H21" i="5"/>
  <c r="H174" i="5"/>
  <c r="H175" i="5"/>
  <c r="H176" i="5"/>
  <c r="H177" i="5"/>
  <c r="H178" i="5"/>
  <c r="H179" i="5"/>
  <c r="H180" i="5"/>
  <c r="H181" i="5"/>
  <c r="H182" i="5"/>
  <c r="H183" i="5"/>
  <c r="H22" i="5"/>
  <c r="H184" i="5"/>
  <c r="H185" i="5"/>
  <c r="H186" i="5"/>
  <c r="H187" i="5"/>
  <c r="H188" i="5"/>
  <c r="H189" i="5"/>
  <c r="H190" i="5"/>
  <c r="H191" i="5"/>
  <c r="H192" i="5"/>
  <c r="H193" i="5"/>
  <c r="H23" i="5"/>
  <c r="H194" i="5"/>
  <c r="H195" i="5"/>
  <c r="H196" i="5"/>
  <c r="H197" i="5"/>
  <c r="H198" i="5"/>
  <c r="H199" i="5"/>
  <c r="H200" i="5"/>
  <c r="H201" i="5"/>
  <c r="H202" i="5"/>
  <c r="H203" i="5"/>
  <c r="H6" i="5"/>
  <c r="H24" i="5"/>
  <c r="H204" i="5"/>
  <c r="H205" i="5"/>
  <c r="H206" i="5"/>
  <c r="H207" i="5"/>
  <c r="H208" i="5"/>
  <c r="H209" i="5"/>
  <c r="H210" i="5"/>
  <c r="H211" i="5"/>
  <c r="H212" i="5"/>
  <c r="H213" i="5"/>
  <c r="H25" i="5"/>
  <c r="H214" i="5"/>
  <c r="H215" i="5"/>
  <c r="H216" i="5"/>
  <c r="H217" i="5"/>
  <c r="H218" i="5"/>
  <c r="H219" i="5"/>
  <c r="H220" i="5"/>
  <c r="H221" i="5"/>
  <c r="H222" i="5"/>
  <c r="H223" i="5"/>
  <c r="H26" i="5"/>
  <c r="H224" i="5"/>
  <c r="H225" i="5"/>
  <c r="H226" i="5"/>
  <c r="H227" i="5"/>
  <c r="H228" i="5"/>
  <c r="H229" i="5"/>
  <c r="H230" i="5"/>
  <c r="H231" i="5"/>
  <c r="H232" i="5"/>
  <c r="H233" i="5"/>
  <c r="H27" i="5"/>
  <c r="H234" i="5"/>
  <c r="H235" i="5"/>
  <c r="H236" i="5"/>
  <c r="H237" i="5"/>
  <c r="H238" i="5"/>
  <c r="H239" i="5"/>
  <c r="H240" i="5"/>
  <c r="H241" i="5"/>
  <c r="H242" i="5"/>
  <c r="H243" i="5"/>
  <c r="H28" i="5"/>
  <c r="H244" i="5"/>
  <c r="H245" i="5"/>
  <c r="H246" i="5"/>
  <c r="H247" i="5"/>
  <c r="H248" i="5"/>
  <c r="H249" i="5"/>
  <c r="H250" i="5"/>
  <c r="H251" i="5"/>
  <c r="H252" i="5"/>
  <c r="H253" i="5"/>
  <c r="H29" i="5"/>
  <c r="H254" i="5"/>
  <c r="H255" i="5"/>
  <c r="H256" i="5"/>
  <c r="H257" i="5"/>
  <c r="H258" i="5"/>
  <c r="H5" i="5"/>
  <c r="J7" i="3"/>
  <c r="J4" i="3"/>
  <c r="D13" i="1"/>
  <c r="D5" i="1"/>
  <c r="D12" i="1"/>
  <c r="D4" i="1"/>
  <c r="D11" i="1"/>
  <c r="D7" i="1"/>
  <c r="D8" i="1"/>
  <c r="D9" i="1"/>
  <c r="D10" i="1"/>
  <c r="D6" i="1"/>
  <c r="C13" i="1"/>
  <c r="C5" i="1"/>
  <c r="C12" i="1"/>
  <c r="C4" i="1"/>
  <c r="C11" i="1"/>
  <c r="C7" i="1"/>
  <c r="C8" i="1"/>
  <c r="C9" i="1"/>
  <c r="C10" i="1"/>
  <c r="C6" i="1"/>
</calcChain>
</file>

<file path=xl/sharedStrings.xml><?xml version="1.0" encoding="utf-8"?>
<sst xmlns="http://schemas.openxmlformats.org/spreadsheetml/2006/main" count="5322" uniqueCount="430">
  <si>
    <t>coinsReceived     |   41879</t>
  </si>
  <si>
    <t xml:space="preserve"> missionStarted    | 7333984</t>
  </si>
  <si>
    <t xml:space="preserve"> adjustAttribution |   25025</t>
  </si>
  <si>
    <t xml:space="preserve"> missionFailed     | 3477293</t>
  </si>
  <si>
    <t xml:space="preserve"> itemPurchased     |   15437</t>
  </si>
  <si>
    <t xml:space="preserve"> missionCompleted  | 3436503</t>
  </si>
  <si>
    <t xml:space="preserve"> newPlayer         |  102392</t>
  </si>
  <si>
    <t xml:space="preserve"> missionAbandoned  |  105862</t>
  </si>
  <si>
    <t xml:space="preserve"> coinsUsed         |  506561</t>
  </si>
  <si>
    <t xml:space="preserve"> gameStarted       | 2705670</t>
  </si>
  <si>
    <t>Event</t>
  </si>
  <si>
    <t>Rows</t>
  </si>
  <si>
    <t>eventDate</t>
  </si>
  <si>
    <t>Installs</t>
  </si>
  <si>
    <t>Daily Active Users</t>
  </si>
  <si>
    <t>Date</t>
  </si>
  <si>
    <t>Users</t>
  </si>
  <si>
    <t>February Average DAU</t>
  </si>
  <si>
    <t>February MAU</t>
  </si>
  <si>
    <t>Level</t>
  </si>
  <si>
    <t>Starts</t>
  </si>
  <si>
    <t>Failures</t>
  </si>
  <si>
    <t>DAU/MAU</t>
  </si>
  <si>
    <t>Levels</t>
  </si>
  <si>
    <t>Completes</t>
  </si>
  <si>
    <t>Failure Rate</t>
  </si>
  <si>
    <t>Abandons</t>
  </si>
  <si>
    <t>Sum Check</t>
  </si>
  <si>
    <t>User Drop-off</t>
  </si>
  <si>
    <t>Abandon Rate</t>
  </si>
  <si>
    <t xml:space="preserve">count  | versionName </t>
  </si>
  <si>
    <t xml:space="preserve">     914 | 0.1.1</t>
  </si>
  <si>
    <t xml:space="preserve">     687 | 0.2.1</t>
  </si>
  <si>
    <t xml:space="preserve"> 4305694 | 1.0.1</t>
  </si>
  <si>
    <t xml:space="preserve">    4680 | 1.0.2</t>
  </si>
  <si>
    <t xml:space="preserve"> 4051399 | 1.0.3</t>
  </si>
  <si>
    <t xml:space="preserve"> 1347465 | 1.0.5</t>
  </si>
  <si>
    <t xml:space="preserve"> 6373542 | 1.0.6</t>
  </si>
  <si>
    <t xml:space="preserve"> 1641097 | 1.1.0</t>
  </si>
  <si>
    <t xml:space="preserve">      81 | 1.1.1</t>
  </si>
  <si>
    <t xml:space="preserve">      22 | 1.2.0</t>
  </si>
  <si>
    <t xml:space="preserve">   25025 | </t>
  </si>
  <si>
    <t>Version</t>
  </si>
  <si>
    <t>Levels v1.0.3</t>
  </si>
  <si>
    <t>Levels v1.0.1</t>
  </si>
  <si>
    <t>Levels v1.0.6</t>
  </si>
  <si>
    <t>Levels v1.1.0</t>
  </si>
  <si>
    <t>Level Version Comparison</t>
  </si>
  <si>
    <t>v1.0.1</t>
  </si>
  <si>
    <t>v1.0.3</t>
  </si>
  <si>
    <t>v1.0.6</t>
  </si>
  <si>
    <t>v1.1.0</t>
  </si>
  <si>
    <t>Perfect Curve</t>
  </si>
  <si>
    <t>Daily Rounds</t>
  </si>
  <si>
    <t>Games</t>
  </si>
  <si>
    <t>Games per Day</t>
  </si>
  <si>
    <t>Day 0</t>
  </si>
  <si>
    <t>Day 1</t>
  </si>
  <si>
    <t>Day 7</t>
  </si>
  <si>
    <t>Day 14</t>
  </si>
  <si>
    <t>Day 21</t>
  </si>
  <si>
    <t>Day 28</t>
  </si>
  <si>
    <t>Day 1 (%)</t>
  </si>
  <si>
    <t>Day 7 (%)</t>
  </si>
  <si>
    <t>Day 14 (%)</t>
  </si>
  <si>
    <t>Day 21 (%)</t>
  </si>
  <si>
    <t>Day 28 (%)</t>
  </si>
  <si>
    <t>Day N Retention</t>
  </si>
  <si>
    <t>earliest_date</t>
  </si>
  <si>
    <t>latest_date</t>
  </si>
  <si>
    <t>First Used</t>
  </si>
  <si>
    <t>Last Used</t>
  </si>
  <si>
    <t>campaignId</t>
  </si>
  <si>
    <t>eventname</t>
  </si>
  <si>
    <t>events</t>
  </si>
  <si>
    <t>+EK2Gt+EHdF0fjvLGb+liyI2Huw/qXqbh3ssilVs77M=</t>
  </si>
  <si>
    <t>adjustAttribution</t>
  </si>
  <si>
    <t>2DxA+kdPcF1FRg6Hju5z/+WR6VEypTysZYWTGwvqtFU=</t>
  </si>
  <si>
    <t>4EPzfhaYBdO1groLb/JBb6j0OAV2bqxyn8fUBBeZ6HM=</t>
  </si>
  <si>
    <t>56J1YcgV3zjZLkZh98zqPUYnsBZwZSwT+bn0WvU9xD4=</t>
  </si>
  <si>
    <t>5G8Oip9n5DnrUD+Y/Ysu7yfMN8KMa3VXM3Z3mxXt9MQ=</t>
  </si>
  <si>
    <t>6aT8a/ioqg+bD7OEhSE7AhnjrRgh92sEvL1blDa1jEk=</t>
  </si>
  <si>
    <t>8DTtesGlHX+thch2jZIocoW7tTfs6qnyBo5HmBOyV2M=</t>
  </si>
  <si>
    <t>8FYEiJzMlMXNOADPnwa1A+oQrvEWDTz0E154yTQiUyI=</t>
  </si>
  <si>
    <t>9SSE6PhEyT61Gjy+aUHTaAjMf+kxm9o9E4bY/lKEiS0=</t>
  </si>
  <si>
    <t>9VmE9GnbpF+jnmBOwSicdMKDBge4U3HGLEFC4DJ3bsI=</t>
  </si>
  <si>
    <t>9s5vVew1HvRvFU+l8FHarl/rh1WBtudlUUe+K5CuudM=</t>
  </si>
  <si>
    <t>AAAE1dpTYQH//cPwEbV5DAk3i8MjO00lZ9fec+Nvv6w=</t>
  </si>
  <si>
    <t>BFnQt9hLS5+pvwP3SJGEbeiPZHjxJaBrw2QapNpiorw=</t>
  </si>
  <si>
    <t>CMwEjsNwn3FSA3JocyHCiYDpK/UGjMO1QABBteNYNtc=</t>
  </si>
  <si>
    <t>CYB/ABKnt1sO6FmmaFMBiJ9dfky/mq91bU0vop1Mt00=</t>
  </si>
  <si>
    <t>CoQdYhm/MCkxkNt1YOLl4fzkifuGrMAbW7Ub2aZpaPc=</t>
  </si>
  <si>
    <t>DGu8Fff+iS3k3e7IMp2o3rWruCvYlLpz69ALK3Xgqpg=</t>
  </si>
  <si>
    <t>DeMRwe4WY8jFxoh6tWiad0MY1n1CihcL7o2g85GhAVs=</t>
  </si>
  <si>
    <t>EbVcsorl/TgbQs2VrbxYBhbbq4FK+m+Gu2Uvtw22tJs=</t>
  </si>
  <si>
    <t>EmpE58lmgamWvEvGHsB8aYKs0n0uFE17Caeb2REgFUY=</t>
  </si>
  <si>
    <t>EtK6Q1xqQX2MBrA/IozkvXcq3nO+pSl1vyQEzGR2Joc=</t>
  </si>
  <si>
    <t>HPdkf36kyd2qu4TGzBQlgU9H/N1uADh3/Edpobyok84=</t>
  </si>
  <si>
    <t>HTK6cLEoOhcquBqQPrrPGxZU188t9AljXOG+E5xHpK8=</t>
  </si>
  <si>
    <t>I0KJURGUPr2XGGM09EI3478XYHBZqE9meIrWB+W3HiY=</t>
  </si>
  <si>
    <t>Jq4ottr7mFI3nsrOqFzRtUkpegBYP3Mu2ZxKLzX8mGs=</t>
  </si>
  <si>
    <t>Kp6jj75+REonZrk7TzOz9s+zGl5fHOejoVy6bCuvm6Q=</t>
  </si>
  <si>
    <t>LT4zr0LeYf+EnVYlGR+cH77K+DbdzVQ+khP+I/mq3XI=</t>
  </si>
  <si>
    <t>LZfdKIm7/g1wylHdXy+vaMcIPk4Iah/BHzt6w5VKNqo=</t>
  </si>
  <si>
    <t>NcFcqVab7nKNl8KaJAfM+0q53qUNT6w5+MPd3zSnt38=</t>
  </si>
  <si>
    <t>NddxMDYko3Wzt8NDAwpu8WhTavE9yCUqU4ymxhHJQw4=</t>
  </si>
  <si>
    <t>PF8/ejOTrFwKjG6lQNOaIkN4tr4LsSRigVtKQc7mJ5g=</t>
  </si>
  <si>
    <t>Sd1VERhXEKJXEM+dQ921N7ZMft3Q4A5a0+VeQE7zQgY=</t>
  </si>
  <si>
    <t>TOH7kWlggiryGcUuf+zWho40Qm/aFh9UcvClDLrRcqA=</t>
  </si>
  <si>
    <t>TSbM55gCoqJIdw2b8JB4kEAa2D7hzPfGKCWHAor+yVU=</t>
  </si>
  <si>
    <t>VaKcsqkHcct5HjquoDwHxh4UpPJaqBu3qAdr4DbPVJw=</t>
  </si>
  <si>
    <t>VobwcxBTDUbuy5fNIDBwFjP7eYklrIkXZX8rE2d435U=</t>
  </si>
  <si>
    <t>W8kA44jwZhi4sjsBKd+pDsoB6/29a9roRn0mnf51RWo=</t>
  </si>
  <si>
    <t>WOIeQXgbXj6TW1iBdXLBbh6Bh46YU6PP91Di9lCPkWg=</t>
  </si>
  <si>
    <t>X5w3skxK9TAf+aZvgMYwkifR/NopWavLkyRU9v+7UAI=</t>
  </si>
  <si>
    <t>Xe2bbSgzj/PVJ84Ac6b7q2/bUG4UvdHgm1HXRBrdd7s=</t>
  </si>
  <si>
    <t>bkoo6P7YkIBSK0T6PW2WbfqaP0oO1ZE+s/uXil0oXxk=</t>
  </si>
  <si>
    <t>eKuUrW0kEFM+3b3XhG2eZPCZew0NDQ+AAgSwlJAhl4Y=</t>
  </si>
  <si>
    <t>enbGH5VJyuCjvZUCAT7Dwv6wMuRxLB6wDsFA6/jXFYo=</t>
  </si>
  <si>
    <t>hEGlW4qUviWTMfO/OCX+UPNqfxVzFfb2E0JVegONLaA=</t>
  </si>
  <si>
    <t>hM5AEq/3tvYSl7g5wfCWUSBpaME7OmvOtuYTZY8mqlw=</t>
  </si>
  <si>
    <t>iJ1G5fZRQgQ4s/2AwVjX3G7SWI++Xox09x5pwVxKSYY=</t>
  </si>
  <si>
    <t>iQfCDAfcKyLCq7Ilvch2JUg7kfKJ2ul7SBh6ISkAwOw=</t>
  </si>
  <si>
    <t>ijDG6/7V70JJBniXYaaMIwAxglLdcYleVsYSsk3jfqo=</t>
  </si>
  <si>
    <t>kF8VlmwTIJ+qCdcECCHigNU+FJojILWhO8uZnm3/F4I=</t>
  </si>
  <si>
    <t>mWbIld8FaygRbuehNguKguRpFn7NFtjf+kb8DUSK8Nc=</t>
  </si>
  <si>
    <t>nBywH2jkXe6lchaCAy4Hyqq7DlI84tUpZ+YV+AOHth8=</t>
  </si>
  <si>
    <t>rNAnZHpRH3zEjkGR7DVb9OpoJ1IBkuJ4MgDGEitCPxg=</t>
  </si>
  <si>
    <t>sYhZWWxVmmJQXZf8imuVw7u5honpGuvvJIQ6v7gpM3g=</t>
  </si>
  <si>
    <t>sbJAUyzplgJ3zpUt3HijfNz8W/xhF7B7FYEkMiO0uQA=</t>
  </si>
  <si>
    <t>uBbOVAYbv4qp7eW4HVe/YxoO+cmSQPnBdqz8oFew8g4=</t>
  </si>
  <si>
    <t>xHbDDDhZFvvGlWVVixbXYbh7Lk8o7d9Ym4zCLFeyh88=</t>
  </si>
  <si>
    <t>ygu5n37UIjN8kNDMLeT5Q8jWeywDU/vKgDzSQeSecgs=</t>
  </si>
  <si>
    <t>z/hmqVZMzfhkRTzoXhaWUpAv6XbZYNWmOM/Cx0T3exo=</t>
  </si>
  <si>
    <t>zCAecEsqSDHBetnjTeA4Z7PNwENrUTBe7RnH1lQOMjA=</t>
  </si>
  <si>
    <t>zjZcWwTvAF2Nn0qttSIbmYG8R/PFb8btEiIjc0XT7AE=</t>
  </si>
  <si>
    <t>ANDROID</t>
  </si>
  <si>
    <t>FIREOS</t>
  </si>
  <si>
    <t>IOS</t>
  </si>
  <si>
    <t>WEBGL</t>
  </si>
  <si>
    <t>Device</t>
  </si>
  <si>
    <t>Android</t>
  </si>
  <si>
    <t>US</t>
  </si>
  <si>
    <t>DE</t>
  </si>
  <si>
    <t>GB</t>
  </si>
  <si>
    <t>CN</t>
  </si>
  <si>
    <t>RU</t>
  </si>
  <si>
    <t>FR</t>
  </si>
  <si>
    <t>CA</t>
  </si>
  <si>
    <t>IT</t>
  </si>
  <si>
    <t>BR</t>
  </si>
  <si>
    <t>AU</t>
  </si>
  <si>
    <t>MX</t>
  </si>
  <si>
    <t>NL</t>
  </si>
  <si>
    <t>PL</t>
  </si>
  <si>
    <t>TR</t>
  </si>
  <si>
    <t>ES</t>
  </si>
  <si>
    <t>SE</t>
  </si>
  <si>
    <t>HU</t>
  </si>
  <si>
    <t>AT</t>
  </si>
  <si>
    <t>SA</t>
  </si>
  <si>
    <t>AR</t>
  </si>
  <si>
    <t>CH</t>
  </si>
  <si>
    <t>BE</t>
  </si>
  <si>
    <t>UA</t>
  </si>
  <si>
    <t>NZ</t>
  </si>
  <si>
    <t>TW</t>
  </si>
  <si>
    <t>CZ</t>
  </si>
  <si>
    <t>FI</t>
  </si>
  <si>
    <t>DK</t>
  </si>
  <si>
    <t>PT</t>
  </si>
  <si>
    <t>CL</t>
  </si>
  <si>
    <t>RO</t>
  </si>
  <si>
    <t>IN</t>
  </si>
  <si>
    <t>NO</t>
  </si>
  <si>
    <t>CO</t>
  </si>
  <si>
    <t>GR</t>
  </si>
  <si>
    <t>HK</t>
  </si>
  <si>
    <t>ZA</t>
  </si>
  <si>
    <t>AE</t>
  </si>
  <si>
    <t>SG</t>
  </si>
  <si>
    <t>VN</t>
  </si>
  <si>
    <t>PE</t>
  </si>
  <si>
    <t>TH</t>
  </si>
  <si>
    <t>MY</t>
  </si>
  <si>
    <t>IL</t>
  </si>
  <si>
    <t>PH</t>
  </si>
  <si>
    <t>IE</t>
  </si>
  <si>
    <t>CR</t>
  </si>
  <si>
    <t>BG</t>
  </si>
  <si>
    <t>SK</t>
  </si>
  <si>
    <t>JP</t>
  </si>
  <si>
    <t>BY</t>
  </si>
  <si>
    <t>IR</t>
  </si>
  <si>
    <t>IQ</t>
  </si>
  <si>
    <t>LV</t>
  </si>
  <si>
    <t>KW</t>
  </si>
  <si>
    <t>KZ</t>
  </si>
  <si>
    <t>LT</t>
  </si>
  <si>
    <t>RS</t>
  </si>
  <si>
    <t>UY</t>
  </si>
  <si>
    <t>EC</t>
  </si>
  <si>
    <t>EE</t>
  </si>
  <si>
    <t>EG</t>
  </si>
  <si>
    <t>ID</t>
  </si>
  <si>
    <t>HR</t>
  </si>
  <si>
    <t>SI</t>
  </si>
  <si>
    <t>GT</t>
  </si>
  <si>
    <t>LU</t>
  </si>
  <si>
    <t>BO</t>
  </si>
  <si>
    <t>KR</t>
  </si>
  <si>
    <t>SV</t>
  </si>
  <si>
    <t>VE</t>
  </si>
  <si>
    <t>QA</t>
  </si>
  <si>
    <t>JO</t>
  </si>
  <si>
    <t>PR</t>
  </si>
  <si>
    <t>MA</t>
  </si>
  <si>
    <t>PK</t>
  </si>
  <si>
    <t>BA</t>
  </si>
  <si>
    <t>LB</t>
  </si>
  <si>
    <t>CY</t>
  </si>
  <si>
    <t>MO</t>
  </si>
  <si>
    <t>OM</t>
  </si>
  <si>
    <t>PY</t>
  </si>
  <si>
    <t>BD</t>
  </si>
  <si>
    <t>MD</t>
  </si>
  <si>
    <t>AL</t>
  </si>
  <si>
    <t>AM</t>
  </si>
  <si>
    <t>GE</t>
  </si>
  <si>
    <t>BH</t>
  </si>
  <si>
    <t>TN</t>
  </si>
  <si>
    <t>HN</t>
  </si>
  <si>
    <t>MT</t>
  </si>
  <si>
    <t>MK</t>
  </si>
  <si>
    <t>AZ</t>
  </si>
  <si>
    <t>DZ</t>
  </si>
  <si>
    <t>MM</t>
  </si>
  <si>
    <t>MN</t>
  </si>
  <si>
    <t>ME</t>
  </si>
  <si>
    <t>DO</t>
  </si>
  <si>
    <t>PA</t>
  </si>
  <si>
    <t>RE</t>
  </si>
  <si>
    <t>TT</t>
  </si>
  <si>
    <t>IS</t>
  </si>
  <si>
    <t>BN</t>
  </si>
  <si>
    <t>LK</t>
  </si>
  <si>
    <t>JE</t>
  </si>
  <si>
    <t>GG</t>
  </si>
  <si>
    <t>KH</t>
  </si>
  <si>
    <t>LY</t>
  </si>
  <si>
    <t>NI</t>
  </si>
  <si>
    <t>PS</t>
  </si>
  <si>
    <t>IM</t>
  </si>
  <si>
    <t>MU</t>
  </si>
  <si>
    <t>KG</t>
  </si>
  <si>
    <t>SY</t>
  </si>
  <si>
    <t>TM</t>
  </si>
  <si>
    <t>MQ</t>
  </si>
  <si>
    <t>UZ</t>
  </si>
  <si>
    <t>NC</t>
  </si>
  <si>
    <t>BM</t>
  </si>
  <si>
    <t>SC</t>
  </si>
  <si>
    <t>SN</t>
  </si>
  <si>
    <t>GP</t>
  </si>
  <si>
    <t>KE</t>
  </si>
  <si>
    <t>PF</t>
  </si>
  <si>
    <t>CW</t>
  </si>
  <si>
    <t>LI</t>
  </si>
  <si>
    <t>BB</t>
  </si>
  <si>
    <t>NG</t>
  </si>
  <si>
    <t>AD</t>
  </si>
  <si>
    <t>AW</t>
  </si>
  <si>
    <t>GU</t>
  </si>
  <si>
    <t>ZW</t>
  </si>
  <si>
    <t>BZ</t>
  </si>
  <si>
    <t>NP</t>
  </si>
  <si>
    <t>YE</t>
  </si>
  <si>
    <t>JM</t>
  </si>
  <si>
    <t>AO</t>
  </si>
  <si>
    <t>BS</t>
  </si>
  <si>
    <t>TZ</t>
  </si>
  <si>
    <t>VI</t>
  </si>
  <si>
    <t>MV</t>
  </si>
  <si>
    <t>GD</t>
  </si>
  <si>
    <t>ET</t>
  </si>
  <si>
    <t>UG</t>
  </si>
  <si>
    <t>GH</t>
  </si>
  <si>
    <t>MG</t>
  </si>
  <si>
    <t>SX</t>
  </si>
  <si>
    <t>GF</t>
  </si>
  <si>
    <t>ST</t>
  </si>
  <si>
    <t>GI</t>
  </si>
  <si>
    <t>AF</t>
  </si>
  <si>
    <t>VU</t>
  </si>
  <si>
    <t>SM</t>
  </si>
  <si>
    <t>GA</t>
  </si>
  <si>
    <t>FJ</t>
  </si>
  <si>
    <t>GM</t>
  </si>
  <si>
    <t>SD</t>
  </si>
  <si>
    <t>CV</t>
  </si>
  <si>
    <t>FO</t>
  </si>
  <si>
    <t>MH</t>
  </si>
  <si>
    <t>DM</t>
  </si>
  <si>
    <t>MP</t>
  </si>
  <si>
    <t>MZ</t>
  </si>
  <si>
    <t>TJ</t>
  </si>
  <si>
    <t>BQ</t>
  </si>
  <si>
    <t>KY</t>
  </si>
  <si>
    <t>MF</t>
  </si>
  <si>
    <t>NA</t>
  </si>
  <si>
    <t>CI</t>
  </si>
  <si>
    <t>BL</t>
  </si>
  <si>
    <t>HT</t>
  </si>
  <si>
    <t>LA</t>
  </si>
  <si>
    <t>PM</t>
  </si>
  <si>
    <t>DJ</t>
  </si>
  <si>
    <t>GN</t>
  </si>
  <si>
    <t>AX</t>
  </si>
  <si>
    <t>KN</t>
  </si>
  <si>
    <t>Country</t>
  </si>
  <si>
    <t>Meta Data</t>
  </si>
  <si>
    <t>One User has two campaign Attributions</t>
  </si>
  <si>
    <t>4pr7T57gZwr/ZRRipu7uItADNZ2I3FRRf6ACHuFTVJw=</t>
  </si>
  <si>
    <t>User ID</t>
  </si>
  <si>
    <t>Campaign ID</t>
  </si>
  <si>
    <t>Data Quality Issues</t>
  </si>
  <si>
    <t>1,872 users have installed the game more than once</t>
  </si>
  <si>
    <t>Overall</t>
  </si>
  <si>
    <t>United States</t>
  </si>
  <si>
    <t>Germany</t>
  </si>
  <si>
    <t>United Kingdom</t>
  </si>
  <si>
    <t>China</t>
  </si>
  <si>
    <t>Russia</t>
  </si>
  <si>
    <t>France</t>
  </si>
  <si>
    <t>Canada</t>
  </si>
  <si>
    <t>Italy</t>
  </si>
  <si>
    <t>Australia</t>
  </si>
  <si>
    <t>Mexico</t>
  </si>
  <si>
    <t>Netherlands</t>
  </si>
  <si>
    <t>Poland</t>
  </si>
  <si>
    <t>Turkey</t>
  </si>
  <si>
    <t>Spain</t>
  </si>
  <si>
    <t>Sweden</t>
  </si>
  <si>
    <t>Hungary</t>
  </si>
  <si>
    <t>Austria</t>
  </si>
  <si>
    <t>South Africa</t>
  </si>
  <si>
    <t>Argentina</t>
  </si>
  <si>
    <t>Brazil</t>
  </si>
  <si>
    <t>All Others</t>
  </si>
  <si>
    <t>More than One Day</t>
  </si>
  <si>
    <t>One Time Users</t>
  </si>
  <si>
    <t>% of users that played the game on more than one day</t>
  </si>
  <si>
    <t>device</t>
  </si>
  <si>
    <t>FireOS</t>
  </si>
  <si>
    <t>WebGL</t>
  </si>
  <si>
    <t>MAU</t>
  </si>
  <si>
    <t>ADAU</t>
  </si>
  <si>
    <t>Purchases</t>
  </si>
  <si>
    <t>Paying Users</t>
  </si>
  <si>
    <t>Product A</t>
  </si>
  <si>
    <t>Product B</t>
  </si>
  <si>
    <t>Product C</t>
  </si>
  <si>
    <t>Product D</t>
  </si>
  <si>
    <t>Total</t>
  </si>
  <si>
    <t>ARPPU</t>
  </si>
  <si>
    <t>ARPDAU</t>
  </si>
  <si>
    <t>DAU</t>
  </si>
  <si>
    <t>sum</t>
  </si>
  <si>
    <t>usercountry</t>
  </si>
  <si>
    <t>Sum</t>
  </si>
  <si>
    <t>Installations</t>
  </si>
  <si>
    <t>Revenue Per Installation</t>
  </si>
  <si>
    <t>Qatar</t>
  </si>
  <si>
    <t>Cyprus</t>
  </si>
  <si>
    <t>Norway</t>
  </si>
  <si>
    <t>New Zealand</t>
  </si>
  <si>
    <t>Costa Rica</t>
  </si>
  <si>
    <t>Chile</t>
  </si>
  <si>
    <t>Ireland</t>
  </si>
  <si>
    <t>Denmark</t>
  </si>
  <si>
    <t>Vanuatu</t>
  </si>
  <si>
    <t>Caribbean Netherlands</t>
  </si>
  <si>
    <t>Country Code</t>
  </si>
  <si>
    <t>Portugal</t>
  </si>
  <si>
    <t>Best</t>
  </si>
  <si>
    <t>Revenue Per Install</t>
  </si>
  <si>
    <t>Worst</t>
  </si>
  <si>
    <t>Totals</t>
  </si>
  <si>
    <t>Revenue</t>
  </si>
  <si>
    <t>Installs by Device</t>
  </si>
  <si>
    <t>Last Level Attempted</t>
  </si>
  <si>
    <t>Revenue By Level</t>
  </si>
  <si>
    <t>1 purchase</t>
  </si>
  <si>
    <t>10+ Purchases</t>
  </si>
  <si>
    <t>2-3 Purchases</t>
  </si>
  <si>
    <t>4-5 Purchases</t>
  </si>
  <si>
    <t>6-7 Purchases</t>
  </si>
  <si>
    <t>8-9 Purchases</t>
  </si>
  <si>
    <t>% IOS</t>
  </si>
  <si>
    <t>% Android</t>
  </si>
  <si>
    <t>% FireOS</t>
  </si>
  <si>
    <t>Player Spending Types</t>
  </si>
  <si>
    <t>Category</t>
  </si>
  <si>
    <t>coins_used</t>
  </si>
  <si>
    <t>coins_received</t>
  </si>
  <si>
    <t>Coin Economy</t>
  </si>
  <si>
    <t>Net Balance</t>
  </si>
  <si>
    <t>count</t>
  </si>
  <si>
    <t>Campaign</t>
  </si>
  <si>
    <t>Row Labels</t>
  </si>
  <si>
    <t>Grand Total</t>
  </si>
  <si>
    <t>Sum of count</t>
  </si>
  <si>
    <t>Sum of sum</t>
  </si>
  <si>
    <t>Campaigns</t>
  </si>
  <si>
    <t>No Campaign</t>
  </si>
  <si>
    <t>Top 10 Campaigns by Revenue</t>
  </si>
  <si>
    <t>Campaign Vs No Campaign</t>
  </si>
  <si>
    <t>Revenue per User</t>
  </si>
  <si>
    <t>SL</t>
  </si>
  <si>
    <t>Top 10 Countries</t>
  </si>
  <si>
    <t>Switzerland</t>
  </si>
  <si>
    <t>Taiwan</t>
  </si>
  <si>
    <t>Japan</t>
  </si>
  <si>
    <t>Romania</t>
  </si>
  <si>
    <t>Hong Kong</t>
  </si>
  <si>
    <t>Ukraine</t>
  </si>
  <si>
    <t>India</t>
  </si>
  <si>
    <t>Completions</t>
  </si>
  <si>
    <t>Total Time Spent</t>
  </si>
  <si>
    <t>Average Completion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</si>
</sst>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d\-mmm\-yy;@"/>
    <numFmt numFmtId="165" formatCode="0.0%"/>
    <numFmt numFmtId="166" formatCode="0.000"/>
    <numFmt numFmtId="167" formatCode="0.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5">
    <xf numFmtId="0" fontId="0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2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1" applyNumberFormat="1" applyFont="1"/>
    <xf numFmtId="167" fontId="0" fillId="0" borderId="0" xfId="1" applyNumberFormat="1" applyFont="1"/>
    <xf numFmtId="0" fontId="7" fillId="0" borderId="0" xfId="0" applyFont="1"/>
    <xf numFmtId="1" fontId="0" fillId="0" borderId="0" xfId="0" applyNumberFormat="1"/>
    <xf numFmtId="167" fontId="3" fillId="0" borderId="0" xfId="1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66" fontId="3" fillId="0" borderId="1" xfId="1" applyNumberFormat="1" applyFont="1" applyBorder="1"/>
    <xf numFmtId="167" fontId="0" fillId="0" borderId="0" xfId="0" applyNumberFormat="1"/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" fontId="7" fillId="0" borderId="0" xfId="0" applyNumberFormat="1" applyFont="1"/>
    <xf numFmtId="0" fontId="0" fillId="0" borderId="0" xfId="0" pivotButton="1"/>
    <xf numFmtId="0" fontId="0" fillId="0" borderId="2" xfId="0" applyFont="1" applyBorder="1" applyAlignment="1">
      <alignment horizontal="left"/>
    </xf>
    <xf numFmtId="0" fontId="0" fillId="0" borderId="2" xfId="0" applyNumberFormat="1" applyFont="1" applyBorder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0" fillId="0" borderId="0" xfId="0" applyBorder="1"/>
    <xf numFmtId="0" fontId="0" fillId="0" borderId="0" xfId="0" applyNumberFormat="1" applyFont="1" applyBorder="1"/>
    <xf numFmtId="0" fontId="3" fillId="0" borderId="1" xfId="0" applyNumberFormat="1" applyFont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/>
    <xf numFmtId="166" fontId="0" fillId="0" borderId="2" xfId="0" applyNumberFormat="1" applyFont="1" applyBorder="1"/>
    <xf numFmtId="166" fontId="0" fillId="0" borderId="0" xfId="0" applyNumberFormat="1"/>
    <xf numFmtId="2" fontId="3" fillId="0" borderId="1" xfId="0" applyNumberFormat="1" applyFont="1" applyBorder="1"/>
    <xf numFmtId="1" fontId="3" fillId="0" borderId="1" xfId="0" applyNumberFormat="1" applyFont="1" applyBorder="1"/>
    <xf numFmtId="0" fontId="0" fillId="0" borderId="0" xfId="0" applyNumberForma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0" fillId="0" borderId="0" xfId="0" applyAlignment="1"/>
    <xf numFmtId="0" fontId="3" fillId="0" borderId="0" xfId="0" applyFont="1" applyAlignment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/>
    <xf numFmtId="0" fontId="3" fillId="0" borderId="0" xfId="0" applyFont="1" applyAlignment="1">
      <alignment horizontal="center"/>
    </xf>
  </cellXfs>
  <cellStyles count="15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right"/>
    </dxf>
    <dxf>
      <alignment horizontal="right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pivotCacheDefinition" Target="pivotCache/pivotCacheDefinition1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27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Installs!$C$4</c:f>
              <c:strCache>
                <c:ptCount val="1"/>
                <c:pt idx="0">
                  <c:v>Installs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Installs!$B$5:$B$35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Installs!$C$5:$C$35</c:f>
              <c:numCache>
                <c:formatCode>0</c:formatCode>
                <c:ptCount val="31"/>
                <c:pt idx="0">
                  <c:v>10339.0</c:v>
                </c:pt>
                <c:pt idx="1">
                  <c:v>11535.0</c:v>
                </c:pt>
                <c:pt idx="2">
                  <c:v>10218.0</c:v>
                </c:pt>
                <c:pt idx="3">
                  <c:v>9901.0</c:v>
                </c:pt>
                <c:pt idx="4">
                  <c:v>7856.0</c:v>
                </c:pt>
                <c:pt idx="5">
                  <c:v>7167.0</c:v>
                </c:pt>
                <c:pt idx="6">
                  <c:v>6538.0</c:v>
                </c:pt>
                <c:pt idx="7">
                  <c:v>5927.0</c:v>
                </c:pt>
                <c:pt idx="8">
                  <c:v>2927.0</c:v>
                </c:pt>
                <c:pt idx="9">
                  <c:v>1899.0</c:v>
                </c:pt>
                <c:pt idx="10">
                  <c:v>1685.0</c:v>
                </c:pt>
                <c:pt idx="11">
                  <c:v>1589.0</c:v>
                </c:pt>
                <c:pt idx="12">
                  <c:v>1578.0</c:v>
                </c:pt>
                <c:pt idx="13">
                  <c:v>1426.0</c:v>
                </c:pt>
                <c:pt idx="14">
                  <c:v>1429.0</c:v>
                </c:pt>
                <c:pt idx="15">
                  <c:v>1609.0</c:v>
                </c:pt>
                <c:pt idx="16">
                  <c:v>1717.0</c:v>
                </c:pt>
                <c:pt idx="17">
                  <c:v>1542.0</c:v>
                </c:pt>
                <c:pt idx="18">
                  <c:v>1506.0</c:v>
                </c:pt>
                <c:pt idx="19">
                  <c:v>1411.0</c:v>
                </c:pt>
                <c:pt idx="20">
                  <c:v>1313.0</c:v>
                </c:pt>
                <c:pt idx="21">
                  <c:v>1527.0</c:v>
                </c:pt>
                <c:pt idx="22">
                  <c:v>1418.0</c:v>
                </c:pt>
                <c:pt idx="23">
                  <c:v>1433.0</c:v>
                </c:pt>
                <c:pt idx="24">
                  <c:v>1540.0</c:v>
                </c:pt>
                <c:pt idx="25">
                  <c:v>1440.0</c:v>
                </c:pt>
                <c:pt idx="26">
                  <c:v>908.0</c:v>
                </c:pt>
                <c:pt idx="27">
                  <c:v>839.0</c:v>
                </c:pt>
                <c:pt idx="28">
                  <c:v>725.0</c:v>
                </c:pt>
                <c:pt idx="29">
                  <c:v>673.0</c:v>
                </c:pt>
                <c:pt idx="30">
                  <c:v>777.0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8376928"/>
        <c:axId val="1678379248"/>
      </c:lineChart>
      <c:dateAx>
        <c:axId val="16783769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379248"/>
        <c:crosses val="autoZero"/>
        <c:auto val="1"/>
        <c:lblOffset val="100"/>
        <c:baseTimeUnit val="days"/>
      </c:dateAx>
      <c:valAx>
        <c:axId val="16783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37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Installs!$E$5:$E$24</c:f>
              <c:strCache>
                <c:ptCount val="20"/>
                <c:pt idx="0">
                  <c:v>US</c:v>
                </c:pt>
                <c:pt idx="1">
                  <c:v>DE</c:v>
                </c:pt>
                <c:pt idx="2">
                  <c:v>GB</c:v>
                </c:pt>
                <c:pt idx="3">
                  <c:v>CN</c:v>
                </c:pt>
                <c:pt idx="4">
                  <c:v>RU</c:v>
                </c:pt>
                <c:pt idx="5">
                  <c:v>FR</c:v>
                </c:pt>
                <c:pt idx="6">
                  <c:v>CA</c:v>
                </c:pt>
                <c:pt idx="7">
                  <c:v>IT</c:v>
                </c:pt>
                <c:pt idx="8">
                  <c:v>BR</c:v>
                </c:pt>
                <c:pt idx="9">
                  <c:v>AU</c:v>
                </c:pt>
                <c:pt idx="10">
                  <c:v>MX</c:v>
                </c:pt>
                <c:pt idx="11">
                  <c:v>NL</c:v>
                </c:pt>
                <c:pt idx="12">
                  <c:v>PL</c:v>
                </c:pt>
                <c:pt idx="13">
                  <c:v>TR</c:v>
                </c:pt>
                <c:pt idx="14">
                  <c:v>ES</c:v>
                </c:pt>
                <c:pt idx="15">
                  <c:v>SE</c:v>
                </c:pt>
                <c:pt idx="16">
                  <c:v>HU</c:v>
                </c:pt>
                <c:pt idx="17">
                  <c:v>AT</c:v>
                </c:pt>
                <c:pt idx="18">
                  <c:v>SA</c:v>
                </c:pt>
                <c:pt idx="19">
                  <c:v>AR</c:v>
                </c:pt>
              </c:strCache>
            </c:strRef>
          </c:cat>
          <c:val>
            <c:numRef>
              <c:f>Installs!$F$5:$F$24</c:f>
              <c:numCache>
                <c:formatCode>#,##0</c:formatCode>
                <c:ptCount val="20"/>
                <c:pt idx="0">
                  <c:v>30565.0</c:v>
                </c:pt>
                <c:pt idx="1">
                  <c:v>11183.0</c:v>
                </c:pt>
                <c:pt idx="2">
                  <c:v>8508.0</c:v>
                </c:pt>
                <c:pt idx="3">
                  <c:v>7244.0</c:v>
                </c:pt>
                <c:pt idx="4">
                  <c:v>4077.0</c:v>
                </c:pt>
                <c:pt idx="5">
                  <c:v>3533.0</c:v>
                </c:pt>
                <c:pt idx="6">
                  <c:v>3289.0</c:v>
                </c:pt>
                <c:pt idx="7">
                  <c:v>2806.0</c:v>
                </c:pt>
                <c:pt idx="8">
                  <c:v>2004.0</c:v>
                </c:pt>
                <c:pt idx="9">
                  <c:v>1930.0</c:v>
                </c:pt>
                <c:pt idx="10">
                  <c:v>1744.0</c:v>
                </c:pt>
                <c:pt idx="11">
                  <c:v>1550.0</c:v>
                </c:pt>
                <c:pt idx="12">
                  <c:v>1337.0</c:v>
                </c:pt>
                <c:pt idx="13">
                  <c:v>1312.0</c:v>
                </c:pt>
                <c:pt idx="14">
                  <c:v>1084.0</c:v>
                </c:pt>
                <c:pt idx="15">
                  <c:v>1018.0</c:v>
                </c:pt>
                <c:pt idx="16">
                  <c:v>959.0</c:v>
                </c:pt>
                <c:pt idx="17">
                  <c:v>952.0</c:v>
                </c:pt>
                <c:pt idx="18">
                  <c:v>886.0</c:v>
                </c:pt>
                <c:pt idx="19">
                  <c:v>864.0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5675840"/>
        <c:axId val="1735678160"/>
      </c:barChart>
      <c:catAx>
        <c:axId val="173567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678160"/>
        <c:crosses val="autoZero"/>
        <c:auto val="1"/>
        <c:lblAlgn val="ctr"/>
        <c:lblOffset val="100"/>
        <c:noMultiLvlLbl val="0"/>
      </c:catAx>
      <c:valAx>
        <c:axId val="17356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67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(Any)'!$I$4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(Any)'!$I$5:$I$34</c:f>
              <c:numCache>
                <c:formatCode>0.0%</c:formatCode>
                <c:ptCount val="30"/>
                <c:pt idx="0">
                  <c:v>0.615870854808908</c:v>
                </c:pt>
                <c:pt idx="1">
                  <c:v>0.585452495066253</c:v>
                </c:pt>
                <c:pt idx="2">
                  <c:v>0.5883878879351</c:v>
                </c:pt>
                <c:pt idx="3">
                  <c:v>0.570853259501636</c:v>
                </c:pt>
                <c:pt idx="4">
                  <c:v>0.604077983994551</c:v>
                </c:pt>
                <c:pt idx="5">
                  <c:v>0.603107990194042</c:v>
                </c:pt>
                <c:pt idx="6">
                  <c:v>0.601340661170788</c:v>
                </c:pt>
                <c:pt idx="7">
                  <c:v>0.595908686629114</c:v>
                </c:pt>
                <c:pt idx="8">
                  <c:v>0.604876386996301</c:v>
                </c:pt>
                <c:pt idx="9">
                  <c:v>0.670844809173177</c:v>
                </c:pt>
                <c:pt idx="10">
                  <c:v>0.682768230376219</c:v>
                </c:pt>
                <c:pt idx="11">
                  <c:v>0.711540749553837</c:v>
                </c:pt>
                <c:pt idx="12">
                  <c:v>0.710192410794067</c:v>
                </c:pt>
                <c:pt idx="13">
                  <c:v>0.725600873998543</c:v>
                </c:pt>
                <c:pt idx="14">
                  <c:v>0.71312462372065</c:v>
                </c:pt>
                <c:pt idx="15">
                  <c:v>0.699173850574712</c:v>
                </c:pt>
                <c:pt idx="16">
                  <c:v>0.720398245821975</c:v>
                </c:pt>
                <c:pt idx="17">
                  <c:v>0.706686046511628</c:v>
                </c:pt>
                <c:pt idx="18">
                  <c:v>0.725508479515123</c:v>
                </c:pt>
                <c:pt idx="19">
                  <c:v>0.741896131056117</c:v>
                </c:pt>
                <c:pt idx="20">
                  <c:v>0.73820211786372</c:v>
                </c:pt>
                <c:pt idx="21">
                  <c:v>0.729062094636512</c:v>
                </c:pt>
                <c:pt idx="22">
                  <c:v>0.709666516448851</c:v>
                </c:pt>
                <c:pt idx="23">
                  <c:v>0.732908293960266</c:v>
                </c:pt>
                <c:pt idx="24">
                  <c:v>0.716975982532751</c:v>
                </c:pt>
                <c:pt idx="25">
                  <c:v>0.73684785577711</c:v>
                </c:pt>
                <c:pt idx="26">
                  <c:v>0.761587195731911</c:v>
                </c:pt>
                <c:pt idx="27">
                  <c:v>0.774636151538718</c:v>
                </c:pt>
                <c:pt idx="28">
                  <c:v>0.768412393748286</c:v>
                </c:pt>
                <c:pt idx="29">
                  <c:v>0.756175562417291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(Any)'!$J$4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(Any)'!$J$5:$J$34</c:f>
              <c:numCache>
                <c:formatCode>0.0%</c:formatCode>
                <c:ptCount val="30"/>
                <c:pt idx="0">
                  <c:v>0.316541865214432</c:v>
                </c:pt>
                <c:pt idx="1">
                  <c:v>0.292810826050183</c:v>
                </c:pt>
                <c:pt idx="2">
                  <c:v>0.29053862843128</c:v>
                </c:pt>
                <c:pt idx="3">
                  <c:v>0.308247336185922</c:v>
                </c:pt>
                <c:pt idx="4">
                  <c:v>0.330538055508258</c:v>
                </c:pt>
                <c:pt idx="5">
                  <c:v>0.354302571986538</c:v>
                </c:pt>
                <c:pt idx="6">
                  <c:v>0.368723457406945</c:v>
                </c:pt>
                <c:pt idx="7">
                  <c:v>0.396001863538181</c:v>
                </c:pt>
                <c:pt idx="8">
                  <c:v>0.456784115242359</c:v>
                </c:pt>
                <c:pt idx="9">
                  <c:v>0.514867067618459</c:v>
                </c:pt>
                <c:pt idx="10">
                  <c:v>0.553646075243846</c:v>
                </c:pt>
                <c:pt idx="11">
                  <c:v>0.570553242117787</c:v>
                </c:pt>
                <c:pt idx="12">
                  <c:v>0.580151307559421</c:v>
                </c:pt>
                <c:pt idx="13">
                  <c:v>0.604394270453994</c:v>
                </c:pt>
                <c:pt idx="14">
                  <c:v>0.606261288380494</c:v>
                </c:pt>
                <c:pt idx="15">
                  <c:v>0.609015804597701</c:v>
                </c:pt>
                <c:pt idx="16">
                  <c:v>0.604183951641579</c:v>
                </c:pt>
                <c:pt idx="17">
                  <c:v>0.621686046511628</c:v>
                </c:pt>
                <c:pt idx="18">
                  <c:v>0.623637741127105</c:v>
                </c:pt>
                <c:pt idx="19">
                  <c:v>0.636342511908911</c:v>
                </c:pt>
                <c:pt idx="20">
                  <c:v>0.639445211786372</c:v>
                </c:pt>
                <c:pt idx="21">
                  <c:v>0.639275844566014</c:v>
                </c:pt>
                <c:pt idx="22">
                  <c:v>0.640603875619648</c:v>
                </c:pt>
                <c:pt idx="23">
                  <c:v>0.636819035691922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(Any)'!$K$4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(Any)'!$K$5:$K$34</c:f>
              <c:numCache>
                <c:formatCode>0.0%</c:formatCode>
                <c:ptCount val="30"/>
                <c:pt idx="0">
                  <c:v>0.237090343285034</c:v>
                </c:pt>
                <c:pt idx="1">
                  <c:v>0.224471384268396</c:v>
                </c:pt>
                <c:pt idx="2">
                  <c:v>0.234742005471182</c:v>
                </c:pt>
                <c:pt idx="3">
                  <c:v>0.254132058058562</c:v>
                </c:pt>
                <c:pt idx="4">
                  <c:v>0.275796015664907</c:v>
                </c:pt>
                <c:pt idx="5">
                  <c:v>0.297669007354469</c:v>
                </c:pt>
                <c:pt idx="6">
                  <c:v>0.315097010575402</c:v>
                </c:pt>
                <c:pt idx="7">
                  <c:v>0.335479225784592</c:v>
                </c:pt>
                <c:pt idx="8">
                  <c:v>0.39565894490948</c:v>
                </c:pt>
                <c:pt idx="9">
                  <c:v>0.454218425046372</c:v>
                </c:pt>
                <c:pt idx="10">
                  <c:v>0.495471435206688</c:v>
                </c:pt>
                <c:pt idx="11">
                  <c:v>0.509756097560976</c:v>
                </c:pt>
                <c:pt idx="12">
                  <c:v>0.526597962709239</c:v>
                </c:pt>
                <c:pt idx="13">
                  <c:v>0.544124787569799</c:v>
                </c:pt>
                <c:pt idx="14">
                  <c:v>0.55574954846478</c:v>
                </c:pt>
                <c:pt idx="15">
                  <c:v>0.556513409961686</c:v>
                </c:pt>
                <c:pt idx="16">
                  <c:v>0.557484887993363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(Any)'!$L$4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(Any)'!$L$5:$L$34</c:f>
              <c:numCache>
                <c:formatCode>0.0%</c:formatCode>
                <c:ptCount val="30"/>
                <c:pt idx="0">
                  <c:v>0.209471943985218</c:v>
                </c:pt>
                <c:pt idx="1">
                  <c:v>0.203946997462644</c:v>
                </c:pt>
                <c:pt idx="2">
                  <c:v>0.209414206206962</c:v>
                </c:pt>
                <c:pt idx="3">
                  <c:v>0.228249014179042</c:v>
                </c:pt>
                <c:pt idx="4">
                  <c:v>0.251702707304614</c:v>
                </c:pt>
                <c:pt idx="5">
                  <c:v>0.272198446004903</c:v>
                </c:pt>
                <c:pt idx="6">
                  <c:v>0.289199766841536</c:v>
                </c:pt>
                <c:pt idx="7">
                  <c:v>0.310956757443564</c:v>
                </c:pt>
                <c:pt idx="8">
                  <c:v>0.363101031730582</c:v>
                </c:pt>
                <c:pt idx="9">
                  <c:v>0.423191501320893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(Any)'!$M$4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(Any)'!$M$5:$M$34</c:f>
              <c:numCache>
                <c:formatCode>0.0%</c:formatCode>
                <c:ptCount val="30"/>
                <c:pt idx="0">
                  <c:v>0.199163668190217</c:v>
                </c:pt>
                <c:pt idx="1">
                  <c:v>0.188666478714407</c:v>
                </c:pt>
                <c:pt idx="2">
                  <c:v>0.199933968493538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699696"/>
        <c:axId val="1735702448"/>
      </c:lineChart>
      <c:dateAx>
        <c:axId val="173569969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02448"/>
        <c:crosses val="autoZero"/>
        <c:auto val="1"/>
        <c:lblOffset val="100"/>
        <c:baseTimeUnit val="days"/>
      </c:dateAx>
      <c:valAx>
        <c:axId val="1735702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69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(Any)'!$I$4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(Any)'!$I$40:$I$69</c:f>
              <c:numCache>
                <c:formatCode>0.0%</c:formatCode>
                <c:ptCount val="30"/>
                <c:pt idx="0">
                  <c:v>0.614665354330709</c:v>
                </c:pt>
                <c:pt idx="1">
                  <c:v>0.55174280147218</c:v>
                </c:pt>
                <c:pt idx="2">
                  <c:v>0.555472822040209</c:v>
                </c:pt>
                <c:pt idx="3">
                  <c:v>0.536512991242672</c:v>
                </c:pt>
                <c:pt idx="4">
                  <c:v>0.578034682080925</c:v>
                </c:pt>
                <c:pt idx="5">
                  <c:v>0.580085959885387</c:v>
                </c:pt>
                <c:pt idx="6">
                  <c:v>0.576044409650559</c:v>
                </c:pt>
                <c:pt idx="7">
                  <c:v>0.57672344469625</c:v>
                </c:pt>
                <c:pt idx="8">
                  <c:v>0.604281891168599</c:v>
                </c:pt>
                <c:pt idx="9">
                  <c:v>0.68172224567328</c:v>
                </c:pt>
                <c:pt idx="10">
                  <c:v>0.694502359266981</c:v>
                </c:pt>
                <c:pt idx="11">
                  <c:v>0.728208092485549</c:v>
                </c:pt>
                <c:pt idx="12">
                  <c:v>0.729385395776808</c:v>
                </c:pt>
                <c:pt idx="13">
                  <c:v>0.740461667264681</c:v>
                </c:pt>
                <c:pt idx="14">
                  <c:v>0.730162495552129</c:v>
                </c:pt>
                <c:pt idx="15">
                  <c:v>0.717662430217365</c:v>
                </c:pt>
                <c:pt idx="16">
                  <c:v>0.732071478956031</c:v>
                </c:pt>
                <c:pt idx="17">
                  <c:v>0.718815574726043</c:v>
                </c:pt>
                <c:pt idx="18">
                  <c:v>0.745257129220857</c:v>
                </c:pt>
                <c:pt idx="19">
                  <c:v>0.754966887417218</c:v>
                </c:pt>
                <c:pt idx="20">
                  <c:v>0.751269635053738</c:v>
                </c:pt>
                <c:pt idx="21">
                  <c:v>0.75147301437662</c:v>
                </c:pt>
                <c:pt idx="22">
                  <c:v>0.730407154624618</c:v>
                </c:pt>
                <c:pt idx="23">
                  <c:v>0.747137291937197</c:v>
                </c:pt>
                <c:pt idx="24">
                  <c:v>0.738495167970548</c:v>
                </c:pt>
                <c:pt idx="25">
                  <c:v>0.760288305045338</c:v>
                </c:pt>
                <c:pt idx="26">
                  <c:v>0.75864833906071</c:v>
                </c:pt>
                <c:pt idx="27">
                  <c:v>0.758428246013667</c:v>
                </c:pt>
                <c:pt idx="28">
                  <c:v>0.754098360655738</c:v>
                </c:pt>
                <c:pt idx="29">
                  <c:v>0.750345622119816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(Any)'!$J$4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(Any)'!$J$40:$J$69</c:f>
              <c:numCache>
                <c:formatCode>0.0%</c:formatCode>
                <c:ptCount val="30"/>
                <c:pt idx="0">
                  <c:v>0.321604330708661</c:v>
                </c:pt>
                <c:pt idx="1">
                  <c:v>0.265208919679584</c:v>
                </c:pt>
                <c:pt idx="2">
                  <c:v>0.258873169520973</c:v>
                </c:pt>
                <c:pt idx="3">
                  <c:v>0.27625389013534</c:v>
                </c:pt>
                <c:pt idx="4">
                  <c:v>0.30080035571365</c:v>
                </c:pt>
                <c:pt idx="5">
                  <c:v>0.322636103151862</c:v>
                </c:pt>
                <c:pt idx="6">
                  <c:v>0.341826204540602</c:v>
                </c:pt>
                <c:pt idx="7">
                  <c:v>0.374003947656992</c:v>
                </c:pt>
                <c:pt idx="8">
                  <c:v>0.460124888492417</c:v>
                </c:pt>
                <c:pt idx="9">
                  <c:v>0.528281975517096</c:v>
                </c:pt>
                <c:pt idx="10">
                  <c:v>0.567540875672117</c:v>
                </c:pt>
                <c:pt idx="11">
                  <c:v>0.594335260115607</c:v>
                </c:pt>
                <c:pt idx="12">
                  <c:v>0.610357437772797</c:v>
                </c:pt>
                <c:pt idx="13">
                  <c:v>0.624925248176055</c:v>
                </c:pt>
                <c:pt idx="14">
                  <c:v>0.621990273988851</c:v>
                </c:pt>
                <c:pt idx="15">
                  <c:v>0.625014847369046</c:v>
                </c:pt>
                <c:pt idx="16">
                  <c:v>0.623442276040442</c:v>
                </c:pt>
                <c:pt idx="17">
                  <c:v>0.641175099090697</c:v>
                </c:pt>
                <c:pt idx="18">
                  <c:v>0.649445173606968</c:v>
                </c:pt>
                <c:pt idx="19">
                  <c:v>0.664971617786187</c:v>
                </c:pt>
                <c:pt idx="20">
                  <c:v>0.665643084917916</c:v>
                </c:pt>
                <c:pt idx="21">
                  <c:v>0.675229790242753</c:v>
                </c:pt>
                <c:pt idx="22">
                  <c:v>0.669451635678983</c:v>
                </c:pt>
                <c:pt idx="23">
                  <c:v>0.66497461928934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(Any)'!$K$4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(Any)'!$K$40:$K$69</c:f>
              <c:numCache>
                <c:formatCode>0.0%</c:formatCode>
                <c:ptCount val="30"/>
                <c:pt idx="0">
                  <c:v>0.251722440944882</c:v>
                </c:pt>
                <c:pt idx="1">
                  <c:v>0.208378436891102</c:v>
                </c:pt>
                <c:pt idx="2">
                  <c:v>0.210308596012245</c:v>
                </c:pt>
                <c:pt idx="3">
                  <c:v>0.229717015271043</c:v>
                </c:pt>
                <c:pt idx="4">
                  <c:v>0.253001333926189</c:v>
                </c:pt>
                <c:pt idx="5">
                  <c:v>0.27378223495702</c:v>
                </c:pt>
                <c:pt idx="6">
                  <c:v>0.291723009038503</c:v>
                </c:pt>
                <c:pt idx="7">
                  <c:v>0.317347759339133</c:v>
                </c:pt>
                <c:pt idx="8">
                  <c:v>0.396877787689563</c:v>
                </c:pt>
                <c:pt idx="9">
                  <c:v>0.468024482904179</c:v>
                </c:pt>
                <c:pt idx="10">
                  <c:v>0.506638867551849</c:v>
                </c:pt>
                <c:pt idx="11">
                  <c:v>0.533063583815029</c:v>
                </c:pt>
                <c:pt idx="12">
                  <c:v>0.556682788722425</c:v>
                </c:pt>
                <c:pt idx="13">
                  <c:v>0.570266714507834</c:v>
                </c:pt>
                <c:pt idx="14">
                  <c:v>0.581307081010556</c:v>
                </c:pt>
                <c:pt idx="15">
                  <c:v>0.579284950706735</c:v>
                </c:pt>
                <c:pt idx="16">
                  <c:v>0.581354338114272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(Any)'!$L$4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(Any)'!$L$40:$L$69</c:f>
              <c:numCache>
                <c:formatCode>0.0%</c:formatCode>
                <c:ptCount val="30"/>
                <c:pt idx="0">
                  <c:v>0.233759842519685</c:v>
                </c:pt>
                <c:pt idx="1">
                  <c:v>0.188352457241827</c:v>
                </c:pt>
                <c:pt idx="2">
                  <c:v>0.188301480929925</c:v>
                </c:pt>
                <c:pt idx="3">
                  <c:v>0.204024028370848</c:v>
                </c:pt>
                <c:pt idx="4">
                  <c:v>0.232399585000741</c:v>
                </c:pt>
                <c:pt idx="5">
                  <c:v>0.250214899713467</c:v>
                </c:pt>
                <c:pt idx="6">
                  <c:v>0.271795601736531</c:v>
                </c:pt>
                <c:pt idx="7">
                  <c:v>0.29834052196798</c:v>
                </c:pt>
                <c:pt idx="8">
                  <c:v>0.370115967885816</c:v>
                </c:pt>
                <c:pt idx="9">
                  <c:v>0.43910932883073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(Any)'!$M$4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(Any)'!$M$40:$M$69</c:f>
              <c:numCache>
                <c:formatCode>0.0%</c:formatCode>
                <c:ptCount val="30"/>
                <c:pt idx="0">
                  <c:v>0.225639763779528</c:v>
                </c:pt>
                <c:pt idx="1">
                  <c:v>0.176445117990907</c:v>
                </c:pt>
                <c:pt idx="2">
                  <c:v>0.183172002978407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742528"/>
        <c:axId val="1735745280"/>
      </c:lineChart>
      <c:dateAx>
        <c:axId val="17357425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45280"/>
        <c:crosses val="autoZero"/>
        <c:auto val="1"/>
        <c:lblOffset val="100"/>
        <c:baseTimeUnit val="days"/>
      </c:dateAx>
      <c:valAx>
        <c:axId val="17357452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(Any)'!$I$4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(Any)'!$I$75:$I$104</c:f>
              <c:numCache>
                <c:formatCode>0.0%</c:formatCode>
                <c:ptCount val="30"/>
                <c:pt idx="0">
                  <c:v>0.657174762702401</c:v>
                </c:pt>
                <c:pt idx="1">
                  <c:v>0.675919500346981</c:v>
                </c:pt>
                <c:pt idx="2">
                  <c:v>0.677605670779732</c:v>
                </c:pt>
                <c:pt idx="3">
                  <c:v>0.674354474805716</c:v>
                </c:pt>
                <c:pt idx="4">
                  <c:v>0.703766233766234</c:v>
                </c:pt>
                <c:pt idx="5">
                  <c:v>0.703271028037383</c:v>
                </c:pt>
                <c:pt idx="6">
                  <c:v>0.69897016107737</c:v>
                </c:pt>
                <c:pt idx="7">
                  <c:v>0.685487186515006</c:v>
                </c:pt>
                <c:pt idx="8">
                  <c:v>0.682760663507109</c:v>
                </c:pt>
                <c:pt idx="9">
                  <c:v>0.736610058785108</c:v>
                </c:pt>
                <c:pt idx="10">
                  <c:v>0.745992803402028</c:v>
                </c:pt>
                <c:pt idx="11">
                  <c:v>0.783445779167352</c:v>
                </c:pt>
                <c:pt idx="12">
                  <c:v>0.786794600748089</c:v>
                </c:pt>
                <c:pt idx="13">
                  <c:v>0.79425604413435</c:v>
                </c:pt>
                <c:pt idx="14">
                  <c:v>0.777742193755004</c:v>
                </c:pt>
                <c:pt idx="15">
                  <c:v>0.761681512736365</c:v>
                </c:pt>
                <c:pt idx="16">
                  <c:v>0.782098200670936</c:v>
                </c:pt>
                <c:pt idx="17">
                  <c:v>0.776081802015412</c:v>
                </c:pt>
                <c:pt idx="18">
                  <c:v>0.794083014424492</c:v>
                </c:pt>
                <c:pt idx="19">
                  <c:v>0.812372634643377</c:v>
                </c:pt>
                <c:pt idx="20">
                  <c:v>0.7999435267542</c:v>
                </c:pt>
                <c:pt idx="21">
                  <c:v>0.78940869803814</c:v>
                </c:pt>
                <c:pt idx="22">
                  <c:v>0.767212227783038</c:v>
                </c:pt>
                <c:pt idx="23">
                  <c:v>0.786812297734628</c:v>
                </c:pt>
                <c:pt idx="24">
                  <c:v>0.776194144838213</c:v>
                </c:pt>
                <c:pt idx="25">
                  <c:v>0.798754131706077</c:v>
                </c:pt>
                <c:pt idx="26">
                  <c:v>0.791733497840839</c:v>
                </c:pt>
                <c:pt idx="27">
                  <c:v>0.805802755089601</c:v>
                </c:pt>
                <c:pt idx="28">
                  <c:v>0.797510373443983</c:v>
                </c:pt>
                <c:pt idx="29">
                  <c:v>0.777293091252063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(Any)'!$J$4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(Any)'!$J$75:$J$104</c:f>
              <c:numCache>
                <c:formatCode>0.0%</c:formatCode>
                <c:ptCount val="30"/>
                <c:pt idx="0">
                  <c:v>0.337055648613438</c:v>
                </c:pt>
                <c:pt idx="1">
                  <c:v>0.348507980569049</c:v>
                </c:pt>
                <c:pt idx="2">
                  <c:v>0.361774744027304</c:v>
                </c:pt>
                <c:pt idx="3">
                  <c:v>0.391952870393582</c:v>
                </c:pt>
                <c:pt idx="4">
                  <c:v>0.422337662337662</c:v>
                </c:pt>
                <c:pt idx="5">
                  <c:v>0.45236240913811</c:v>
                </c:pt>
                <c:pt idx="6">
                  <c:v>0.464351729601267</c:v>
                </c:pt>
                <c:pt idx="7">
                  <c:v>0.497601754145539</c:v>
                </c:pt>
                <c:pt idx="8">
                  <c:v>0.534063981042654</c:v>
                </c:pt>
                <c:pt idx="9">
                  <c:v>0.586218158066623</c:v>
                </c:pt>
                <c:pt idx="10">
                  <c:v>0.619561661759895</c:v>
                </c:pt>
                <c:pt idx="11">
                  <c:v>0.643245022214909</c:v>
                </c:pt>
                <c:pt idx="12">
                  <c:v>0.653276955602537</c:v>
                </c:pt>
                <c:pt idx="13">
                  <c:v>0.679214668181081</c:v>
                </c:pt>
                <c:pt idx="14">
                  <c:v>0.681345076060849</c:v>
                </c:pt>
                <c:pt idx="15">
                  <c:v>0.680731364275668</c:v>
                </c:pt>
                <c:pt idx="16">
                  <c:v>0.670173833485819</c:v>
                </c:pt>
                <c:pt idx="17">
                  <c:v>0.685981031416716</c:v>
                </c:pt>
                <c:pt idx="18">
                  <c:v>0.693994701206947</c:v>
                </c:pt>
                <c:pt idx="19">
                  <c:v>0.70334788937409</c:v>
                </c:pt>
                <c:pt idx="20">
                  <c:v>0.699138783001553</c:v>
                </c:pt>
                <c:pt idx="21">
                  <c:v>0.697077788448347</c:v>
                </c:pt>
                <c:pt idx="22">
                  <c:v>0.697281211957257</c:v>
                </c:pt>
                <c:pt idx="23">
                  <c:v>0.68163430420712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(Any)'!$K$4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(Any)'!$K$75:$K$104</c:f>
              <c:numCache>
                <c:formatCode>0.0%</c:formatCode>
                <c:ptCount val="30"/>
                <c:pt idx="0">
                  <c:v>0.246231155778894</c:v>
                </c:pt>
                <c:pt idx="1">
                  <c:v>0.262595419847328</c:v>
                </c:pt>
                <c:pt idx="2">
                  <c:v>0.294565502756629</c:v>
                </c:pt>
                <c:pt idx="3">
                  <c:v>0.327901729756831</c:v>
                </c:pt>
                <c:pt idx="4">
                  <c:v>0.358181818181818</c:v>
                </c:pt>
                <c:pt idx="5">
                  <c:v>0.388110072689512</c:v>
                </c:pt>
                <c:pt idx="6">
                  <c:v>0.40863480327436</c:v>
                </c:pt>
                <c:pt idx="7">
                  <c:v>0.43497327668905</c:v>
                </c:pt>
                <c:pt idx="8">
                  <c:v>0.478228672985782</c:v>
                </c:pt>
                <c:pt idx="9">
                  <c:v>0.530862181580666</c:v>
                </c:pt>
                <c:pt idx="10">
                  <c:v>0.56918547595682</c:v>
                </c:pt>
                <c:pt idx="11">
                  <c:v>0.587296363337173</c:v>
                </c:pt>
                <c:pt idx="12">
                  <c:v>0.60709058383477</c:v>
                </c:pt>
                <c:pt idx="13">
                  <c:v>0.615122505273406</c:v>
                </c:pt>
                <c:pt idx="14">
                  <c:v>0.626741393114492</c:v>
                </c:pt>
                <c:pt idx="15">
                  <c:v>0.626504141272074</c:v>
                </c:pt>
                <c:pt idx="16">
                  <c:v>0.616498932601403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(Any)'!$L$4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(Any)'!$L$75:$L$104</c:f>
              <c:numCache>
                <c:formatCode>0.0%</c:formatCode>
                <c:ptCount val="30"/>
                <c:pt idx="0">
                  <c:v>0.209194118741857</c:v>
                </c:pt>
                <c:pt idx="1">
                  <c:v>0.243997224149896</c:v>
                </c:pt>
                <c:pt idx="2">
                  <c:v>0.265292727750066</c:v>
                </c:pt>
                <c:pt idx="3">
                  <c:v>0.301830032589621</c:v>
                </c:pt>
                <c:pt idx="4">
                  <c:v>0.33051948051948</c:v>
                </c:pt>
                <c:pt idx="5">
                  <c:v>0.363317757009346</c:v>
                </c:pt>
                <c:pt idx="6">
                  <c:v>0.376023237391075</c:v>
                </c:pt>
                <c:pt idx="7">
                  <c:v>0.406194326435521</c:v>
                </c:pt>
                <c:pt idx="8">
                  <c:v>0.4426836492891</c:v>
                </c:pt>
                <c:pt idx="9">
                  <c:v>0.495427824951012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(Any)'!$M$4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(Any)'!$B$75:$B$104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(Any)'!$M$75:$M$104</c:f>
              <c:numCache>
                <c:formatCode>0.0%</c:formatCode>
                <c:ptCount val="30"/>
                <c:pt idx="0">
                  <c:v>0.200074446305602</c:v>
                </c:pt>
                <c:pt idx="1">
                  <c:v>0.225815405968078</c:v>
                </c:pt>
                <c:pt idx="2">
                  <c:v>0.250459438172749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787264"/>
        <c:axId val="1735790016"/>
      </c:lineChart>
      <c:dateAx>
        <c:axId val="17357872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90016"/>
        <c:crosses val="autoZero"/>
        <c:auto val="1"/>
        <c:lblOffset val="100"/>
        <c:baseTimeUnit val="days"/>
      </c:dateAx>
      <c:valAx>
        <c:axId val="1735790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8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(Install)'!$I$4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(Install)'!$I$5:$I$34</c:f>
              <c:numCache>
                <c:formatCode>0.0%</c:formatCode>
                <c:ptCount val="30"/>
                <c:pt idx="0">
                  <c:v>0.615841198793422</c:v>
                </c:pt>
                <c:pt idx="1">
                  <c:v>0.516430693934627</c:v>
                </c:pt>
                <c:pt idx="2">
                  <c:v>0.482847003154574</c:v>
                </c:pt>
                <c:pt idx="3">
                  <c:v>0.447201797385621</c:v>
                </c:pt>
                <c:pt idx="4">
                  <c:v>0.446781225955373</c:v>
                </c:pt>
                <c:pt idx="5">
                  <c:v>0.431264950049247</c:v>
                </c:pt>
                <c:pt idx="6">
                  <c:v>0.4211337030191</c:v>
                </c:pt>
                <c:pt idx="7">
                  <c:v>0.406419836956522</c:v>
                </c:pt>
                <c:pt idx="8">
                  <c:v>0.386919104991394</c:v>
                </c:pt>
                <c:pt idx="9">
                  <c:v>0.459660297239915</c:v>
                </c:pt>
                <c:pt idx="10">
                  <c:v>0.47857573928787</c:v>
                </c:pt>
                <c:pt idx="11">
                  <c:v>0.434671765455704</c:v>
                </c:pt>
                <c:pt idx="12">
                  <c:v>0.41427660930529</c:v>
                </c:pt>
                <c:pt idx="13">
                  <c:v>0.438645980253879</c:v>
                </c:pt>
                <c:pt idx="14">
                  <c:v>0.427864214992928</c:v>
                </c:pt>
                <c:pt idx="15">
                  <c:v>0.469849246231156</c:v>
                </c:pt>
                <c:pt idx="16">
                  <c:v>0.505847953216374</c:v>
                </c:pt>
                <c:pt idx="17">
                  <c:v>0.446766819072502</c:v>
                </c:pt>
                <c:pt idx="18">
                  <c:v>0.387741505662891</c:v>
                </c:pt>
                <c:pt idx="19">
                  <c:v>0.42999289267946</c:v>
                </c:pt>
                <c:pt idx="20">
                  <c:v>0.434615384615385</c:v>
                </c:pt>
                <c:pt idx="21">
                  <c:v>0.408136482939633</c:v>
                </c:pt>
                <c:pt idx="22">
                  <c:v>0.388494318181818</c:v>
                </c:pt>
                <c:pt idx="23">
                  <c:v>0.449824561403509</c:v>
                </c:pt>
                <c:pt idx="24">
                  <c:v>0.418680600914435</c:v>
                </c:pt>
                <c:pt idx="25">
                  <c:v>0.365666434054431</c:v>
                </c:pt>
                <c:pt idx="26">
                  <c:v>0.599555061179088</c:v>
                </c:pt>
                <c:pt idx="27">
                  <c:v>0.699878493317132</c:v>
                </c:pt>
                <c:pt idx="28">
                  <c:v>0.692307692307692</c:v>
                </c:pt>
                <c:pt idx="29">
                  <c:v>0.677130044843049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(Install)'!$J$4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(Install)'!$J$5:$J$34</c:f>
              <c:numCache>
                <c:formatCode>0.0%</c:formatCode>
                <c:ptCount val="30"/>
                <c:pt idx="0">
                  <c:v>0.316726671207551</c:v>
                </c:pt>
                <c:pt idx="1">
                  <c:v>0.226796014682748</c:v>
                </c:pt>
                <c:pt idx="2">
                  <c:v>0.189175867507886</c:v>
                </c:pt>
                <c:pt idx="3">
                  <c:v>0.183823529411765</c:v>
                </c:pt>
                <c:pt idx="4">
                  <c:v>0.172993075147474</c:v>
                </c:pt>
                <c:pt idx="5">
                  <c:v>0.177149289432953</c:v>
                </c:pt>
                <c:pt idx="6">
                  <c:v>0.16913123844732</c:v>
                </c:pt>
                <c:pt idx="7">
                  <c:v>0.17680027173913</c:v>
                </c:pt>
                <c:pt idx="8">
                  <c:v>0.235456110154905</c:v>
                </c:pt>
                <c:pt idx="9">
                  <c:v>0.313163481953291</c:v>
                </c:pt>
                <c:pt idx="10">
                  <c:v>0.349426674713337</c:v>
                </c:pt>
                <c:pt idx="11">
                  <c:v>0.297641810070108</c:v>
                </c:pt>
                <c:pt idx="12">
                  <c:v>0.261312938177183</c:v>
                </c:pt>
                <c:pt idx="13">
                  <c:v>0.32228490832158</c:v>
                </c:pt>
                <c:pt idx="14">
                  <c:v>0.318246110325318</c:v>
                </c:pt>
                <c:pt idx="15">
                  <c:v>0.343592964824121</c:v>
                </c:pt>
                <c:pt idx="16">
                  <c:v>0.367836257309941</c:v>
                </c:pt>
                <c:pt idx="17">
                  <c:v>0.335728282168517</c:v>
                </c:pt>
                <c:pt idx="18">
                  <c:v>0.28580946035976</c:v>
                </c:pt>
                <c:pt idx="19">
                  <c:v>0.295664534470505</c:v>
                </c:pt>
                <c:pt idx="20">
                  <c:v>0.292307692307692</c:v>
                </c:pt>
                <c:pt idx="21">
                  <c:v>0.293307086614173</c:v>
                </c:pt>
                <c:pt idx="22">
                  <c:v>0.289772727272727</c:v>
                </c:pt>
                <c:pt idx="23">
                  <c:v>0.303859649122807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(Install)'!$K$4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(Install)'!$K$5:$K$34</c:f>
              <c:numCache>
                <c:formatCode>0.0%</c:formatCode>
                <c:ptCount val="30"/>
                <c:pt idx="0">
                  <c:v>0.23693684927508</c:v>
                </c:pt>
                <c:pt idx="1">
                  <c:v>0.165530501660549</c:v>
                </c:pt>
                <c:pt idx="2">
                  <c:v>0.147377760252366</c:v>
                </c:pt>
                <c:pt idx="3">
                  <c:v>0.142565359477124</c:v>
                </c:pt>
                <c:pt idx="4">
                  <c:v>0.137599384457553</c:v>
                </c:pt>
                <c:pt idx="5">
                  <c:v>0.140706345856198</c:v>
                </c:pt>
                <c:pt idx="6">
                  <c:v>0.125847196549599</c:v>
                </c:pt>
                <c:pt idx="7">
                  <c:v>0.13671875</c:v>
                </c:pt>
                <c:pt idx="8">
                  <c:v>0.195180722891566</c:v>
                </c:pt>
                <c:pt idx="9">
                  <c:v>0.270169851380042</c:v>
                </c:pt>
                <c:pt idx="10">
                  <c:v>0.308388654194327</c:v>
                </c:pt>
                <c:pt idx="11">
                  <c:v>0.249840662842575</c:v>
                </c:pt>
                <c:pt idx="12">
                  <c:v>0.22880815806246</c:v>
                </c:pt>
                <c:pt idx="13">
                  <c:v>0.258815232722144</c:v>
                </c:pt>
                <c:pt idx="14">
                  <c:v>0.277227722772277</c:v>
                </c:pt>
                <c:pt idx="15">
                  <c:v>0.315326633165829</c:v>
                </c:pt>
                <c:pt idx="16">
                  <c:v>0.298830409356725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(Install)'!$L$4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(Install)'!$L$5:$L$34</c:f>
              <c:numCache>
                <c:formatCode>0.0%</c:formatCode>
                <c:ptCount val="30"/>
                <c:pt idx="0">
                  <c:v>0.209496934903182</c:v>
                </c:pt>
                <c:pt idx="1">
                  <c:v>0.146827477713686</c:v>
                </c:pt>
                <c:pt idx="2">
                  <c:v>0.128746056782334</c:v>
                </c:pt>
                <c:pt idx="3">
                  <c:v>0.130412581699346</c:v>
                </c:pt>
                <c:pt idx="4">
                  <c:v>0.118235444985894</c:v>
                </c:pt>
                <c:pt idx="5">
                  <c:v>0.121710989165611</c:v>
                </c:pt>
                <c:pt idx="6">
                  <c:v>0.107362908194701</c:v>
                </c:pt>
                <c:pt idx="7">
                  <c:v>0.125</c:v>
                </c:pt>
                <c:pt idx="8">
                  <c:v>0.173493975903614</c:v>
                </c:pt>
                <c:pt idx="9">
                  <c:v>0.249469214437367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(Install)'!$M$4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(Install)'!$B$5:$B$34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(Install)'!$M$5:$M$34</c:f>
              <c:numCache>
                <c:formatCode>0.0%</c:formatCode>
                <c:ptCount val="30"/>
                <c:pt idx="0">
                  <c:v>0.199085336187603</c:v>
                </c:pt>
                <c:pt idx="1">
                  <c:v>0.136601992658626</c:v>
                </c:pt>
                <c:pt idx="2">
                  <c:v>0.121845425867508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829904"/>
        <c:axId val="1735832384"/>
      </c:lineChart>
      <c:dateAx>
        <c:axId val="173582990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832384"/>
        <c:crosses val="autoZero"/>
        <c:auto val="1"/>
        <c:lblOffset val="100"/>
        <c:baseTimeUnit val="days"/>
      </c:dateAx>
      <c:valAx>
        <c:axId val="17358323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82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(Install)'!$I$4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(Install)'!$I$40:$I$69</c:f>
              <c:numCache>
                <c:formatCode>0.0%</c:formatCode>
                <c:ptCount val="30"/>
                <c:pt idx="0">
                  <c:v>0.614665354330709</c:v>
                </c:pt>
                <c:pt idx="1">
                  <c:v>0.55174280147218</c:v>
                </c:pt>
                <c:pt idx="2">
                  <c:v>0.555472822040209</c:v>
                </c:pt>
                <c:pt idx="3">
                  <c:v>0.536512991242672</c:v>
                </c:pt>
                <c:pt idx="4">
                  <c:v>0.578034682080925</c:v>
                </c:pt>
                <c:pt idx="5">
                  <c:v>0.580085959885387</c:v>
                </c:pt>
                <c:pt idx="6">
                  <c:v>0.576044409650559</c:v>
                </c:pt>
                <c:pt idx="7">
                  <c:v>0.57672344469625</c:v>
                </c:pt>
                <c:pt idx="8">
                  <c:v>0.604281891168599</c:v>
                </c:pt>
                <c:pt idx="9">
                  <c:v>0.68172224567328</c:v>
                </c:pt>
                <c:pt idx="10">
                  <c:v>0.694502359266981</c:v>
                </c:pt>
                <c:pt idx="11">
                  <c:v>0.728208092485549</c:v>
                </c:pt>
                <c:pt idx="12">
                  <c:v>0.729385395776808</c:v>
                </c:pt>
                <c:pt idx="13">
                  <c:v>0.740461667264681</c:v>
                </c:pt>
                <c:pt idx="14">
                  <c:v>0.730162495552129</c:v>
                </c:pt>
                <c:pt idx="15">
                  <c:v>0.717662430217365</c:v>
                </c:pt>
                <c:pt idx="16">
                  <c:v>0.732071478956031</c:v>
                </c:pt>
                <c:pt idx="17">
                  <c:v>0.718815574726043</c:v>
                </c:pt>
                <c:pt idx="18">
                  <c:v>0.745257129220857</c:v>
                </c:pt>
                <c:pt idx="19">
                  <c:v>0.754966887417218</c:v>
                </c:pt>
                <c:pt idx="20">
                  <c:v>0.751269635053738</c:v>
                </c:pt>
                <c:pt idx="21">
                  <c:v>0.75147301437662</c:v>
                </c:pt>
                <c:pt idx="22">
                  <c:v>0.730407154624618</c:v>
                </c:pt>
                <c:pt idx="23">
                  <c:v>0.747137291937197</c:v>
                </c:pt>
                <c:pt idx="24">
                  <c:v>0.738495167970548</c:v>
                </c:pt>
                <c:pt idx="25">
                  <c:v>0.760288305045338</c:v>
                </c:pt>
                <c:pt idx="26">
                  <c:v>0.75864833906071</c:v>
                </c:pt>
                <c:pt idx="27">
                  <c:v>0.758428246013667</c:v>
                </c:pt>
                <c:pt idx="28">
                  <c:v>0.754098360655738</c:v>
                </c:pt>
                <c:pt idx="29">
                  <c:v>0.750345622119816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(Install)'!$J$4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(Install)'!$J$40:$J$69</c:f>
              <c:numCache>
                <c:formatCode>0.0%</c:formatCode>
                <c:ptCount val="30"/>
                <c:pt idx="0">
                  <c:v>0.321604330708661</c:v>
                </c:pt>
                <c:pt idx="1">
                  <c:v>0.265208919679584</c:v>
                </c:pt>
                <c:pt idx="2">
                  <c:v>0.258873169520973</c:v>
                </c:pt>
                <c:pt idx="3">
                  <c:v>0.27625389013534</c:v>
                </c:pt>
                <c:pt idx="4">
                  <c:v>0.30080035571365</c:v>
                </c:pt>
                <c:pt idx="5">
                  <c:v>0.322636103151862</c:v>
                </c:pt>
                <c:pt idx="6">
                  <c:v>0.341826204540602</c:v>
                </c:pt>
                <c:pt idx="7">
                  <c:v>0.374003947656992</c:v>
                </c:pt>
                <c:pt idx="8">
                  <c:v>0.460124888492417</c:v>
                </c:pt>
                <c:pt idx="9">
                  <c:v>0.528281975517096</c:v>
                </c:pt>
                <c:pt idx="10">
                  <c:v>0.567540875672117</c:v>
                </c:pt>
                <c:pt idx="11">
                  <c:v>0.594335260115607</c:v>
                </c:pt>
                <c:pt idx="12">
                  <c:v>0.610357437772797</c:v>
                </c:pt>
                <c:pt idx="13">
                  <c:v>0.624925248176055</c:v>
                </c:pt>
                <c:pt idx="14">
                  <c:v>0.621990273988851</c:v>
                </c:pt>
                <c:pt idx="15">
                  <c:v>0.625014847369046</c:v>
                </c:pt>
                <c:pt idx="16">
                  <c:v>0.623442276040442</c:v>
                </c:pt>
                <c:pt idx="17">
                  <c:v>0.641175099090697</c:v>
                </c:pt>
                <c:pt idx="18">
                  <c:v>0.649445173606968</c:v>
                </c:pt>
                <c:pt idx="19">
                  <c:v>0.664971617786187</c:v>
                </c:pt>
                <c:pt idx="20">
                  <c:v>0.665643084917916</c:v>
                </c:pt>
                <c:pt idx="21">
                  <c:v>0.675229790242753</c:v>
                </c:pt>
                <c:pt idx="22">
                  <c:v>0.669451635678983</c:v>
                </c:pt>
                <c:pt idx="23">
                  <c:v>0.66497461928934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(Install)'!$K$4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(Install)'!$K$40:$K$69</c:f>
              <c:numCache>
                <c:formatCode>0.0%</c:formatCode>
                <c:ptCount val="30"/>
                <c:pt idx="0">
                  <c:v>0.251722440944882</c:v>
                </c:pt>
                <c:pt idx="1">
                  <c:v>0.208378436891102</c:v>
                </c:pt>
                <c:pt idx="2">
                  <c:v>0.210308596012245</c:v>
                </c:pt>
                <c:pt idx="3">
                  <c:v>0.229717015271043</c:v>
                </c:pt>
                <c:pt idx="4">
                  <c:v>0.253001333926189</c:v>
                </c:pt>
                <c:pt idx="5">
                  <c:v>0.27378223495702</c:v>
                </c:pt>
                <c:pt idx="6">
                  <c:v>0.291723009038503</c:v>
                </c:pt>
                <c:pt idx="7">
                  <c:v>0.317347759339133</c:v>
                </c:pt>
                <c:pt idx="8">
                  <c:v>0.396877787689563</c:v>
                </c:pt>
                <c:pt idx="9">
                  <c:v>0.468024482904179</c:v>
                </c:pt>
                <c:pt idx="10">
                  <c:v>0.506638867551849</c:v>
                </c:pt>
                <c:pt idx="11">
                  <c:v>0.533063583815029</c:v>
                </c:pt>
                <c:pt idx="12">
                  <c:v>0.556682788722425</c:v>
                </c:pt>
                <c:pt idx="13">
                  <c:v>0.570266714507834</c:v>
                </c:pt>
                <c:pt idx="14">
                  <c:v>0.581307081010556</c:v>
                </c:pt>
                <c:pt idx="15">
                  <c:v>0.579284950706735</c:v>
                </c:pt>
                <c:pt idx="16">
                  <c:v>0.581354338114272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(Install)'!$L$4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(Install)'!$L$40:$L$69</c:f>
              <c:numCache>
                <c:formatCode>0.0%</c:formatCode>
                <c:ptCount val="30"/>
                <c:pt idx="0">
                  <c:v>0.233759842519685</c:v>
                </c:pt>
                <c:pt idx="1">
                  <c:v>0.188352457241827</c:v>
                </c:pt>
                <c:pt idx="2">
                  <c:v>0.188301480929925</c:v>
                </c:pt>
                <c:pt idx="3">
                  <c:v>0.204024028370848</c:v>
                </c:pt>
                <c:pt idx="4">
                  <c:v>0.232399585000741</c:v>
                </c:pt>
                <c:pt idx="5">
                  <c:v>0.250214899713467</c:v>
                </c:pt>
                <c:pt idx="6">
                  <c:v>0.271795601736531</c:v>
                </c:pt>
                <c:pt idx="7">
                  <c:v>0.29834052196798</c:v>
                </c:pt>
                <c:pt idx="8">
                  <c:v>0.370115967885816</c:v>
                </c:pt>
                <c:pt idx="9">
                  <c:v>0.43910932883073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(Install)'!$M$4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(Install)'!$B$40:$B$69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(Install)'!$M$40:$M$69</c:f>
              <c:numCache>
                <c:formatCode>0.0%</c:formatCode>
                <c:ptCount val="30"/>
                <c:pt idx="0">
                  <c:v>0.225639763779528</c:v>
                </c:pt>
                <c:pt idx="1">
                  <c:v>0.176445117990907</c:v>
                </c:pt>
                <c:pt idx="2">
                  <c:v>0.183172002978407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863920"/>
        <c:axId val="1735866672"/>
      </c:lineChart>
      <c:dateAx>
        <c:axId val="173586392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866672"/>
        <c:crosses val="autoZero"/>
        <c:auto val="1"/>
        <c:lblOffset val="100"/>
        <c:baseTimeUnit val="days"/>
      </c:dateAx>
      <c:valAx>
        <c:axId val="17358666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86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'Day N Retention (Install)'!$I$4</c:f>
              <c:strCache>
                <c:ptCount val="1"/>
                <c:pt idx="0">
                  <c:v>Day 1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(Install)'!$I$75:$I$104</c:f>
              <c:numCache>
                <c:formatCode>0.0%</c:formatCode>
                <c:ptCount val="30"/>
                <c:pt idx="0">
                  <c:v>0.657174762702401</c:v>
                </c:pt>
                <c:pt idx="1">
                  <c:v>0.675919500346981</c:v>
                </c:pt>
                <c:pt idx="2">
                  <c:v>0.677605670779732</c:v>
                </c:pt>
                <c:pt idx="3">
                  <c:v>0.674354474805716</c:v>
                </c:pt>
                <c:pt idx="4">
                  <c:v>0.703766233766234</c:v>
                </c:pt>
                <c:pt idx="5">
                  <c:v>0.703271028037383</c:v>
                </c:pt>
                <c:pt idx="6">
                  <c:v>0.69897016107737</c:v>
                </c:pt>
                <c:pt idx="7">
                  <c:v>0.685487186515006</c:v>
                </c:pt>
                <c:pt idx="8">
                  <c:v>0.682760663507109</c:v>
                </c:pt>
                <c:pt idx="9">
                  <c:v>0.736610058785108</c:v>
                </c:pt>
                <c:pt idx="10">
                  <c:v>0.745992803402028</c:v>
                </c:pt>
                <c:pt idx="11">
                  <c:v>0.783445779167352</c:v>
                </c:pt>
                <c:pt idx="12">
                  <c:v>0.786794600748089</c:v>
                </c:pt>
                <c:pt idx="13">
                  <c:v>0.79425604413435</c:v>
                </c:pt>
                <c:pt idx="14">
                  <c:v>0.777742193755004</c:v>
                </c:pt>
                <c:pt idx="15">
                  <c:v>0.761681512736365</c:v>
                </c:pt>
                <c:pt idx="16">
                  <c:v>0.782098200670936</c:v>
                </c:pt>
                <c:pt idx="17">
                  <c:v>0.776081802015412</c:v>
                </c:pt>
                <c:pt idx="18">
                  <c:v>0.794083014424492</c:v>
                </c:pt>
                <c:pt idx="19">
                  <c:v>0.812372634643377</c:v>
                </c:pt>
                <c:pt idx="20">
                  <c:v>0.7999435267542</c:v>
                </c:pt>
                <c:pt idx="21">
                  <c:v>0.78940869803814</c:v>
                </c:pt>
                <c:pt idx="22">
                  <c:v>0.767212227783038</c:v>
                </c:pt>
                <c:pt idx="23">
                  <c:v>0.786812297734628</c:v>
                </c:pt>
                <c:pt idx="24">
                  <c:v>0.776194144838213</c:v>
                </c:pt>
                <c:pt idx="25">
                  <c:v>0.798754131706077</c:v>
                </c:pt>
                <c:pt idx="26">
                  <c:v>0.791733497840839</c:v>
                </c:pt>
                <c:pt idx="27">
                  <c:v>0.805802755089601</c:v>
                </c:pt>
                <c:pt idx="28">
                  <c:v>0.797510373443983</c:v>
                </c:pt>
                <c:pt idx="29">
                  <c:v>0.777293091252063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'Day N Retention (Install)'!$J$4</c:f>
              <c:strCache>
                <c:ptCount val="1"/>
                <c:pt idx="0">
                  <c:v>Day 7 (%)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(Install)'!$J$75:$J$104</c:f>
              <c:numCache>
                <c:formatCode>0.0%</c:formatCode>
                <c:ptCount val="30"/>
                <c:pt idx="0">
                  <c:v>0.337055648613438</c:v>
                </c:pt>
                <c:pt idx="1">
                  <c:v>0.348507980569049</c:v>
                </c:pt>
                <c:pt idx="2">
                  <c:v>0.361774744027304</c:v>
                </c:pt>
                <c:pt idx="3">
                  <c:v>0.391952870393582</c:v>
                </c:pt>
                <c:pt idx="4">
                  <c:v>0.422337662337662</c:v>
                </c:pt>
                <c:pt idx="5">
                  <c:v>0.45236240913811</c:v>
                </c:pt>
                <c:pt idx="6">
                  <c:v>0.464351729601267</c:v>
                </c:pt>
                <c:pt idx="7">
                  <c:v>0.497601754145539</c:v>
                </c:pt>
                <c:pt idx="8">
                  <c:v>0.534063981042654</c:v>
                </c:pt>
                <c:pt idx="9">
                  <c:v>0.586218158066623</c:v>
                </c:pt>
                <c:pt idx="10">
                  <c:v>0.619561661759895</c:v>
                </c:pt>
                <c:pt idx="11">
                  <c:v>0.643245022214909</c:v>
                </c:pt>
                <c:pt idx="12">
                  <c:v>0.653276955602537</c:v>
                </c:pt>
                <c:pt idx="13">
                  <c:v>0.679214668181081</c:v>
                </c:pt>
                <c:pt idx="14">
                  <c:v>0.681345076060849</c:v>
                </c:pt>
                <c:pt idx="15">
                  <c:v>0.680731364275668</c:v>
                </c:pt>
                <c:pt idx="16">
                  <c:v>0.670173833485819</c:v>
                </c:pt>
                <c:pt idx="17">
                  <c:v>0.685981031416716</c:v>
                </c:pt>
                <c:pt idx="18">
                  <c:v>0.693994701206947</c:v>
                </c:pt>
                <c:pt idx="19">
                  <c:v>0.70334788937409</c:v>
                </c:pt>
                <c:pt idx="20">
                  <c:v>0.699138783001553</c:v>
                </c:pt>
                <c:pt idx="21">
                  <c:v>0.697077788448347</c:v>
                </c:pt>
                <c:pt idx="22">
                  <c:v>0.697281211957257</c:v>
                </c:pt>
                <c:pt idx="23">
                  <c:v>0.68163430420712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'Day N Retention (Install)'!$K$4</c:f>
              <c:strCache>
                <c:ptCount val="1"/>
                <c:pt idx="0">
                  <c:v>Day 14 (%)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(Install)'!$K$75:$K$104</c:f>
              <c:numCache>
                <c:formatCode>0.0%</c:formatCode>
                <c:ptCount val="30"/>
                <c:pt idx="0">
                  <c:v>0.246231155778894</c:v>
                </c:pt>
                <c:pt idx="1">
                  <c:v>0.262595419847328</c:v>
                </c:pt>
                <c:pt idx="2">
                  <c:v>0.294565502756629</c:v>
                </c:pt>
                <c:pt idx="3">
                  <c:v>0.327901729756831</c:v>
                </c:pt>
                <c:pt idx="4">
                  <c:v>0.358181818181818</c:v>
                </c:pt>
                <c:pt idx="5">
                  <c:v>0.388110072689512</c:v>
                </c:pt>
                <c:pt idx="6">
                  <c:v>0.40863480327436</c:v>
                </c:pt>
                <c:pt idx="7">
                  <c:v>0.43497327668905</c:v>
                </c:pt>
                <c:pt idx="8">
                  <c:v>0.478228672985782</c:v>
                </c:pt>
                <c:pt idx="9">
                  <c:v>0.530862181580666</c:v>
                </c:pt>
                <c:pt idx="10">
                  <c:v>0.56918547595682</c:v>
                </c:pt>
                <c:pt idx="11">
                  <c:v>0.587296363337173</c:v>
                </c:pt>
                <c:pt idx="12">
                  <c:v>0.60709058383477</c:v>
                </c:pt>
                <c:pt idx="13">
                  <c:v>0.615122505273406</c:v>
                </c:pt>
                <c:pt idx="14">
                  <c:v>0.626741393114492</c:v>
                </c:pt>
                <c:pt idx="15">
                  <c:v>0.626504141272074</c:v>
                </c:pt>
                <c:pt idx="16">
                  <c:v>0.616498932601403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'Day N Retention (Install)'!$L$4</c:f>
              <c:strCache>
                <c:ptCount val="1"/>
                <c:pt idx="0">
                  <c:v>Day 21 (%)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(Install)'!$L$75:$L$104</c:f>
              <c:numCache>
                <c:formatCode>0.0%</c:formatCode>
                <c:ptCount val="30"/>
                <c:pt idx="0">
                  <c:v>0.209194118741857</c:v>
                </c:pt>
                <c:pt idx="1">
                  <c:v>0.243997224149896</c:v>
                </c:pt>
                <c:pt idx="2">
                  <c:v>0.265292727750066</c:v>
                </c:pt>
                <c:pt idx="3">
                  <c:v>0.301830032589621</c:v>
                </c:pt>
                <c:pt idx="4">
                  <c:v>0.33051948051948</c:v>
                </c:pt>
                <c:pt idx="5">
                  <c:v>0.363317757009346</c:v>
                </c:pt>
                <c:pt idx="6">
                  <c:v>0.376023237391075</c:v>
                </c:pt>
                <c:pt idx="7">
                  <c:v>0.406194326435521</c:v>
                </c:pt>
                <c:pt idx="8">
                  <c:v>0.4426836492891</c:v>
                </c:pt>
                <c:pt idx="9">
                  <c:v>0.495427824951012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'Day N Retention (Install)'!$M$4</c:f>
              <c:strCache>
                <c:ptCount val="1"/>
                <c:pt idx="0">
                  <c:v>Day 28 (%)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'Day N Retention (Install)'!$B$75:$B$104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'Day N Retention (Install)'!$M$75:$M$104</c:f>
              <c:numCache>
                <c:formatCode>0.0%</c:formatCode>
                <c:ptCount val="30"/>
                <c:pt idx="0">
                  <c:v>0.200074446305602</c:v>
                </c:pt>
                <c:pt idx="1">
                  <c:v>0.225815405968078</c:v>
                </c:pt>
                <c:pt idx="2">
                  <c:v>0.250459438172749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906080"/>
        <c:axId val="1735908832"/>
      </c:lineChart>
      <c:dateAx>
        <c:axId val="17359060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08832"/>
        <c:crosses val="autoZero"/>
        <c:auto val="1"/>
        <c:lblOffset val="100"/>
        <c:baseTimeUnit val="days"/>
      </c:dateAx>
      <c:valAx>
        <c:axId val="1735908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0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'More than 1 Day'!$T$5</c:f>
              <c:strCache>
                <c:ptCount val="1"/>
                <c:pt idx="0">
                  <c:v>Android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'More than 1 Day'!$B$6:$B$35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'More than 1 Day'!$T$6:$T$35</c:f>
              <c:numCache>
                <c:formatCode>0.0000</c:formatCode>
                <c:ptCount val="30"/>
                <c:pt idx="0">
                  <c:v>0.812788763629643</c:v>
                </c:pt>
                <c:pt idx="1">
                  <c:v>0.776147278548559</c:v>
                </c:pt>
                <c:pt idx="2">
                  <c:v>0.735627360469996</c:v>
                </c:pt>
                <c:pt idx="3">
                  <c:v>0.745471435206688</c:v>
                </c:pt>
                <c:pt idx="4">
                  <c:v>0.71622539035981</c:v>
                </c:pt>
                <c:pt idx="5">
                  <c:v>0.691950464396285</c:v>
                </c:pt>
                <c:pt idx="6">
                  <c:v>0.665217391304348</c:v>
                </c:pt>
                <c:pt idx="7">
                  <c:v>0.672672672672673</c:v>
                </c:pt>
                <c:pt idx="8">
                  <c:v>0.683211678832117</c:v>
                </c:pt>
                <c:pt idx="9">
                  <c:v>0.927631578947368</c:v>
                </c:pt>
                <c:pt idx="10">
                  <c:v>0.931034482758621</c:v>
                </c:pt>
                <c:pt idx="11">
                  <c:v>0.939313984168865</c:v>
                </c:pt>
                <c:pt idx="12">
                  <c:v>0.936046511627907</c:v>
                </c:pt>
                <c:pt idx="13">
                  <c:v>0.951566951566952</c:v>
                </c:pt>
                <c:pt idx="14">
                  <c:v>0.94973544973545</c:v>
                </c:pt>
                <c:pt idx="15">
                  <c:v>0.941284403669725</c:v>
                </c:pt>
                <c:pt idx="16">
                  <c:v>0.943502824858757</c:v>
                </c:pt>
                <c:pt idx="17">
                  <c:v>0.935185185185185</c:v>
                </c:pt>
                <c:pt idx="18">
                  <c:v>0.92090395480226</c:v>
                </c:pt>
                <c:pt idx="19">
                  <c:v>0.950310559006211</c:v>
                </c:pt>
                <c:pt idx="20">
                  <c:v>0.954929577464789</c:v>
                </c:pt>
                <c:pt idx="21">
                  <c:v>0.923255813953488</c:v>
                </c:pt>
                <c:pt idx="22">
                  <c:v>0.900921658986175</c:v>
                </c:pt>
                <c:pt idx="23">
                  <c:v>0.923076923076923</c:v>
                </c:pt>
                <c:pt idx="24">
                  <c:v>0.909274193548387</c:v>
                </c:pt>
                <c:pt idx="25">
                  <c:v>0.882051282051282</c:v>
                </c:pt>
                <c:pt idx="26">
                  <c:v>0.881516587677725</c:v>
                </c:pt>
                <c:pt idx="27">
                  <c:v>0.888888888888889</c:v>
                </c:pt>
                <c:pt idx="28">
                  <c:v>0.833333333333333</c:v>
                </c:pt>
                <c:pt idx="29">
                  <c:v>0.741025641025641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'More than 1 Day'!$U$5</c:f>
              <c:strCache>
                <c:ptCount val="1"/>
                <c:pt idx="0">
                  <c:v>FireOS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'More than 1 Day'!$B$6:$B$35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'More than 1 Day'!$U$6:$U$35</c:f>
              <c:numCache>
                <c:formatCode>0.0000</c:formatCode>
                <c:ptCount val="30"/>
                <c:pt idx="0">
                  <c:v>0.906542056074766</c:v>
                </c:pt>
                <c:pt idx="1">
                  <c:v>0.789954337899543</c:v>
                </c:pt>
                <c:pt idx="2">
                  <c:v>0.717808219178082</c:v>
                </c:pt>
                <c:pt idx="3">
                  <c:v>0.762942779291553</c:v>
                </c:pt>
                <c:pt idx="4">
                  <c:v>0.727272727272727</c:v>
                </c:pt>
                <c:pt idx="5">
                  <c:v>0.756164383561644</c:v>
                </c:pt>
                <c:pt idx="6">
                  <c:v>0.730769230769231</c:v>
                </c:pt>
                <c:pt idx="7">
                  <c:v>0.788235294117647</c:v>
                </c:pt>
                <c:pt idx="8">
                  <c:v>0.712389380530973</c:v>
                </c:pt>
                <c:pt idx="9">
                  <c:v>0.819672131147541</c:v>
                </c:pt>
                <c:pt idx="10">
                  <c:v>0.891891891891892</c:v>
                </c:pt>
                <c:pt idx="11">
                  <c:v>0.833333333333333</c:v>
                </c:pt>
                <c:pt idx="12">
                  <c:v>0.826086956521739</c:v>
                </c:pt>
                <c:pt idx="13">
                  <c:v>0.857142857142857</c:v>
                </c:pt>
                <c:pt idx="14">
                  <c:v>0.861111111111111</c:v>
                </c:pt>
                <c:pt idx="15">
                  <c:v>0.787878787878788</c:v>
                </c:pt>
                <c:pt idx="16">
                  <c:v>0.791666666666667</c:v>
                </c:pt>
                <c:pt idx="17">
                  <c:v>0.894736842105263</c:v>
                </c:pt>
                <c:pt idx="18">
                  <c:v>0.945945945945946</c:v>
                </c:pt>
                <c:pt idx="19">
                  <c:v>0.903225806451613</c:v>
                </c:pt>
                <c:pt idx="20">
                  <c:v>0.902439024390244</c:v>
                </c:pt>
                <c:pt idx="21">
                  <c:v>0.75</c:v>
                </c:pt>
                <c:pt idx="22">
                  <c:v>0.8125</c:v>
                </c:pt>
                <c:pt idx="23">
                  <c:v>0.85</c:v>
                </c:pt>
                <c:pt idx="24">
                  <c:v>0.833333333333333</c:v>
                </c:pt>
                <c:pt idx="25">
                  <c:v>0.875</c:v>
                </c:pt>
                <c:pt idx="26">
                  <c:v>0.875</c:v>
                </c:pt>
                <c:pt idx="27">
                  <c:v>0.851851851851852</c:v>
                </c:pt>
                <c:pt idx="28">
                  <c:v>0.892857142857143</c:v>
                </c:pt>
                <c:pt idx="29">
                  <c:v>0.666666666666667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'More than 1 Day'!$V$5</c:f>
              <c:strCache>
                <c:ptCount val="1"/>
                <c:pt idx="0">
                  <c:v>IOS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'More than 1 Day'!$B$6:$B$35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'More than 1 Day'!$V$6:$V$35</c:f>
              <c:numCache>
                <c:formatCode>0.0000</c:formatCode>
                <c:ptCount val="30"/>
                <c:pt idx="0">
                  <c:v>0.774644433545856</c:v>
                </c:pt>
                <c:pt idx="1">
                  <c:v>0.663475699558174</c:v>
                </c:pt>
                <c:pt idx="2">
                  <c:v>0.633691018668235</c:v>
                </c:pt>
                <c:pt idx="3">
                  <c:v>0.605530385877207</c:v>
                </c:pt>
                <c:pt idx="4">
                  <c:v>0.615232443125618</c:v>
                </c:pt>
                <c:pt idx="5">
                  <c:v>0.597863247863248</c:v>
                </c:pt>
                <c:pt idx="6">
                  <c:v>0.569180173831337</c:v>
                </c:pt>
                <c:pt idx="7">
                  <c:v>0.543542733890537</c:v>
                </c:pt>
                <c:pt idx="8">
                  <c:v>0.639438943894389</c:v>
                </c:pt>
                <c:pt idx="9">
                  <c:v>0.793650793650794</c:v>
                </c:pt>
                <c:pt idx="10">
                  <c:v>0.855519480519481</c:v>
                </c:pt>
                <c:pt idx="11">
                  <c:v>0.884782608695652</c:v>
                </c:pt>
                <c:pt idx="12">
                  <c:v>0.897959183673469</c:v>
                </c:pt>
                <c:pt idx="13">
                  <c:v>0.894865525672372</c:v>
                </c:pt>
                <c:pt idx="14">
                  <c:v>0.888613861386139</c:v>
                </c:pt>
                <c:pt idx="15">
                  <c:v>0.90632318501171</c:v>
                </c:pt>
                <c:pt idx="16">
                  <c:v>0.896049896049896</c:v>
                </c:pt>
                <c:pt idx="17">
                  <c:v>0.880095923261391</c:v>
                </c:pt>
                <c:pt idx="18">
                  <c:v>0.858725761772853</c:v>
                </c:pt>
                <c:pt idx="19">
                  <c:v>0.889473684210526</c:v>
                </c:pt>
                <c:pt idx="20">
                  <c:v>0.874213836477987</c:v>
                </c:pt>
                <c:pt idx="21">
                  <c:v>0.846625766871166</c:v>
                </c:pt>
                <c:pt idx="22">
                  <c:v>0.83448275862069</c:v>
                </c:pt>
                <c:pt idx="23">
                  <c:v>0.868167202572347</c:v>
                </c:pt>
                <c:pt idx="24">
                  <c:v>0.875</c:v>
                </c:pt>
                <c:pt idx="25">
                  <c:v>0.858156028368794</c:v>
                </c:pt>
                <c:pt idx="26">
                  <c:v>0.843636363636364</c:v>
                </c:pt>
                <c:pt idx="27">
                  <c:v>0.784905660377358</c:v>
                </c:pt>
                <c:pt idx="28">
                  <c:v>0.819383259911894</c:v>
                </c:pt>
                <c:pt idx="29">
                  <c:v>0.710407239819004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'More than 1 Day'!$W$5</c:f>
              <c:strCache>
                <c:ptCount val="1"/>
                <c:pt idx="0">
                  <c:v>WebGL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'More than 1 Day'!$B$6:$B$35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'More than 1 Day'!$W$6:$W$35</c:f>
              <c:numCache>
                <c:formatCode>0.0000</c:formatCode>
                <c:ptCount val="30"/>
                <c:pt idx="0">
                  <c:v>0.541049798115747</c:v>
                </c:pt>
                <c:pt idx="1">
                  <c:v>0.368894601542416</c:v>
                </c:pt>
                <c:pt idx="2">
                  <c:v>0.331334332833583</c:v>
                </c:pt>
                <c:pt idx="3">
                  <c:v>0.362244897959184</c:v>
                </c:pt>
                <c:pt idx="4">
                  <c:v>0.33094262295082</c:v>
                </c:pt>
                <c:pt idx="5">
                  <c:v>0.313253012048193</c:v>
                </c:pt>
                <c:pt idx="6">
                  <c:v>0.324085750315258</c:v>
                </c:pt>
                <c:pt idx="7">
                  <c:v>0.292377701934016</c:v>
                </c:pt>
                <c:pt idx="8">
                  <c:v>0.283582089552239</c:v>
                </c:pt>
                <c:pt idx="9">
                  <c:v>0.274310595065312</c:v>
                </c:pt>
                <c:pt idx="10">
                  <c:v>0.248239436619718</c:v>
                </c:pt>
                <c:pt idx="11">
                  <c:v>0.222689075630252</c:v>
                </c:pt>
                <c:pt idx="12">
                  <c:v>0.261294261294261</c:v>
                </c:pt>
                <c:pt idx="13">
                  <c:v>0.224137931034483</c:v>
                </c:pt>
                <c:pt idx="14">
                  <c:v>0.199672667757774</c:v>
                </c:pt>
                <c:pt idx="15">
                  <c:v>0.213576158940397</c:v>
                </c:pt>
                <c:pt idx="16">
                  <c:v>0.225266362252664</c:v>
                </c:pt>
                <c:pt idx="17">
                  <c:v>0.215267175572519</c:v>
                </c:pt>
                <c:pt idx="18">
                  <c:v>0.176392572944297</c:v>
                </c:pt>
                <c:pt idx="19">
                  <c:v>0.193215339233038</c:v>
                </c:pt>
                <c:pt idx="20">
                  <c:v>0.185308848080134</c:v>
                </c:pt>
                <c:pt idx="21">
                  <c:v>0.160642570281124</c:v>
                </c:pt>
                <c:pt idx="22">
                  <c:v>0.140483383685801</c:v>
                </c:pt>
                <c:pt idx="23">
                  <c:v>0.141945773524721</c:v>
                </c:pt>
                <c:pt idx="24">
                  <c:v>0.114730878186969</c:v>
                </c:pt>
                <c:pt idx="25">
                  <c:v>0.0954301075268817</c:v>
                </c:pt>
                <c:pt idx="26">
                  <c:v>0.20855614973262</c:v>
                </c:pt>
                <c:pt idx="27">
                  <c:v>0.672131147540984</c:v>
                </c:pt>
                <c:pt idx="28">
                  <c:v>0.516129032258064</c:v>
                </c:pt>
                <c:pt idx="29">
                  <c:v>0.4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'More than 1 Day'!$X$5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'More than 1 Day'!$B$6:$B$35</c:f>
              <c:numCache>
                <c:formatCode>[$-409]d\-mmm\-yy;@</c:formatCode>
                <c:ptCount val="30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</c:numCache>
            </c:numRef>
          </c:cat>
          <c:val>
            <c:numRef>
              <c:f>'More than 1 Day'!$X$6:$X$35</c:f>
              <c:numCache>
                <c:formatCode>0.0000</c:formatCode>
                <c:ptCount val="30"/>
                <c:pt idx="0">
                  <c:v>0.779185607892446</c:v>
                </c:pt>
                <c:pt idx="1">
                  <c:v>0.682618118768964</c:v>
                </c:pt>
                <c:pt idx="2">
                  <c:v>0.6407320414954</c:v>
                </c:pt>
                <c:pt idx="3">
                  <c:v>0.617715382284618</c:v>
                </c:pt>
                <c:pt idx="4">
                  <c:v>0.603869653767821</c:v>
                </c:pt>
                <c:pt idx="5">
                  <c:v>0.589926049951165</c:v>
                </c:pt>
                <c:pt idx="6">
                  <c:v>0.564698684613032</c:v>
                </c:pt>
                <c:pt idx="7">
                  <c:v>0.542095495191496</c:v>
                </c:pt>
                <c:pt idx="8">
                  <c:v>0.557567475230612</c:v>
                </c:pt>
                <c:pt idx="9">
                  <c:v>0.638230647709321</c:v>
                </c:pt>
                <c:pt idx="10">
                  <c:v>0.67240356083086</c:v>
                </c:pt>
                <c:pt idx="11">
                  <c:v>0.599118942731277</c:v>
                </c:pt>
                <c:pt idx="12">
                  <c:v>0.574778200253485</c:v>
                </c:pt>
                <c:pt idx="13">
                  <c:v>0.607994389901823</c:v>
                </c:pt>
                <c:pt idx="14">
                  <c:v>0.609517144856543</c:v>
                </c:pt>
                <c:pt idx="15">
                  <c:v>0.655686761963953</c:v>
                </c:pt>
                <c:pt idx="16">
                  <c:v>0.651135701805475</c:v>
                </c:pt>
                <c:pt idx="17">
                  <c:v>0.61348897535668</c:v>
                </c:pt>
                <c:pt idx="18">
                  <c:v>0.533864541832669</c:v>
                </c:pt>
                <c:pt idx="19">
                  <c:v>0.569099929128278</c:v>
                </c:pt>
                <c:pt idx="20">
                  <c:v>0.582635186595583</c:v>
                </c:pt>
                <c:pt idx="21">
                  <c:v>0.531106745252128</c:v>
                </c:pt>
                <c:pt idx="22">
                  <c:v>0.530324400564175</c:v>
                </c:pt>
                <c:pt idx="23">
                  <c:v>0.567341242149337</c:v>
                </c:pt>
                <c:pt idx="24">
                  <c:v>0.536363636363636</c:v>
                </c:pt>
                <c:pt idx="25">
                  <c:v>0.470833333333333</c:v>
                </c:pt>
                <c:pt idx="26">
                  <c:v>0.731277533039648</c:v>
                </c:pt>
                <c:pt idx="27">
                  <c:v>0.839094159713945</c:v>
                </c:pt>
                <c:pt idx="28">
                  <c:v>0.804137931034483</c:v>
                </c:pt>
                <c:pt idx="29">
                  <c:v>0.710252600297177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945072"/>
        <c:axId val="1735947824"/>
      </c:lineChart>
      <c:dateAx>
        <c:axId val="17359450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[$-409]d\-mmm\-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47824"/>
        <c:crosses val="autoZero"/>
        <c:auto val="1"/>
        <c:lblOffset val="100"/>
        <c:baseTimeUnit val="days"/>
      </c:dateAx>
      <c:valAx>
        <c:axId val="17359478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4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'Daily Rounds'!$K$4</c:f>
              <c:strCache>
                <c:ptCount val="1"/>
                <c:pt idx="0">
                  <c:v>Overall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 Rounds'!$B$5:$B$35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'Daily Rounds'!$K$5:$K$35</c:f>
              <c:numCache>
                <c:formatCode>0.00</c:formatCode>
                <c:ptCount val="31"/>
                <c:pt idx="0">
                  <c:v>3.547311095983662</c:v>
                </c:pt>
                <c:pt idx="1">
                  <c:v>4.565773893431068</c:v>
                </c:pt>
                <c:pt idx="2">
                  <c:v>4.490897085180643</c:v>
                </c:pt>
                <c:pt idx="3">
                  <c:v>4.39978186089437</c:v>
                </c:pt>
                <c:pt idx="4">
                  <c:v>4.43644644985527</c:v>
                </c:pt>
                <c:pt idx="5">
                  <c:v>4.392820044043711</c:v>
                </c:pt>
                <c:pt idx="6">
                  <c:v>4.454950453826297</c:v>
                </c:pt>
                <c:pt idx="7">
                  <c:v>4.468425733768159</c:v>
                </c:pt>
                <c:pt idx="8">
                  <c:v>4.61008370644345</c:v>
                </c:pt>
                <c:pt idx="9">
                  <c:v>4.654937889944354</c:v>
                </c:pt>
                <c:pt idx="10">
                  <c:v>4.789537854156991</c:v>
                </c:pt>
                <c:pt idx="11">
                  <c:v>4.722308149910767</c:v>
                </c:pt>
                <c:pt idx="12">
                  <c:v>4.616369809972002</c:v>
                </c:pt>
                <c:pt idx="13">
                  <c:v>4.8273245933479</c:v>
                </c:pt>
                <c:pt idx="14">
                  <c:v>4.858458759783263</c:v>
                </c:pt>
                <c:pt idx="15">
                  <c:v>4.840636973180077</c:v>
                </c:pt>
                <c:pt idx="16">
                  <c:v>4.659416854332108</c:v>
                </c:pt>
                <c:pt idx="17">
                  <c:v>4.782558139534884</c:v>
                </c:pt>
                <c:pt idx="18">
                  <c:v>4.794102220409115</c:v>
                </c:pt>
                <c:pt idx="19">
                  <c:v>4.881375624491692</c:v>
                </c:pt>
                <c:pt idx="20">
                  <c:v>5.011912983425415</c:v>
                </c:pt>
                <c:pt idx="21">
                  <c:v>4.908747391574078</c:v>
                </c:pt>
                <c:pt idx="22">
                  <c:v>4.80886660657954</c:v>
                </c:pt>
                <c:pt idx="23">
                  <c:v>4.690613081345705</c:v>
                </c:pt>
                <c:pt idx="24">
                  <c:v>4.73509825327511</c:v>
                </c:pt>
                <c:pt idx="25">
                  <c:v>4.883201311117181</c:v>
                </c:pt>
                <c:pt idx="26">
                  <c:v>5.075636323218851</c:v>
                </c:pt>
                <c:pt idx="27">
                  <c:v>5.13737362515276</c:v>
                </c:pt>
                <c:pt idx="28">
                  <c:v>5.083959418700301</c:v>
                </c:pt>
                <c:pt idx="29">
                  <c:v>5.161667401852668</c:v>
                </c:pt>
                <c:pt idx="30">
                  <c:v>5.081278890600924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'Daily Rounds'!$L$4</c:f>
              <c:strCache>
                <c:ptCount val="1"/>
                <c:pt idx="0">
                  <c:v>Android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 Rounds'!$B$5:$B$35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'Daily Rounds'!$L$5:$L$35</c:f>
              <c:numCache>
                <c:formatCode>0.00</c:formatCode>
                <c:ptCount val="31"/>
                <c:pt idx="0">
                  <c:v>4.004094546808115</c:v>
                </c:pt>
                <c:pt idx="1">
                  <c:v>5.507286606523247</c:v>
                </c:pt>
                <c:pt idx="2">
                  <c:v>5.480441060645838</c:v>
                </c:pt>
                <c:pt idx="3">
                  <c:v>5.313361744798195</c:v>
                </c:pt>
                <c:pt idx="4">
                  <c:v>5.196233766233766</c:v>
                </c:pt>
                <c:pt idx="5">
                  <c:v>5.166926272066459</c:v>
                </c:pt>
                <c:pt idx="6">
                  <c:v>5.346184314761024</c:v>
                </c:pt>
                <c:pt idx="7">
                  <c:v>5.185692750445389</c:v>
                </c:pt>
                <c:pt idx="8">
                  <c:v>5.32968009478673</c:v>
                </c:pt>
                <c:pt idx="9">
                  <c:v>5.2893533638145</c:v>
                </c:pt>
                <c:pt idx="10">
                  <c:v>5.423945044160942</c:v>
                </c:pt>
                <c:pt idx="11">
                  <c:v>5.370906697383577</c:v>
                </c:pt>
                <c:pt idx="12">
                  <c:v>5.28004553585949</c:v>
                </c:pt>
                <c:pt idx="13">
                  <c:v>5.569527827356807</c:v>
                </c:pt>
                <c:pt idx="14">
                  <c:v>5.521377101681345</c:v>
                </c:pt>
                <c:pt idx="15">
                  <c:v>5.397249570245351</c:v>
                </c:pt>
                <c:pt idx="16">
                  <c:v>5.188777066178713</c:v>
                </c:pt>
                <c:pt idx="17">
                  <c:v>5.380260818020154</c:v>
                </c:pt>
                <c:pt idx="18">
                  <c:v>5.300264939652635</c:v>
                </c:pt>
                <c:pt idx="19">
                  <c:v>5.400582241630277</c:v>
                </c:pt>
                <c:pt idx="20">
                  <c:v>5.576874205844981</c:v>
                </c:pt>
                <c:pt idx="21">
                  <c:v>5.347372753464123</c:v>
                </c:pt>
                <c:pt idx="22">
                  <c:v>5.28067090491005</c:v>
                </c:pt>
                <c:pt idx="23">
                  <c:v>5.050431499460625</c:v>
                </c:pt>
                <c:pt idx="24">
                  <c:v>5.12121212121212</c:v>
                </c:pt>
                <c:pt idx="25">
                  <c:v>5.274980930587338</c:v>
                </c:pt>
                <c:pt idx="26">
                  <c:v>5.380876002467612</c:v>
                </c:pt>
                <c:pt idx="27">
                  <c:v>5.437400950871632</c:v>
                </c:pt>
                <c:pt idx="28">
                  <c:v>5.33040901007706</c:v>
                </c:pt>
                <c:pt idx="29">
                  <c:v>5.397194058005187</c:v>
                </c:pt>
                <c:pt idx="30">
                  <c:v>5.206763398080973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'Daily Rounds'!$M$4</c:f>
              <c:strCache>
                <c:ptCount val="1"/>
                <c:pt idx="0">
                  <c:v>IOS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 Rounds'!$B$5:$B$35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'Daily Rounds'!$M$5:$M$35</c:f>
              <c:numCache>
                <c:formatCode>0.00</c:formatCode>
                <c:ptCount val="31"/>
                <c:pt idx="0">
                  <c:v>3.283218503937008</c:v>
                </c:pt>
                <c:pt idx="1">
                  <c:v>4.120372374972938</c:v>
                </c:pt>
                <c:pt idx="2">
                  <c:v>4.068999751799454</c:v>
                </c:pt>
                <c:pt idx="3">
                  <c:v>4.153651299124267</c:v>
                </c:pt>
                <c:pt idx="4">
                  <c:v>4.314287831628872</c:v>
                </c:pt>
                <c:pt idx="5">
                  <c:v>4.293624641833811</c:v>
                </c:pt>
                <c:pt idx="6">
                  <c:v>4.307451426944701</c:v>
                </c:pt>
                <c:pt idx="7">
                  <c:v>4.459390306308941</c:v>
                </c:pt>
                <c:pt idx="8">
                  <c:v>4.663782337198929</c:v>
                </c:pt>
                <c:pt idx="9">
                  <c:v>4.772055719712959</c:v>
                </c:pt>
                <c:pt idx="10">
                  <c:v>4.865576648743553</c:v>
                </c:pt>
                <c:pt idx="11">
                  <c:v>4.872369942196531</c:v>
                </c:pt>
                <c:pt idx="12">
                  <c:v>4.754040344461484</c:v>
                </c:pt>
                <c:pt idx="13">
                  <c:v>4.899413945700275</c:v>
                </c:pt>
                <c:pt idx="14">
                  <c:v>5.01304708812715</c:v>
                </c:pt>
                <c:pt idx="15">
                  <c:v>4.962703408955933</c:v>
                </c:pt>
                <c:pt idx="16">
                  <c:v>4.760169292264284</c:v>
                </c:pt>
                <c:pt idx="17">
                  <c:v>4.861273024014922</c:v>
                </c:pt>
                <c:pt idx="18">
                  <c:v>5.000357952511633</c:v>
                </c:pt>
                <c:pt idx="19">
                  <c:v>5.051915799432356</c:v>
                </c:pt>
                <c:pt idx="20">
                  <c:v>5.154954529349238</c:v>
                </c:pt>
                <c:pt idx="21">
                  <c:v>5.131275041244402</c:v>
                </c:pt>
                <c:pt idx="22">
                  <c:v>4.971287361732172</c:v>
                </c:pt>
                <c:pt idx="23">
                  <c:v>4.844056191712903</c:v>
                </c:pt>
                <c:pt idx="24">
                  <c:v>4.925908881730326</c:v>
                </c:pt>
                <c:pt idx="25">
                  <c:v>5.10044175773076</c:v>
                </c:pt>
                <c:pt idx="26">
                  <c:v>5.10561282932417</c:v>
                </c:pt>
                <c:pt idx="27">
                  <c:v>5.14009111617312</c:v>
                </c:pt>
                <c:pt idx="28">
                  <c:v>5.106785063752277</c:v>
                </c:pt>
                <c:pt idx="29">
                  <c:v>5.163824884792626</c:v>
                </c:pt>
                <c:pt idx="30">
                  <c:v>5.215459384401758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8426192"/>
        <c:axId val="1678428944"/>
      </c:lineChart>
      <c:dateAx>
        <c:axId val="1678426192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428944"/>
        <c:crosses val="autoZero"/>
        <c:auto val="1"/>
        <c:lblOffset val="100"/>
        <c:baseTimeUnit val="days"/>
      </c:dateAx>
      <c:valAx>
        <c:axId val="167842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42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Revenues!$E$4</c:f>
              <c:strCache>
                <c:ptCount val="1"/>
                <c:pt idx="0">
                  <c:v>Product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Revenues!$B$5:$B$35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Revenues!$E$5:$E$35</c:f>
              <c:numCache>
                <c:formatCode>General</c:formatCode>
                <c:ptCount val="31"/>
                <c:pt idx="0">
                  <c:v>62.0</c:v>
                </c:pt>
                <c:pt idx="1">
                  <c:v>215.0</c:v>
                </c:pt>
                <c:pt idx="2">
                  <c:v>294.0</c:v>
                </c:pt>
                <c:pt idx="3">
                  <c:v>374.0</c:v>
                </c:pt>
                <c:pt idx="4">
                  <c:v>344.0</c:v>
                </c:pt>
                <c:pt idx="5">
                  <c:v>446.0</c:v>
                </c:pt>
                <c:pt idx="6">
                  <c:v>379.0</c:v>
                </c:pt>
                <c:pt idx="7">
                  <c:v>429.0</c:v>
                </c:pt>
                <c:pt idx="8">
                  <c:v>390.0</c:v>
                </c:pt>
                <c:pt idx="9">
                  <c:v>470.0</c:v>
                </c:pt>
                <c:pt idx="10">
                  <c:v>482.0</c:v>
                </c:pt>
                <c:pt idx="11">
                  <c:v>441.0</c:v>
                </c:pt>
                <c:pt idx="12">
                  <c:v>416.0</c:v>
                </c:pt>
                <c:pt idx="13">
                  <c:v>429.0</c:v>
                </c:pt>
                <c:pt idx="14">
                  <c:v>417.0</c:v>
                </c:pt>
                <c:pt idx="15">
                  <c:v>433.0</c:v>
                </c:pt>
                <c:pt idx="16">
                  <c:v>527.0</c:v>
                </c:pt>
                <c:pt idx="17">
                  <c:v>500.0</c:v>
                </c:pt>
                <c:pt idx="18">
                  <c:v>388.0</c:v>
                </c:pt>
                <c:pt idx="19">
                  <c:v>471.0</c:v>
                </c:pt>
                <c:pt idx="20">
                  <c:v>497.0</c:v>
                </c:pt>
                <c:pt idx="21">
                  <c:v>531.0</c:v>
                </c:pt>
                <c:pt idx="22">
                  <c:v>494.0</c:v>
                </c:pt>
                <c:pt idx="23">
                  <c:v>553.0</c:v>
                </c:pt>
                <c:pt idx="24">
                  <c:v>618.0</c:v>
                </c:pt>
                <c:pt idx="25">
                  <c:v>514.0</c:v>
                </c:pt>
                <c:pt idx="26">
                  <c:v>415.0</c:v>
                </c:pt>
                <c:pt idx="27">
                  <c:v>469.0</c:v>
                </c:pt>
                <c:pt idx="28">
                  <c:v>570.0</c:v>
                </c:pt>
                <c:pt idx="29">
                  <c:v>569.0</c:v>
                </c:pt>
                <c:pt idx="30">
                  <c:v>651.0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Revenues!$F$4</c:f>
              <c:strCache>
                <c:ptCount val="1"/>
                <c:pt idx="0">
                  <c:v>Product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Revenues!$B$5:$B$35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Revenues!$F$5:$F$35</c:f>
              <c:numCache>
                <c:formatCode>General</c:formatCode>
                <c:ptCount val="31"/>
                <c:pt idx="0">
                  <c:v>5.0</c:v>
                </c:pt>
                <c:pt idx="1">
                  <c:v>3.0</c:v>
                </c:pt>
                <c:pt idx="2">
                  <c:v>14.0</c:v>
                </c:pt>
                <c:pt idx="3">
                  <c:v>22.0</c:v>
                </c:pt>
                <c:pt idx="4">
                  <c:v>15.0</c:v>
                </c:pt>
                <c:pt idx="5">
                  <c:v>16.0</c:v>
                </c:pt>
                <c:pt idx="6">
                  <c:v>13.0</c:v>
                </c:pt>
                <c:pt idx="7">
                  <c:v>24.0</c:v>
                </c:pt>
                <c:pt idx="8">
                  <c:v>21.0</c:v>
                </c:pt>
                <c:pt idx="9">
                  <c:v>23.0</c:v>
                </c:pt>
                <c:pt idx="10">
                  <c:v>20.0</c:v>
                </c:pt>
                <c:pt idx="11">
                  <c:v>17.0</c:v>
                </c:pt>
                <c:pt idx="12">
                  <c:v>31.0</c:v>
                </c:pt>
                <c:pt idx="13">
                  <c:v>13.0</c:v>
                </c:pt>
                <c:pt idx="14">
                  <c:v>15.0</c:v>
                </c:pt>
                <c:pt idx="15">
                  <c:v>20.0</c:v>
                </c:pt>
                <c:pt idx="16">
                  <c:v>25.0</c:v>
                </c:pt>
                <c:pt idx="17">
                  <c:v>27.0</c:v>
                </c:pt>
                <c:pt idx="18">
                  <c:v>11.0</c:v>
                </c:pt>
                <c:pt idx="19">
                  <c:v>25.0</c:v>
                </c:pt>
                <c:pt idx="20">
                  <c:v>28.0</c:v>
                </c:pt>
                <c:pt idx="21">
                  <c:v>22.0</c:v>
                </c:pt>
                <c:pt idx="22">
                  <c:v>26.0</c:v>
                </c:pt>
                <c:pt idx="23">
                  <c:v>28.0</c:v>
                </c:pt>
                <c:pt idx="24">
                  <c:v>25.0</c:v>
                </c:pt>
                <c:pt idx="25">
                  <c:v>21.0</c:v>
                </c:pt>
                <c:pt idx="26">
                  <c:v>20.0</c:v>
                </c:pt>
                <c:pt idx="27">
                  <c:v>17.0</c:v>
                </c:pt>
                <c:pt idx="28">
                  <c:v>32.0</c:v>
                </c:pt>
                <c:pt idx="29">
                  <c:v>33.0</c:v>
                </c:pt>
                <c:pt idx="30">
                  <c:v>32.0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Revenues!$G$4</c:f>
              <c:strCache>
                <c:ptCount val="1"/>
                <c:pt idx="0">
                  <c:v>Product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Revenues!$B$5:$B$35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Revenues!$G$5:$G$35</c:f>
              <c:numCache>
                <c:formatCode>General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8.0</c:v>
                </c:pt>
                <c:pt idx="8">
                  <c:v>92.0</c:v>
                </c:pt>
                <c:pt idx="9">
                  <c:v>65.0</c:v>
                </c:pt>
                <c:pt idx="10">
                  <c:v>102.0</c:v>
                </c:pt>
                <c:pt idx="11">
                  <c:v>69.0</c:v>
                </c:pt>
                <c:pt idx="12">
                  <c:v>13.0</c:v>
                </c:pt>
                <c:pt idx="13">
                  <c:v>4.0</c:v>
                </c:pt>
                <c:pt idx="14">
                  <c:v>24.0</c:v>
                </c:pt>
                <c:pt idx="15">
                  <c:v>67.0</c:v>
                </c:pt>
                <c:pt idx="16">
                  <c:v>46.0</c:v>
                </c:pt>
                <c:pt idx="17">
                  <c:v>68.0</c:v>
                </c:pt>
                <c:pt idx="18">
                  <c:v>37.0</c:v>
                </c:pt>
                <c:pt idx="19">
                  <c:v>31.0</c:v>
                </c:pt>
                <c:pt idx="20">
                  <c:v>38.0</c:v>
                </c:pt>
                <c:pt idx="21">
                  <c:v>25.0</c:v>
                </c:pt>
                <c:pt idx="22">
                  <c:v>26.0</c:v>
                </c:pt>
                <c:pt idx="23">
                  <c:v>16.0</c:v>
                </c:pt>
                <c:pt idx="24">
                  <c:v>39.0</c:v>
                </c:pt>
                <c:pt idx="25">
                  <c:v>24.0</c:v>
                </c:pt>
                <c:pt idx="26">
                  <c:v>27.0</c:v>
                </c:pt>
                <c:pt idx="27">
                  <c:v>21.0</c:v>
                </c:pt>
                <c:pt idx="28">
                  <c:v>24.0</c:v>
                </c:pt>
                <c:pt idx="29">
                  <c:v>25.0</c:v>
                </c:pt>
                <c:pt idx="30">
                  <c:v>15.0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Revenues!$H$4</c:f>
              <c:strCache>
                <c:ptCount val="1"/>
                <c:pt idx="0">
                  <c:v>Product 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Revenues!$B$5:$B$35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Revenues!$H$5:$H$35</c:f>
              <c:numCache>
                <c:formatCode>General</c:formatCode>
                <c:ptCount val="31"/>
                <c:pt idx="0">
                  <c:v>0.0</c:v>
                </c:pt>
                <c:pt idx="1">
                  <c:v>1.0</c:v>
                </c:pt>
                <c:pt idx="2">
                  <c:v>6.0</c:v>
                </c:pt>
                <c:pt idx="3">
                  <c:v>3.0</c:v>
                </c:pt>
                <c:pt idx="4">
                  <c:v>6.0</c:v>
                </c:pt>
                <c:pt idx="5">
                  <c:v>3.0</c:v>
                </c:pt>
                <c:pt idx="6">
                  <c:v>2.0</c:v>
                </c:pt>
                <c:pt idx="7">
                  <c:v>5.0</c:v>
                </c:pt>
                <c:pt idx="8">
                  <c:v>3.0</c:v>
                </c:pt>
                <c:pt idx="9">
                  <c:v>3.0</c:v>
                </c:pt>
                <c:pt idx="10">
                  <c:v>6.0</c:v>
                </c:pt>
                <c:pt idx="11">
                  <c:v>2.0</c:v>
                </c:pt>
                <c:pt idx="12">
                  <c:v>3.0</c:v>
                </c:pt>
                <c:pt idx="13">
                  <c:v>0.0</c:v>
                </c:pt>
                <c:pt idx="14">
                  <c:v>1.0</c:v>
                </c:pt>
                <c:pt idx="15">
                  <c:v>10.0</c:v>
                </c:pt>
                <c:pt idx="16">
                  <c:v>5.0</c:v>
                </c:pt>
                <c:pt idx="17">
                  <c:v>2.0</c:v>
                </c:pt>
                <c:pt idx="18">
                  <c:v>3.0</c:v>
                </c:pt>
                <c:pt idx="19">
                  <c:v>3.0</c:v>
                </c:pt>
                <c:pt idx="20">
                  <c:v>4.0</c:v>
                </c:pt>
                <c:pt idx="21">
                  <c:v>0.0</c:v>
                </c:pt>
                <c:pt idx="22">
                  <c:v>4.0</c:v>
                </c:pt>
                <c:pt idx="23">
                  <c:v>6.0</c:v>
                </c:pt>
                <c:pt idx="24">
                  <c:v>3.0</c:v>
                </c:pt>
                <c:pt idx="25">
                  <c:v>4.0</c:v>
                </c:pt>
                <c:pt idx="26">
                  <c:v>3.0</c:v>
                </c:pt>
                <c:pt idx="27">
                  <c:v>1.0</c:v>
                </c:pt>
                <c:pt idx="28">
                  <c:v>0.0</c:v>
                </c:pt>
                <c:pt idx="29">
                  <c:v>6.0</c:v>
                </c:pt>
                <c:pt idx="30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Revenues!$I$4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Revenues!$B$5:$B$35</c:f>
              <c:numCache>
                <c:formatCode>[$-409]d\-mmm\-yy;@</c:formatCode>
                <c:ptCount val="31"/>
                <c:pt idx="0">
                  <c:v>38748.0</c:v>
                </c:pt>
                <c:pt idx="1">
                  <c:v>38749.0</c:v>
                </c:pt>
                <c:pt idx="2">
                  <c:v>38750.0</c:v>
                </c:pt>
                <c:pt idx="3">
                  <c:v>38751.0</c:v>
                </c:pt>
                <c:pt idx="4">
                  <c:v>38752.0</c:v>
                </c:pt>
                <c:pt idx="5">
                  <c:v>38753.0</c:v>
                </c:pt>
                <c:pt idx="6">
                  <c:v>38754.0</c:v>
                </c:pt>
                <c:pt idx="7">
                  <c:v>38755.0</c:v>
                </c:pt>
                <c:pt idx="8">
                  <c:v>38756.0</c:v>
                </c:pt>
                <c:pt idx="9">
                  <c:v>38757.0</c:v>
                </c:pt>
                <c:pt idx="10">
                  <c:v>38758.0</c:v>
                </c:pt>
                <c:pt idx="11">
                  <c:v>38759.0</c:v>
                </c:pt>
                <c:pt idx="12">
                  <c:v>38760.0</c:v>
                </c:pt>
                <c:pt idx="13">
                  <c:v>38761.0</c:v>
                </c:pt>
                <c:pt idx="14">
                  <c:v>38762.0</c:v>
                </c:pt>
                <c:pt idx="15">
                  <c:v>38763.0</c:v>
                </c:pt>
                <c:pt idx="16">
                  <c:v>38764.0</c:v>
                </c:pt>
                <c:pt idx="17">
                  <c:v>38765.0</c:v>
                </c:pt>
                <c:pt idx="18">
                  <c:v>38766.0</c:v>
                </c:pt>
                <c:pt idx="19">
                  <c:v>38767.0</c:v>
                </c:pt>
                <c:pt idx="20">
                  <c:v>38768.0</c:v>
                </c:pt>
                <c:pt idx="21">
                  <c:v>38769.0</c:v>
                </c:pt>
                <c:pt idx="22">
                  <c:v>38770.0</c:v>
                </c:pt>
                <c:pt idx="23">
                  <c:v>38771.0</c:v>
                </c:pt>
                <c:pt idx="24">
                  <c:v>38772.0</c:v>
                </c:pt>
                <c:pt idx="25">
                  <c:v>38773.0</c:v>
                </c:pt>
                <c:pt idx="26">
                  <c:v>38774.0</c:v>
                </c:pt>
                <c:pt idx="27">
                  <c:v>38775.0</c:v>
                </c:pt>
                <c:pt idx="28">
                  <c:v>38776.0</c:v>
                </c:pt>
                <c:pt idx="29">
                  <c:v>38777.0</c:v>
                </c:pt>
                <c:pt idx="30">
                  <c:v>38778.0</c:v>
                </c:pt>
              </c:numCache>
            </c:numRef>
          </c:cat>
          <c:val>
            <c:numRef>
              <c:f>Revenues!$I$5:$I$35</c:f>
              <c:numCache>
                <c:formatCode>General</c:formatCode>
                <c:ptCount val="31"/>
                <c:pt idx="0">
                  <c:v>67.0</c:v>
                </c:pt>
                <c:pt idx="1">
                  <c:v>219.0</c:v>
                </c:pt>
                <c:pt idx="2">
                  <c:v>314.0</c:v>
                </c:pt>
                <c:pt idx="3">
                  <c:v>399.0</c:v>
                </c:pt>
                <c:pt idx="4">
                  <c:v>365.0</c:v>
                </c:pt>
                <c:pt idx="5">
                  <c:v>465.0</c:v>
                </c:pt>
                <c:pt idx="6">
                  <c:v>394.0</c:v>
                </c:pt>
                <c:pt idx="7">
                  <c:v>466.0</c:v>
                </c:pt>
                <c:pt idx="8">
                  <c:v>506.0</c:v>
                </c:pt>
                <c:pt idx="9">
                  <c:v>561.0</c:v>
                </c:pt>
                <c:pt idx="10">
                  <c:v>610.0</c:v>
                </c:pt>
                <c:pt idx="11">
                  <c:v>529.0</c:v>
                </c:pt>
                <c:pt idx="12">
                  <c:v>463.0</c:v>
                </c:pt>
                <c:pt idx="13">
                  <c:v>446.0</c:v>
                </c:pt>
                <c:pt idx="14">
                  <c:v>457.0</c:v>
                </c:pt>
                <c:pt idx="15">
                  <c:v>530.0</c:v>
                </c:pt>
                <c:pt idx="16">
                  <c:v>603.0</c:v>
                </c:pt>
                <c:pt idx="17">
                  <c:v>597.0</c:v>
                </c:pt>
                <c:pt idx="18">
                  <c:v>439.0</c:v>
                </c:pt>
                <c:pt idx="19">
                  <c:v>530.0</c:v>
                </c:pt>
                <c:pt idx="20">
                  <c:v>567.0</c:v>
                </c:pt>
                <c:pt idx="21">
                  <c:v>578.0</c:v>
                </c:pt>
                <c:pt idx="22">
                  <c:v>550.0</c:v>
                </c:pt>
                <c:pt idx="23">
                  <c:v>603.0</c:v>
                </c:pt>
                <c:pt idx="24">
                  <c:v>685.0</c:v>
                </c:pt>
                <c:pt idx="25">
                  <c:v>563.0</c:v>
                </c:pt>
                <c:pt idx="26">
                  <c:v>465.0</c:v>
                </c:pt>
                <c:pt idx="27">
                  <c:v>508.0</c:v>
                </c:pt>
                <c:pt idx="28">
                  <c:v>626.0</c:v>
                </c:pt>
                <c:pt idx="29">
                  <c:v>633.0</c:v>
                </c:pt>
                <c:pt idx="30">
                  <c:v>699.0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984096"/>
        <c:axId val="1735986848"/>
      </c:lineChart>
      <c:dateAx>
        <c:axId val="1735984096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86848"/>
        <c:crosses val="autoZero"/>
        <c:auto val="1"/>
        <c:lblOffset val="100"/>
        <c:baseTimeUnit val="days"/>
      </c:dateAx>
      <c:valAx>
        <c:axId val="17359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8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Levels!$B$5:$B$434</c:f>
              <c:numCache>
                <c:formatCode>General</c:formatCode>
                <c:ptCount val="4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</c:numCache>
            </c:numRef>
          </c:cat>
          <c:val>
            <c:numRef>
              <c:f>Levels!$K$5:$K$434</c:f>
              <c:numCache>
                <c:formatCode>0.0%</c:formatCode>
                <c:ptCount val="430"/>
                <c:pt idx="0">
                  <c:v>0.04690330421224</c:v>
                </c:pt>
                <c:pt idx="1">
                  <c:v>0.0401414634733132</c:v>
                </c:pt>
                <c:pt idx="2">
                  <c:v>0.0391382810737649</c:v>
                </c:pt>
                <c:pt idx="3">
                  <c:v>0.0497058861890415</c:v>
                </c:pt>
                <c:pt idx="4">
                  <c:v>0.0490667032665386</c:v>
                </c:pt>
                <c:pt idx="5">
                  <c:v>0.0440066392437035</c:v>
                </c:pt>
                <c:pt idx="6">
                  <c:v>0.0388308472733861</c:v>
                </c:pt>
                <c:pt idx="7">
                  <c:v>0.0375565468710731</c:v>
                </c:pt>
                <c:pt idx="8">
                  <c:v>0.0328856103014378</c:v>
                </c:pt>
                <c:pt idx="9">
                  <c:v>0.0296500050626076</c:v>
                </c:pt>
                <c:pt idx="10">
                  <c:v>0.0454600789551486</c:v>
                </c:pt>
                <c:pt idx="11">
                  <c:v>0.0286224424727167</c:v>
                </c:pt>
                <c:pt idx="12">
                  <c:v>0.0658151399204741</c:v>
                </c:pt>
                <c:pt idx="13">
                  <c:v>0.0115244845102094</c:v>
                </c:pt>
                <c:pt idx="14">
                  <c:v>0.0303861231287957</c:v>
                </c:pt>
                <c:pt idx="15">
                  <c:v>0.0136162724930347</c:v>
                </c:pt>
                <c:pt idx="16">
                  <c:v>0.112069148597277</c:v>
                </c:pt>
                <c:pt idx="17">
                  <c:v>0.00753408275532169</c:v>
                </c:pt>
                <c:pt idx="18">
                  <c:v>0.0140498855283769</c:v>
                </c:pt>
                <c:pt idx="19">
                  <c:v>0.0279380132968322</c:v>
                </c:pt>
                <c:pt idx="20">
                  <c:v>0.00515476878976087</c:v>
                </c:pt>
                <c:pt idx="21">
                  <c:v>0.00429683550702659</c:v>
                </c:pt>
                <c:pt idx="22">
                  <c:v>0.0397522465350053</c:v>
                </c:pt>
                <c:pt idx="23">
                  <c:v>0.0103098234112298</c:v>
                </c:pt>
                <c:pt idx="24">
                  <c:v>0.00702494791388429</c:v>
                </c:pt>
                <c:pt idx="25">
                  <c:v>0.0122932078009415</c:v>
                </c:pt>
                <c:pt idx="26">
                  <c:v>0.0393267607168146</c:v>
                </c:pt>
                <c:pt idx="27">
                  <c:v>0.0236434767817656</c:v>
                </c:pt>
                <c:pt idx="28">
                  <c:v>0.0312137049941928</c:v>
                </c:pt>
                <c:pt idx="29">
                  <c:v>0.173175483290874</c:v>
                </c:pt>
                <c:pt idx="30">
                  <c:v>0.000507485409794468</c:v>
                </c:pt>
                <c:pt idx="31">
                  <c:v>0.00587531280600587</c:v>
                </c:pt>
                <c:pt idx="32">
                  <c:v>0.0137900842727372</c:v>
                </c:pt>
                <c:pt idx="33">
                  <c:v>0.0126512040838975</c:v>
                </c:pt>
                <c:pt idx="34">
                  <c:v>0.0131505001685962</c:v>
                </c:pt>
                <c:pt idx="35">
                  <c:v>0.0078967350037965</c:v>
                </c:pt>
                <c:pt idx="36">
                  <c:v>0.00807439155058931</c:v>
                </c:pt>
                <c:pt idx="37">
                  <c:v>0.0304772192430848</c:v>
                </c:pt>
                <c:pt idx="38">
                  <c:v>0.056862042895229</c:v>
                </c:pt>
                <c:pt idx="39">
                  <c:v>0.00160324023289174</c:v>
                </c:pt>
                <c:pt idx="40">
                  <c:v>0.00912778904665314</c:v>
                </c:pt>
                <c:pt idx="41">
                  <c:v>0.0384254520641419</c:v>
                </c:pt>
                <c:pt idx="42">
                  <c:v>0.00128620215549741</c:v>
                </c:pt>
                <c:pt idx="43">
                  <c:v>0.00541788791189271</c:v>
                </c:pt>
                <c:pt idx="44">
                  <c:v>0.0008483657796035</c:v>
                </c:pt>
                <c:pt idx="45">
                  <c:v>0.00603298029226438</c:v>
                </c:pt>
                <c:pt idx="46">
                  <c:v>0.007823037496628</c:v>
                </c:pt>
                <c:pt idx="47">
                  <c:v>0.00493927859343846</c:v>
                </c:pt>
                <c:pt idx="48">
                  <c:v>0.0429436677444328</c:v>
                </c:pt>
                <c:pt idx="49">
                  <c:v>0.0673772363913209</c:v>
                </c:pt>
                <c:pt idx="50">
                  <c:v>-0.00826530612244898</c:v>
                </c:pt>
                <c:pt idx="51">
                  <c:v>0.0281854063353911</c:v>
                </c:pt>
                <c:pt idx="52">
                  <c:v>0.150533715178339</c:v>
                </c:pt>
                <c:pt idx="53">
                  <c:v>0.00447468432021576</c:v>
                </c:pt>
                <c:pt idx="54">
                  <c:v>-0.0471030108983437</c:v>
                </c:pt>
                <c:pt idx="55">
                  <c:v>0.247030459837704</c:v>
                </c:pt>
                <c:pt idx="56">
                  <c:v>0.00718469347910972</c:v>
                </c:pt>
                <c:pt idx="57">
                  <c:v>0.0051915362227641</c:v>
                </c:pt>
                <c:pt idx="58">
                  <c:v>0.000316280540839725</c:v>
                </c:pt>
                <c:pt idx="59">
                  <c:v>0.199319781697382</c:v>
                </c:pt>
                <c:pt idx="60">
                  <c:v>0.000691494616220488</c:v>
                </c:pt>
                <c:pt idx="61">
                  <c:v>0.000197706603400554</c:v>
                </c:pt>
                <c:pt idx="62">
                  <c:v>0.00593237097093138</c:v>
                </c:pt>
                <c:pt idx="63">
                  <c:v>0.00437636761487965</c:v>
                </c:pt>
                <c:pt idx="64">
                  <c:v>0.0143856143856144</c:v>
                </c:pt>
                <c:pt idx="65">
                  <c:v>0.00425704439489155</c:v>
                </c:pt>
                <c:pt idx="66">
                  <c:v>0.0367467426710098</c:v>
                </c:pt>
                <c:pt idx="67">
                  <c:v>0.00200781993025468</c:v>
                </c:pt>
                <c:pt idx="68">
                  <c:v>0.00370605675561203</c:v>
                </c:pt>
                <c:pt idx="69">
                  <c:v>0.00191306196195132</c:v>
                </c:pt>
                <c:pt idx="70">
                  <c:v>0.00649558087530614</c:v>
                </c:pt>
                <c:pt idx="71">
                  <c:v>0.00396570203644159</c:v>
                </c:pt>
                <c:pt idx="72">
                  <c:v>0.00172172603034542</c:v>
                </c:pt>
                <c:pt idx="73">
                  <c:v>-0.00495849951492939</c:v>
                </c:pt>
                <c:pt idx="74">
                  <c:v>0.0127641317172584</c:v>
                </c:pt>
                <c:pt idx="75">
                  <c:v>0.102998696219035</c:v>
                </c:pt>
                <c:pt idx="76">
                  <c:v>0.00339147286821705</c:v>
                </c:pt>
                <c:pt idx="77">
                  <c:v>0.00498298492950899</c:v>
                </c:pt>
                <c:pt idx="78">
                  <c:v>0.00146573836570172</c:v>
                </c:pt>
                <c:pt idx="79">
                  <c:v>0.0396330275229358</c:v>
                </c:pt>
                <c:pt idx="80">
                  <c:v>0.00254744618519934</c:v>
                </c:pt>
                <c:pt idx="81">
                  <c:v>-0.00766185672327927</c:v>
                </c:pt>
                <c:pt idx="82">
                  <c:v>0.0491699404384742</c:v>
                </c:pt>
                <c:pt idx="83">
                  <c:v>0.00333200053312008</c:v>
                </c:pt>
                <c:pt idx="84">
                  <c:v>0.0127039315324953</c:v>
                </c:pt>
                <c:pt idx="85">
                  <c:v>0.00975213327915481</c:v>
                </c:pt>
                <c:pt idx="86">
                  <c:v>-0.0169607440842566</c:v>
                </c:pt>
                <c:pt idx="87">
                  <c:v>0.0824478816408877</c:v>
                </c:pt>
                <c:pt idx="88">
                  <c:v>0.00425095279976546</c:v>
                </c:pt>
                <c:pt idx="89">
                  <c:v>0.0883262181657588</c:v>
                </c:pt>
                <c:pt idx="90">
                  <c:v>0.000484417891167447</c:v>
                </c:pt>
                <c:pt idx="91">
                  <c:v>0.00306946688206785</c:v>
                </c:pt>
                <c:pt idx="92">
                  <c:v>0.00583373845405931</c:v>
                </c:pt>
                <c:pt idx="93">
                  <c:v>-0.0234718826405868</c:v>
                </c:pt>
                <c:pt idx="94">
                  <c:v>0.0887083930562191</c:v>
                </c:pt>
                <c:pt idx="95">
                  <c:v>0.0108353722474659</c:v>
                </c:pt>
                <c:pt idx="96">
                  <c:v>0.015547703180212</c:v>
                </c:pt>
                <c:pt idx="97">
                  <c:v>0.0109475951184494</c:v>
                </c:pt>
                <c:pt idx="98">
                  <c:v>0.0246779168934858</c:v>
                </c:pt>
                <c:pt idx="99">
                  <c:v>0.0195348837209302</c:v>
                </c:pt>
                <c:pt idx="100">
                  <c:v>0.00512333965844402</c:v>
                </c:pt>
                <c:pt idx="101">
                  <c:v>0.00152584398245279</c:v>
                </c:pt>
                <c:pt idx="102">
                  <c:v>0.00592168099331423</c:v>
                </c:pt>
                <c:pt idx="103">
                  <c:v>0.00614911606456572</c:v>
                </c:pt>
                <c:pt idx="104">
                  <c:v>0.0197215777262181</c:v>
                </c:pt>
                <c:pt idx="105">
                  <c:v>0.0455621301775148</c:v>
                </c:pt>
                <c:pt idx="106">
                  <c:v>0.000206654267410622</c:v>
                </c:pt>
                <c:pt idx="107">
                  <c:v>0.00165357585779248</c:v>
                </c:pt>
                <c:pt idx="108">
                  <c:v>0.0109730848861284</c:v>
                </c:pt>
                <c:pt idx="109">
                  <c:v>0.0177935943060498</c:v>
                </c:pt>
                <c:pt idx="110">
                  <c:v>-0.000639386189258312</c:v>
                </c:pt>
                <c:pt idx="111">
                  <c:v>0.0191693290734824</c:v>
                </c:pt>
                <c:pt idx="112">
                  <c:v>0.0128121606948968</c:v>
                </c:pt>
                <c:pt idx="113">
                  <c:v>0.0602727672679278</c:v>
                </c:pt>
                <c:pt idx="114">
                  <c:v>0.00163857677902622</c:v>
                </c:pt>
                <c:pt idx="115">
                  <c:v>0.00328253223915592</c:v>
                </c:pt>
                <c:pt idx="116">
                  <c:v>0.00893907315925664</c:v>
                </c:pt>
                <c:pt idx="117">
                  <c:v>0.00973178257773558</c:v>
                </c:pt>
                <c:pt idx="118">
                  <c:v>0.0237296260786194</c:v>
                </c:pt>
                <c:pt idx="119">
                  <c:v>0.118585808986005</c:v>
                </c:pt>
                <c:pt idx="120">
                  <c:v>0.0011142061281337</c:v>
                </c:pt>
                <c:pt idx="121">
                  <c:v>-0.000557724484104852</c:v>
                </c:pt>
                <c:pt idx="122">
                  <c:v>0.00836120401337792</c:v>
                </c:pt>
                <c:pt idx="123">
                  <c:v>0.0252951096121416</c:v>
                </c:pt>
                <c:pt idx="124">
                  <c:v>-0.00201845444059977</c:v>
                </c:pt>
                <c:pt idx="125">
                  <c:v>-0.00316546762589928</c:v>
                </c:pt>
                <c:pt idx="126">
                  <c:v>0.0301204819277108</c:v>
                </c:pt>
                <c:pt idx="127">
                  <c:v>-0.0100561963916001</c:v>
                </c:pt>
                <c:pt idx="128">
                  <c:v>0.0544655929721815</c:v>
                </c:pt>
                <c:pt idx="129">
                  <c:v>-0.00278724063177454</c:v>
                </c:pt>
                <c:pt idx="130">
                  <c:v>0.0342804200123533</c:v>
                </c:pt>
                <c:pt idx="131">
                  <c:v>0.0198273105212664</c:v>
                </c:pt>
                <c:pt idx="132">
                  <c:v>0.0159869494290375</c:v>
                </c:pt>
                <c:pt idx="133">
                  <c:v>0.0142572944297082</c:v>
                </c:pt>
                <c:pt idx="134">
                  <c:v>0.145307769929364</c:v>
                </c:pt>
                <c:pt idx="135">
                  <c:v>0.0121999212908304</c:v>
                </c:pt>
                <c:pt idx="136">
                  <c:v>0.000796812749003984</c:v>
                </c:pt>
                <c:pt idx="137">
                  <c:v>0.0303030303030303</c:v>
                </c:pt>
                <c:pt idx="138">
                  <c:v>0.0361842105263158</c:v>
                </c:pt>
                <c:pt idx="139">
                  <c:v>0.0</c:v>
                </c:pt>
                <c:pt idx="140">
                  <c:v>0.0196245733788396</c:v>
                </c:pt>
                <c:pt idx="141">
                  <c:v>0.0391644908616188</c:v>
                </c:pt>
                <c:pt idx="142">
                  <c:v>0.00996376811594203</c:v>
                </c:pt>
                <c:pt idx="143">
                  <c:v>0.0091491308325709</c:v>
                </c:pt>
                <c:pt idx="144">
                  <c:v>0.0507848568790397</c:v>
                </c:pt>
                <c:pt idx="145">
                  <c:v>0.00486381322957198</c:v>
                </c:pt>
                <c:pt idx="146">
                  <c:v>-0.000977517106549364</c:v>
                </c:pt>
                <c:pt idx="147">
                  <c:v>0.00732421875</c:v>
                </c:pt>
                <c:pt idx="148">
                  <c:v>0.0186915887850467</c:v>
                </c:pt>
                <c:pt idx="149">
                  <c:v>0.121303258145363</c:v>
                </c:pt>
                <c:pt idx="150">
                  <c:v>-0.00513405590416429</c:v>
                </c:pt>
                <c:pt idx="151">
                  <c:v>0.0119182746878547</c:v>
                </c:pt>
                <c:pt idx="152">
                  <c:v>-0.000574382538770821</c:v>
                </c:pt>
                <c:pt idx="153">
                  <c:v>0.000574052812858783</c:v>
                </c:pt>
                <c:pt idx="154">
                  <c:v>-0.00459506031016657</c:v>
                </c:pt>
                <c:pt idx="155">
                  <c:v>0.0457404230989137</c:v>
                </c:pt>
                <c:pt idx="156">
                  <c:v>-0.00599161174355902</c:v>
                </c:pt>
                <c:pt idx="157">
                  <c:v>0.00893388921977367</c:v>
                </c:pt>
                <c:pt idx="158">
                  <c:v>0.0432692307692308</c:v>
                </c:pt>
                <c:pt idx="159">
                  <c:v>0.0100502512562814</c:v>
                </c:pt>
                <c:pt idx="160">
                  <c:v>0.00761421319796954</c:v>
                </c:pt>
                <c:pt idx="161">
                  <c:v>0.0127877237851662</c:v>
                </c:pt>
                <c:pt idx="162">
                  <c:v>0.00259067357512953</c:v>
                </c:pt>
                <c:pt idx="163">
                  <c:v>0.00909090909090909</c:v>
                </c:pt>
                <c:pt idx="164">
                  <c:v>-0.00196592398427261</c:v>
                </c:pt>
                <c:pt idx="165">
                  <c:v>0.0457815565729235</c:v>
                </c:pt>
                <c:pt idx="166">
                  <c:v>-0.00137080191912269</c:v>
                </c:pt>
                <c:pt idx="167">
                  <c:v>0.0157426420260096</c:v>
                </c:pt>
                <c:pt idx="168">
                  <c:v>0.00208623087621697</c:v>
                </c:pt>
                <c:pt idx="169">
                  <c:v>0.00557491289198606</c:v>
                </c:pt>
                <c:pt idx="170">
                  <c:v>0.00490539593552908</c:v>
                </c:pt>
                <c:pt idx="171">
                  <c:v>0.00563380281690141</c:v>
                </c:pt>
                <c:pt idx="172">
                  <c:v>-0.0028328611898017</c:v>
                </c:pt>
                <c:pt idx="173">
                  <c:v>0.067090395480226</c:v>
                </c:pt>
                <c:pt idx="174">
                  <c:v>0.00227100681302044</c:v>
                </c:pt>
                <c:pt idx="175">
                  <c:v>0.0182094081942337</c:v>
                </c:pt>
                <c:pt idx="176">
                  <c:v>0.0100463678516229</c:v>
                </c:pt>
                <c:pt idx="177">
                  <c:v>0.0101483216237315</c:v>
                </c:pt>
                <c:pt idx="178">
                  <c:v>0.0149842271293375</c:v>
                </c:pt>
                <c:pt idx="179">
                  <c:v>0.0520416333066453</c:v>
                </c:pt>
                <c:pt idx="180">
                  <c:v>0.00253378378378378</c:v>
                </c:pt>
                <c:pt idx="181">
                  <c:v>0.00423370025402201</c:v>
                </c:pt>
                <c:pt idx="182">
                  <c:v>0.0195578231292517</c:v>
                </c:pt>
                <c:pt idx="183">
                  <c:v>0.0407632263660017</c:v>
                </c:pt>
                <c:pt idx="184">
                  <c:v>0.0108499095840868</c:v>
                </c:pt>
                <c:pt idx="185">
                  <c:v>0.0036563071297989</c:v>
                </c:pt>
                <c:pt idx="186">
                  <c:v>0.0018348623853211</c:v>
                </c:pt>
                <c:pt idx="187">
                  <c:v>0.0119485294117647</c:v>
                </c:pt>
                <c:pt idx="188">
                  <c:v>-0.00744186046511628</c:v>
                </c:pt>
                <c:pt idx="189">
                  <c:v>0.0600184672206833</c:v>
                </c:pt>
                <c:pt idx="190">
                  <c:v>0.00294695481335953</c:v>
                </c:pt>
                <c:pt idx="191">
                  <c:v>0.00394088669950739</c:v>
                </c:pt>
                <c:pt idx="192">
                  <c:v>0.0138476755687438</c:v>
                </c:pt>
                <c:pt idx="193">
                  <c:v>0.00501504513540622</c:v>
                </c:pt>
                <c:pt idx="194">
                  <c:v>0.0151209677419355</c:v>
                </c:pt>
                <c:pt idx="195">
                  <c:v>0.00204708290685773</c:v>
                </c:pt>
                <c:pt idx="196">
                  <c:v>0.0297435897435897</c:v>
                </c:pt>
                <c:pt idx="197">
                  <c:v>-0.00528541226215645</c:v>
                </c:pt>
                <c:pt idx="198">
                  <c:v>0.00630914826498422</c:v>
                </c:pt>
                <c:pt idx="199">
                  <c:v>0.00105820105820106</c:v>
                </c:pt>
                <c:pt idx="200">
                  <c:v>0.00847457627118644</c:v>
                </c:pt>
                <c:pt idx="201">
                  <c:v>0.0373931623931624</c:v>
                </c:pt>
                <c:pt idx="202">
                  <c:v>0.0</c:v>
                </c:pt>
                <c:pt idx="203">
                  <c:v>0.00887902330743618</c:v>
                </c:pt>
                <c:pt idx="204">
                  <c:v>0.0111982082866741</c:v>
                </c:pt>
                <c:pt idx="205">
                  <c:v>0.0192525481313703</c:v>
                </c:pt>
                <c:pt idx="206">
                  <c:v>0.0565819861431871</c:v>
                </c:pt>
                <c:pt idx="207">
                  <c:v>0.00244798041615667</c:v>
                </c:pt>
                <c:pt idx="208">
                  <c:v>-0.0049079754601227</c:v>
                </c:pt>
                <c:pt idx="209">
                  <c:v>0.083028083028083</c:v>
                </c:pt>
                <c:pt idx="210">
                  <c:v>0.0159786950732357</c:v>
                </c:pt>
                <c:pt idx="211">
                  <c:v>0.0081190798376184</c:v>
                </c:pt>
                <c:pt idx="212">
                  <c:v>-0.00136425648021828</c:v>
                </c:pt>
                <c:pt idx="213">
                  <c:v>0.0136239782016349</c:v>
                </c:pt>
                <c:pt idx="214">
                  <c:v>0.0331491712707182</c:v>
                </c:pt>
                <c:pt idx="215">
                  <c:v>-0.00142857142857143</c:v>
                </c:pt>
                <c:pt idx="216">
                  <c:v>0.0228245363766048</c:v>
                </c:pt>
                <c:pt idx="217">
                  <c:v>0.0291970802919708</c:v>
                </c:pt>
                <c:pt idx="218">
                  <c:v>0.0135338345864662</c:v>
                </c:pt>
                <c:pt idx="219">
                  <c:v>0.0182926829268293</c:v>
                </c:pt>
                <c:pt idx="220">
                  <c:v>0.0015527950310559</c:v>
                </c:pt>
                <c:pt idx="221">
                  <c:v>0.0015552099533437</c:v>
                </c:pt>
                <c:pt idx="222">
                  <c:v>0.0171339563862928</c:v>
                </c:pt>
                <c:pt idx="223">
                  <c:v>0.0</c:v>
                </c:pt>
                <c:pt idx="224">
                  <c:v>0.00158478605388273</c:v>
                </c:pt>
                <c:pt idx="225">
                  <c:v>0.00952380952380952</c:v>
                </c:pt>
                <c:pt idx="226">
                  <c:v>-0.0032051282051282</c:v>
                </c:pt>
                <c:pt idx="227">
                  <c:v>-0.00319488817891374</c:v>
                </c:pt>
                <c:pt idx="228">
                  <c:v>0.0143312101910828</c:v>
                </c:pt>
                <c:pt idx="229">
                  <c:v>0.0290791599353796</c:v>
                </c:pt>
                <c:pt idx="230">
                  <c:v>0.0</c:v>
                </c:pt>
                <c:pt idx="231">
                  <c:v>-0.00332778702163061</c:v>
                </c:pt>
                <c:pt idx="232">
                  <c:v>0.0066334991708126</c:v>
                </c:pt>
                <c:pt idx="233">
                  <c:v>0.00333889816360601</c:v>
                </c:pt>
                <c:pt idx="234">
                  <c:v>-0.0083752093802345</c:v>
                </c:pt>
                <c:pt idx="235">
                  <c:v>0.0149501661129568</c:v>
                </c:pt>
                <c:pt idx="236">
                  <c:v>0.015177065767285</c:v>
                </c:pt>
                <c:pt idx="237">
                  <c:v>-0.00342465753424657</c:v>
                </c:pt>
                <c:pt idx="238">
                  <c:v>-0.00511945392491467</c:v>
                </c:pt>
                <c:pt idx="239">
                  <c:v>0.174872665534805</c:v>
                </c:pt>
                <c:pt idx="240">
                  <c:v>-0.0102880658436214</c:v>
                </c:pt>
                <c:pt idx="241">
                  <c:v>0.0142566191446028</c:v>
                </c:pt>
                <c:pt idx="242">
                  <c:v>0.0206611570247934</c:v>
                </c:pt>
                <c:pt idx="243">
                  <c:v>0.00843881856540084</c:v>
                </c:pt>
                <c:pt idx="244">
                  <c:v>0.0148936170212766</c:v>
                </c:pt>
                <c:pt idx="245">
                  <c:v>0.0</c:v>
                </c:pt>
                <c:pt idx="246">
                  <c:v>0.0388768898488121</c:v>
                </c:pt>
                <c:pt idx="247">
                  <c:v>0.00674157303370786</c:v>
                </c:pt>
                <c:pt idx="248">
                  <c:v>0.00226244343891403</c:v>
                </c:pt>
                <c:pt idx="249">
                  <c:v>0.0158730158730159</c:v>
                </c:pt>
                <c:pt idx="250">
                  <c:v>0.032258064516129</c:v>
                </c:pt>
                <c:pt idx="251">
                  <c:v>-0.00238095238095238</c:v>
                </c:pt>
                <c:pt idx="252">
                  <c:v>0.00712589073634204</c:v>
                </c:pt>
                <c:pt idx="253">
                  <c:v>0.0263157894736842</c:v>
                </c:pt>
                <c:pt idx="254">
                  <c:v>0.0</c:v>
                </c:pt>
                <c:pt idx="255">
                  <c:v>0.00491400491400491</c:v>
                </c:pt>
                <c:pt idx="256">
                  <c:v>0.037037037037037</c:v>
                </c:pt>
                <c:pt idx="257">
                  <c:v>0.0102564102564103</c:v>
                </c:pt>
                <c:pt idx="258">
                  <c:v>0.0</c:v>
                </c:pt>
                <c:pt idx="259">
                  <c:v>0.0155440414507772</c:v>
                </c:pt>
                <c:pt idx="260">
                  <c:v>0.00263157894736842</c:v>
                </c:pt>
                <c:pt idx="261">
                  <c:v>0.0</c:v>
                </c:pt>
                <c:pt idx="262">
                  <c:v>0.0158311345646438</c:v>
                </c:pt>
                <c:pt idx="263">
                  <c:v>0.0348525469168901</c:v>
                </c:pt>
                <c:pt idx="264">
                  <c:v>0.0111111111111111</c:v>
                </c:pt>
                <c:pt idx="265">
                  <c:v>0.00842696629213483</c:v>
                </c:pt>
                <c:pt idx="266">
                  <c:v>0.0084985835694051</c:v>
                </c:pt>
                <c:pt idx="267">
                  <c:v>-0.0114285714285714</c:v>
                </c:pt>
                <c:pt idx="268">
                  <c:v>0.00282485875706215</c:v>
                </c:pt>
                <c:pt idx="269">
                  <c:v>0.107648725212465</c:v>
                </c:pt>
                <c:pt idx="270">
                  <c:v>-0.00634920634920635</c:v>
                </c:pt>
                <c:pt idx="271">
                  <c:v>0.028391167192429</c:v>
                </c:pt>
                <c:pt idx="272">
                  <c:v>-0.00649350649350649</c:v>
                </c:pt>
                <c:pt idx="273">
                  <c:v>0.0064516129032258</c:v>
                </c:pt>
                <c:pt idx="274">
                  <c:v>0.00649350649350649</c:v>
                </c:pt>
                <c:pt idx="275">
                  <c:v>0.0130718954248366</c:v>
                </c:pt>
                <c:pt idx="276">
                  <c:v>-0.00331125827814569</c:v>
                </c:pt>
                <c:pt idx="277">
                  <c:v>0.033003300330033</c:v>
                </c:pt>
                <c:pt idx="278">
                  <c:v>-0.0068259385665529</c:v>
                </c:pt>
                <c:pt idx="279">
                  <c:v>0.0101694915254237</c:v>
                </c:pt>
                <c:pt idx="280">
                  <c:v>0.0136986301369863</c:v>
                </c:pt>
                <c:pt idx="281">
                  <c:v>0.0104166666666667</c:v>
                </c:pt>
                <c:pt idx="282">
                  <c:v>0.00701754385964912</c:v>
                </c:pt>
                <c:pt idx="283">
                  <c:v>0.0282685512367491</c:v>
                </c:pt>
                <c:pt idx="284">
                  <c:v>0.00363636363636364</c:v>
                </c:pt>
                <c:pt idx="285">
                  <c:v>0.0072992700729927</c:v>
                </c:pt>
                <c:pt idx="286">
                  <c:v>0.0</c:v>
                </c:pt>
                <c:pt idx="287">
                  <c:v>0.00735294117647059</c:v>
                </c:pt>
                <c:pt idx="288">
                  <c:v>-0.0111111111111111</c:v>
                </c:pt>
                <c:pt idx="289">
                  <c:v>0.0183150183150183</c:v>
                </c:pt>
                <c:pt idx="290">
                  <c:v>0.041044776119403</c:v>
                </c:pt>
                <c:pt idx="291">
                  <c:v>-0.00389105058365759</c:v>
                </c:pt>
                <c:pt idx="292">
                  <c:v>0.0116279069767442</c:v>
                </c:pt>
                <c:pt idx="293">
                  <c:v>-0.00392156862745098</c:v>
                </c:pt>
                <c:pt idx="294">
                  <c:v>0.0078125</c:v>
                </c:pt>
                <c:pt idx="295">
                  <c:v>0.00393700787401575</c:v>
                </c:pt>
                <c:pt idx="296">
                  <c:v>0.00790513833992095</c:v>
                </c:pt>
                <c:pt idx="297">
                  <c:v>0.00796812749003984</c:v>
                </c:pt>
                <c:pt idx="298">
                  <c:v>0.0160642570281124</c:v>
                </c:pt>
                <c:pt idx="299">
                  <c:v>-0.0122448979591837</c:v>
                </c:pt>
                <c:pt idx="300">
                  <c:v>0.032258064516129</c:v>
                </c:pt>
                <c:pt idx="301">
                  <c:v>0.0333333333333333</c:v>
                </c:pt>
                <c:pt idx="302">
                  <c:v>0.0</c:v>
                </c:pt>
                <c:pt idx="303">
                  <c:v>-0.00862068965517241</c:v>
                </c:pt>
                <c:pt idx="304">
                  <c:v>0.0128205128205128</c:v>
                </c:pt>
                <c:pt idx="305">
                  <c:v>-0.00865800865800866</c:v>
                </c:pt>
                <c:pt idx="306">
                  <c:v>0.055793991416309</c:v>
                </c:pt>
                <c:pt idx="307">
                  <c:v>0.0</c:v>
                </c:pt>
                <c:pt idx="308">
                  <c:v>0.0</c:v>
                </c:pt>
                <c:pt idx="309">
                  <c:v>0.0545454545454545</c:v>
                </c:pt>
                <c:pt idx="310">
                  <c:v>-0.00480769230769231</c:v>
                </c:pt>
                <c:pt idx="311">
                  <c:v>-0.0143540669856459</c:v>
                </c:pt>
                <c:pt idx="312">
                  <c:v>0.0141509433962264</c:v>
                </c:pt>
                <c:pt idx="313">
                  <c:v>0.0239234449760765</c:v>
                </c:pt>
                <c:pt idx="314">
                  <c:v>0.0392156862745098</c:v>
                </c:pt>
                <c:pt idx="315">
                  <c:v>0.0204081632653061</c:v>
                </c:pt>
                <c:pt idx="316">
                  <c:v>0.00520833333333333</c:v>
                </c:pt>
                <c:pt idx="317">
                  <c:v>0.0</c:v>
                </c:pt>
                <c:pt idx="318">
                  <c:v>-0.00523560209424084</c:v>
                </c:pt>
                <c:pt idx="319">
                  <c:v>0.015625</c:v>
                </c:pt>
                <c:pt idx="320">
                  <c:v>0.037037037037037</c:v>
                </c:pt>
                <c:pt idx="321">
                  <c:v>-0.010989010989011</c:v>
                </c:pt>
                <c:pt idx="322">
                  <c:v>0.0108695652173913</c:v>
                </c:pt>
                <c:pt idx="323">
                  <c:v>0.0164835164835165</c:v>
                </c:pt>
                <c:pt idx="324">
                  <c:v>0.0111731843575419</c:v>
                </c:pt>
                <c:pt idx="325">
                  <c:v>0.0169491525423729</c:v>
                </c:pt>
                <c:pt idx="326">
                  <c:v>0.00574712643678161</c:v>
                </c:pt>
                <c:pt idx="327">
                  <c:v>0.0</c:v>
                </c:pt>
                <c:pt idx="328">
                  <c:v>0.0115606936416185</c:v>
                </c:pt>
                <c:pt idx="329">
                  <c:v>0.0</c:v>
                </c:pt>
                <c:pt idx="330">
                  <c:v>-0.0116959064327485</c:v>
                </c:pt>
                <c:pt idx="331">
                  <c:v>0.046242774566474</c:v>
                </c:pt>
                <c:pt idx="332">
                  <c:v>0.0121212121212121</c:v>
                </c:pt>
                <c:pt idx="333">
                  <c:v>-0.00613496932515337</c:v>
                </c:pt>
                <c:pt idx="334">
                  <c:v>0.00609756097560975</c:v>
                </c:pt>
                <c:pt idx="335">
                  <c:v>0.0122699386503067</c:v>
                </c:pt>
                <c:pt idx="336">
                  <c:v>0.0124223602484472</c:v>
                </c:pt>
                <c:pt idx="337">
                  <c:v>0.0251572327044025</c:v>
                </c:pt>
                <c:pt idx="338">
                  <c:v>0.0</c:v>
                </c:pt>
                <c:pt idx="339">
                  <c:v>0.0709677419354839</c:v>
                </c:pt>
                <c:pt idx="340">
                  <c:v>0.0138888888888889</c:v>
                </c:pt>
                <c:pt idx="341">
                  <c:v>0.0140845070422535</c:v>
                </c:pt>
                <c:pt idx="342">
                  <c:v>0.0</c:v>
                </c:pt>
                <c:pt idx="343">
                  <c:v>0.0</c:v>
                </c:pt>
                <c:pt idx="344">
                  <c:v>0.0571428571428571</c:v>
                </c:pt>
                <c:pt idx="345">
                  <c:v>0.00757575757575757</c:v>
                </c:pt>
                <c:pt idx="346">
                  <c:v>0.0152671755725191</c:v>
                </c:pt>
                <c:pt idx="347">
                  <c:v>0.0155038759689922</c:v>
                </c:pt>
                <c:pt idx="348">
                  <c:v>0.0</c:v>
                </c:pt>
                <c:pt idx="349">
                  <c:v>0.015748031496063</c:v>
                </c:pt>
                <c:pt idx="350">
                  <c:v>0.04</c:v>
                </c:pt>
                <c:pt idx="351">
                  <c:v>0.0</c:v>
                </c:pt>
                <c:pt idx="352">
                  <c:v>-0.00833333333333333</c:v>
                </c:pt>
                <c:pt idx="353">
                  <c:v>0.00826446280991735</c:v>
                </c:pt>
                <c:pt idx="354">
                  <c:v>0.00833333333333333</c:v>
                </c:pt>
                <c:pt idx="355">
                  <c:v>0.0168067226890756</c:v>
                </c:pt>
                <c:pt idx="356">
                  <c:v>0.0341880341880342</c:v>
                </c:pt>
                <c:pt idx="357">
                  <c:v>0.0176991150442478</c:v>
                </c:pt>
                <c:pt idx="358">
                  <c:v>0.0</c:v>
                </c:pt>
                <c:pt idx="359">
                  <c:v>0.0</c:v>
                </c:pt>
                <c:pt idx="360">
                  <c:v>-0.00900900900900901</c:v>
                </c:pt>
                <c:pt idx="361">
                  <c:v>0.0535714285714286</c:v>
                </c:pt>
                <c:pt idx="362">
                  <c:v>0.0471698113207547</c:v>
                </c:pt>
                <c:pt idx="363">
                  <c:v>0.0</c:v>
                </c:pt>
                <c:pt idx="364">
                  <c:v>0.0</c:v>
                </c:pt>
                <c:pt idx="365">
                  <c:v>0.0099009900990099</c:v>
                </c:pt>
                <c:pt idx="366">
                  <c:v>0.0</c:v>
                </c:pt>
                <c:pt idx="367">
                  <c:v>0.01</c:v>
                </c:pt>
                <c:pt idx="368">
                  <c:v>0.0303030303030303</c:v>
                </c:pt>
                <c:pt idx="369">
                  <c:v>0.03125</c:v>
                </c:pt>
                <c:pt idx="370">
                  <c:v>-0.010752688172043</c:v>
                </c:pt>
                <c:pt idx="371">
                  <c:v>0.0</c:v>
                </c:pt>
                <c:pt idx="372">
                  <c:v>0.0106382978723404</c:v>
                </c:pt>
                <c:pt idx="373">
                  <c:v>0.053763440860215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-0.0113636363636364</c:v>
                </c:pt>
                <c:pt idx="378">
                  <c:v>0.0449438202247191</c:v>
                </c:pt>
                <c:pt idx="379">
                  <c:v>0.0</c:v>
                </c:pt>
                <c:pt idx="380">
                  <c:v>0.0117647058823529</c:v>
                </c:pt>
                <c:pt idx="381">
                  <c:v>0.0238095238095238</c:v>
                </c:pt>
                <c:pt idx="382">
                  <c:v>-0.0121951219512195</c:v>
                </c:pt>
                <c:pt idx="383">
                  <c:v>-0.0240963855421687</c:v>
                </c:pt>
                <c:pt idx="384">
                  <c:v>0.141176470588235</c:v>
                </c:pt>
                <c:pt idx="385">
                  <c:v>0.0136986301369863</c:v>
                </c:pt>
                <c:pt idx="386">
                  <c:v>-0.0416666666666667</c:v>
                </c:pt>
                <c:pt idx="387">
                  <c:v>0.0</c:v>
                </c:pt>
                <c:pt idx="388">
                  <c:v>0.0533333333333333</c:v>
                </c:pt>
                <c:pt idx="389">
                  <c:v>0.0</c:v>
                </c:pt>
                <c:pt idx="390">
                  <c:v>0.0140845070422535</c:v>
                </c:pt>
                <c:pt idx="391">
                  <c:v>0.0</c:v>
                </c:pt>
                <c:pt idx="392">
                  <c:v>-0.0142857142857143</c:v>
                </c:pt>
                <c:pt idx="393">
                  <c:v>0.0140845070422535</c:v>
                </c:pt>
                <c:pt idx="394">
                  <c:v>0.0285714285714286</c:v>
                </c:pt>
                <c:pt idx="395">
                  <c:v>0.0147058823529412</c:v>
                </c:pt>
                <c:pt idx="396">
                  <c:v>0.0298507462686567</c:v>
                </c:pt>
                <c:pt idx="397">
                  <c:v>0.0615384615384615</c:v>
                </c:pt>
                <c:pt idx="398">
                  <c:v>0.0163934426229508</c:v>
                </c:pt>
                <c:pt idx="399">
                  <c:v>0.183333333333333</c:v>
                </c:pt>
                <c:pt idx="400">
                  <c:v>0.0204081632653061</c:v>
                </c:pt>
                <c:pt idx="401">
                  <c:v>0.0416666666666667</c:v>
                </c:pt>
                <c:pt idx="402">
                  <c:v>0.0434782608695652</c:v>
                </c:pt>
                <c:pt idx="403">
                  <c:v>0.113636363636364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0.0512820512820513</c:v>
                </c:pt>
                <c:pt idx="408">
                  <c:v>-0.027027027027027</c:v>
                </c:pt>
                <c:pt idx="409">
                  <c:v>0.0263157894736842</c:v>
                </c:pt>
                <c:pt idx="410">
                  <c:v>0.0</c:v>
                </c:pt>
                <c:pt idx="411">
                  <c:v>0.0</c:v>
                </c:pt>
                <c:pt idx="412">
                  <c:v>0.027027027027027</c:v>
                </c:pt>
                <c:pt idx="413">
                  <c:v>0.0555555555555555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0.0294117647058823</c:v>
                </c:pt>
                <c:pt idx="418">
                  <c:v>0.0303030303030303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0.03125</c:v>
                </c:pt>
                <c:pt idx="423">
                  <c:v>0.193548387096774</c:v>
                </c:pt>
                <c:pt idx="424">
                  <c:v>0.0</c:v>
                </c:pt>
                <c:pt idx="425">
                  <c:v>0.04</c:v>
                </c:pt>
                <c:pt idx="426">
                  <c:v>0.0</c:v>
                </c:pt>
                <c:pt idx="427">
                  <c:v>0.0833333333333333</c:v>
                </c:pt>
                <c:pt idx="428">
                  <c:v>0.0909090909090909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1155920"/>
        <c:axId val="1771158672"/>
      </c:barChart>
      <c:catAx>
        <c:axId val="177115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58672"/>
        <c:crosses val="autoZero"/>
        <c:auto val="1"/>
        <c:lblAlgn val="ctr"/>
        <c:lblOffset val="100"/>
        <c:noMultiLvlLbl val="0"/>
      </c:catAx>
      <c:valAx>
        <c:axId val="177115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5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Levels!$C$4</c:f>
              <c:strCache>
                <c:ptCount val="1"/>
                <c:pt idx="0">
                  <c:v>Users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Levels!$B$5:$B$104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Levels!$C$5:$C$104</c:f>
              <c:numCache>
                <c:formatCode>#,##0</c:formatCode>
                <c:ptCount val="100"/>
                <c:pt idx="0">
                  <c:v>87222.0</c:v>
                </c:pt>
                <c:pt idx="1">
                  <c:v>83131.0</c:v>
                </c:pt>
                <c:pt idx="2">
                  <c:v>79794.0</c:v>
                </c:pt>
                <c:pt idx="3">
                  <c:v>76671.0</c:v>
                </c:pt>
                <c:pt idx="4">
                  <c:v>72860.0</c:v>
                </c:pt>
                <c:pt idx="5">
                  <c:v>69285.0</c:v>
                </c:pt>
                <c:pt idx="6">
                  <c:v>66236.0</c:v>
                </c:pt>
                <c:pt idx="7">
                  <c:v>63664.0</c:v>
                </c:pt>
                <c:pt idx="8">
                  <c:v>61273.0</c:v>
                </c:pt>
                <c:pt idx="9">
                  <c:v>59258.0</c:v>
                </c:pt>
                <c:pt idx="10">
                  <c:v>57501.0</c:v>
                </c:pt>
                <c:pt idx="11">
                  <c:v>54887.0</c:v>
                </c:pt>
                <c:pt idx="12">
                  <c:v>53316.0</c:v>
                </c:pt>
                <c:pt idx="13">
                  <c:v>49807.0</c:v>
                </c:pt>
                <c:pt idx="14">
                  <c:v>49233.0</c:v>
                </c:pt>
                <c:pt idx="15">
                  <c:v>47737.0</c:v>
                </c:pt>
                <c:pt idx="16">
                  <c:v>47087.0</c:v>
                </c:pt>
                <c:pt idx="17">
                  <c:v>41810.0</c:v>
                </c:pt>
                <c:pt idx="18">
                  <c:v>41495.0</c:v>
                </c:pt>
                <c:pt idx="19">
                  <c:v>40912.0</c:v>
                </c:pt>
                <c:pt idx="20">
                  <c:v>39769.0</c:v>
                </c:pt>
                <c:pt idx="21">
                  <c:v>39564.0</c:v>
                </c:pt>
                <c:pt idx="22">
                  <c:v>39394.0</c:v>
                </c:pt>
                <c:pt idx="23">
                  <c:v>37828.0</c:v>
                </c:pt>
                <c:pt idx="24">
                  <c:v>37438.0</c:v>
                </c:pt>
                <c:pt idx="25">
                  <c:v>37175.0</c:v>
                </c:pt>
                <c:pt idx="26">
                  <c:v>36718.0</c:v>
                </c:pt>
                <c:pt idx="27">
                  <c:v>35274.0</c:v>
                </c:pt>
                <c:pt idx="28">
                  <c:v>34440.0</c:v>
                </c:pt>
                <c:pt idx="29">
                  <c:v>33365.0</c:v>
                </c:pt>
                <c:pt idx="30">
                  <c:v>27587.0</c:v>
                </c:pt>
                <c:pt idx="31">
                  <c:v>27573.0</c:v>
                </c:pt>
                <c:pt idx="32">
                  <c:v>27411.0</c:v>
                </c:pt>
                <c:pt idx="33">
                  <c:v>27033.0</c:v>
                </c:pt>
                <c:pt idx="34">
                  <c:v>26691.0</c:v>
                </c:pt>
                <c:pt idx="35">
                  <c:v>26340.0</c:v>
                </c:pt>
                <c:pt idx="36">
                  <c:v>26132.0</c:v>
                </c:pt>
                <c:pt idx="37">
                  <c:v>25921.0</c:v>
                </c:pt>
                <c:pt idx="38">
                  <c:v>25131.0</c:v>
                </c:pt>
                <c:pt idx="39">
                  <c:v>23702.0</c:v>
                </c:pt>
                <c:pt idx="40">
                  <c:v>23664.0</c:v>
                </c:pt>
                <c:pt idx="41">
                  <c:v>23448.0</c:v>
                </c:pt>
                <c:pt idx="42">
                  <c:v>22547.0</c:v>
                </c:pt>
                <c:pt idx="43">
                  <c:v>22518.0</c:v>
                </c:pt>
                <c:pt idx="44">
                  <c:v>22396.0</c:v>
                </c:pt>
                <c:pt idx="45">
                  <c:v>22377.0</c:v>
                </c:pt>
                <c:pt idx="46">
                  <c:v>22242.0</c:v>
                </c:pt>
                <c:pt idx="47">
                  <c:v>22068.0</c:v>
                </c:pt>
                <c:pt idx="48">
                  <c:v>21959.0</c:v>
                </c:pt>
                <c:pt idx="49">
                  <c:v>21016.0</c:v>
                </c:pt>
                <c:pt idx="50">
                  <c:v>19600.0</c:v>
                </c:pt>
                <c:pt idx="51">
                  <c:v>19762.0</c:v>
                </c:pt>
                <c:pt idx="52">
                  <c:v>19205.0</c:v>
                </c:pt>
                <c:pt idx="53">
                  <c:v>16314.0</c:v>
                </c:pt>
                <c:pt idx="54">
                  <c:v>16241.0</c:v>
                </c:pt>
                <c:pt idx="55">
                  <c:v>17006.0</c:v>
                </c:pt>
                <c:pt idx="56">
                  <c:v>12805.0</c:v>
                </c:pt>
                <c:pt idx="57">
                  <c:v>12713.0</c:v>
                </c:pt>
                <c:pt idx="58">
                  <c:v>12647.0</c:v>
                </c:pt>
                <c:pt idx="59">
                  <c:v>12643.0</c:v>
                </c:pt>
                <c:pt idx="60">
                  <c:v>10123.0</c:v>
                </c:pt>
                <c:pt idx="61">
                  <c:v>10116.0</c:v>
                </c:pt>
                <c:pt idx="62">
                  <c:v>10114.0</c:v>
                </c:pt>
                <c:pt idx="63">
                  <c:v>10054.0</c:v>
                </c:pt>
                <c:pt idx="64">
                  <c:v>10010.0</c:v>
                </c:pt>
                <c:pt idx="65">
                  <c:v>9866.0</c:v>
                </c:pt>
                <c:pt idx="66">
                  <c:v>9824.0</c:v>
                </c:pt>
                <c:pt idx="67">
                  <c:v>9463.0</c:v>
                </c:pt>
                <c:pt idx="68">
                  <c:v>9444.0</c:v>
                </c:pt>
                <c:pt idx="69">
                  <c:v>9409.0</c:v>
                </c:pt>
                <c:pt idx="70">
                  <c:v>9391.0</c:v>
                </c:pt>
                <c:pt idx="71">
                  <c:v>9330.0</c:v>
                </c:pt>
                <c:pt idx="72">
                  <c:v>9293.0</c:v>
                </c:pt>
                <c:pt idx="73">
                  <c:v>9277.0</c:v>
                </c:pt>
                <c:pt idx="74">
                  <c:v>9323.0</c:v>
                </c:pt>
                <c:pt idx="75">
                  <c:v>9204.0</c:v>
                </c:pt>
                <c:pt idx="76">
                  <c:v>8256.0</c:v>
                </c:pt>
                <c:pt idx="77">
                  <c:v>8228.0</c:v>
                </c:pt>
                <c:pt idx="78">
                  <c:v>8187.0</c:v>
                </c:pt>
                <c:pt idx="79">
                  <c:v>8175.0</c:v>
                </c:pt>
                <c:pt idx="80">
                  <c:v>7851.0</c:v>
                </c:pt>
                <c:pt idx="81">
                  <c:v>7831.0</c:v>
                </c:pt>
                <c:pt idx="82">
                  <c:v>7891.0</c:v>
                </c:pt>
                <c:pt idx="83">
                  <c:v>7503.0</c:v>
                </c:pt>
                <c:pt idx="84">
                  <c:v>7478.0</c:v>
                </c:pt>
                <c:pt idx="85">
                  <c:v>7383.0</c:v>
                </c:pt>
                <c:pt idx="86">
                  <c:v>7311.0</c:v>
                </c:pt>
                <c:pt idx="87">
                  <c:v>7435.0</c:v>
                </c:pt>
                <c:pt idx="88">
                  <c:v>6822.0</c:v>
                </c:pt>
                <c:pt idx="89">
                  <c:v>6793.0</c:v>
                </c:pt>
                <c:pt idx="90">
                  <c:v>6193.0</c:v>
                </c:pt>
                <c:pt idx="91">
                  <c:v>6190.0</c:v>
                </c:pt>
                <c:pt idx="92">
                  <c:v>6171.0</c:v>
                </c:pt>
                <c:pt idx="93">
                  <c:v>6135.0</c:v>
                </c:pt>
                <c:pt idx="94">
                  <c:v>6279.0</c:v>
                </c:pt>
                <c:pt idx="95">
                  <c:v>5722.0</c:v>
                </c:pt>
                <c:pt idx="96">
                  <c:v>5660.0</c:v>
                </c:pt>
                <c:pt idx="97">
                  <c:v>5572.0</c:v>
                </c:pt>
                <c:pt idx="98">
                  <c:v>5511.0</c:v>
                </c:pt>
                <c:pt idx="99">
                  <c:v>5375.0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Levels!$L$4</c:f>
              <c:strCache>
                <c:ptCount val="1"/>
                <c:pt idx="0">
                  <c:v>Perfect Curve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Levels!$B$5:$B$104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Levels!$L$5:$L$104</c:f>
              <c:numCache>
                <c:formatCode>#,##0</c:formatCode>
                <c:ptCount val="100"/>
                <c:pt idx="0">
                  <c:v>87188.59238712778</c:v>
                </c:pt>
                <c:pt idx="1">
                  <c:v>84466.44995776565</c:v>
                </c:pt>
                <c:pt idx="2">
                  <c:v>81830.76144618356</c:v>
                </c:pt>
                <c:pt idx="3">
                  <c:v>79278.80412301793</c:v>
                </c:pt>
                <c:pt idx="4">
                  <c:v>76807.94100695902</c:v>
                </c:pt>
                <c:pt idx="5">
                  <c:v>74415.6181642514</c:v>
                </c:pt>
                <c:pt idx="6">
                  <c:v>72099.36209324286</c:v>
                </c:pt>
                <c:pt idx="7">
                  <c:v>69856.77719130236</c:v>
                </c:pt>
                <c:pt idx="8">
                  <c:v>67685.54330151371</c:v>
                </c:pt>
                <c:pt idx="9">
                  <c:v>65583.41333663219</c:v>
                </c:pt>
                <c:pt idx="10">
                  <c:v>63548.21097787069</c:v>
                </c:pt>
                <c:pt idx="11">
                  <c:v>61577.82844615924</c:v>
                </c:pt>
                <c:pt idx="12">
                  <c:v>59670.22434359501</c:v>
                </c:pt>
                <c:pt idx="13">
                  <c:v>57823.42156287246</c:v>
                </c:pt>
                <c:pt idx="14">
                  <c:v>56035.50526255267</c:v>
                </c:pt>
                <c:pt idx="15">
                  <c:v>54304.62090609845</c:v>
                </c:pt>
                <c:pt idx="16">
                  <c:v>52628.97236266681</c:v>
                </c:pt>
                <c:pt idx="17">
                  <c:v>51006.82006771402</c:v>
                </c:pt>
                <c:pt idx="18">
                  <c:v>49436.47924152954</c:v>
                </c:pt>
                <c:pt idx="19">
                  <c:v>47916.31816387437</c:v>
                </c:pt>
                <c:pt idx="20">
                  <c:v>46444.7565029569</c:v>
                </c:pt>
                <c:pt idx="21">
                  <c:v>45020.26369703513</c:v>
                </c:pt>
                <c:pt idx="22">
                  <c:v>43641.3573869876</c:v>
                </c:pt>
                <c:pt idx="23">
                  <c:v>42306.6018982482</c:v>
                </c:pt>
                <c:pt idx="24">
                  <c:v>41014.60677054994</c:v>
                </c:pt>
                <c:pt idx="25">
                  <c:v>39764.0253339721</c:v>
                </c:pt>
                <c:pt idx="26">
                  <c:v>38553.55332983259</c:v>
                </c:pt>
                <c:pt idx="27">
                  <c:v>37381.92757501304</c:v>
                </c:pt>
                <c:pt idx="28">
                  <c:v>36247.92466834898</c:v>
                </c:pt>
                <c:pt idx="29">
                  <c:v>35150.35973776009</c:v>
                </c:pt>
                <c:pt idx="30">
                  <c:v>34088.08522683761</c:v>
                </c:pt>
                <c:pt idx="31">
                  <c:v>33059.98971964641</c:v>
                </c:pt>
                <c:pt idx="32">
                  <c:v>32064.99680253787</c:v>
                </c:pt>
                <c:pt idx="33">
                  <c:v>31102.06396180824</c:v>
                </c:pt>
                <c:pt idx="34">
                  <c:v>30170.18151607355</c:v>
                </c:pt>
                <c:pt idx="35">
                  <c:v>29268.37158226762</c:v>
                </c:pt>
                <c:pt idx="36">
                  <c:v>28395.68707420436</c:v>
                </c:pt>
                <c:pt idx="37">
                  <c:v>27551.21073267872</c:v>
                </c:pt>
                <c:pt idx="38">
                  <c:v>26734.05418611315</c:v>
                </c:pt>
                <c:pt idx="39">
                  <c:v>25943.35704078747</c:v>
                </c:pt>
                <c:pt idx="40">
                  <c:v>25178.2859997205</c:v>
                </c:pt>
                <c:pt idx="41">
                  <c:v>24438.03400930113</c:v>
                </c:pt>
                <c:pt idx="42">
                  <c:v>23721.81943279492</c:v>
                </c:pt>
                <c:pt idx="43">
                  <c:v>23028.88524987978</c:v>
                </c:pt>
                <c:pt idx="44">
                  <c:v>22358.49828139096</c:v>
                </c:pt>
                <c:pt idx="45">
                  <c:v>21709.9484384816</c:v>
                </c:pt>
                <c:pt idx="46">
                  <c:v>21082.54799542963</c:v>
                </c:pt>
                <c:pt idx="47">
                  <c:v>20475.63088534658</c:v>
                </c:pt>
                <c:pt idx="48">
                  <c:v>19888.55201806684</c:v>
                </c:pt>
                <c:pt idx="49">
                  <c:v>19320.68661951898</c:v>
                </c:pt>
                <c:pt idx="50">
                  <c:v>18771.42959190254</c:v>
                </c:pt>
                <c:pt idx="51">
                  <c:v>18240.19489401494</c:v>
                </c:pt>
                <c:pt idx="52">
                  <c:v>17726.41494109412</c:v>
                </c:pt>
                <c:pt idx="53">
                  <c:v>17229.54002356215</c:v>
                </c:pt>
                <c:pt idx="54">
                  <c:v>16749.03774407455</c:v>
                </c:pt>
                <c:pt idx="55">
                  <c:v>16284.39247229893</c:v>
                </c:pt>
                <c:pt idx="56">
                  <c:v>15835.10481686444</c:v>
                </c:pt>
                <c:pt idx="57">
                  <c:v>15400.69111394139</c:v>
                </c:pt>
                <c:pt idx="58">
                  <c:v>14980.6829319272</c:v>
                </c:pt>
                <c:pt idx="59">
                  <c:v>14574.62659173151</c:v>
                </c:pt>
                <c:pt idx="60">
                  <c:v>14182.08270216918</c:v>
                </c:pt>
                <c:pt idx="61">
                  <c:v>13802.62570998527</c:v>
                </c:pt>
                <c:pt idx="62">
                  <c:v>13435.84346405135</c:v>
                </c:pt>
                <c:pt idx="63">
                  <c:v>13081.33679328675</c:v>
                </c:pt>
                <c:pt idx="64">
                  <c:v>12738.71909787242</c:v>
                </c:pt>
                <c:pt idx="65">
                  <c:v>12407.61595333901</c:v>
                </c:pt>
                <c:pt idx="66">
                  <c:v>12087.66472712347</c:v>
                </c:pt>
                <c:pt idx="67">
                  <c:v>11778.51420720158</c:v>
                </c:pt>
                <c:pt idx="68">
                  <c:v>11479.82424241621</c:v>
                </c:pt>
                <c:pt idx="69">
                  <c:v>11191.26539413275</c:v>
                </c:pt>
                <c:pt idx="70">
                  <c:v>10912.51859886521</c:v>
                </c:pt>
                <c:pt idx="71">
                  <c:v>10643.27484152729</c:v>
                </c:pt>
                <c:pt idx="72">
                  <c:v>10383.23483897396</c:v>
                </c:pt>
                <c:pt idx="73">
                  <c:v>10132.10873350934</c:v>
                </c:pt>
                <c:pt idx="74">
                  <c:v>9889.615796047126</c:v>
                </c:pt>
                <c:pt idx="75">
                  <c:v>9655.484138619427</c:v>
                </c:pt>
                <c:pt idx="76">
                  <c:v>9429.450435939771</c:v>
                </c:pt>
                <c:pt idx="77">
                  <c:v>9211.259655734967</c:v>
                </c:pt>
                <c:pt idx="78">
                  <c:v>9000.6647975698</c:v>
                </c:pt>
                <c:pt idx="79">
                  <c:v>8797.426639896978</c:v>
                </c:pt>
                <c:pt idx="80">
                  <c:v>8601.313495073377</c:v>
                </c:pt>
                <c:pt idx="81">
                  <c:v>8412.100972091648</c:v>
                </c:pt>
                <c:pt idx="82">
                  <c:v>8229.571746784211</c:v>
                </c:pt>
                <c:pt idx="83">
                  <c:v>8053.515339264318</c:v>
                </c:pt>
                <c:pt idx="84">
                  <c:v>7883.727898376265</c:v>
                </c:pt>
                <c:pt idx="85">
                  <c:v>7720.011992933981</c:v>
                </c:pt>
                <c:pt idx="86">
                  <c:v>7562.176409534251</c:v>
                </c:pt>
                <c:pt idx="87">
                  <c:v>7410.035956737484</c:v>
                </c:pt>
                <c:pt idx="88">
                  <c:v>7263.41127541548</c:v>
                </c:pt>
                <c:pt idx="89">
                  <c:v>7122.128655072035</c:v>
                </c:pt>
                <c:pt idx="90">
                  <c:v>6986.019855948191</c:v>
                </c:pt>
                <c:pt idx="91">
                  <c:v>6854.92193673003</c:v>
                </c:pt>
                <c:pt idx="92">
                  <c:v>6728.677087682532</c:v>
                </c:pt>
                <c:pt idx="93">
                  <c:v>6607.132469038614</c:v>
                </c:pt>
                <c:pt idx="94">
                  <c:v>6490.140054477853</c:v>
                </c:pt>
                <c:pt idx="95">
                  <c:v>6377.556479534595</c:v>
                </c:pt>
                <c:pt idx="96">
                  <c:v>6269.242894780223</c:v>
                </c:pt>
                <c:pt idx="97">
                  <c:v>6165.064823629198</c:v>
                </c:pt>
                <c:pt idx="98">
                  <c:v>6064.892024623294</c:v>
                </c:pt>
                <c:pt idx="99">
                  <c:v>5968.59835805296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1939904"/>
        <c:axId val="1735812352"/>
      </c:lineChart>
      <c:catAx>
        <c:axId val="164193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812352"/>
        <c:crosses val="autoZero"/>
        <c:auto val="1"/>
        <c:lblAlgn val="ctr"/>
        <c:lblOffset val="100"/>
        <c:noMultiLvlLbl val="0"/>
      </c:catAx>
      <c:valAx>
        <c:axId val="17358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93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Completions!$B$5:$B$103</c:f>
              <c:numCache>
                <c:formatCode>General</c:formatCode>
                <c:ptCount val="9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  <c:pt idx="98">
                  <c:v>100.0</c:v>
                </c:pt>
              </c:numCache>
            </c:numRef>
          </c:cat>
          <c:val>
            <c:numRef>
              <c:f>Completions!$C$5:$C$103</c:f>
              <c:numCache>
                <c:formatCode>#,##0</c:formatCode>
                <c:ptCount val="99"/>
                <c:pt idx="0">
                  <c:v>104798.0</c:v>
                </c:pt>
                <c:pt idx="1">
                  <c:v>90706.0</c:v>
                </c:pt>
                <c:pt idx="2">
                  <c:v>144801.0</c:v>
                </c:pt>
                <c:pt idx="3">
                  <c:v>84039.0</c:v>
                </c:pt>
                <c:pt idx="4">
                  <c:v>87486.0</c:v>
                </c:pt>
                <c:pt idx="5">
                  <c:v>79169.0</c:v>
                </c:pt>
                <c:pt idx="6">
                  <c:v>112596.0</c:v>
                </c:pt>
                <c:pt idx="7">
                  <c:v>88823.0</c:v>
                </c:pt>
                <c:pt idx="8">
                  <c:v>72433.0</c:v>
                </c:pt>
                <c:pt idx="9">
                  <c:v>98746.0</c:v>
                </c:pt>
                <c:pt idx="10">
                  <c:v>97677.0</c:v>
                </c:pt>
                <c:pt idx="11">
                  <c:v>82997.0</c:v>
                </c:pt>
                <c:pt idx="12">
                  <c:v>55456.0</c:v>
                </c:pt>
                <c:pt idx="13">
                  <c:v>80196.0</c:v>
                </c:pt>
                <c:pt idx="14">
                  <c:v>66855.0</c:v>
                </c:pt>
                <c:pt idx="15">
                  <c:v>62582.0</c:v>
                </c:pt>
                <c:pt idx="16">
                  <c:v>45907.0</c:v>
                </c:pt>
                <c:pt idx="17">
                  <c:v>59742.0</c:v>
                </c:pt>
                <c:pt idx="18">
                  <c:v>62294.0</c:v>
                </c:pt>
                <c:pt idx="19">
                  <c:v>44894.0</c:v>
                </c:pt>
                <c:pt idx="20">
                  <c:v>49326.0</c:v>
                </c:pt>
                <c:pt idx="21">
                  <c:v>52037.0</c:v>
                </c:pt>
                <c:pt idx="22">
                  <c:v>52149.0</c:v>
                </c:pt>
                <c:pt idx="23">
                  <c:v>43298.0</c:v>
                </c:pt>
                <c:pt idx="24">
                  <c:v>50853.0</c:v>
                </c:pt>
                <c:pt idx="25">
                  <c:v>51106.0</c:v>
                </c:pt>
                <c:pt idx="26">
                  <c:v>46731.0</c:v>
                </c:pt>
                <c:pt idx="27">
                  <c:v>48743.0</c:v>
                </c:pt>
                <c:pt idx="28">
                  <c:v>45895.0</c:v>
                </c:pt>
                <c:pt idx="29">
                  <c:v>29951.0</c:v>
                </c:pt>
                <c:pt idx="30">
                  <c:v>32852.0</c:v>
                </c:pt>
                <c:pt idx="31">
                  <c:v>33913.0</c:v>
                </c:pt>
                <c:pt idx="32">
                  <c:v>35186.0</c:v>
                </c:pt>
                <c:pt idx="33">
                  <c:v>35081.0</c:v>
                </c:pt>
                <c:pt idx="34">
                  <c:v>30633.0</c:v>
                </c:pt>
                <c:pt idx="35">
                  <c:v>32911.0</c:v>
                </c:pt>
                <c:pt idx="36">
                  <c:v>28278.0</c:v>
                </c:pt>
                <c:pt idx="37">
                  <c:v>25888.0</c:v>
                </c:pt>
                <c:pt idx="38">
                  <c:v>25782.0</c:v>
                </c:pt>
                <c:pt idx="39">
                  <c:v>25836.0</c:v>
                </c:pt>
                <c:pt idx="40">
                  <c:v>26669.0</c:v>
                </c:pt>
                <c:pt idx="41">
                  <c:v>23052.0</c:v>
                </c:pt>
                <c:pt idx="42">
                  <c:v>26362.0</c:v>
                </c:pt>
                <c:pt idx="43">
                  <c:v>22871.0</c:v>
                </c:pt>
                <c:pt idx="44">
                  <c:v>25113.0</c:v>
                </c:pt>
                <c:pt idx="45">
                  <c:v>24718.0</c:v>
                </c:pt>
                <c:pt idx="46">
                  <c:v>24919.0</c:v>
                </c:pt>
                <c:pt idx="47">
                  <c:v>22245.0</c:v>
                </c:pt>
                <c:pt idx="48">
                  <c:v>20973.0</c:v>
                </c:pt>
                <c:pt idx="49">
                  <c:v>22375.0</c:v>
                </c:pt>
                <c:pt idx="50">
                  <c:v>19904.0</c:v>
                </c:pt>
                <c:pt idx="51">
                  <c:v>16941.0</c:v>
                </c:pt>
                <c:pt idx="52">
                  <c:v>17913.0</c:v>
                </c:pt>
                <c:pt idx="53">
                  <c:v>17976.0</c:v>
                </c:pt>
                <c:pt idx="54">
                  <c:v>12995.0</c:v>
                </c:pt>
                <c:pt idx="55">
                  <c:v>14335.0</c:v>
                </c:pt>
                <c:pt idx="56">
                  <c:v>14829.0</c:v>
                </c:pt>
                <c:pt idx="57">
                  <c:v>13330.0</c:v>
                </c:pt>
                <c:pt idx="58">
                  <c:v>11783.0</c:v>
                </c:pt>
                <c:pt idx="59">
                  <c:v>10449.0</c:v>
                </c:pt>
                <c:pt idx="60">
                  <c:v>10622.0</c:v>
                </c:pt>
                <c:pt idx="61">
                  <c:v>11245.0</c:v>
                </c:pt>
                <c:pt idx="62">
                  <c:v>11151.0</c:v>
                </c:pt>
                <c:pt idx="63">
                  <c:v>10634.0</c:v>
                </c:pt>
                <c:pt idx="64">
                  <c:v>10458.0</c:v>
                </c:pt>
                <c:pt idx="65">
                  <c:v>9914.0</c:v>
                </c:pt>
                <c:pt idx="66">
                  <c:v>10087.0</c:v>
                </c:pt>
                <c:pt idx="67">
                  <c:v>10232.0</c:v>
                </c:pt>
                <c:pt idx="68">
                  <c:v>10116.0</c:v>
                </c:pt>
                <c:pt idx="69">
                  <c:v>10489.0</c:v>
                </c:pt>
                <c:pt idx="70">
                  <c:v>10179.0</c:v>
                </c:pt>
                <c:pt idx="71">
                  <c:v>10274.0</c:v>
                </c:pt>
                <c:pt idx="72">
                  <c:v>10058.0</c:v>
                </c:pt>
                <c:pt idx="73">
                  <c:v>9455.0</c:v>
                </c:pt>
                <c:pt idx="74">
                  <c:v>8389.0</c:v>
                </c:pt>
                <c:pt idx="75">
                  <c:v>8876.0</c:v>
                </c:pt>
                <c:pt idx="76">
                  <c:v>8852.0</c:v>
                </c:pt>
                <c:pt idx="77">
                  <c:v>8956.0</c:v>
                </c:pt>
                <c:pt idx="78">
                  <c:v>8316.0</c:v>
                </c:pt>
                <c:pt idx="79">
                  <c:v>8577.0</c:v>
                </c:pt>
                <c:pt idx="80">
                  <c:v>8451.0</c:v>
                </c:pt>
                <c:pt idx="81">
                  <c:v>7704.0</c:v>
                </c:pt>
                <c:pt idx="82">
                  <c:v>7967.0</c:v>
                </c:pt>
                <c:pt idx="83">
                  <c:v>7973.0</c:v>
                </c:pt>
                <c:pt idx="84">
                  <c:v>7825.0</c:v>
                </c:pt>
                <c:pt idx="85">
                  <c:v>8847.0</c:v>
                </c:pt>
                <c:pt idx="86">
                  <c:v>6882.0</c:v>
                </c:pt>
                <c:pt idx="87">
                  <c:v>7568.0</c:v>
                </c:pt>
                <c:pt idx="88">
                  <c:v>7380.0</c:v>
                </c:pt>
                <c:pt idx="89">
                  <c:v>6679.0</c:v>
                </c:pt>
                <c:pt idx="90">
                  <c:v>6724.0</c:v>
                </c:pt>
                <c:pt idx="91">
                  <c:v>6755.0</c:v>
                </c:pt>
                <c:pt idx="92">
                  <c:v>6499.0</c:v>
                </c:pt>
                <c:pt idx="93">
                  <c:v>5785.0</c:v>
                </c:pt>
                <c:pt idx="94">
                  <c:v>5892.0</c:v>
                </c:pt>
                <c:pt idx="95">
                  <c:v>5772.0</c:v>
                </c:pt>
                <c:pt idx="96">
                  <c:v>5662.0</c:v>
                </c:pt>
                <c:pt idx="97">
                  <c:v>5499.0</c:v>
                </c:pt>
                <c:pt idx="98">
                  <c:v>5495.0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184464"/>
        <c:axId val="1771187216"/>
      </c:lineChart>
      <c:lineChart>
        <c:grouping val="standard"/>
        <c:varyColors val="0"/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Completions!$B$5:$B$103</c:f>
              <c:numCache>
                <c:formatCode>General</c:formatCode>
                <c:ptCount val="9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  <c:pt idx="98">
                  <c:v>100.0</c:v>
                </c:pt>
              </c:numCache>
            </c:numRef>
          </c:cat>
          <c:val>
            <c:numRef>
              <c:f>Completions!$D$5:$D$103</c:f>
              <c:numCache>
                <c:formatCode>#,##0</c:formatCode>
                <c:ptCount val="99"/>
                <c:pt idx="0">
                  <c:v>102.796176621502</c:v>
                </c:pt>
                <c:pt idx="1">
                  <c:v>159.701424642142</c:v>
                </c:pt>
                <c:pt idx="2">
                  <c:v>172.340744108261</c:v>
                </c:pt>
                <c:pt idx="3">
                  <c:v>184.236114399863</c:v>
                </c:pt>
                <c:pt idx="4">
                  <c:v>178.281334210159</c:v>
                </c:pt>
                <c:pt idx="5">
                  <c:v>140.60008895603</c:v>
                </c:pt>
                <c:pt idx="6">
                  <c:v>184.247612337738</c:v>
                </c:pt>
                <c:pt idx="7">
                  <c:v>200.610793025341</c:v>
                </c:pt>
                <c:pt idx="8">
                  <c:v>198.811326940897</c:v>
                </c:pt>
                <c:pt idx="9">
                  <c:v>153.803767746643</c:v>
                </c:pt>
                <c:pt idx="10">
                  <c:v>162.78306880146</c:v>
                </c:pt>
                <c:pt idx="11">
                  <c:v>193.570510804246</c:v>
                </c:pt>
                <c:pt idx="12">
                  <c:v>157.609399858085</c:v>
                </c:pt>
                <c:pt idx="13">
                  <c:v>194.324273715022</c:v>
                </c:pt>
                <c:pt idx="14">
                  <c:v>216.308598684616</c:v>
                </c:pt>
                <c:pt idx="15">
                  <c:v>149.521577263748</c:v>
                </c:pt>
                <c:pt idx="16">
                  <c:v>156.291848334241</c:v>
                </c:pt>
                <c:pt idx="17">
                  <c:v>219.31905812075</c:v>
                </c:pt>
                <c:pt idx="18">
                  <c:v>233.492334597069</c:v>
                </c:pt>
                <c:pt idx="19">
                  <c:v>105.245454238651</c:v>
                </c:pt>
                <c:pt idx="20">
                  <c:v>147.990614497018</c:v>
                </c:pt>
                <c:pt idx="21">
                  <c:v>215.870012354287</c:v>
                </c:pt>
                <c:pt idx="22">
                  <c:v>176.50822576406</c:v>
                </c:pt>
                <c:pt idx="23">
                  <c:v>255.307650776939</c:v>
                </c:pt>
                <c:pt idx="24">
                  <c:v>189.31633984308</c:v>
                </c:pt>
                <c:pt idx="25">
                  <c:v>228.294771076587</c:v>
                </c:pt>
                <c:pt idx="26">
                  <c:v>272.606625468743</c:v>
                </c:pt>
                <c:pt idx="27">
                  <c:v>201.122566884268</c:v>
                </c:pt>
                <c:pt idx="28">
                  <c:v>232.005159562913</c:v>
                </c:pt>
                <c:pt idx="29">
                  <c:v>102.58880052419</c:v>
                </c:pt>
                <c:pt idx="30">
                  <c:v>171.123303293558</c:v>
                </c:pt>
                <c:pt idx="31">
                  <c:v>241.051393495709</c:v>
                </c:pt>
                <c:pt idx="32">
                  <c:v>180.03152051441</c:v>
                </c:pt>
                <c:pt idx="33">
                  <c:v>148.025949592373</c:v>
                </c:pt>
                <c:pt idx="34">
                  <c:v>233.859760011098</c:v>
                </c:pt>
                <c:pt idx="35">
                  <c:v>152.764383466925</c:v>
                </c:pt>
                <c:pt idx="36">
                  <c:v>196.559931708395</c:v>
                </c:pt>
                <c:pt idx="37">
                  <c:v>218.851992693912</c:v>
                </c:pt>
                <c:pt idx="38">
                  <c:v>184.587700220308</c:v>
                </c:pt>
                <c:pt idx="39">
                  <c:v>216.147207353306</c:v>
                </c:pt>
                <c:pt idx="40">
                  <c:v>187.62815078218</c:v>
                </c:pt>
                <c:pt idx="41">
                  <c:v>123.397767398924</c:v>
                </c:pt>
                <c:pt idx="42">
                  <c:v>197.916671306804</c:v>
                </c:pt>
                <c:pt idx="43">
                  <c:v>173.175666652965</c:v>
                </c:pt>
                <c:pt idx="44">
                  <c:v>262.334270159279</c:v>
                </c:pt>
                <c:pt idx="45">
                  <c:v>236.667355014968</c:v>
                </c:pt>
                <c:pt idx="46">
                  <c:v>167.691356020304</c:v>
                </c:pt>
                <c:pt idx="47">
                  <c:v>247.570369647111</c:v>
                </c:pt>
                <c:pt idx="48">
                  <c:v>269.759018213894</c:v>
                </c:pt>
                <c:pt idx="49">
                  <c:v>139.169367923575</c:v>
                </c:pt>
                <c:pt idx="50">
                  <c:v>195.545285880728</c:v>
                </c:pt>
                <c:pt idx="51">
                  <c:v>233.451620949177</c:v>
                </c:pt>
                <c:pt idx="52">
                  <c:v>299.823904830012</c:v>
                </c:pt>
                <c:pt idx="53">
                  <c:v>147.096240317645</c:v>
                </c:pt>
                <c:pt idx="54">
                  <c:v>297.57036328357</c:v>
                </c:pt>
                <c:pt idx="55">
                  <c:v>298.051358259505</c:v>
                </c:pt>
                <c:pt idx="56">
                  <c:v>177.303823196439</c:v>
                </c:pt>
                <c:pt idx="57">
                  <c:v>257.408502597149</c:v>
                </c:pt>
                <c:pt idx="58">
                  <c:v>228.750387554103</c:v>
                </c:pt>
                <c:pt idx="59">
                  <c:v>127.900123558234</c:v>
                </c:pt>
                <c:pt idx="60">
                  <c:v>186.496004055733</c:v>
                </c:pt>
                <c:pt idx="61">
                  <c:v>216.910606578033</c:v>
                </c:pt>
                <c:pt idx="62">
                  <c:v>175.635972692134</c:v>
                </c:pt>
                <c:pt idx="63">
                  <c:v>297.715913924204</c:v>
                </c:pt>
                <c:pt idx="64">
                  <c:v>211.630835814687</c:v>
                </c:pt>
                <c:pt idx="65">
                  <c:v>231.837263062335</c:v>
                </c:pt>
                <c:pt idx="66">
                  <c:v>222.399393021711</c:v>
                </c:pt>
                <c:pt idx="67">
                  <c:v>181.826830682173</c:v>
                </c:pt>
                <c:pt idx="68">
                  <c:v>260.885056079479</c:v>
                </c:pt>
                <c:pt idx="69">
                  <c:v>153.127553129945</c:v>
                </c:pt>
                <c:pt idx="70">
                  <c:v>179.400279977404</c:v>
                </c:pt>
                <c:pt idx="71">
                  <c:v>188.384067838232</c:v>
                </c:pt>
                <c:pt idx="72">
                  <c:v>256.639561854245</c:v>
                </c:pt>
                <c:pt idx="73">
                  <c:v>215.111755749338</c:v>
                </c:pt>
                <c:pt idx="74">
                  <c:v>324.730659692454</c:v>
                </c:pt>
                <c:pt idx="75">
                  <c:v>218.150123768589</c:v>
                </c:pt>
                <c:pt idx="76">
                  <c:v>209.274975238364</c:v>
                </c:pt>
                <c:pt idx="77">
                  <c:v>239.751229261947</c:v>
                </c:pt>
                <c:pt idx="78">
                  <c:v>366.263416060604</c:v>
                </c:pt>
                <c:pt idx="79">
                  <c:v>153.905817776612</c:v>
                </c:pt>
                <c:pt idx="80">
                  <c:v>177.359729249792</c:v>
                </c:pt>
                <c:pt idx="81">
                  <c:v>221.681424070612</c:v>
                </c:pt>
                <c:pt idx="82">
                  <c:v>191.090812280658</c:v>
                </c:pt>
                <c:pt idx="83">
                  <c:v>269.512256954721</c:v>
                </c:pt>
                <c:pt idx="84">
                  <c:v>217.042131735462</c:v>
                </c:pt>
                <c:pt idx="85">
                  <c:v>237.092140332315</c:v>
                </c:pt>
                <c:pt idx="86">
                  <c:v>228.251013214181</c:v>
                </c:pt>
                <c:pt idx="87">
                  <c:v>228.711726945031</c:v>
                </c:pt>
                <c:pt idx="88">
                  <c:v>293.872772867208</c:v>
                </c:pt>
                <c:pt idx="89">
                  <c:v>136.911744081449</c:v>
                </c:pt>
                <c:pt idx="90">
                  <c:v>219.930060618679</c:v>
                </c:pt>
                <c:pt idx="91">
                  <c:v>228.261598839379</c:v>
                </c:pt>
                <c:pt idx="92">
                  <c:v>238.223720180027</c:v>
                </c:pt>
                <c:pt idx="93">
                  <c:v>469.166216082972</c:v>
                </c:pt>
                <c:pt idx="94">
                  <c:v>278.506193275628</c:v>
                </c:pt>
                <c:pt idx="95">
                  <c:v>257.837936276853</c:v>
                </c:pt>
                <c:pt idx="96">
                  <c:v>276.378903475804</c:v>
                </c:pt>
                <c:pt idx="97">
                  <c:v>184.125949930896</c:v>
                </c:pt>
                <c:pt idx="98">
                  <c:v>211.10038377252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192688"/>
        <c:axId val="1771190208"/>
      </c:lineChart>
      <c:catAx>
        <c:axId val="177118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7216"/>
        <c:crosses val="autoZero"/>
        <c:auto val="1"/>
        <c:lblAlgn val="ctr"/>
        <c:lblOffset val="100"/>
        <c:noMultiLvlLbl val="0"/>
      </c:catAx>
      <c:valAx>
        <c:axId val="17711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84464"/>
        <c:crosses val="autoZero"/>
        <c:crossBetween val="between"/>
      </c:valAx>
      <c:valAx>
        <c:axId val="1771190208"/>
        <c:scaling>
          <c:orientation val="minMax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92688"/>
        <c:crosses val="max"/>
        <c:crossBetween val="between"/>
      </c:valAx>
      <c:catAx>
        <c:axId val="1771192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1190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800100</xdr:colOff>
      <xdr:row>4</xdr:row>
      <xdr:rowOff>107950</xdr:rowOff>
    </xdr:from>
    <xdr:to>
      <xdr:col>22</xdr:col>
      <xdr:colOff>152400</xdr:colOff>
      <xdr:row>27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28</xdr:row>
      <xdr:rowOff>146050</xdr:rowOff>
    </xdr:from>
    <xdr:to>
      <xdr:col>21</xdr:col>
      <xdr:colOff>762000</xdr:colOff>
      <xdr:row>50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3</xdr:row>
      <xdr:rowOff>158750</xdr:rowOff>
    </xdr:from>
    <xdr:to>
      <xdr:col>22</xdr:col>
      <xdr:colOff>266700</xdr:colOff>
      <xdr:row>28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381000</xdr:colOff>
      <xdr:row>38</xdr:row>
      <xdr:rowOff>50800</xdr:rowOff>
    </xdr:from>
    <xdr:to>
      <xdr:col>22</xdr:col>
      <xdr:colOff>190500</xdr:colOff>
      <xdr:row>62</xdr:row>
      <xdr:rowOff>184150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482600</xdr:colOff>
      <xdr:row>73</xdr:row>
      <xdr:rowOff>0</xdr:rowOff>
    </xdr:from>
    <xdr:to>
      <xdr:col>22</xdr:col>
      <xdr:colOff>292100</xdr:colOff>
      <xdr:row>97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3</xdr:row>
      <xdr:rowOff>158750</xdr:rowOff>
    </xdr:from>
    <xdr:to>
      <xdr:col>22</xdr:col>
      <xdr:colOff>266700</xdr:colOff>
      <xdr:row>28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381000</xdr:colOff>
      <xdr:row>38</xdr:row>
      <xdr:rowOff>50800</xdr:rowOff>
    </xdr:from>
    <xdr:to>
      <xdr:col>22</xdr:col>
      <xdr:colOff>190500</xdr:colOff>
      <xdr:row>62</xdr:row>
      <xdr:rowOff>184150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482600</xdr:colOff>
      <xdr:row>73</xdr:row>
      <xdr:rowOff>0</xdr:rowOff>
    </xdr:from>
    <xdr:to>
      <xdr:col>22</xdr:col>
      <xdr:colOff>292100</xdr:colOff>
      <xdr:row>97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31749</xdr:colOff>
      <xdr:row>4</xdr:row>
      <xdr:rowOff>17462</xdr:rowOff>
    </xdr:from>
    <xdr:to>
      <xdr:col>34</xdr:col>
      <xdr:colOff>301624</xdr:colOff>
      <xdr:row>28</xdr:row>
      <xdr:rowOff>126999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6350</xdr:rowOff>
    </xdr:from>
    <xdr:to>
      <xdr:col>21</xdr:col>
      <xdr:colOff>584200</xdr:colOff>
      <xdr:row>24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4</xdr:row>
      <xdr:rowOff>107950</xdr:rowOff>
    </xdr:from>
    <xdr:to>
      <xdr:col>19</xdr:col>
      <xdr:colOff>660400</xdr:colOff>
      <xdr:row>25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203200</xdr:colOff>
      <xdr:row>4</xdr:row>
      <xdr:rowOff>139700</xdr:rowOff>
    </xdr:from>
    <xdr:to>
      <xdr:col>30</xdr:col>
      <xdr:colOff>635000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673100</xdr:colOff>
      <xdr:row>4</xdr:row>
      <xdr:rowOff>152400</xdr:rowOff>
    </xdr:from>
    <xdr:to>
      <xdr:col>22</xdr:col>
      <xdr:colOff>76200</xdr:colOff>
      <xdr:row>27</xdr:row>
      <xdr:rowOff>50800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3</xdr:row>
      <xdr:rowOff>0</xdr:rowOff>
    </xdr:from>
    <xdr:to>
      <xdr:col>14</xdr:col>
      <xdr:colOff>698500</xdr:colOff>
      <xdr:row>23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060.588760648148" createdVersion="4" refreshedVersion="4" minRefreshableVersion="3" recordCount="1534">
  <cacheSource type="worksheet">
    <worksheetSource ref="B3:F1537" sheet="Campaign Raw"/>
  </cacheSource>
  <cacheFields count="5">
    <cacheField name="campaignId" numFmtId="0">
      <sharedItems containsBlank="1" count="61">
        <s v="+EK2Gt+EHdF0fjvLGb+liyI2Huw/qXqbh3ssilVs77M="/>
        <s v="2DxA+kdPcF1FRg6Hju5z/+WR6VEypTysZYWTGwvqtFU="/>
        <s v="4EPzfhaYBdO1groLb/JBb6j0OAV2bqxyn8fUBBeZ6HM="/>
        <s v="56J1YcgV3zjZLkZh98zqPUYnsBZwZSwT+bn0WvU9xD4="/>
        <s v="5G8Oip9n5DnrUD+Y/Ysu7yfMN8KMa3VXM3Z3mxXt9MQ="/>
        <s v="6aT8a/ioqg+bD7OEhSE7AhnjrRgh92sEvL1blDa1jEk="/>
        <s v="8DTtesGlHX+thch2jZIocoW7tTfs6qnyBo5HmBOyV2M="/>
        <s v="8FYEiJzMlMXNOADPnwa1A+oQrvEWDTz0E154yTQiUyI="/>
        <s v="9SSE6PhEyT61Gjy+aUHTaAjMf+kxm9o9E4bY/lKEiS0="/>
        <s v="9VmE9GnbpF+jnmBOwSicdMKDBge4U3HGLEFC4DJ3bsI="/>
        <s v="9s5vVew1HvRvFU+l8FHarl/rh1WBtudlUUe+K5CuudM="/>
        <s v="AAAE1dpTYQH//cPwEbV5DAk3i8MjO00lZ9fec+Nvv6w="/>
        <s v="BFnQt9hLS5+pvwP3SJGEbeiPZHjxJaBrw2QapNpiorw="/>
        <s v="CMwEjsNwn3FSA3JocyHCiYDpK/UGjMO1QABBteNYNtc="/>
        <s v="CYB/ABKnt1sO6FmmaFMBiJ9dfky/mq91bU0vop1Mt00="/>
        <s v="CoQdYhm/MCkxkNt1YOLl4fzkifuGrMAbW7Ub2aZpaPc="/>
        <s v="DGu8Fff+iS3k3e7IMp2o3rWruCvYlLpz69ALK3Xgqpg="/>
        <s v="DeMRwe4WY8jFxoh6tWiad0MY1n1CihcL7o2g85GhAVs="/>
        <s v="EbVcsorl/TgbQs2VrbxYBhbbq4FK+m+Gu2Uvtw22tJs="/>
        <s v="EmpE58lmgamWvEvGHsB8aYKs0n0uFE17Caeb2REgFUY="/>
        <s v="EtK6Q1xqQX2MBrA/IozkvXcq3nO+pSl1vyQEzGR2Joc="/>
        <s v="HPdkf36kyd2qu4TGzBQlgU9H/N1uADh3/Edpobyok84="/>
        <s v="HTK6cLEoOhcquBqQPrrPGxZU188t9AljXOG+E5xHpK8="/>
        <s v="I0KJURGUPr2XGGM09EI3478XYHBZqE9meIrWB+W3HiY="/>
        <s v="Jq4ottr7mFI3nsrOqFzRtUkpegBYP3Mu2ZxKLzX8mGs="/>
        <s v="Kp6jj75+REonZrk7TzOz9s+zGl5fHOejoVy6bCuvm6Q="/>
        <s v="LT4zr0LeYf+EnVYlGR+cH77K+DbdzVQ+khP+I/mq3XI="/>
        <s v="LZfdKIm7/g1wylHdXy+vaMcIPk4Iah/BHzt6w5VKNqo="/>
        <s v="NcFcqVab7nKNl8KaJAfM+0q53qUNT6w5+MPd3zSnt38="/>
        <s v="NddxMDYko3Wzt8NDAwpu8WhTavE9yCUqU4ymxhHJQw4="/>
        <s v="PF8/ejOTrFwKjG6lQNOaIkN4tr4LsSRigVtKQc7mJ5g="/>
        <s v="Sd1VERhXEKJXEM+dQ921N7ZMft3Q4A5a0+VeQE7zQgY="/>
        <s v="TOH7kWlggiryGcUuf+zWho40Qm/aFh9UcvClDLrRcqA="/>
        <s v="TSbM55gCoqJIdw2b8JB4kEAa2D7hzPfGKCWHAor+yVU="/>
        <s v="VaKcsqkHcct5HjquoDwHxh4UpPJaqBu3qAdr4DbPVJw="/>
        <s v="VobwcxBTDUbuy5fNIDBwFjP7eYklrIkXZX8rE2d435U="/>
        <s v="W8kA44jwZhi4sjsBKd+pDsoB6/29a9roRn0mnf51RWo="/>
        <s v="WOIeQXgbXj6TW1iBdXLBbh6Bh46YU6PP91Di9lCPkWg="/>
        <s v="X5w3skxK9TAf+aZvgMYwkifR/NopWavLkyRU9v+7UAI="/>
        <s v="Xe2bbSgzj/PVJ84Ac6b7q2/bUG4UvdHgm1HXRBrdd7s="/>
        <s v="bkoo6P7YkIBSK0T6PW2WbfqaP0oO1ZE+s/uXil0oXxk="/>
        <s v="eKuUrW0kEFM+3b3XhG2eZPCZew0NDQ+AAgSwlJAhl4Y="/>
        <s v="enbGH5VJyuCjvZUCAT7Dwv6wMuRxLB6wDsFA6/jXFYo="/>
        <s v="hEGlW4qUviWTMfO/OCX+UPNqfxVzFfb2E0JVegONLaA="/>
        <s v="hM5AEq/3tvYSl7g5wfCWUSBpaME7OmvOtuYTZY8mqlw="/>
        <s v="iJ1G5fZRQgQ4s/2AwVjX3G7SWI++Xox09x5pwVxKSYY="/>
        <s v="iQfCDAfcKyLCq7Ilvch2JUg7kfKJ2ul7SBh6ISkAwOw="/>
        <s v="ijDG6/7V70JJBniXYaaMIwAxglLdcYleVsYSsk3jfqo="/>
        <s v="kF8VlmwTIJ+qCdcECCHigNU+FJojILWhO8uZnm3/F4I="/>
        <s v="mWbIld8FaygRbuehNguKguRpFn7NFtjf+kb8DUSK8Nc="/>
        <s v="nBywH2jkXe6lchaCAy4Hyqq7DlI84tUpZ+YV+AOHth8="/>
        <s v="rNAnZHpRH3zEjkGR7DVb9OpoJ1IBkuJ4MgDGEitCPxg="/>
        <s v="sYhZWWxVmmJQXZf8imuVw7u5honpGuvvJIQ6v7gpM3g="/>
        <s v="sbJAUyzplgJ3zpUt3HijfNz8W/xhF7B7FYEkMiO0uQA="/>
        <s v="uBbOVAYbv4qp7eW4HVe/YxoO+cmSQPnBdqz8oFew8g4="/>
        <s v="xHbDDDhZFvvGlWVVixbXYbh7Lk8o7d9Ym4zCLFeyh88="/>
        <s v="ygu5n37UIjN8kNDMLeT5Q8jWeywDU/vKgDzSQeSecgs="/>
        <s v="z/hmqVZMzfhkRTzoXhaWUpAv6XbZYNWmOM/Cx0T3exo="/>
        <s v="zCAecEsqSDHBetnjTeA4Z7PNwENrUTBe7RnH1lQOMjA="/>
        <s v="zjZcWwTvAF2Nn0qttSIbmYG8R/PFb8btEiIjc0XT7AE="/>
        <m/>
      </sharedItems>
    </cacheField>
    <cacheField name="usercountry" numFmtId="0">
      <sharedItems count="178">
        <s v="AR"/>
        <s v="AU"/>
        <s v="BE"/>
        <s v="BO"/>
        <s v="BR"/>
        <s v="CA"/>
        <s v="CH"/>
        <s v="CL"/>
        <s v="CO"/>
        <s v="CR"/>
        <s v="CZ"/>
        <s v="DE"/>
        <s v="ES"/>
        <s v="FR"/>
        <s v="GB"/>
        <s v="GR"/>
        <s v="HU"/>
        <s v="IE"/>
        <s v="IL"/>
        <s v="IT"/>
        <s v="LV"/>
        <s v="MX"/>
        <s v="MY"/>
        <s v="NL"/>
        <s v="NO"/>
        <s v="PE"/>
        <s v="PL"/>
        <s v="PT"/>
        <s v="SI"/>
        <s v="TR"/>
        <s v="TW"/>
        <s v="US"/>
        <s v="UY"/>
        <s v="JE"/>
        <s v="AE"/>
        <s v="AT"/>
        <s v="AZ"/>
        <s v="BG"/>
        <s v="BN"/>
        <s v="BY"/>
        <s v="CV"/>
        <s v="CY"/>
        <s v="DK"/>
        <s v="EC"/>
        <s v="EE"/>
        <s v="EG"/>
        <s v="FI"/>
        <s v="GT"/>
        <s v="HK"/>
        <s v="HN"/>
        <s v="HR"/>
        <s v="ID"/>
        <s v="IS"/>
        <s v="JP"/>
        <s v="KR"/>
        <s v="LT"/>
        <s v="LU"/>
        <s v="MG"/>
        <s v="MO"/>
        <s v="MT"/>
        <s v="NZ"/>
        <s v="PA"/>
        <s v="PH"/>
        <s v="PY"/>
        <s v="QA"/>
        <s v="RO"/>
        <s v="RU"/>
        <s v="SA"/>
        <s v="SE"/>
        <s v="SG"/>
        <s v="SK"/>
        <s v="SV"/>
        <s v="TH"/>
        <s v="UA"/>
        <s v="VE"/>
        <s v="ZA"/>
        <s v="ZW"/>
        <s v="IR"/>
        <s v="KW"/>
        <s v="GE"/>
        <s v="IN"/>
        <s v="NC"/>
        <s v="RE"/>
        <s v="RS"/>
        <s v="TN"/>
        <s v="VN"/>
        <s v="SC"/>
        <s v="AL"/>
        <s v="BA"/>
        <s v="BD"/>
        <s v="DO"/>
        <s v="DZ"/>
        <s v="GP"/>
        <s v="IM"/>
        <s v="IQ"/>
        <s v="JO"/>
        <s v="MA"/>
        <s v="MM"/>
        <s v="NI"/>
        <s v="OM"/>
        <s v="PR"/>
        <s v="YE"/>
        <s v="GF"/>
        <s v="GU"/>
        <s v="LY"/>
        <s v="ME"/>
        <s v="MU"/>
        <s v="TT"/>
        <s v="BL"/>
        <s v="KZ"/>
        <s v="MK"/>
        <s v="BB"/>
        <s v="VI"/>
        <s v="AD"/>
        <s v="AF"/>
        <s v="AM"/>
        <s v="AO"/>
        <s v="AW"/>
        <s v="AX"/>
        <s v="BH"/>
        <s v="BM"/>
        <s v="BQ"/>
        <s v="BS"/>
        <s v="BZ"/>
        <s v="CI"/>
        <s v="CN"/>
        <s v="CW"/>
        <s v="DJ"/>
        <s v="DM"/>
        <s v="ET"/>
        <s v="FJ"/>
        <s v="FO"/>
        <s v="GA"/>
        <s v="GD"/>
        <s v="GG"/>
        <s v="GH"/>
        <s v="GI"/>
        <s v="GM"/>
        <s v="GN"/>
        <s v="HT"/>
        <s v="JM"/>
        <s v="KE"/>
        <s v="KG"/>
        <s v="KH"/>
        <s v="KN"/>
        <s v="KY"/>
        <s v="LA"/>
        <s v="LB"/>
        <s v="LI"/>
        <s v="LK"/>
        <s v="MD"/>
        <s v="MF"/>
        <s v="MH"/>
        <s v="MN"/>
        <s v="MP"/>
        <s v="MQ"/>
        <s v="MV"/>
        <s v="MZ"/>
        <s v="NA"/>
        <s v="NG"/>
        <s v="NP"/>
        <s v="PF"/>
        <s v="PK"/>
        <s v="PM"/>
        <s v="PS"/>
        <s v="SD"/>
        <s v="SL"/>
        <s v="SM"/>
        <s v="SN"/>
        <s v="ST"/>
        <s v="SX"/>
        <s v="SY"/>
        <s v="TJ"/>
        <s v="TM"/>
        <s v="TZ"/>
        <s v="UG"/>
        <s v="UZ"/>
        <s v="VU"/>
      </sharedItems>
    </cacheField>
    <cacheField name="device" numFmtId="0">
      <sharedItems count="4">
        <s v="ANDROID"/>
        <s v="IOS"/>
        <s v="FIREOS"/>
        <s v="WEBGL"/>
      </sharedItems>
    </cacheField>
    <cacheField name="count" numFmtId="0">
      <sharedItems containsSemiMixedTypes="0" containsString="0" containsNumber="1" containsInteger="1" minValue="1" maxValue="13372" count="223">
        <n v="2"/>
        <n v="1"/>
        <n v="24"/>
        <n v="3"/>
        <n v="8"/>
        <n v="6"/>
        <n v="12"/>
        <n v="5"/>
        <n v="25"/>
        <n v="10"/>
        <n v="7"/>
        <n v="4"/>
        <n v="30"/>
        <n v="94"/>
        <n v="212"/>
        <n v="671"/>
        <n v="349"/>
        <n v="788"/>
        <n v="148"/>
        <n v="638"/>
        <n v="279"/>
        <n v="21"/>
        <n v="20"/>
        <n v="48"/>
        <n v="161"/>
        <n v="66"/>
        <n v="40"/>
        <n v="18"/>
        <n v="15"/>
        <n v="50"/>
        <n v="36"/>
        <n v="132"/>
        <n v="11"/>
        <n v="144"/>
        <n v="163"/>
        <n v="14"/>
        <n v="16"/>
        <n v="22"/>
        <n v="476"/>
        <n v="1107"/>
        <n v="254"/>
        <n v="165"/>
        <n v="454"/>
        <n v="9"/>
        <n v="23"/>
        <n v="37"/>
        <n v="334"/>
        <n v="57"/>
        <n v="74"/>
        <n v="395"/>
        <n v="13"/>
        <n v="488"/>
        <n v="62"/>
        <n v="470"/>
        <n v="251"/>
        <n v="498"/>
        <n v="324"/>
        <n v="100"/>
        <n v="41"/>
        <n v="39"/>
        <n v="78"/>
        <n v="55"/>
        <n v="411"/>
        <n v="168"/>
        <n v="17"/>
        <n v="28"/>
        <n v="89"/>
        <n v="231"/>
        <n v="213"/>
        <n v="19"/>
        <n v="87"/>
        <n v="51"/>
        <n v="27"/>
        <n v="113"/>
        <n v="59"/>
        <n v="31"/>
        <n v="496"/>
        <n v="510"/>
        <n v="91"/>
        <n v="26"/>
        <n v="156"/>
        <n v="92"/>
        <n v="105"/>
        <n v="34"/>
        <n v="230"/>
        <n v="356"/>
        <n v="128"/>
        <n v="189"/>
        <n v="120"/>
        <n v="42"/>
        <n v="56"/>
        <n v="134"/>
        <n v="400"/>
        <n v="686"/>
        <n v="79"/>
        <n v="114"/>
        <n v="43"/>
        <n v="47"/>
        <n v="1259"/>
        <n v="49"/>
        <n v="83"/>
        <n v="313"/>
        <n v="178"/>
        <n v="33"/>
        <n v="80"/>
        <n v="67"/>
        <n v="147"/>
        <n v="111"/>
        <n v="186"/>
        <n v="29"/>
        <n v="278"/>
        <n v="93"/>
        <n v="635"/>
        <n v="245"/>
        <n v="474"/>
        <n v="70"/>
        <n v="294"/>
        <n v="309"/>
        <n v="447"/>
        <n v="172"/>
        <n v="460"/>
        <n v="1117"/>
        <n v="327"/>
        <n v="217"/>
        <n v="266"/>
        <n v="360"/>
        <n v="69"/>
        <n v="58"/>
        <n v="52"/>
        <n v="1062"/>
        <n v="431"/>
        <n v="464"/>
        <n v="117"/>
        <n v="879"/>
        <n v="1411"/>
        <n v="953"/>
        <n v="219"/>
        <n v="501"/>
        <n v="121"/>
        <n v="268"/>
        <n v="140"/>
        <n v="138"/>
        <n v="371"/>
        <n v="6553"/>
        <n v="182"/>
        <n v="63"/>
        <n v="108"/>
        <n v="188"/>
        <n v="4558"/>
        <n v="4388"/>
        <n v="1998"/>
        <n v="64"/>
        <n v="420"/>
        <n v="445"/>
        <n v="202"/>
        <n v="247"/>
        <n v="151"/>
        <n v="193"/>
        <n v="1082"/>
        <n v="1284"/>
        <n v="2240"/>
        <n v="131"/>
        <n v="4431"/>
        <n v="1503"/>
        <n v="110"/>
        <n v="97"/>
        <n v="129"/>
        <n v="397"/>
        <n v="292"/>
        <n v="252"/>
        <n v="44"/>
        <n v="103"/>
        <n v="130"/>
        <n v="143"/>
        <n v="782"/>
        <n v="1198"/>
        <n v="781"/>
        <n v="88"/>
        <n v="126"/>
        <n v="116"/>
        <n v="32"/>
        <n v="73"/>
        <n v="941"/>
        <n v="412"/>
        <n v="314"/>
        <n v="106"/>
        <n v="85"/>
        <n v="473"/>
        <n v="644"/>
        <n v="398"/>
        <n v="102"/>
        <n v="183"/>
        <n v="195"/>
        <n v="271"/>
        <n v="177"/>
        <n v="581"/>
        <n v="357"/>
        <n v="226"/>
        <n v="175"/>
        <n v="179"/>
        <n v="173"/>
        <n v="185"/>
        <n v="45"/>
        <n v="536"/>
        <n v="3383"/>
        <n v="824"/>
        <n v="276"/>
        <n v="573"/>
        <n v="149"/>
        <n v="65"/>
        <n v="38"/>
        <n v="1021"/>
        <n v="95"/>
        <n v="404"/>
        <n v="174"/>
        <n v="372"/>
        <n v="6997"/>
        <n v="2936"/>
        <n v="13372"/>
        <n v="6595"/>
        <n v="60"/>
        <n v="118"/>
        <n v="125"/>
      </sharedItems>
    </cacheField>
    <cacheField name="sum" numFmtId="0">
      <sharedItems containsSemiMixedTypes="0" containsString="0" containsNumber="1" containsInteger="1" minValue="0" maxValue="48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4">
  <r>
    <x v="0"/>
    <x v="0"/>
    <x v="0"/>
    <x v="0"/>
    <n v="0"/>
  </r>
  <r>
    <x v="0"/>
    <x v="1"/>
    <x v="0"/>
    <x v="0"/>
    <n v="0"/>
  </r>
  <r>
    <x v="0"/>
    <x v="2"/>
    <x v="0"/>
    <x v="1"/>
    <n v="0"/>
  </r>
  <r>
    <x v="0"/>
    <x v="3"/>
    <x v="0"/>
    <x v="1"/>
    <n v="0"/>
  </r>
  <r>
    <x v="0"/>
    <x v="4"/>
    <x v="0"/>
    <x v="2"/>
    <n v="0"/>
  </r>
  <r>
    <x v="0"/>
    <x v="5"/>
    <x v="0"/>
    <x v="3"/>
    <n v="0"/>
  </r>
  <r>
    <x v="0"/>
    <x v="6"/>
    <x v="0"/>
    <x v="1"/>
    <n v="0"/>
  </r>
  <r>
    <x v="0"/>
    <x v="7"/>
    <x v="0"/>
    <x v="4"/>
    <n v="0"/>
  </r>
  <r>
    <x v="0"/>
    <x v="8"/>
    <x v="0"/>
    <x v="5"/>
    <n v="0"/>
  </r>
  <r>
    <x v="0"/>
    <x v="9"/>
    <x v="0"/>
    <x v="1"/>
    <n v="0"/>
  </r>
  <r>
    <x v="0"/>
    <x v="10"/>
    <x v="0"/>
    <x v="0"/>
    <n v="0"/>
  </r>
  <r>
    <x v="0"/>
    <x v="11"/>
    <x v="0"/>
    <x v="6"/>
    <n v="0"/>
  </r>
  <r>
    <x v="0"/>
    <x v="12"/>
    <x v="0"/>
    <x v="7"/>
    <n v="0"/>
  </r>
  <r>
    <x v="0"/>
    <x v="13"/>
    <x v="0"/>
    <x v="0"/>
    <n v="0"/>
  </r>
  <r>
    <x v="0"/>
    <x v="14"/>
    <x v="0"/>
    <x v="8"/>
    <n v="3"/>
  </r>
  <r>
    <x v="0"/>
    <x v="14"/>
    <x v="1"/>
    <x v="1"/>
    <n v="0"/>
  </r>
  <r>
    <x v="0"/>
    <x v="15"/>
    <x v="0"/>
    <x v="0"/>
    <n v="0"/>
  </r>
  <r>
    <x v="0"/>
    <x v="16"/>
    <x v="0"/>
    <x v="7"/>
    <n v="0"/>
  </r>
  <r>
    <x v="0"/>
    <x v="17"/>
    <x v="0"/>
    <x v="3"/>
    <n v="0"/>
  </r>
  <r>
    <x v="0"/>
    <x v="18"/>
    <x v="0"/>
    <x v="0"/>
    <n v="0"/>
  </r>
  <r>
    <x v="0"/>
    <x v="19"/>
    <x v="0"/>
    <x v="6"/>
    <n v="0"/>
  </r>
  <r>
    <x v="0"/>
    <x v="20"/>
    <x v="0"/>
    <x v="1"/>
    <n v="0"/>
  </r>
  <r>
    <x v="0"/>
    <x v="21"/>
    <x v="0"/>
    <x v="9"/>
    <n v="1"/>
  </r>
  <r>
    <x v="0"/>
    <x v="22"/>
    <x v="0"/>
    <x v="0"/>
    <n v="0"/>
  </r>
  <r>
    <x v="0"/>
    <x v="23"/>
    <x v="0"/>
    <x v="4"/>
    <n v="0"/>
  </r>
  <r>
    <x v="0"/>
    <x v="24"/>
    <x v="0"/>
    <x v="1"/>
    <n v="0"/>
  </r>
  <r>
    <x v="0"/>
    <x v="25"/>
    <x v="0"/>
    <x v="1"/>
    <n v="0"/>
  </r>
  <r>
    <x v="0"/>
    <x v="26"/>
    <x v="0"/>
    <x v="10"/>
    <n v="0"/>
  </r>
  <r>
    <x v="0"/>
    <x v="27"/>
    <x v="0"/>
    <x v="11"/>
    <n v="0"/>
  </r>
  <r>
    <x v="0"/>
    <x v="28"/>
    <x v="0"/>
    <x v="1"/>
    <n v="0"/>
  </r>
  <r>
    <x v="0"/>
    <x v="29"/>
    <x v="0"/>
    <x v="7"/>
    <n v="0"/>
  </r>
  <r>
    <x v="0"/>
    <x v="30"/>
    <x v="0"/>
    <x v="0"/>
    <n v="0"/>
  </r>
  <r>
    <x v="0"/>
    <x v="31"/>
    <x v="0"/>
    <x v="12"/>
    <n v="3"/>
  </r>
  <r>
    <x v="0"/>
    <x v="32"/>
    <x v="0"/>
    <x v="0"/>
    <n v="0"/>
  </r>
  <r>
    <x v="1"/>
    <x v="11"/>
    <x v="1"/>
    <x v="13"/>
    <n v="27"/>
  </r>
  <r>
    <x v="2"/>
    <x v="14"/>
    <x v="1"/>
    <x v="14"/>
    <n v="577"/>
  </r>
  <r>
    <x v="2"/>
    <x v="17"/>
    <x v="1"/>
    <x v="1"/>
    <n v="0"/>
  </r>
  <r>
    <x v="2"/>
    <x v="33"/>
    <x v="1"/>
    <x v="1"/>
    <n v="0"/>
  </r>
  <r>
    <x v="2"/>
    <x v="31"/>
    <x v="1"/>
    <x v="1"/>
    <n v="0"/>
  </r>
  <r>
    <x v="3"/>
    <x v="31"/>
    <x v="0"/>
    <x v="10"/>
    <n v="1"/>
  </r>
  <r>
    <x v="3"/>
    <x v="31"/>
    <x v="2"/>
    <x v="15"/>
    <n v="55"/>
  </r>
  <r>
    <x v="4"/>
    <x v="12"/>
    <x v="1"/>
    <x v="1"/>
    <n v="0"/>
  </r>
  <r>
    <x v="4"/>
    <x v="21"/>
    <x v="1"/>
    <x v="0"/>
    <n v="0"/>
  </r>
  <r>
    <x v="4"/>
    <x v="24"/>
    <x v="1"/>
    <x v="1"/>
    <n v="0"/>
  </r>
  <r>
    <x v="4"/>
    <x v="31"/>
    <x v="0"/>
    <x v="1"/>
    <n v="0"/>
  </r>
  <r>
    <x v="4"/>
    <x v="31"/>
    <x v="1"/>
    <x v="16"/>
    <n v="72"/>
  </r>
  <r>
    <x v="5"/>
    <x v="5"/>
    <x v="1"/>
    <x v="1"/>
    <n v="0"/>
  </r>
  <r>
    <x v="5"/>
    <x v="18"/>
    <x v="1"/>
    <x v="1"/>
    <n v="0"/>
  </r>
  <r>
    <x v="5"/>
    <x v="31"/>
    <x v="1"/>
    <x v="17"/>
    <n v="93"/>
  </r>
  <r>
    <x v="6"/>
    <x v="5"/>
    <x v="1"/>
    <x v="1"/>
    <n v="0"/>
  </r>
  <r>
    <x v="6"/>
    <x v="12"/>
    <x v="0"/>
    <x v="1"/>
    <n v="0"/>
  </r>
  <r>
    <x v="6"/>
    <x v="14"/>
    <x v="0"/>
    <x v="1"/>
    <n v="0"/>
  </r>
  <r>
    <x v="6"/>
    <x v="14"/>
    <x v="1"/>
    <x v="18"/>
    <n v="15"/>
  </r>
  <r>
    <x v="6"/>
    <x v="27"/>
    <x v="1"/>
    <x v="1"/>
    <n v="0"/>
  </r>
  <r>
    <x v="6"/>
    <x v="28"/>
    <x v="1"/>
    <x v="1"/>
    <n v="1"/>
  </r>
  <r>
    <x v="6"/>
    <x v="31"/>
    <x v="1"/>
    <x v="1"/>
    <n v="0"/>
  </r>
  <r>
    <x v="7"/>
    <x v="31"/>
    <x v="2"/>
    <x v="0"/>
    <n v="0"/>
  </r>
  <r>
    <x v="8"/>
    <x v="31"/>
    <x v="0"/>
    <x v="10"/>
    <n v="1"/>
  </r>
  <r>
    <x v="8"/>
    <x v="31"/>
    <x v="2"/>
    <x v="19"/>
    <n v="118"/>
  </r>
  <r>
    <x v="9"/>
    <x v="31"/>
    <x v="0"/>
    <x v="3"/>
    <n v="0"/>
  </r>
  <r>
    <x v="9"/>
    <x v="31"/>
    <x v="2"/>
    <x v="20"/>
    <n v="15"/>
  </r>
  <r>
    <x v="10"/>
    <x v="34"/>
    <x v="1"/>
    <x v="11"/>
    <n v="0"/>
  </r>
  <r>
    <x v="10"/>
    <x v="0"/>
    <x v="0"/>
    <x v="1"/>
    <n v="0"/>
  </r>
  <r>
    <x v="10"/>
    <x v="0"/>
    <x v="1"/>
    <x v="21"/>
    <n v="1"/>
  </r>
  <r>
    <x v="10"/>
    <x v="35"/>
    <x v="1"/>
    <x v="22"/>
    <n v="11"/>
  </r>
  <r>
    <x v="10"/>
    <x v="1"/>
    <x v="1"/>
    <x v="23"/>
    <n v="49"/>
  </r>
  <r>
    <x v="10"/>
    <x v="36"/>
    <x v="1"/>
    <x v="0"/>
    <n v="0"/>
  </r>
  <r>
    <x v="10"/>
    <x v="37"/>
    <x v="1"/>
    <x v="3"/>
    <n v="0"/>
  </r>
  <r>
    <x v="10"/>
    <x v="38"/>
    <x v="1"/>
    <x v="1"/>
    <n v="0"/>
  </r>
  <r>
    <x v="10"/>
    <x v="3"/>
    <x v="1"/>
    <x v="1"/>
    <n v="0"/>
  </r>
  <r>
    <x v="10"/>
    <x v="4"/>
    <x v="0"/>
    <x v="0"/>
    <n v="0"/>
  </r>
  <r>
    <x v="10"/>
    <x v="4"/>
    <x v="1"/>
    <x v="24"/>
    <n v="22"/>
  </r>
  <r>
    <x v="10"/>
    <x v="39"/>
    <x v="1"/>
    <x v="1"/>
    <n v="0"/>
  </r>
  <r>
    <x v="10"/>
    <x v="5"/>
    <x v="1"/>
    <x v="25"/>
    <n v="50"/>
  </r>
  <r>
    <x v="10"/>
    <x v="6"/>
    <x v="1"/>
    <x v="2"/>
    <n v="24"/>
  </r>
  <r>
    <x v="10"/>
    <x v="7"/>
    <x v="1"/>
    <x v="26"/>
    <n v="7"/>
  </r>
  <r>
    <x v="10"/>
    <x v="8"/>
    <x v="1"/>
    <x v="27"/>
    <n v="0"/>
  </r>
  <r>
    <x v="10"/>
    <x v="9"/>
    <x v="1"/>
    <x v="28"/>
    <n v="0"/>
  </r>
  <r>
    <x v="10"/>
    <x v="40"/>
    <x v="1"/>
    <x v="1"/>
    <n v="0"/>
  </r>
  <r>
    <x v="10"/>
    <x v="41"/>
    <x v="1"/>
    <x v="7"/>
    <n v="0"/>
  </r>
  <r>
    <x v="10"/>
    <x v="10"/>
    <x v="1"/>
    <x v="4"/>
    <n v="1"/>
  </r>
  <r>
    <x v="10"/>
    <x v="11"/>
    <x v="1"/>
    <x v="29"/>
    <n v="19"/>
  </r>
  <r>
    <x v="10"/>
    <x v="42"/>
    <x v="1"/>
    <x v="11"/>
    <n v="0"/>
  </r>
  <r>
    <x v="10"/>
    <x v="43"/>
    <x v="1"/>
    <x v="11"/>
    <n v="0"/>
  </r>
  <r>
    <x v="10"/>
    <x v="44"/>
    <x v="1"/>
    <x v="0"/>
    <n v="0"/>
  </r>
  <r>
    <x v="10"/>
    <x v="45"/>
    <x v="1"/>
    <x v="0"/>
    <n v="0"/>
  </r>
  <r>
    <x v="10"/>
    <x v="12"/>
    <x v="1"/>
    <x v="30"/>
    <n v="0"/>
  </r>
  <r>
    <x v="10"/>
    <x v="46"/>
    <x v="1"/>
    <x v="9"/>
    <n v="31"/>
  </r>
  <r>
    <x v="10"/>
    <x v="13"/>
    <x v="1"/>
    <x v="21"/>
    <n v="15"/>
  </r>
  <r>
    <x v="10"/>
    <x v="14"/>
    <x v="0"/>
    <x v="1"/>
    <n v="0"/>
  </r>
  <r>
    <x v="10"/>
    <x v="14"/>
    <x v="1"/>
    <x v="31"/>
    <n v="95"/>
  </r>
  <r>
    <x v="10"/>
    <x v="15"/>
    <x v="1"/>
    <x v="9"/>
    <n v="0"/>
  </r>
  <r>
    <x v="10"/>
    <x v="47"/>
    <x v="1"/>
    <x v="3"/>
    <n v="0"/>
  </r>
  <r>
    <x v="10"/>
    <x v="48"/>
    <x v="1"/>
    <x v="22"/>
    <n v="0"/>
  </r>
  <r>
    <x v="10"/>
    <x v="49"/>
    <x v="1"/>
    <x v="11"/>
    <n v="0"/>
  </r>
  <r>
    <x v="10"/>
    <x v="50"/>
    <x v="1"/>
    <x v="0"/>
    <n v="0"/>
  </r>
  <r>
    <x v="10"/>
    <x v="16"/>
    <x v="1"/>
    <x v="27"/>
    <n v="1"/>
  </r>
  <r>
    <x v="10"/>
    <x v="51"/>
    <x v="1"/>
    <x v="10"/>
    <n v="0"/>
  </r>
  <r>
    <x v="10"/>
    <x v="17"/>
    <x v="1"/>
    <x v="32"/>
    <n v="20"/>
  </r>
  <r>
    <x v="10"/>
    <x v="18"/>
    <x v="1"/>
    <x v="11"/>
    <n v="1"/>
  </r>
  <r>
    <x v="10"/>
    <x v="52"/>
    <x v="1"/>
    <x v="1"/>
    <n v="0"/>
  </r>
  <r>
    <x v="10"/>
    <x v="19"/>
    <x v="0"/>
    <x v="1"/>
    <n v="0"/>
  </r>
  <r>
    <x v="10"/>
    <x v="19"/>
    <x v="1"/>
    <x v="33"/>
    <n v="50"/>
  </r>
  <r>
    <x v="10"/>
    <x v="53"/>
    <x v="1"/>
    <x v="28"/>
    <n v="0"/>
  </r>
  <r>
    <x v="10"/>
    <x v="54"/>
    <x v="1"/>
    <x v="7"/>
    <n v="0"/>
  </r>
  <r>
    <x v="10"/>
    <x v="55"/>
    <x v="1"/>
    <x v="1"/>
    <n v="0"/>
  </r>
  <r>
    <x v="10"/>
    <x v="56"/>
    <x v="1"/>
    <x v="11"/>
    <n v="0"/>
  </r>
  <r>
    <x v="10"/>
    <x v="20"/>
    <x v="1"/>
    <x v="0"/>
    <n v="0"/>
  </r>
  <r>
    <x v="10"/>
    <x v="57"/>
    <x v="1"/>
    <x v="1"/>
    <n v="0"/>
  </r>
  <r>
    <x v="10"/>
    <x v="58"/>
    <x v="1"/>
    <x v="1"/>
    <n v="0"/>
  </r>
  <r>
    <x v="10"/>
    <x v="59"/>
    <x v="1"/>
    <x v="1"/>
    <n v="0"/>
  </r>
  <r>
    <x v="10"/>
    <x v="21"/>
    <x v="0"/>
    <x v="0"/>
    <n v="0"/>
  </r>
  <r>
    <x v="10"/>
    <x v="21"/>
    <x v="1"/>
    <x v="34"/>
    <n v="46"/>
  </r>
  <r>
    <x v="10"/>
    <x v="22"/>
    <x v="1"/>
    <x v="35"/>
    <n v="0"/>
  </r>
  <r>
    <x v="10"/>
    <x v="23"/>
    <x v="1"/>
    <x v="1"/>
    <n v="0"/>
  </r>
  <r>
    <x v="10"/>
    <x v="24"/>
    <x v="1"/>
    <x v="11"/>
    <n v="0"/>
  </r>
  <r>
    <x v="10"/>
    <x v="60"/>
    <x v="1"/>
    <x v="9"/>
    <n v="1"/>
  </r>
  <r>
    <x v="10"/>
    <x v="61"/>
    <x v="1"/>
    <x v="3"/>
    <n v="0"/>
  </r>
  <r>
    <x v="10"/>
    <x v="25"/>
    <x v="1"/>
    <x v="36"/>
    <n v="9"/>
  </r>
  <r>
    <x v="10"/>
    <x v="62"/>
    <x v="1"/>
    <x v="32"/>
    <n v="0"/>
  </r>
  <r>
    <x v="10"/>
    <x v="26"/>
    <x v="1"/>
    <x v="10"/>
    <n v="0"/>
  </r>
  <r>
    <x v="10"/>
    <x v="27"/>
    <x v="1"/>
    <x v="37"/>
    <n v="0"/>
  </r>
  <r>
    <x v="10"/>
    <x v="63"/>
    <x v="1"/>
    <x v="0"/>
    <n v="1"/>
  </r>
  <r>
    <x v="10"/>
    <x v="64"/>
    <x v="0"/>
    <x v="1"/>
    <n v="0"/>
  </r>
  <r>
    <x v="10"/>
    <x v="65"/>
    <x v="1"/>
    <x v="11"/>
    <n v="0"/>
  </r>
  <r>
    <x v="10"/>
    <x v="66"/>
    <x v="1"/>
    <x v="9"/>
    <n v="0"/>
  </r>
  <r>
    <x v="10"/>
    <x v="67"/>
    <x v="1"/>
    <x v="1"/>
    <n v="0"/>
  </r>
  <r>
    <x v="10"/>
    <x v="68"/>
    <x v="1"/>
    <x v="9"/>
    <n v="13"/>
  </r>
  <r>
    <x v="10"/>
    <x v="69"/>
    <x v="1"/>
    <x v="11"/>
    <n v="4"/>
  </r>
  <r>
    <x v="10"/>
    <x v="70"/>
    <x v="1"/>
    <x v="1"/>
    <n v="0"/>
  </r>
  <r>
    <x v="10"/>
    <x v="71"/>
    <x v="1"/>
    <x v="0"/>
    <n v="0"/>
  </r>
  <r>
    <x v="10"/>
    <x v="72"/>
    <x v="1"/>
    <x v="1"/>
    <n v="0"/>
  </r>
  <r>
    <x v="10"/>
    <x v="29"/>
    <x v="1"/>
    <x v="22"/>
    <n v="0"/>
  </r>
  <r>
    <x v="10"/>
    <x v="30"/>
    <x v="1"/>
    <x v="5"/>
    <n v="4"/>
  </r>
  <r>
    <x v="10"/>
    <x v="73"/>
    <x v="1"/>
    <x v="0"/>
    <n v="0"/>
  </r>
  <r>
    <x v="10"/>
    <x v="31"/>
    <x v="0"/>
    <x v="11"/>
    <n v="3"/>
  </r>
  <r>
    <x v="10"/>
    <x v="31"/>
    <x v="1"/>
    <x v="38"/>
    <n v="586"/>
  </r>
  <r>
    <x v="10"/>
    <x v="32"/>
    <x v="1"/>
    <x v="11"/>
    <n v="0"/>
  </r>
  <r>
    <x v="10"/>
    <x v="74"/>
    <x v="1"/>
    <x v="0"/>
    <n v="0"/>
  </r>
  <r>
    <x v="10"/>
    <x v="75"/>
    <x v="1"/>
    <x v="21"/>
    <n v="1"/>
  </r>
  <r>
    <x v="10"/>
    <x v="76"/>
    <x v="1"/>
    <x v="1"/>
    <n v="0"/>
  </r>
  <r>
    <x v="11"/>
    <x v="1"/>
    <x v="1"/>
    <x v="1"/>
    <n v="0"/>
  </r>
  <r>
    <x v="11"/>
    <x v="5"/>
    <x v="1"/>
    <x v="3"/>
    <n v="0"/>
  </r>
  <r>
    <x v="11"/>
    <x v="11"/>
    <x v="1"/>
    <x v="0"/>
    <n v="0"/>
  </r>
  <r>
    <x v="11"/>
    <x v="14"/>
    <x v="1"/>
    <x v="1"/>
    <n v="0"/>
  </r>
  <r>
    <x v="11"/>
    <x v="19"/>
    <x v="1"/>
    <x v="1"/>
    <n v="0"/>
  </r>
  <r>
    <x v="11"/>
    <x v="21"/>
    <x v="1"/>
    <x v="1"/>
    <n v="0"/>
  </r>
  <r>
    <x v="11"/>
    <x v="31"/>
    <x v="0"/>
    <x v="1"/>
    <n v="1"/>
  </r>
  <r>
    <x v="11"/>
    <x v="31"/>
    <x v="2"/>
    <x v="5"/>
    <n v="0"/>
  </r>
  <r>
    <x v="11"/>
    <x v="31"/>
    <x v="1"/>
    <x v="39"/>
    <n v="560"/>
  </r>
  <r>
    <x v="12"/>
    <x v="35"/>
    <x v="1"/>
    <x v="1"/>
    <n v="0"/>
  </r>
  <r>
    <x v="12"/>
    <x v="11"/>
    <x v="1"/>
    <x v="40"/>
    <n v="19"/>
  </r>
  <r>
    <x v="12"/>
    <x v="13"/>
    <x v="1"/>
    <x v="1"/>
    <n v="0"/>
  </r>
  <r>
    <x v="12"/>
    <x v="77"/>
    <x v="1"/>
    <x v="1"/>
    <n v="0"/>
  </r>
  <r>
    <x v="12"/>
    <x v="67"/>
    <x v="1"/>
    <x v="1"/>
    <n v="0"/>
  </r>
  <r>
    <x v="13"/>
    <x v="31"/>
    <x v="2"/>
    <x v="21"/>
    <n v="0"/>
  </r>
  <r>
    <x v="14"/>
    <x v="44"/>
    <x v="0"/>
    <x v="1"/>
    <n v="0"/>
  </r>
  <r>
    <x v="14"/>
    <x v="14"/>
    <x v="0"/>
    <x v="41"/>
    <n v="79"/>
  </r>
  <r>
    <x v="14"/>
    <x v="14"/>
    <x v="2"/>
    <x v="1"/>
    <n v="0"/>
  </r>
  <r>
    <x v="14"/>
    <x v="14"/>
    <x v="1"/>
    <x v="1"/>
    <n v="0"/>
  </r>
  <r>
    <x v="14"/>
    <x v="27"/>
    <x v="0"/>
    <x v="1"/>
    <n v="0"/>
  </r>
  <r>
    <x v="15"/>
    <x v="41"/>
    <x v="0"/>
    <x v="1"/>
    <n v="0"/>
  </r>
  <r>
    <x v="15"/>
    <x v="12"/>
    <x v="0"/>
    <x v="0"/>
    <n v="0"/>
  </r>
  <r>
    <x v="15"/>
    <x v="13"/>
    <x v="0"/>
    <x v="0"/>
    <n v="0"/>
  </r>
  <r>
    <x v="15"/>
    <x v="14"/>
    <x v="0"/>
    <x v="42"/>
    <n v="76"/>
  </r>
  <r>
    <x v="15"/>
    <x v="14"/>
    <x v="2"/>
    <x v="0"/>
    <n v="0"/>
  </r>
  <r>
    <x v="15"/>
    <x v="14"/>
    <x v="1"/>
    <x v="3"/>
    <n v="0"/>
  </r>
  <r>
    <x v="15"/>
    <x v="78"/>
    <x v="0"/>
    <x v="1"/>
    <n v="1"/>
  </r>
  <r>
    <x v="15"/>
    <x v="27"/>
    <x v="0"/>
    <x v="1"/>
    <n v="0"/>
  </r>
  <r>
    <x v="16"/>
    <x v="31"/>
    <x v="2"/>
    <x v="1"/>
    <n v="0"/>
  </r>
  <r>
    <x v="17"/>
    <x v="0"/>
    <x v="0"/>
    <x v="9"/>
    <n v="0"/>
  </r>
  <r>
    <x v="17"/>
    <x v="0"/>
    <x v="1"/>
    <x v="1"/>
    <n v="0"/>
  </r>
  <r>
    <x v="17"/>
    <x v="35"/>
    <x v="0"/>
    <x v="3"/>
    <n v="0"/>
  </r>
  <r>
    <x v="17"/>
    <x v="35"/>
    <x v="1"/>
    <x v="1"/>
    <n v="1"/>
  </r>
  <r>
    <x v="17"/>
    <x v="1"/>
    <x v="0"/>
    <x v="43"/>
    <n v="9"/>
  </r>
  <r>
    <x v="17"/>
    <x v="1"/>
    <x v="1"/>
    <x v="4"/>
    <n v="3"/>
  </r>
  <r>
    <x v="17"/>
    <x v="2"/>
    <x v="0"/>
    <x v="5"/>
    <n v="0"/>
  </r>
  <r>
    <x v="17"/>
    <x v="2"/>
    <x v="1"/>
    <x v="1"/>
    <n v="0"/>
  </r>
  <r>
    <x v="17"/>
    <x v="3"/>
    <x v="1"/>
    <x v="1"/>
    <n v="0"/>
  </r>
  <r>
    <x v="17"/>
    <x v="4"/>
    <x v="0"/>
    <x v="44"/>
    <n v="0"/>
  </r>
  <r>
    <x v="17"/>
    <x v="4"/>
    <x v="1"/>
    <x v="10"/>
    <n v="0"/>
  </r>
  <r>
    <x v="17"/>
    <x v="5"/>
    <x v="0"/>
    <x v="5"/>
    <n v="0"/>
  </r>
  <r>
    <x v="17"/>
    <x v="5"/>
    <x v="1"/>
    <x v="10"/>
    <n v="2"/>
  </r>
  <r>
    <x v="17"/>
    <x v="6"/>
    <x v="0"/>
    <x v="1"/>
    <n v="0"/>
  </r>
  <r>
    <x v="17"/>
    <x v="6"/>
    <x v="1"/>
    <x v="1"/>
    <n v="0"/>
  </r>
  <r>
    <x v="17"/>
    <x v="7"/>
    <x v="0"/>
    <x v="43"/>
    <n v="0"/>
  </r>
  <r>
    <x v="17"/>
    <x v="8"/>
    <x v="0"/>
    <x v="0"/>
    <n v="0"/>
  </r>
  <r>
    <x v="17"/>
    <x v="8"/>
    <x v="1"/>
    <x v="1"/>
    <n v="0"/>
  </r>
  <r>
    <x v="17"/>
    <x v="9"/>
    <x v="0"/>
    <x v="1"/>
    <n v="0"/>
  </r>
  <r>
    <x v="17"/>
    <x v="10"/>
    <x v="0"/>
    <x v="4"/>
    <n v="5"/>
  </r>
  <r>
    <x v="17"/>
    <x v="10"/>
    <x v="1"/>
    <x v="1"/>
    <n v="0"/>
  </r>
  <r>
    <x v="17"/>
    <x v="11"/>
    <x v="0"/>
    <x v="8"/>
    <n v="1"/>
  </r>
  <r>
    <x v="17"/>
    <x v="11"/>
    <x v="1"/>
    <x v="4"/>
    <n v="0"/>
  </r>
  <r>
    <x v="17"/>
    <x v="42"/>
    <x v="0"/>
    <x v="11"/>
    <n v="0"/>
  </r>
  <r>
    <x v="17"/>
    <x v="45"/>
    <x v="1"/>
    <x v="1"/>
    <n v="0"/>
  </r>
  <r>
    <x v="17"/>
    <x v="12"/>
    <x v="0"/>
    <x v="43"/>
    <n v="0"/>
  </r>
  <r>
    <x v="17"/>
    <x v="12"/>
    <x v="1"/>
    <x v="1"/>
    <n v="0"/>
  </r>
  <r>
    <x v="17"/>
    <x v="46"/>
    <x v="0"/>
    <x v="3"/>
    <n v="0"/>
  </r>
  <r>
    <x v="17"/>
    <x v="13"/>
    <x v="0"/>
    <x v="5"/>
    <n v="0"/>
  </r>
  <r>
    <x v="17"/>
    <x v="13"/>
    <x v="1"/>
    <x v="11"/>
    <n v="0"/>
  </r>
  <r>
    <x v="17"/>
    <x v="14"/>
    <x v="0"/>
    <x v="35"/>
    <n v="5"/>
  </r>
  <r>
    <x v="17"/>
    <x v="14"/>
    <x v="1"/>
    <x v="36"/>
    <n v="1"/>
  </r>
  <r>
    <x v="17"/>
    <x v="79"/>
    <x v="0"/>
    <x v="1"/>
    <n v="0"/>
  </r>
  <r>
    <x v="17"/>
    <x v="15"/>
    <x v="0"/>
    <x v="3"/>
    <n v="0"/>
  </r>
  <r>
    <x v="17"/>
    <x v="15"/>
    <x v="1"/>
    <x v="1"/>
    <n v="0"/>
  </r>
  <r>
    <x v="17"/>
    <x v="47"/>
    <x v="0"/>
    <x v="0"/>
    <n v="0"/>
  </r>
  <r>
    <x v="17"/>
    <x v="16"/>
    <x v="0"/>
    <x v="10"/>
    <n v="0"/>
  </r>
  <r>
    <x v="17"/>
    <x v="16"/>
    <x v="1"/>
    <x v="1"/>
    <n v="0"/>
  </r>
  <r>
    <x v="17"/>
    <x v="51"/>
    <x v="1"/>
    <x v="1"/>
    <n v="0"/>
  </r>
  <r>
    <x v="17"/>
    <x v="18"/>
    <x v="0"/>
    <x v="1"/>
    <n v="0"/>
  </r>
  <r>
    <x v="17"/>
    <x v="80"/>
    <x v="0"/>
    <x v="7"/>
    <n v="0"/>
  </r>
  <r>
    <x v="17"/>
    <x v="19"/>
    <x v="0"/>
    <x v="43"/>
    <n v="0"/>
  </r>
  <r>
    <x v="17"/>
    <x v="19"/>
    <x v="1"/>
    <x v="1"/>
    <n v="0"/>
  </r>
  <r>
    <x v="17"/>
    <x v="53"/>
    <x v="0"/>
    <x v="1"/>
    <n v="0"/>
  </r>
  <r>
    <x v="17"/>
    <x v="53"/>
    <x v="1"/>
    <x v="0"/>
    <n v="0"/>
  </r>
  <r>
    <x v="17"/>
    <x v="78"/>
    <x v="0"/>
    <x v="1"/>
    <n v="0"/>
  </r>
  <r>
    <x v="17"/>
    <x v="55"/>
    <x v="0"/>
    <x v="1"/>
    <n v="0"/>
  </r>
  <r>
    <x v="17"/>
    <x v="21"/>
    <x v="0"/>
    <x v="35"/>
    <n v="0"/>
  </r>
  <r>
    <x v="17"/>
    <x v="21"/>
    <x v="1"/>
    <x v="3"/>
    <n v="0"/>
  </r>
  <r>
    <x v="17"/>
    <x v="22"/>
    <x v="0"/>
    <x v="1"/>
    <n v="0"/>
  </r>
  <r>
    <x v="17"/>
    <x v="81"/>
    <x v="0"/>
    <x v="1"/>
    <n v="0"/>
  </r>
  <r>
    <x v="17"/>
    <x v="23"/>
    <x v="0"/>
    <x v="3"/>
    <n v="0"/>
  </r>
  <r>
    <x v="17"/>
    <x v="23"/>
    <x v="1"/>
    <x v="0"/>
    <n v="4"/>
  </r>
  <r>
    <x v="17"/>
    <x v="24"/>
    <x v="0"/>
    <x v="1"/>
    <n v="0"/>
  </r>
  <r>
    <x v="17"/>
    <x v="24"/>
    <x v="1"/>
    <x v="0"/>
    <n v="0"/>
  </r>
  <r>
    <x v="17"/>
    <x v="60"/>
    <x v="0"/>
    <x v="1"/>
    <n v="0"/>
  </r>
  <r>
    <x v="17"/>
    <x v="60"/>
    <x v="1"/>
    <x v="0"/>
    <n v="16"/>
  </r>
  <r>
    <x v="17"/>
    <x v="25"/>
    <x v="0"/>
    <x v="11"/>
    <n v="0"/>
  </r>
  <r>
    <x v="17"/>
    <x v="25"/>
    <x v="1"/>
    <x v="1"/>
    <n v="0"/>
  </r>
  <r>
    <x v="17"/>
    <x v="26"/>
    <x v="0"/>
    <x v="1"/>
    <n v="0"/>
  </r>
  <r>
    <x v="17"/>
    <x v="26"/>
    <x v="1"/>
    <x v="3"/>
    <n v="58"/>
  </r>
  <r>
    <x v="17"/>
    <x v="27"/>
    <x v="0"/>
    <x v="0"/>
    <n v="0"/>
  </r>
  <r>
    <x v="17"/>
    <x v="27"/>
    <x v="1"/>
    <x v="0"/>
    <n v="0"/>
  </r>
  <r>
    <x v="17"/>
    <x v="82"/>
    <x v="1"/>
    <x v="1"/>
    <n v="0"/>
  </r>
  <r>
    <x v="17"/>
    <x v="65"/>
    <x v="0"/>
    <x v="11"/>
    <n v="0"/>
  </r>
  <r>
    <x v="17"/>
    <x v="83"/>
    <x v="0"/>
    <x v="1"/>
    <n v="0"/>
  </r>
  <r>
    <x v="17"/>
    <x v="66"/>
    <x v="0"/>
    <x v="3"/>
    <n v="12"/>
  </r>
  <r>
    <x v="17"/>
    <x v="66"/>
    <x v="1"/>
    <x v="1"/>
    <n v="0"/>
  </r>
  <r>
    <x v="17"/>
    <x v="68"/>
    <x v="0"/>
    <x v="7"/>
    <n v="3"/>
  </r>
  <r>
    <x v="17"/>
    <x v="28"/>
    <x v="0"/>
    <x v="1"/>
    <n v="0"/>
  </r>
  <r>
    <x v="17"/>
    <x v="84"/>
    <x v="1"/>
    <x v="1"/>
    <n v="2"/>
  </r>
  <r>
    <x v="17"/>
    <x v="29"/>
    <x v="0"/>
    <x v="11"/>
    <n v="0"/>
  </r>
  <r>
    <x v="17"/>
    <x v="30"/>
    <x v="0"/>
    <x v="11"/>
    <n v="0"/>
  </r>
  <r>
    <x v="17"/>
    <x v="30"/>
    <x v="1"/>
    <x v="3"/>
    <n v="0"/>
  </r>
  <r>
    <x v="17"/>
    <x v="73"/>
    <x v="0"/>
    <x v="0"/>
    <n v="0"/>
  </r>
  <r>
    <x v="17"/>
    <x v="31"/>
    <x v="0"/>
    <x v="45"/>
    <n v="3"/>
  </r>
  <r>
    <x v="17"/>
    <x v="31"/>
    <x v="2"/>
    <x v="0"/>
    <n v="0"/>
  </r>
  <r>
    <x v="17"/>
    <x v="31"/>
    <x v="1"/>
    <x v="2"/>
    <n v="20"/>
  </r>
  <r>
    <x v="17"/>
    <x v="32"/>
    <x v="0"/>
    <x v="3"/>
    <n v="0"/>
  </r>
  <r>
    <x v="17"/>
    <x v="85"/>
    <x v="0"/>
    <x v="0"/>
    <n v="0"/>
  </r>
  <r>
    <x v="17"/>
    <x v="75"/>
    <x v="0"/>
    <x v="0"/>
    <n v="0"/>
  </r>
  <r>
    <x v="18"/>
    <x v="2"/>
    <x v="0"/>
    <x v="1"/>
    <n v="0"/>
  </r>
  <r>
    <x v="18"/>
    <x v="10"/>
    <x v="0"/>
    <x v="1"/>
    <n v="0"/>
  </r>
  <r>
    <x v="18"/>
    <x v="11"/>
    <x v="0"/>
    <x v="46"/>
    <n v="21"/>
  </r>
  <r>
    <x v="18"/>
    <x v="42"/>
    <x v="0"/>
    <x v="1"/>
    <n v="0"/>
  </r>
  <r>
    <x v="18"/>
    <x v="23"/>
    <x v="0"/>
    <x v="1"/>
    <n v="0"/>
  </r>
  <r>
    <x v="19"/>
    <x v="1"/>
    <x v="0"/>
    <x v="21"/>
    <n v="71"/>
  </r>
  <r>
    <x v="19"/>
    <x v="5"/>
    <x v="0"/>
    <x v="47"/>
    <n v="0"/>
  </r>
  <r>
    <x v="19"/>
    <x v="6"/>
    <x v="0"/>
    <x v="5"/>
    <n v="2"/>
  </r>
  <r>
    <x v="19"/>
    <x v="42"/>
    <x v="0"/>
    <x v="4"/>
    <n v="1"/>
  </r>
  <r>
    <x v="19"/>
    <x v="12"/>
    <x v="0"/>
    <x v="1"/>
    <n v="0"/>
  </r>
  <r>
    <x v="19"/>
    <x v="13"/>
    <x v="0"/>
    <x v="48"/>
    <n v="0"/>
  </r>
  <r>
    <x v="19"/>
    <x v="14"/>
    <x v="0"/>
    <x v="1"/>
    <n v="0"/>
  </r>
  <r>
    <x v="19"/>
    <x v="24"/>
    <x v="0"/>
    <x v="3"/>
    <n v="0"/>
  </r>
  <r>
    <x v="19"/>
    <x v="60"/>
    <x v="0"/>
    <x v="8"/>
    <n v="12"/>
  </r>
  <r>
    <x v="19"/>
    <x v="68"/>
    <x v="0"/>
    <x v="36"/>
    <n v="1"/>
  </r>
  <r>
    <x v="19"/>
    <x v="69"/>
    <x v="0"/>
    <x v="36"/>
    <n v="0"/>
  </r>
  <r>
    <x v="20"/>
    <x v="31"/>
    <x v="0"/>
    <x v="49"/>
    <n v="315"/>
  </r>
  <r>
    <x v="21"/>
    <x v="2"/>
    <x v="0"/>
    <x v="1"/>
    <n v="0"/>
  </r>
  <r>
    <x v="21"/>
    <x v="4"/>
    <x v="0"/>
    <x v="21"/>
    <n v="0"/>
  </r>
  <r>
    <x v="21"/>
    <x v="5"/>
    <x v="0"/>
    <x v="1"/>
    <n v="0"/>
  </r>
  <r>
    <x v="21"/>
    <x v="7"/>
    <x v="0"/>
    <x v="0"/>
    <n v="0"/>
  </r>
  <r>
    <x v="21"/>
    <x v="8"/>
    <x v="0"/>
    <x v="0"/>
    <n v="0"/>
  </r>
  <r>
    <x v="21"/>
    <x v="10"/>
    <x v="0"/>
    <x v="1"/>
    <n v="0"/>
  </r>
  <r>
    <x v="21"/>
    <x v="11"/>
    <x v="0"/>
    <x v="0"/>
    <n v="0"/>
  </r>
  <r>
    <x v="21"/>
    <x v="43"/>
    <x v="0"/>
    <x v="1"/>
    <n v="0"/>
  </r>
  <r>
    <x v="21"/>
    <x v="12"/>
    <x v="0"/>
    <x v="4"/>
    <n v="2"/>
  </r>
  <r>
    <x v="21"/>
    <x v="14"/>
    <x v="0"/>
    <x v="0"/>
    <n v="0"/>
  </r>
  <r>
    <x v="21"/>
    <x v="48"/>
    <x v="0"/>
    <x v="1"/>
    <n v="0"/>
  </r>
  <r>
    <x v="21"/>
    <x v="16"/>
    <x v="0"/>
    <x v="7"/>
    <n v="0"/>
  </r>
  <r>
    <x v="21"/>
    <x v="19"/>
    <x v="0"/>
    <x v="0"/>
    <n v="0"/>
  </r>
  <r>
    <x v="21"/>
    <x v="20"/>
    <x v="0"/>
    <x v="0"/>
    <n v="11"/>
  </r>
  <r>
    <x v="21"/>
    <x v="21"/>
    <x v="0"/>
    <x v="3"/>
    <n v="0"/>
  </r>
  <r>
    <x v="21"/>
    <x v="23"/>
    <x v="0"/>
    <x v="0"/>
    <n v="0"/>
  </r>
  <r>
    <x v="21"/>
    <x v="25"/>
    <x v="0"/>
    <x v="0"/>
    <n v="0"/>
  </r>
  <r>
    <x v="21"/>
    <x v="26"/>
    <x v="0"/>
    <x v="0"/>
    <n v="0"/>
  </r>
  <r>
    <x v="21"/>
    <x v="27"/>
    <x v="0"/>
    <x v="0"/>
    <n v="0"/>
  </r>
  <r>
    <x v="21"/>
    <x v="63"/>
    <x v="0"/>
    <x v="1"/>
    <n v="0"/>
  </r>
  <r>
    <x v="21"/>
    <x v="68"/>
    <x v="0"/>
    <x v="0"/>
    <n v="0"/>
  </r>
  <r>
    <x v="21"/>
    <x v="70"/>
    <x v="0"/>
    <x v="1"/>
    <n v="0"/>
  </r>
  <r>
    <x v="21"/>
    <x v="30"/>
    <x v="0"/>
    <x v="3"/>
    <n v="0"/>
  </r>
  <r>
    <x v="21"/>
    <x v="73"/>
    <x v="0"/>
    <x v="1"/>
    <n v="0"/>
  </r>
  <r>
    <x v="21"/>
    <x v="31"/>
    <x v="0"/>
    <x v="50"/>
    <n v="0"/>
  </r>
  <r>
    <x v="21"/>
    <x v="75"/>
    <x v="0"/>
    <x v="1"/>
    <n v="0"/>
  </r>
  <r>
    <x v="22"/>
    <x v="5"/>
    <x v="1"/>
    <x v="1"/>
    <n v="0"/>
  </r>
  <r>
    <x v="22"/>
    <x v="12"/>
    <x v="1"/>
    <x v="1"/>
    <n v="0"/>
  </r>
  <r>
    <x v="22"/>
    <x v="13"/>
    <x v="1"/>
    <x v="1"/>
    <n v="0"/>
  </r>
  <r>
    <x v="22"/>
    <x v="14"/>
    <x v="0"/>
    <x v="1"/>
    <n v="0"/>
  </r>
  <r>
    <x v="22"/>
    <x v="14"/>
    <x v="2"/>
    <x v="1"/>
    <n v="0"/>
  </r>
  <r>
    <x v="22"/>
    <x v="14"/>
    <x v="1"/>
    <x v="51"/>
    <n v="167"/>
  </r>
  <r>
    <x v="22"/>
    <x v="16"/>
    <x v="1"/>
    <x v="1"/>
    <n v="4"/>
  </r>
  <r>
    <x v="22"/>
    <x v="51"/>
    <x v="1"/>
    <x v="1"/>
    <n v="0"/>
  </r>
  <r>
    <x v="22"/>
    <x v="19"/>
    <x v="1"/>
    <x v="1"/>
    <n v="0"/>
  </r>
  <r>
    <x v="22"/>
    <x v="21"/>
    <x v="1"/>
    <x v="1"/>
    <n v="0"/>
  </r>
  <r>
    <x v="22"/>
    <x v="86"/>
    <x v="1"/>
    <x v="1"/>
    <n v="1"/>
  </r>
  <r>
    <x v="22"/>
    <x v="29"/>
    <x v="1"/>
    <x v="1"/>
    <n v="0"/>
  </r>
  <r>
    <x v="22"/>
    <x v="31"/>
    <x v="1"/>
    <x v="0"/>
    <n v="0"/>
  </r>
  <r>
    <x v="23"/>
    <x v="1"/>
    <x v="0"/>
    <x v="45"/>
    <n v="96"/>
  </r>
  <r>
    <x v="23"/>
    <x v="5"/>
    <x v="0"/>
    <x v="52"/>
    <n v="27"/>
  </r>
  <r>
    <x v="23"/>
    <x v="6"/>
    <x v="0"/>
    <x v="35"/>
    <n v="0"/>
  </r>
  <r>
    <x v="23"/>
    <x v="42"/>
    <x v="0"/>
    <x v="10"/>
    <n v="6"/>
  </r>
  <r>
    <x v="23"/>
    <x v="13"/>
    <x v="0"/>
    <x v="45"/>
    <n v="16"/>
  </r>
  <r>
    <x v="23"/>
    <x v="23"/>
    <x v="0"/>
    <x v="1"/>
    <n v="0"/>
  </r>
  <r>
    <x v="23"/>
    <x v="24"/>
    <x v="0"/>
    <x v="10"/>
    <n v="5"/>
  </r>
  <r>
    <x v="23"/>
    <x v="60"/>
    <x v="0"/>
    <x v="43"/>
    <n v="1"/>
  </r>
  <r>
    <x v="23"/>
    <x v="68"/>
    <x v="0"/>
    <x v="6"/>
    <n v="0"/>
  </r>
  <r>
    <x v="23"/>
    <x v="69"/>
    <x v="0"/>
    <x v="6"/>
    <n v="0"/>
  </r>
  <r>
    <x v="24"/>
    <x v="4"/>
    <x v="0"/>
    <x v="1"/>
    <n v="0"/>
  </r>
  <r>
    <x v="24"/>
    <x v="5"/>
    <x v="0"/>
    <x v="3"/>
    <n v="0"/>
  </r>
  <r>
    <x v="24"/>
    <x v="10"/>
    <x v="0"/>
    <x v="1"/>
    <n v="0"/>
  </r>
  <r>
    <x v="24"/>
    <x v="31"/>
    <x v="0"/>
    <x v="53"/>
    <n v="71"/>
  </r>
  <r>
    <x v="24"/>
    <x v="31"/>
    <x v="2"/>
    <x v="3"/>
    <n v="0"/>
  </r>
  <r>
    <x v="25"/>
    <x v="11"/>
    <x v="0"/>
    <x v="54"/>
    <n v="81"/>
  </r>
  <r>
    <x v="25"/>
    <x v="73"/>
    <x v="0"/>
    <x v="1"/>
    <n v="0"/>
  </r>
  <r>
    <x v="26"/>
    <x v="5"/>
    <x v="1"/>
    <x v="1"/>
    <n v="0"/>
  </r>
  <r>
    <x v="26"/>
    <x v="14"/>
    <x v="1"/>
    <x v="1"/>
    <n v="0"/>
  </r>
  <r>
    <x v="26"/>
    <x v="21"/>
    <x v="1"/>
    <x v="1"/>
    <n v="0"/>
  </r>
  <r>
    <x v="26"/>
    <x v="68"/>
    <x v="1"/>
    <x v="1"/>
    <n v="0"/>
  </r>
  <r>
    <x v="26"/>
    <x v="31"/>
    <x v="0"/>
    <x v="1"/>
    <n v="0"/>
  </r>
  <r>
    <x v="26"/>
    <x v="31"/>
    <x v="1"/>
    <x v="55"/>
    <n v="426"/>
  </r>
  <r>
    <x v="27"/>
    <x v="18"/>
    <x v="1"/>
    <x v="1"/>
    <n v="0"/>
  </r>
  <r>
    <x v="27"/>
    <x v="31"/>
    <x v="1"/>
    <x v="56"/>
    <n v="277"/>
  </r>
  <r>
    <x v="28"/>
    <x v="6"/>
    <x v="0"/>
    <x v="1"/>
    <n v="0"/>
  </r>
  <r>
    <x v="28"/>
    <x v="12"/>
    <x v="0"/>
    <x v="1"/>
    <n v="0"/>
  </r>
  <r>
    <x v="28"/>
    <x v="15"/>
    <x v="0"/>
    <x v="1"/>
    <n v="0"/>
  </r>
  <r>
    <x v="28"/>
    <x v="19"/>
    <x v="0"/>
    <x v="57"/>
    <n v="5"/>
  </r>
  <r>
    <x v="28"/>
    <x v="19"/>
    <x v="1"/>
    <x v="1"/>
    <n v="0"/>
  </r>
  <r>
    <x v="29"/>
    <x v="34"/>
    <x v="0"/>
    <x v="1"/>
    <n v="0"/>
  </r>
  <r>
    <x v="29"/>
    <x v="87"/>
    <x v="0"/>
    <x v="1"/>
    <n v="0"/>
  </r>
  <r>
    <x v="29"/>
    <x v="0"/>
    <x v="0"/>
    <x v="12"/>
    <n v="0"/>
  </r>
  <r>
    <x v="29"/>
    <x v="0"/>
    <x v="1"/>
    <x v="10"/>
    <n v="0"/>
  </r>
  <r>
    <x v="29"/>
    <x v="35"/>
    <x v="0"/>
    <x v="45"/>
    <n v="15"/>
  </r>
  <r>
    <x v="29"/>
    <x v="35"/>
    <x v="1"/>
    <x v="8"/>
    <n v="1"/>
  </r>
  <r>
    <x v="29"/>
    <x v="1"/>
    <x v="0"/>
    <x v="58"/>
    <n v="35"/>
  </r>
  <r>
    <x v="29"/>
    <x v="1"/>
    <x v="1"/>
    <x v="47"/>
    <n v="31"/>
  </r>
  <r>
    <x v="29"/>
    <x v="88"/>
    <x v="0"/>
    <x v="1"/>
    <n v="0"/>
  </r>
  <r>
    <x v="29"/>
    <x v="89"/>
    <x v="0"/>
    <x v="0"/>
    <n v="0"/>
  </r>
  <r>
    <x v="29"/>
    <x v="2"/>
    <x v="0"/>
    <x v="59"/>
    <n v="1"/>
  </r>
  <r>
    <x v="29"/>
    <x v="2"/>
    <x v="1"/>
    <x v="2"/>
    <n v="7"/>
  </r>
  <r>
    <x v="29"/>
    <x v="37"/>
    <x v="0"/>
    <x v="50"/>
    <n v="0"/>
  </r>
  <r>
    <x v="29"/>
    <x v="37"/>
    <x v="1"/>
    <x v="3"/>
    <n v="0"/>
  </r>
  <r>
    <x v="29"/>
    <x v="3"/>
    <x v="0"/>
    <x v="10"/>
    <n v="0"/>
  </r>
  <r>
    <x v="29"/>
    <x v="3"/>
    <x v="1"/>
    <x v="1"/>
    <n v="0"/>
  </r>
  <r>
    <x v="29"/>
    <x v="4"/>
    <x v="0"/>
    <x v="60"/>
    <n v="4"/>
  </r>
  <r>
    <x v="29"/>
    <x v="4"/>
    <x v="1"/>
    <x v="26"/>
    <n v="0"/>
  </r>
  <r>
    <x v="29"/>
    <x v="39"/>
    <x v="0"/>
    <x v="1"/>
    <n v="0"/>
  </r>
  <r>
    <x v="29"/>
    <x v="5"/>
    <x v="0"/>
    <x v="23"/>
    <n v="2"/>
  </r>
  <r>
    <x v="29"/>
    <x v="5"/>
    <x v="1"/>
    <x v="61"/>
    <n v="9"/>
  </r>
  <r>
    <x v="29"/>
    <x v="6"/>
    <x v="0"/>
    <x v="22"/>
    <n v="7"/>
  </r>
  <r>
    <x v="29"/>
    <x v="6"/>
    <x v="1"/>
    <x v="8"/>
    <n v="56"/>
  </r>
  <r>
    <x v="29"/>
    <x v="7"/>
    <x v="0"/>
    <x v="28"/>
    <n v="2"/>
  </r>
  <r>
    <x v="29"/>
    <x v="7"/>
    <x v="1"/>
    <x v="36"/>
    <n v="0"/>
  </r>
  <r>
    <x v="29"/>
    <x v="8"/>
    <x v="0"/>
    <x v="36"/>
    <n v="0"/>
  </r>
  <r>
    <x v="29"/>
    <x v="8"/>
    <x v="1"/>
    <x v="10"/>
    <n v="0"/>
  </r>
  <r>
    <x v="29"/>
    <x v="9"/>
    <x v="0"/>
    <x v="7"/>
    <n v="0"/>
  </r>
  <r>
    <x v="29"/>
    <x v="9"/>
    <x v="2"/>
    <x v="1"/>
    <n v="0"/>
  </r>
  <r>
    <x v="29"/>
    <x v="9"/>
    <x v="1"/>
    <x v="0"/>
    <n v="0"/>
  </r>
  <r>
    <x v="29"/>
    <x v="41"/>
    <x v="0"/>
    <x v="1"/>
    <n v="0"/>
  </r>
  <r>
    <x v="29"/>
    <x v="10"/>
    <x v="0"/>
    <x v="44"/>
    <n v="6"/>
  </r>
  <r>
    <x v="29"/>
    <x v="10"/>
    <x v="1"/>
    <x v="10"/>
    <n v="0"/>
  </r>
  <r>
    <x v="29"/>
    <x v="11"/>
    <x v="0"/>
    <x v="62"/>
    <n v="119"/>
  </r>
  <r>
    <x v="29"/>
    <x v="11"/>
    <x v="2"/>
    <x v="0"/>
    <n v="0"/>
  </r>
  <r>
    <x v="29"/>
    <x v="11"/>
    <x v="1"/>
    <x v="63"/>
    <n v="73"/>
  </r>
  <r>
    <x v="29"/>
    <x v="42"/>
    <x v="0"/>
    <x v="32"/>
    <n v="0"/>
  </r>
  <r>
    <x v="29"/>
    <x v="42"/>
    <x v="1"/>
    <x v="21"/>
    <n v="2"/>
  </r>
  <r>
    <x v="29"/>
    <x v="90"/>
    <x v="0"/>
    <x v="1"/>
    <n v="0"/>
  </r>
  <r>
    <x v="29"/>
    <x v="91"/>
    <x v="0"/>
    <x v="1"/>
    <n v="0"/>
  </r>
  <r>
    <x v="29"/>
    <x v="43"/>
    <x v="0"/>
    <x v="0"/>
    <n v="0"/>
  </r>
  <r>
    <x v="29"/>
    <x v="43"/>
    <x v="1"/>
    <x v="3"/>
    <n v="0"/>
  </r>
  <r>
    <x v="29"/>
    <x v="44"/>
    <x v="0"/>
    <x v="1"/>
    <n v="0"/>
  </r>
  <r>
    <x v="29"/>
    <x v="44"/>
    <x v="1"/>
    <x v="1"/>
    <n v="0"/>
  </r>
  <r>
    <x v="29"/>
    <x v="45"/>
    <x v="0"/>
    <x v="3"/>
    <n v="0"/>
  </r>
  <r>
    <x v="29"/>
    <x v="45"/>
    <x v="1"/>
    <x v="1"/>
    <n v="0"/>
  </r>
  <r>
    <x v="29"/>
    <x v="12"/>
    <x v="0"/>
    <x v="58"/>
    <n v="0"/>
  </r>
  <r>
    <x v="29"/>
    <x v="12"/>
    <x v="1"/>
    <x v="64"/>
    <n v="0"/>
  </r>
  <r>
    <x v="29"/>
    <x v="46"/>
    <x v="0"/>
    <x v="65"/>
    <n v="0"/>
  </r>
  <r>
    <x v="29"/>
    <x v="46"/>
    <x v="1"/>
    <x v="50"/>
    <n v="3"/>
  </r>
  <r>
    <x v="29"/>
    <x v="13"/>
    <x v="0"/>
    <x v="66"/>
    <n v="9"/>
  </r>
  <r>
    <x v="29"/>
    <x v="13"/>
    <x v="1"/>
    <x v="52"/>
    <n v="23"/>
  </r>
  <r>
    <x v="29"/>
    <x v="14"/>
    <x v="0"/>
    <x v="67"/>
    <n v="69"/>
  </r>
  <r>
    <x v="29"/>
    <x v="14"/>
    <x v="2"/>
    <x v="10"/>
    <n v="4"/>
  </r>
  <r>
    <x v="29"/>
    <x v="14"/>
    <x v="1"/>
    <x v="68"/>
    <n v="163"/>
  </r>
  <r>
    <x v="29"/>
    <x v="79"/>
    <x v="1"/>
    <x v="0"/>
    <n v="0"/>
  </r>
  <r>
    <x v="29"/>
    <x v="92"/>
    <x v="0"/>
    <x v="1"/>
    <n v="0"/>
  </r>
  <r>
    <x v="29"/>
    <x v="15"/>
    <x v="0"/>
    <x v="69"/>
    <n v="0"/>
  </r>
  <r>
    <x v="29"/>
    <x v="15"/>
    <x v="1"/>
    <x v="11"/>
    <n v="0"/>
  </r>
  <r>
    <x v="29"/>
    <x v="47"/>
    <x v="0"/>
    <x v="0"/>
    <n v="0"/>
  </r>
  <r>
    <x v="29"/>
    <x v="47"/>
    <x v="1"/>
    <x v="0"/>
    <n v="0"/>
  </r>
  <r>
    <x v="29"/>
    <x v="48"/>
    <x v="0"/>
    <x v="5"/>
    <n v="0"/>
  </r>
  <r>
    <x v="29"/>
    <x v="48"/>
    <x v="1"/>
    <x v="28"/>
    <n v="0"/>
  </r>
  <r>
    <x v="29"/>
    <x v="49"/>
    <x v="0"/>
    <x v="1"/>
    <n v="0"/>
  </r>
  <r>
    <x v="29"/>
    <x v="50"/>
    <x v="0"/>
    <x v="11"/>
    <n v="0"/>
  </r>
  <r>
    <x v="29"/>
    <x v="50"/>
    <x v="1"/>
    <x v="0"/>
    <n v="0"/>
  </r>
  <r>
    <x v="29"/>
    <x v="16"/>
    <x v="0"/>
    <x v="30"/>
    <n v="4"/>
  </r>
  <r>
    <x v="29"/>
    <x v="16"/>
    <x v="1"/>
    <x v="50"/>
    <n v="0"/>
  </r>
  <r>
    <x v="29"/>
    <x v="51"/>
    <x v="0"/>
    <x v="1"/>
    <n v="0"/>
  </r>
  <r>
    <x v="29"/>
    <x v="51"/>
    <x v="1"/>
    <x v="0"/>
    <n v="0"/>
  </r>
  <r>
    <x v="29"/>
    <x v="17"/>
    <x v="0"/>
    <x v="10"/>
    <n v="0"/>
  </r>
  <r>
    <x v="29"/>
    <x v="17"/>
    <x v="1"/>
    <x v="3"/>
    <n v="1"/>
  </r>
  <r>
    <x v="29"/>
    <x v="18"/>
    <x v="0"/>
    <x v="50"/>
    <n v="0"/>
  </r>
  <r>
    <x v="29"/>
    <x v="18"/>
    <x v="1"/>
    <x v="3"/>
    <n v="0"/>
  </r>
  <r>
    <x v="29"/>
    <x v="93"/>
    <x v="0"/>
    <x v="1"/>
    <n v="0"/>
  </r>
  <r>
    <x v="29"/>
    <x v="80"/>
    <x v="0"/>
    <x v="6"/>
    <n v="0"/>
  </r>
  <r>
    <x v="29"/>
    <x v="80"/>
    <x v="1"/>
    <x v="0"/>
    <n v="0"/>
  </r>
  <r>
    <x v="29"/>
    <x v="94"/>
    <x v="0"/>
    <x v="1"/>
    <n v="0"/>
  </r>
  <r>
    <x v="29"/>
    <x v="52"/>
    <x v="1"/>
    <x v="1"/>
    <n v="0"/>
  </r>
  <r>
    <x v="29"/>
    <x v="19"/>
    <x v="0"/>
    <x v="70"/>
    <n v="2"/>
  </r>
  <r>
    <x v="29"/>
    <x v="19"/>
    <x v="1"/>
    <x v="71"/>
    <n v="14"/>
  </r>
  <r>
    <x v="29"/>
    <x v="95"/>
    <x v="0"/>
    <x v="0"/>
    <n v="0"/>
  </r>
  <r>
    <x v="29"/>
    <x v="53"/>
    <x v="0"/>
    <x v="0"/>
    <n v="8"/>
  </r>
  <r>
    <x v="29"/>
    <x v="53"/>
    <x v="1"/>
    <x v="11"/>
    <n v="0"/>
  </r>
  <r>
    <x v="29"/>
    <x v="54"/>
    <x v="0"/>
    <x v="10"/>
    <n v="5"/>
  </r>
  <r>
    <x v="29"/>
    <x v="54"/>
    <x v="1"/>
    <x v="1"/>
    <n v="0"/>
  </r>
  <r>
    <x v="29"/>
    <x v="55"/>
    <x v="0"/>
    <x v="10"/>
    <n v="0"/>
  </r>
  <r>
    <x v="29"/>
    <x v="55"/>
    <x v="1"/>
    <x v="1"/>
    <n v="0"/>
  </r>
  <r>
    <x v="29"/>
    <x v="56"/>
    <x v="0"/>
    <x v="3"/>
    <n v="3"/>
  </r>
  <r>
    <x v="29"/>
    <x v="56"/>
    <x v="1"/>
    <x v="32"/>
    <n v="0"/>
  </r>
  <r>
    <x v="29"/>
    <x v="20"/>
    <x v="0"/>
    <x v="0"/>
    <n v="0"/>
  </r>
  <r>
    <x v="29"/>
    <x v="20"/>
    <x v="1"/>
    <x v="0"/>
    <n v="0"/>
  </r>
  <r>
    <x v="29"/>
    <x v="96"/>
    <x v="0"/>
    <x v="0"/>
    <n v="0"/>
  </r>
  <r>
    <x v="29"/>
    <x v="97"/>
    <x v="0"/>
    <x v="0"/>
    <n v="0"/>
  </r>
  <r>
    <x v="29"/>
    <x v="59"/>
    <x v="0"/>
    <x v="0"/>
    <n v="0"/>
  </r>
  <r>
    <x v="29"/>
    <x v="21"/>
    <x v="0"/>
    <x v="25"/>
    <n v="1"/>
  </r>
  <r>
    <x v="29"/>
    <x v="21"/>
    <x v="1"/>
    <x v="72"/>
    <n v="2"/>
  </r>
  <r>
    <x v="29"/>
    <x v="22"/>
    <x v="0"/>
    <x v="11"/>
    <n v="2"/>
  </r>
  <r>
    <x v="29"/>
    <x v="22"/>
    <x v="1"/>
    <x v="1"/>
    <n v="0"/>
  </r>
  <r>
    <x v="29"/>
    <x v="98"/>
    <x v="0"/>
    <x v="1"/>
    <n v="0"/>
  </r>
  <r>
    <x v="29"/>
    <x v="98"/>
    <x v="1"/>
    <x v="1"/>
    <n v="0"/>
  </r>
  <r>
    <x v="29"/>
    <x v="23"/>
    <x v="0"/>
    <x v="73"/>
    <n v="3"/>
  </r>
  <r>
    <x v="29"/>
    <x v="23"/>
    <x v="1"/>
    <x v="74"/>
    <n v="14"/>
  </r>
  <r>
    <x v="29"/>
    <x v="24"/>
    <x v="0"/>
    <x v="32"/>
    <n v="0"/>
  </r>
  <r>
    <x v="29"/>
    <x v="24"/>
    <x v="1"/>
    <x v="9"/>
    <n v="3"/>
  </r>
  <r>
    <x v="29"/>
    <x v="60"/>
    <x v="0"/>
    <x v="36"/>
    <n v="18"/>
  </r>
  <r>
    <x v="29"/>
    <x v="60"/>
    <x v="1"/>
    <x v="36"/>
    <n v="0"/>
  </r>
  <r>
    <x v="29"/>
    <x v="99"/>
    <x v="0"/>
    <x v="1"/>
    <n v="0"/>
  </r>
  <r>
    <x v="29"/>
    <x v="61"/>
    <x v="0"/>
    <x v="1"/>
    <n v="0"/>
  </r>
  <r>
    <x v="29"/>
    <x v="61"/>
    <x v="1"/>
    <x v="1"/>
    <n v="0"/>
  </r>
  <r>
    <x v="29"/>
    <x v="25"/>
    <x v="0"/>
    <x v="32"/>
    <n v="0"/>
  </r>
  <r>
    <x v="29"/>
    <x v="25"/>
    <x v="1"/>
    <x v="7"/>
    <n v="0"/>
  </r>
  <r>
    <x v="29"/>
    <x v="62"/>
    <x v="0"/>
    <x v="5"/>
    <n v="0"/>
  </r>
  <r>
    <x v="29"/>
    <x v="62"/>
    <x v="1"/>
    <x v="1"/>
    <n v="0"/>
  </r>
  <r>
    <x v="29"/>
    <x v="26"/>
    <x v="0"/>
    <x v="71"/>
    <n v="3"/>
  </r>
  <r>
    <x v="29"/>
    <x v="26"/>
    <x v="1"/>
    <x v="50"/>
    <n v="2"/>
  </r>
  <r>
    <x v="29"/>
    <x v="100"/>
    <x v="0"/>
    <x v="0"/>
    <n v="0"/>
  </r>
  <r>
    <x v="29"/>
    <x v="100"/>
    <x v="1"/>
    <x v="0"/>
    <n v="0"/>
  </r>
  <r>
    <x v="29"/>
    <x v="27"/>
    <x v="0"/>
    <x v="22"/>
    <n v="2"/>
  </r>
  <r>
    <x v="29"/>
    <x v="27"/>
    <x v="1"/>
    <x v="9"/>
    <n v="0"/>
  </r>
  <r>
    <x v="29"/>
    <x v="63"/>
    <x v="0"/>
    <x v="1"/>
    <n v="0"/>
  </r>
  <r>
    <x v="29"/>
    <x v="63"/>
    <x v="1"/>
    <x v="0"/>
    <n v="0"/>
  </r>
  <r>
    <x v="29"/>
    <x v="82"/>
    <x v="0"/>
    <x v="1"/>
    <n v="0"/>
  </r>
  <r>
    <x v="29"/>
    <x v="65"/>
    <x v="0"/>
    <x v="75"/>
    <n v="0"/>
  </r>
  <r>
    <x v="29"/>
    <x v="65"/>
    <x v="1"/>
    <x v="10"/>
    <n v="0"/>
  </r>
  <r>
    <x v="29"/>
    <x v="83"/>
    <x v="0"/>
    <x v="10"/>
    <n v="0"/>
  </r>
  <r>
    <x v="29"/>
    <x v="83"/>
    <x v="1"/>
    <x v="1"/>
    <n v="0"/>
  </r>
  <r>
    <x v="29"/>
    <x v="66"/>
    <x v="0"/>
    <x v="4"/>
    <n v="2"/>
  </r>
  <r>
    <x v="29"/>
    <x v="66"/>
    <x v="1"/>
    <x v="1"/>
    <n v="0"/>
  </r>
  <r>
    <x v="29"/>
    <x v="68"/>
    <x v="0"/>
    <x v="21"/>
    <n v="35"/>
  </r>
  <r>
    <x v="29"/>
    <x v="68"/>
    <x v="1"/>
    <x v="35"/>
    <n v="12"/>
  </r>
  <r>
    <x v="29"/>
    <x v="69"/>
    <x v="0"/>
    <x v="0"/>
    <n v="0"/>
  </r>
  <r>
    <x v="29"/>
    <x v="69"/>
    <x v="1"/>
    <x v="3"/>
    <n v="0"/>
  </r>
  <r>
    <x v="29"/>
    <x v="28"/>
    <x v="0"/>
    <x v="4"/>
    <n v="0"/>
  </r>
  <r>
    <x v="29"/>
    <x v="28"/>
    <x v="1"/>
    <x v="0"/>
    <n v="0"/>
  </r>
  <r>
    <x v="29"/>
    <x v="70"/>
    <x v="0"/>
    <x v="7"/>
    <n v="0"/>
  </r>
  <r>
    <x v="29"/>
    <x v="70"/>
    <x v="1"/>
    <x v="0"/>
    <n v="0"/>
  </r>
  <r>
    <x v="29"/>
    <x v="71"/>
    <x v="0"/>
    <x v="7"/>
    <n v="0"/>
  </r>
  <r>
    <x v="29"/>
    <x v="71"/>
    <x v="1"/>
    <x v="1"/>
    <n v="0"/>
  </r>
  <r>
    <x v="29"/>
    <x v="72"/>
    <x v="0"/>
    <x v="28"/>
    <n v="0"/>
  </r>
  <r>
    <x v="29"/>
    <x v="72"/>
    <x v="1"/>
    <x v="10"/>
    <n v="0"/>
  </r>
  <r>
    <x v="29"/>
    <x v="84"/>
    <x v="1"/>
    <x v="1"/>
    <n v="0"/>
  </r>
  <r>
    <x v="29"/>
    <x v="29"/>
    <x v="0"/>
    <x v="11"/>
    <n v="0"/>
  </r>
  <r>
    <x v="29"/>
    <x v="29"/>
    <x v="1"/>
    <x v="11"/>
    <n v="0"/>
  </r>
  <r>
    <x v="29"/>
    <x v="30"/>
    <x v="0"/>
    <x v="69"/>
    <n v="0"/>
  </r>
  <r>
    <x v="29"/>
    <x v="30"/>
    <x v="1"/>
    <x v="72"/>
    <n v="0"/>
  </r>
  <r>
    <x v="29"/>
    <x v="73"/>
    <x v="0"/>
    <x v="11"/>
    <n v="0"/>
  </r>
  <r>
    <x v="29"/>
    <x v="73"/>
    <x v="1"/>
    <x v="1"/>
    <n v="0"/>
  </r>
  <r>
    <x v="29"/>
    <x v="31"/>
    <x v="0"/>
    <x v="76"/>
    <n v="209"/>
  </r>
  <r>
    <x v="29"/>
    <x v="31"/>
    <x v="2"/>
    <x v="10"/>
    <n v="0"/>
  </r>
  <r>
    <x v="29"/>
    <x v="31"/>
    <x v="1"/>
    <x v="77"/>
    <n v="270"/>
  </r>
  <r>
    <x v="29"/>
    <x v="32"/>
    <x v="0"/>
    <x v="1"/>
    <n v="0"/>
  </r>
  <r>
    <x v="29"/>
    <x v="32"/>
    <x v="1"/>
    <x v="0"/>
    <n v="0"/>
  </r>
  <r>
    <x v="29"/>
    <x v="85"/>
    <x v="0"/>
    <x v="9"/>
    <n v="0"/>
  </r>
  <r>
    <x v="29"/>
    <x v="85"/>
    <x v="1"/>
    <x v="43"/>
    <n v="0"/>
  </r>
  <r>
    <x v="29"/>
    <x v="101"/>
    <x v="0"/>
    <x v="1"/>
    <n v="0"/>
  </r>
  <r>
    <x v="29"/>
    <x v="75"/>
    <x v="0"/>
    <x v="36"/>
    <n v="1"/>
  </r>
  <r>
    <x v="29"/>
    <x v="75"/>
    <x v="1"/>
    <x v="1"/>
    <n v="0"/>
  </r>
  <r>
    <x v="30"/>
    <x v="31"/>
    <x v="2"/>
    <x v="1"/>
    <n v="0"/>
  </r>
  <r>
    <x v="31"/>
    <x v="34"/>
    <x v="0"/>
    <x v="3"/>
    <n v="0"/>
  </r>
  <r>
    <x v="31"/>
    <x v="87"/>
    <x v="0"/>
    <x v="1"/>
    <n v="0"/>
  </r>
  <r>
    <x v="31"/>
    <x v="0"/>
    <x v="0"/>
    <x v="78"/>
    <n v="1"/>
  </r>
  <r>
    <x v="31"/>
    <x v="35"/>
    <x v="0"/>
    <x v="30"/>
    <n v="1"/>
  </r>
  <r>
    <x v="31"/>
    <x v="1"/>
    <x v="0"/>
    <x v="72"/>
    <n v="5"/>
  </r>
  <r>
    <x v="31"/>
    <x v="88"/>
    <x v="0"/>
    <x v="1"/>
    <n v="0"/>
  </r>
  <r>
    <x v="31"/>
    <x v="2"/>
    <x v="0"/>
    <x v="45"/>
    <n v="0"/>
  </r>
  <r>
    <x v="31"/>
    <x v="37"/>
    <x v="0"/>
    <x v="4"/>
    <n v="0"/>
  </r>
  <r>
    <x v="31"/>
    <x v="38"/>
    <x v="0"/>
    <x v="1"/>
    <n v="0"/>
  </r>
  <r>
    <x v="31"/>
    <x v="3"/>
    <x v="0"/>
    <x v="50"/>
    <n v="2"/>
  </r>
  <r>
    <x v="31"/>
    <x v="4"/>
    <x v="0"/>
    <x v="1"/>
    <n v="0"/>
  </r>
  <r>
    <x v="31"/>
    <x v="5"/>
    <x v="0"/>
    <x v="29"/>
    <n v="38"/>
  </r>
  <r>
    <x v="31"/>
    <x v="6"/>
    <x v="0"/>
    <x v="43"/>
    <n v="12"/>
  </r>
  <r>
    <x v="31"/>
    <x v="7"/>
    <x v="0"/>
    <x v="1"/>
    <n v="0"/>
  </r>
  <r>
    <x v="31"/>
    <x v="8"/>
    <x v="0"/>
    <x v="1"/>
    <n v="0"/>
  </r>
  <r>
    <x v="31"/>
    <x v="9"/>
    <x v="0"/>
    <x v="79"/>
    <n v="0"/>
  </r>
  <r>
    <x v="31"/>
    <x v="41"/>
    <x v="0"/>
    <x v="0"/>
    <n v="0"/>
  </r>
  <r>
    <x v="31"/>
    <x v="10"/>
    <x v="0"/>
    <x v="32"/>
    <n v="4"/>
  </r>
  <r>
    <x v="31"/>
    <x v="11"/>
    <x v="0"/>
    <x v="80"/>
    <n v="57"/>
  </r>
  <r>
    <x v="31"/>
    <x v="42"/>
    <x v="0"/>
    <x v="4"/>
    <n v="2"/>
  </r>
  <r>
    <x v="31"/>
    <x v="91"/>
    <x v="0"/>
    <x v="1"/>
    <n v="0"/>
  </r>
  <r>
    <x v="31"/>
    <x v="43"/>
    <x v="0"/>
    <x v="35"/>
    <n v="0"/>
  </r>
  <r>
    <x v="31"/>
    <x v="44"/>
    <x v="0"/>
    <x v="0"/>
    <n v="0"/>
  </r>
  <r>
    <x v="31"/>
    <x v="12"/>
    <x v="0"/>
    <x v="81"/>
    <n v="11"/>
  </r>
  <r>
    <x v="31"/>
    <x v="46"/>
    <x v="0"/>
    <x v="32"/>
    <n v="7"/>
  </r>
  <r>
    <x v="31"/>
    <x v="13"/>
    <x v="0"/>
    <x v="65"/>
    <n v="4"/>
  </r>
  <r>
    <x v="31"/>
    <x v="14"/>
    <x v="0"/>
    <x v="82"/>
    <n v="70"/>
  </r>
  <r>
    <x v="31"/>
    <x v="14"/>
    <x v="2"/>
    <x v="1"/>
    <n v="0"/>
  </r>
  <r>
    <x v="31"/>
    <x v="102"/>
    <x v="0"/>
    <x v="1"/>
    <n v="0"/>
  </r>
  <r>
    <x v="31"/>
    <x v="15"/>
    <x v="0"/>
    <x v="35"/>
    <n v="0"/>
  </r>
  <r>
    <x v="31"/>
    <x v="47"/>
    <x v="0"/>
    <x v="6"/>
    <n v="0"/>
  </r>
  <r>
    <x v="31"/>
    <x v="103"/>
    <x v="0"/>
    <x v="1"/>
    <n v="0"/>
  </r>
  <r>
    <x v="31"/>
    <x v="48"/>
    <x v="0"/>
    <x v="4"/>
    <n v="0"/>
  </r>
  <r>
    <x v="31"/>
    <x v="49"/>
    <x v="0"/>
    <x v="0"/>
    <n v="0"/>
  </r>
  <r>
    <x v="31"/>
    <x v="50"/>
    <x v="0"/>
    <x v="3"/>
    <n v="0"/>
  </r>
  <r>
    <x v="31"/>
    <x v="16"/>
    <x v="0"/>
    <x v="83"/>
    <n v="2"/>
  </r>
  <r>
    <x v="31"/>
    <x v="51"/>
    <x v="0"/>
    <x v="9"/>
    <n v="0"/>
  </r>
  <r>
    <x v="31"/>
    <x v="17"/>
    <x v="0"/>
    <x v="7"/>
    <n v="2"/>
  </r>
  <r>
    <x v="31"/>
    <x v="18"/>
    <x v="0"/>
    <x v="36"/>
    <n v="1"/>
  </r>
  <r>
    <x v="31"/>
    <x v="19"/>
    <x v="0"/>
    <x v="0"/>
    <n v="0"/>
  </r>
  <r>
    <x v="31"/>
    <x v="33"/>
    <x v="0"/>
    <x v="1"/>
    <n v="0"/>
  </r>
  <r>
    <x v="31"/>
    <x v="95"/>
    <x v="0"/>
    <x v="1"/>
    <n v="0"/>
  </r>
  <r>
    <x v="31"/>
    <x v="53"/>
    <x v="0"/>
    <x v="0"/>
    <n v="0"/>
  </r>
  <r>
    <x v="31"/>
    <x v="55"/>
    <x v="0"/>
    <x v="0"/>
    <n v="0"/>
  </r>
  <r>
    <x v="31"/>
    <x v="56"/>
    <x v="0"/>
    <x v="7"/>
    <n v="0"/>
  </r>
  <r>
    <x v="31"/>
    <x v="20"/>
    <x v="0"/>
    <x v="1"/>
    <n v="0"/>
  </r>
  <r>
    <x v="31"/>
    <x v="104"/>
    <x v="0"/>
    <x v="1"/>
    <n v="0"/>
  </r>
  <r>
    <x v="31"/>
    <x v="96"/>
    <x v="0"/>
    <x v="1"/>
    <n v="0"/>
  </r>
  <r>
    <x v="31"/>
    <x v="105"/>
    <x v="0"/>
    <x v="1"/>
    <n v="0"/>
  </r>
  <r>
    <x v="31"/>
    <x v="58"/>
    <x v="0"/>
    <x v="1"/>
    <n v="1"/>
  </r>
  <r>
    <x v="31"/>
    <x v="59"/>
    <x v="0"/>
    <x v="3"/>
    <n v="0"/>
  </r>
  <r>
    <x v="31"/>
    <x v="106"/>
    <x v="0"/>
    <x v="1"/>
    <n v="0"/>
  </r>
  <r>
    <x v="31"/>
    <x v="21"/>
    <x v="0"/>
    <x v="84"/>
    <n v="9"/>
  </r>
  <r>
    <x v="31"/>
    <x v="21"/>
    <x v="1"/>
    <x v="1"/>
    <n v="0"/>
  </r>
  <r>
    <x v="31"/>
    <x v="22"/>
    <x v="0"/>
    <x v="21"/>
    <n v="5"/>
  </r>
  <r>
    <x v="31"/>
    <x v="98"/>
    <x v="0"/>
    <x v="0"/>
    <n v="0"/>
  </r>
  <r>
    <x v="31"/>
    <x v="24"/>
    <x v="0"/>
    <x v="7"/>
    <n v="54"/>
  </r>
  <r>
    <x v="31"/>
    <x v="60"/>
    <x v="0"/>
    <x v="3"/>
    <n v="0"/>
  </r>
  <r>
    <x v="31"/>
    <x v="61"/>
    <x v="0"/>
    <x v="0"/>
    <n v="0"/>
  </r>
  <r>
    <x v="31"/>
    <x v="25"/>
    <x v="0"/>
    <x v="27"/>
    <n v="0"/>
  </r>
  <r>
    <x v="31"/>
    <x v="26"/>
    <x v="0"/>
    <x v="72"/>
    <n v="11"/>
  </r>
  <r>
    <x v="31"/>
    <x v="100"/>
    <x v="0"/>
    <x v="11"/>
    <n v="0"/>
  </r>
  <r>
    <x v="31"/>
    <x v="100"/>
    <x v="1"/>
    <x v="1"/>
    <n v="0"/>
  </r>
  <r>
    <x v="31"/>
    <x v="27"/>
    <x v="0"/>
    <x v="23"/>
    <n v="1"/>
  </r>
  <r>
    <x v="31"/>
    <x v="65"/>
    <x v="0"/>
    <x v="50"/>
    <n v="0"/>
  </r>
  <r>
    <x v="31"/>
    <x v="83"/>
    <x v="0"/>
    <x v="1"/>
    <n v="0"/>
  </r>
  <r>
    <x v="31"/>
    <x v="66"/>
    <x v="0"/>
    <x v="5"/>
    <n v="3"/>
  </r>
  <r>
    <x v="31"/>
    <x v="67"/>
    <x v="0"/>
    <x v="1"/>
    <n v="0"/>
  </r>
  <r>
    <x v="31"/>
    <x v="68"/>
    <x v="0"/>
    <x v="50"/>
    <n v="0"/>
  </r>
  <r>
    <x v="31"/>
    <x v="68"/>
    <x v="1"/>
    <x v="1"/>
    <n v="0"/>
  </r>
  <r>
    <x v="31"/>
    <x v="69"/>
    <x v="0"/>
    <x v="0"/>
    <n v="0"/>
  </r>
  <r>
    <x v="31"/>
    <x v="28"/>
    <x v="0"/>
    <x v="11"/>
    <n v="0"/>
  </r>
  <r>
    <x v="31"/>
    <x v="70"/>
    <x v="0"/>
    <x v="1"/>
    <n v="0"/>
  </r>
  <r>
    <x v="31"/>
    <x v="71"/>
    <x v="0"/>
    <x v="35"/>
    <n v="0"/>
  </r>
  <r>
    <x v="31"/>
    <x v="84"/>
    <x v="0"/>
    <x v="1"/>
    <n v="0"/>
  </r>
  <r>
    <x v="31"/>
    <x v="29"/>
    <x v="0"/>
    <x v="9"/>
    <n v="0"/>
  </r>
  <r>
    <x v="31"/>
    <x v="107"/>
    <x v="1"/>
    <x v="1"/>
    <n v="0"/>
  </r>
  <r>
    <x v="31"/>
    <x v="30"/>
    <x v="0"/>
    <x v="50"/>
    <n v="15"/>
  </r>
  <r>
    <x v="31"/>
    <x v="73"/>
    <x v="0"/>
    <x v="9"/>
    <n v="0"/>
  </r>
  <r>
    <x v="31"/>
    <x v="31"/>
    <x v="0"/>
    <x v="85"/>
    <n v="169"/>
  </r>
  <r>
    <x v="31"/>
    <x v="32"/>
    <x v="0"/>
    <x v="35"/>
    <n v="0"/>
  </r>
  <r>
    <x v="31"/>
    <x v="75"/>
    <x v="0"/>
    <x v="21"/>
    <n v="0"/>
  </r>
  <r>
    <x v="32"/>
    <x v="1"/>
    <x v="0"/>
    <x v="1"/>
    <n v="0"/>
  </r>
  <r>
    <x v="32"/>
    <x v="1"/>
    <x v="1"/>
    <x v="86"/>
    <n v="30"/>
  </r>
  <r>
    <x v="32"/>
    <x v="5"/>
    <x v="2"/>
    <x v="1"/>
    <n v="0"/>
  </r>
  <r>
    <x v="32"/>
    <x v="5"/>
    <x v="1"/>
    <x v="87"/>
    <n v="37"/>
  </r>
  <r>
    <x v="32"/>
    <x v="6"/>
    <x v="1"/>
    <x v="59"/>
    <n v="0"/>
  </r>
  <r>
    <x v="32"/>
    <x v="11"/>
    <x v="1"/>
    <x v="1"/>
    <n v="0"/>
  </r>
  <r>
    <x v="32"/>
    <x v="42"/>
    <x v="1"/>
    <x v="12"/>
    <n v="7"/>
  </r>
  <r>
    <x v="32"/>
    <x v="13"/>
    <x v="1"/>
    <x v="88"/>
    <n v="2"/>
  </r>
  <r>
    <x v="32"/>
    <x v="14"/>
    <x v="1"/>
    <x v="3"/>
    <n v="0"/>
  </r>
  <r>
    <x v="32"/>
    <x v="18"/>
    <x v="1"/>
    <x v="1"/>
    <n v="0"/>
  </r>
  <r>
    <x v="32"/>
    <x v="53"/>
    <x v="1"/>
    <x v="1"/>
    <n v="1"/>
  </r>
  <r>
    <x v="32"/>
    <x v="23"/>
    <x v="1"/>
    <x v="1"/>
    <n v="0"/>
  </r>
  <r>
    <x v="32"/>
    <x v="24"/>
    <x v="1"/>
    <x v="5"/>
    <n v="0"/>
  </r>
  <r>
    <x v="32"/>
    <x v="60"/>
    <x v="1"/>
    <x v="65"/>
    <n v="32"/>
  </r>
  <r>
    <x v="32"/>
    <x v="68"/>
    <x v="0"/>
    <x v="1"/>
    <n v="0"/>
  </r>
  <r>
    <x v="32"/>
    <x v="68"/>
    <x v="1"/>
    <x v="89"/>
    <n v="5"/>
  </r>
  <r>
    <x v="32"/>
    <x v="69"/>
    <x v="1"/>
    <x v="35"/>
    <n v="9"/>
  </r>
  <r>
    <x v="32"/>
    <x v="29"/>
    <x v="1"/>
    <x v="0"/>
    <n v="0"/>
  </r>
  <r>
    <x v="32"/>
    <x v="31"/>
    <x v="1"/>
    <x v="1"/>
    <n v="0"/>
  </r>
  <r>
    <x v="33"/>
    <x v="31"/>
    <x v="0"/>
    <x v="1"/>
    <n v="0"/>
  </r>
  <r>
    <x v="33"/>
    <x v="31"/>
    <x v="2"/>
    <x v="90"/>
    <n v="6"/>
  </r>
  <r>
    <x v="34"/>
    <x v="31"/>
    <x v="0"/>
    <x v="1"/>
    <n v="0"/>
  </r>
  <r>
    <x v="34"/>
    <x v="31"/>
    <x v="2"/>
    <x v="91"/>
    <n v="4"/>
  </r>
  <r>
    <x v="35"/>
    <x v="1"/>
    <x v="1"/>
    <x v="0"/>
    <n v="0"/>
  </r>
  <r>
    <x v="35"/>
    <x v="3"/>
    <x v="0"/>
    <x v="1"/>
    <n v="0"/>
  </r>
  <r>
    <x v="35"/>
    <x v="4"/>
    <x v="0"/>
    <x v="1"/>
    <n v="0"/>
  </r>
  <r>
    <x v="35"/>
    <x v="5"/>
    <x v="0"/>
    <x v="11"/>
    <n v="0"/>
  </r>
  <r>
    <x v="35"/>
    <x v="5"/>
    <x v="1"/>
    <x v="1"/>
    <n v="0"/>
  </r>
  <r>
    <x v="35"/>
    <x v="6"/>
    <x v="1"/>
    <x v="1"/>
    <n v="1"/>
  </r>
  <r>
    <x v="35"/>
    <x v="7"/>
    <x v="1"/>
    <x v="1"/>
    <n v="0"/>
  </r>
  <r>
    <x v="35"/>
    <x v="10"/>
    <x v="1"/>
    <x v="1"/>
    <n v="0"/>
  </r>
  <r>
    <x v="35"/>
    <x v="11"/>
    <x v="0"/>
    <x v="3"/>
    <n v="0"/>
  </r>
  <r>
    <x v="35"/>
    <x v="11"/>
    <x v="1"/>
    <x v="3"/>
    <n v="1"/>
  </r>
  <r>
    <x v="35"/>
    <x v="42"/>
    <x v="0"/>
    <x v="1"/>
    <n v="0"/>
  </r>
  <r>
    <x v="35"/>
    <x v="43"/>
    <x v="1"/>
    <x v="1"/>
    <n v="0"/>
  </r>
  <r>
    <x v="35"/>
    <x v="12"/>
    <x v="1"/>
    <x v="1"/>
    <n v="0"/>
  </r>
  <r>
    <x v="35"/>
    <x v="13"/>
    <x v="0"/>
    <x v="3"/>
    <n v="7"/>
  </r>
  <r>
    <x v="35"/>
    <x v="13"/>
    <x v="1"/>
    <x v="1"/>
    <n v="0"/>
  </r>
  <r>
    <x v="35"/>
    <x v="14"/>
    <x v="0"/>
    <x v="9"/>
    <n v="0"/>
  </r>
  <r>
    <x v="35"/>
    <x v="14"/>
    <x v="2"/>
    <x v="1"/>
    <n v="0"/>
  </r>
  <r>
    <x v="35"/>
    <x v="14"/>
    <x v="1"/>
    <x v="28"/>
    <n v="7"/>
  </r>
  <r>
    <x v="35"/>
    <x v="50"/>
    <x v="0"/>
    <x v="1"/>
    <n v="0"/>
  </r>
  <r>
    <x v="35"/>
    <x v="17"/>
    <x v="0"/>
    <x v="1"/>
    <n v="0"/>
  </r>
  <r>
    <x v="35"/>
    <x v="18"/>
    <x v="0"/>
    <x v="1"/>
    <n v="0"/>
  </r>
  <r>
    <x v="35"/>
    <x v="19"/>
    <x v="0"/>
    <x v="0"/>
    <n v="0"/>
  </r>
  <r>
    <x v="35"/>
    <x v="19"/>
    <x v="1"/>
    <x v="1"/>
    <n v="0"/>
  </r>
  <r>
    <x v="35"/>
    <x v="53"/>
    <x v="0"/>
    <x v="0"/>
    <n v="0"/>
  </r>
  <r>
    <x v="35"/>
    <x v="22"/>
    <x v="1"/>
    <x v="1"/>
    <n v="0"/>
  </r>
  <r>
    <x v="35"/>
    <x v="23"/>
    <x v="0"/>
    <x v="3"/>
    <n v="0"/>
  </r>
  <r>
    <x v="35"/>
    <x v="23"/>
    <x v="1"/>
    <x v="0"/>
    <n v="0"/>
  </r>
  <r>
    <x v="35"/>
    <x v="61"/>
    <x v="0"/>
    <x v="1"/>
    <n v="1"/>
  </r>
  <r>
    <x v="35"/>
    <x v="62"/>
    <x v="1"/>
    <x v="1"/>
    <n v="0"/>
  </r>
  <r>
    <x v="35"/>
    <x v="66"/>
    <x v="0"/>
    <x v="1"/>
    <n v="0"/>
  </r>
  <r>
    <x v="35"/>
    <x v="66"/>
    <x v="1"/>
    <x v="0"/>
    <n v="0"/>
  </r>
  <r>
    <x v="35"/>
    <x v="31"/>
    <x v="0"/>
    <x v="9"/>
    <n v="26"/>
  </r>
  <r>
    <x v="35"/>
    <x v="31"/>
    <x v="1"/>
    <x v="21"/>
    <n v="4"/>
  </r>
  <r>
    <x v="35"/>
    <x v="75"/>
    <x v="0"/>
    <x v="1"/>
    <n v="0"/>
  </r>
  <r>
    <x v="36"/>
    <x v="2"/>
    <x v="1"/>
    <x v="1"/>
    <n v="0"/>
  </r>
  <r>
    <x v="36"/>
    <x v="11"/>
    <x v="0"/>
    <x v="0"/>
    <n v="0"/>
  </r>
  <r>
    <x v="36"/>
    <x v="11"/>
    <x v="1"/>
    <x v="92"/>
    <n v="135"/>
  </r>
  <r>
    <x v="36"/>
    <x v="45"/>
    <x v="1"/>
    <x v="1"/>
    <n v="0"/>
  </r>
  <r>
    <x v="36"/>
    <x v="12"/>
    <x v="1"/>
    <x v="1"/>
    <n v="0"/>
  </r>
  <r>
    <x v="36"/>
    <x v="46"/>
    <x v="1"/>
    <x v="1"/>
    <n v="0"/>
  </r>
  <r>
    <x v="36"/>
    <x v="13"/>
    <x v="1"/>
    <x v="0"/>
    <n v="2"/>
  </r>
  <r>
    <x v="36"/>
    <x v="14"/>
    <x v="1"/>
    <x v="1"/>
    <n v="0"/>
  </r>
  <r>
    <x v="36"/>
    <x v="19"/>
    <x v="1"/>
    <x v="0"/>
    <n v="0"/>
  </r>
  <r>
    <x v="36"/>
    <x v="83"/>
    <x v="1"/>
    <x v="1"/>
    <n v="0"/>
  </r>
  <r>
    <x v="36"/>
    <x v="31"/>
    <x v="1"/>
    <x v="1"/>
    <n v="0"/>
  </r>
  <r>
    <x v="36"/>
    <x v="75"/>
    <x v="1"/>
    <x v="1"/>
    <n v="0"/>
  </r>
  <r>
    <x v="37"/>
    <x v="35"/>
    <x v="0"/>
    <x v="1"/>
    <n v="0"/>
  </r>
  <r>
    <x v="37"/>
    <x v="2"/>
    <x v="0"/>
    <x v="1"/>
    <n v="0"/>
  </r>
  <r>
    <x v="37"/>
    <x v="6"/>
    <x v="0"/>
    <x v="1"/>
    <n v="0"/>
  </r>
  <r>
    <x v="37"/>
    <x v="10"/>
    <x v="0"/>
    <x v="1"/>
    <n v="0"/>
  </r>
  <r>
    <x v="37"/>
    <x v="11"/>
    <x v="0"/>
    <x v="93"/>
    <n v="179"/>
  </r>
  <r>
    <x v="37"/>
    <x v="11"/>
    <x v="2"/>
    <x v="1"/>
    <n v="1"/>
  </r>
  <r>
    <x v="37"/>
    <x v="11"/>
    <x v="1"/>
    <x v="0"/>
    <n v="0"/>
  </r>
  <r>
    <x v="37"/>
    <x v="12"/>
    <x v="0"/>
    <x v="1"/>
    <n v="0"/>
  </r>
  <r>
    <x v="37"/>
    <x v="19"/>
    <x v="0"/>
    <x v="0"/>
    <n v="1"/>
  </r>
  <r>
    <x v="37"/>
    <x v="23"/>
    <x v="0"/>
    <x v="0"/>
    <n v="0"/>
  </r>
  <r>
    <x v="37"/>
    <x v="65"/>
    <x v="0"/>
    <x v="1"/>
    <n v="0"/>
  </r>
  <r>
    <x v="38"/>
    <x v="35"/>
    <x v="1"/>
    <x v="22"/>
    <n v="0"/>
  </r>
  <r>
    <x v="38"/>
    <x v="1"/>
    <x v="1"/>
    <x v="94"/>
    <n v="0"/>
  </r>
  <r>
    <x v="38"/>
    <x v="108"/>
    <x v="1"/>
    <x v="1"/>
    <n v="0"/>
  </r>
  <r>
    <x v="38"/>
    <x v="5"/>
    <x v="1"/>
    <x v="95"/>
    <n v="2"/>
  </r>
  <r>
    <x v="38"/>
    <x v="6"/>
    <x v="1"/>
    <x v="21"/>
    <n v="0"/>
  </r>
  <r>
    <x v="38"/>
    <x v="42"/>
    <x v="1"/>
    <x v="65"/>
    <n v="0"/>
  </r>
  <r>
    <x v="38"/>
    <x v="13"/>
    <x v="1"/>
    <x v="81"/>
    <n v="0"/>
  </r>
  <r>
    <x v="38"/>
    <x v="77"/>
    <x v="1"/>
    <x v="1"/>
    <n v="0"/>
  </r>
  <r>
    <x v="38"/>
    <x v="24"/>
    <x v="1"/>
    <x v="43"/>
    <n v="0"/>
  </r>
  <r>
    <x v="38"/>
    <x v="60"/>
    <x v="1"/>
    <x v="96"/>
    <n v="0"/>
  </r>
  <r>
    <x v="38"/>
    <x v="67"/>
    <x v="1"/>
    <x v="1"/>
    <n v="0"/>
  </r>
  <r>
    <x v="38"/>
    <x v="68"/>
    <x v="1"/>
    <x v="90"/>
    <n v="0"/>
  </r>
  <r>
    <x v="38"/>
    <x v="69"/>
    <x v="1"/>
    <x v="97"/>
    <n v="5"/>
  </r>
  <r>
    <x v="39"/>
    <x v="34"/>
    <x v="1"/>
    <x v="1"/>
    <n v="0"/>
  </r>
  <r>
    <x v="39"/>
    <x v="0"/>
    <x v="0"/>
    <x v="32"/>
    <n v="0"/>
  </r>
  <r>
    <x v="39"/>
    <x v="0"/>
    <x v="1"/>
    <x v="1"/>
    <n v="0"/>
  </r>
  <r>
    <x v="39"/>
    <x v="35"/>
    <x v="0"/>
    <x v="10"/>
    <n v="4"/>
  </r>
  <r>
    <x v="39"/>
    <x v="35"/>
    <x v="1"/>
    <x v="0"/>
    <n v="0"/>
  </r>
  <r>
    <x v="39"/>
    <x v="1"/>
    <x v="1"/>
    <x v="5"/>
    <n v="5"/>
  </r>
  <r>
    <x v="39"/>
    <x v="2"/>
    <x v="0"/>
    <x v="1"/>
    <n v="0"/>
  </r>
  <r>
    <x v="39"/>
    <x v="2"/>
    <x v="1"/>
    <x v="3"/>
    <n v="0"/>
  </r>
  <r>
    <x v="39"/>
    <x v="37"/>
    <x v="0"/>
    <x v="1"/>
    <n v="0"/>
  </r>
  <r>
    <x v="39"/>
    <x v="37"/>
    <x v="1"/>
    <x v="1"/>
    <n v="0"/>
  </r>
  <r>
    <x v="39"/>
    <x v="4"/>
    <x v="0"/>
    <x v="28"/>
    <n v="22"/>
  </r>
  <r>
    <x v="39"/>
    <x v="4"/>
    <x v="1"/>
    <x v="4"/>
    <n v="0"/>
  </r>
  <r>
    <x v="39"/>
    <x v="5"/>
    <x v="0"/>
    <x v="11"/>
    <n v="0"/>
  </r>
  <r>
    <x v="39"/>
    <x v="5"/>
    <x v="1"/>
    <x v="43"/>
    <n v="3"/>
  </r>
  <r>
    <x v="39"/>
    <x v="6"/>
    <x v="0"/>
    <x v="7"/>
    <n v="0"/>
  </r>
  <r>
    <x v="39"/>
    <x v="6"/>
    <x v="1"/>
    <x v="0"/>
    <n v="0"/>
  </r>
  <r>
    <x v="39"/>
    <x v="7"/>
    <x v="0"/>
    <x v="11"/>
    <n v="0"/>
  </r>
  <r>
    <x v="39"/>
    <x v="7"/>
    <x v="1"/>
    <x v="0"/>
    <n v="0"/>
  </r>
  <r>
    <x v="39"/>
    <x v="8"/>
    <x v="0"/>
    <x v="7"/>
    <n v="0"/>
  </r>
  <r>
    <x v="39"/>
    <x v="8"/>
    <x v="1"/>
    <x v="1"/>
    <n v="0"/>
  </r>
  <r>
    <x v="39"/>
    <x v="9"/>
    <x v="0"/>
    <x v="1"/>
    <n v="0"/>
  </r>
  <r>
    <x v="39"/>
    <x v="9"/>
    <x v="1"/>
    <x v="1"/>
    <n v="0"/>
  </r>
  <r>
    <x v="39"/>
    <x v="41"/>
    <x v="0"/>
    <x v="1"/>
    <n v="0"/>
  </r>
  <r>
    <x v="39"/>
    <x v="10"/>
    <x v="0"/>
    <x v="0"/>
    <n v="0"/>
  </r>
  <r>
    <x v="39"/>
    <x v="10"/>
    <x v="1"/>
    <x v="1"/>
    <n v="0"/>
  </r>
  <r>
    <x v="39"/>
    <x v="11"/>
    <x v="0"/>
    <x v="75"/>
    <n v="19"/>
  </r>
  <r>
    <x v="39"/>
    <x v="11"/>
    <x v="1"/>
    <x v="8"/>
    <n v="10"/>
  </r>
  <r>
    <x v="39"/>
    <x v="42"/>
    <x v="0"/>
    <x v="1"/>
    <n v="0"/>
  </r>
  <r>
    <x v="39"/>
    <x v="42"/>
    <x v="1"/>
    <x v="1"/>
    <n v="0"/>
  </r>
  <r>
    <x v="39"/>
    <x v="43"/>
    <x v="1"/>
    <x v="1"/>
    <n v="0"/>
  </r>
  <r>
    <x v="39"/>
    <x v="44"/>
    <x v="0"/>
    <x v="1"/>
    <n v="0"/>
  </r>
  <r>
    <x v="39"/>
    <x v="12"/>
    <x v="0"/>
    <x v="6"/>
    <n v="0"/>
  </r>
  <r>
    <x v="39"/>
    <x v="12"/>
    <x v="1"/>
    <x v="7"/>
    <n v="0"/>
  </r>
  <r>
    <x v="39"/>
    <x v="46"/>
    <x v="0"/>
    <x v="3"/>
    <n v="0"/>
  </r>
  <r>
    <x v="39"/>
    <x v="13"/>
    <x v="0"/>
    <x v="7"/>
    <n v="0"/>
  </r>
  <r>
    <x v="39"/>
    <x v="13"/>
    <x v="1"/>
    <x v="7"/>
    <n v="0"/>
  </r>
  <r>
    <x v="39"/>
    <x v="14"/>
    <x v="0"/>
    <x v="21"/>
    <n v="1"/>
  </r>
  <r>
    <x v="39"/>
    <x v="14"/>
    <x v="1"/>
    <x v="69"/>
    <n v="4"/>
  </r>
  <r>
    <x v="39"/>
    <x v="15"/>
    <x v="0"/>
    <x v="1"/>
    <n v="0"/>
  </r>
  <r>
    <x v="39"/>
    <x v="15"/>
    <x v="1"/>
    <x v="1"/>
    <n v="0"/>
  </r>
  <r>
    <x v="39"/>
    <x v="47"/>
    <x v="0"/>
    <x v="1"/>
    <n v="0"/>
  </r>
  <r>
    <x v="39"/>
    <x v="48"/>
    <x v="1"/>
    <x v="1"/>
    <n v="0"/>
  </r>
  <r>
    <x v="39"/>
    <x v="50"/>
    <x v="1"/>
    <x v="1"/>
    <n v="0"/>
  </r>
  <r>
    <x v="39"/>
    <x v="16"/>
    <x v="0"/>
    <x v="0"/>
    <n v="0"/>
  </r>
  <r>
    <x v="39"/>
    <x v="51"/>
    <x v="0"/>
    <x v="7"/>
    <n v="0"/>
  </r>
  <r>
    <x v="39"/>
    <x v="17"/>
    <x v="0"/>
    <x v="1"/>
    <n v="0"/>
  </r>
  <r>
    <x v="39"/>
    <x v="17"/>
    <x v="1"/>
    <x v="1"/>
    <n v="0"/>
  </r>
  <r>
    <x v="39"/>
    <x v="18"/>
    <x v="0"/>
    <x v="1"/>
    <n v="0"/>
  </r>
  <r>
    <x v="39"/>
    <x v="80"/>
    <x v="0"/>
    <x v="0"/>
    <n v="0"/>
  </r>
  <r>
    <x v="39"/>
    <x v="80"/>
    <x v="1"/>
    <x v="1"/>
    <n v="0"/>
  </r>
  <r>
    <x v="39"/>
    <x v="94"/>
    <x v="1"/>
    <x v="1"/>
    <n v="0"/>
  </r>
  <r>
    <x v="39"/>
    <x v="77"/>
    <x v="0"/>
    <x v="1"/>
    <n v="0"/>
  </r>
  <r>
    <x v="39"/>
    <x v="19"/>
    <x v="0"/>
    <x v="9"/>
    <n v="1"/>
  </r>
  <r>
    <x v="39"/>
    <x v="19"/>
    <x v="1"/>
    <x v="5"/>
    <n v="0"/>
  </r>
  <r>
    <x v="39"/>
    <x v="53"/>
    <x v="0"/>
    <x v="1"/>
    <n v="0"/>
  </r>
  <r>
    <x v="39"/>
    <x v="53"/>
    <x v="1"/>
    <x v="3"/>
    <n v="0"/>
  </r>
  <r>
    <x v="39"/>
    <x v="54"/>
    <x v="0"/>
    <x v="1"/>
    <n v="0"/>
  </r>
  <r>
    <x v="39"/>
    <x v="78"/>
    <x v="1"/>
    <x v="1"/>
    <n v="0"/>
  </r>
  <r>
    <x v="39"/>
    <x v="109"/>
    <x v="1"/>
    <x v="1"/>
    <n v="0"/>
  </r>
  <r>
    <x v="39"/>
    <x v="110"/>
    <x v="0"/>
    <x v="1"/>
    <n v="0"/>
  </r>
  <r>
    <x v="39"/>
    <x v="21"/>
    <x v="0"/>
    <x v="43"/>
    <n v="0"/>
  </r>
  <r>
    <x v="39"/>
    <x v="21"/>
    <x v="1"/>
    <x v="3"/>
    <n v="0"/>
  </r>
  <r>
    <x v="39"/>
    <x v="22"/>
    <x v="0"/>
    <x v="1"/>
    <n v="0"/>
  </r>
  <r>
    <x v="39"/>
    <x v="22"/>
    <x v="1"/>
    <x v="7"/>
    <n v="0"/>
  </r>
  <r>
    <x v="39"/>
    <x v="81"/>
    <x v="1"/>
    <x v="1"/>
    <n v="0"/>
  </r>
  <r>
    <x v="39"/>
    <x v="23"/>
    <x v="0"/>
    <x v="43"/>
    <n v="0"/>
  </r>
  <r>
    <x v="39"/>
    <x v="23"/>
    <x v="1"/>
    <x v="4"/>
    <n v="0"/>
  </r>
  <r>
    <x v="39"/>
    <x v="60"/>
    <x v="0"/>
    <x v="1"/>
    <n v="0"/>
  </r>
  <r>
    <x v="39"/>
    <x v="60"/>
    <x v="1"/>
    <x v="1"/>
    <n v="0"/>
  </r>
  <r>
    <x v="39"/>
    <x v="99"/>
    <x v="1"/>
    <x v="1"/>
    <n v="0"/>
  </r>
  <r>
    <x v="39"/>
    <x v="25"/>
    <x v="1"/>
    <x v="0"/>
    <n v="0"/>
  </r>
  <r>
    <x v="39"/>
    <x v="26"/>
    <x v="0"/>
    <x v="11"/>
    <n v="0"/>
  </r>
  <r>
    <x v="39"/>
    <x v="26"/>
    <x v="1"/>
    <x v="1"/>
    <n v="0"/>
  </r>
  <r>
    <x v="39"/>
    <x v="27"/>
    <x v="0"/>
    <x v="5"/>
    <n v="0"/>
  </r>
  <r>
    <x v="39"/>
    <x v="65"/>
    <x v="0"/>
    <x v="0"/>
    <n v="0"/>
  </r>
  <r>
    <x v="39"/>
    <x v="66"/>
    <x v="0"/>
    <x v="11"/>
    <n v="0"/>
  </r>
  <r>
    <x v="39"/>
    <x v="66"/>
    <x v="1"/>
    <x v="1"/>
    <n v="0"/>
  </r>
  <r>
    <x v="39"/>
    <x v="68"/>
    <x v="0"/>
    <x v="11"/>
    <n v="2"/>
  </r>
  <r>
    <x v="39"/>
    <x v="68"/>
    <x v="1"/>
    <x v="1"/>
    <n v="2"/>
  </r>
  <r>
    <x v="39"/>
    <x v="69"/>
    <x v="0"/>
    <x v="1"/>
    <n v="0"/>
  </r>
  <r>
    <x v="39"/>
    <x v="69"/>
    <x v="1"/>
    <x v="1"/>
    <n v="0"/>
  </r>
  <r>
    <x v="39"/>
    <x v="28"/>
    <x v="0"/>
    <x v="1"/>
    <n v="0"/>
  </r>
  <r>
    <x v="39"/>
    <x v="70"/>
    <x v="0"/>
    <x v="1"/>
    <n v="0"/>
  </r>
  <r>
    <x v="39"/>
    <x v="71"/>
    <x v="0"/>
    <x v="1"/>
    <n v="0"/>
  </r>
  <r>
    <x v="39"/>
    <x v="29"/>
    <x v="0"/>
    <x v="7"/>
    <n v="0"/>
  </r>
  <r>
    <x v="39"/>
    <x v="29"/>
    <x v="1"/>
    <x v="3"/>
    <n v="0"/>
  </r>
  <r>
    <x v="39"/>
    <x v="30"/>
    <x v="0"/>
    <x v="11"/>
    <n v="0"/>
  </r>
  <r>
    <x v="39"/>
    <x v="73"/>
    <x v="0"/>
    <x v="1"/>
    <n v="0"/>
  </r>
  <r>
    <x v="39"/>
    <x v="31"/>
    <x v="0"/>
    <x v="58"/>
    <n v="34"/>
  </r>
  <r>
    <x v="39"/>
    <x v="31"/>
    <x v="1"/>
    <x v="52"/>
    <n v="42"/>
  </r>
  <r>
    <x v="40"/>
    <x v="1"/>
    <x v="0"/>
    <x v="1"/>
    <n v="0"/>
  </r>
  <r>
    <x v="40"/>
    <x v="5"/>
    <x v="0"/>
    <x v="0"/>
    <n v="0"/>
  </r>
  <r>
    <x v="40"/>
    <x v="21"/>
    <x v="0"/>
    <x v="11"/>
    <n v="0"/>
  </r>
  <r>
    <x v="40"/>
    <x v="26"/>
    <x v="0"/>
    <x v="1"/>
    <n v="0"/>
  </r>
  <r>
    <x v="40"/>
    <x v="31"/>
    <x v="0"/>
    <x v="98"/>
    <n v="346"/>
  </r>
  <r>
    <x v="40"/>
    <x v="31"/>
    <x v="2"/>
    <x v="50"/>
    <n v="12"/>
  </r>
  <r>
    <x v="40"/>
    <x v="31"/>
    <x v="1"/>
    <x v="35"/>
    <n v="2"/>
  </r>
  <r>
    <x v="41"/>
    <x v="35"/>
    <x v="0"/>
    <x v="0"/>
    <n v="0"/>
  </r>
  <r>
    <x v="41"/>
    <x v="2"/>
    <x v="0"/>
    <x v="1"/>
    <n v="0"/>
  </r>
  <r>
    <x v="41"/>
    <x v="4"/>
    <x v="0"/>
    <x v="3"/>
    <n v="0"/>
  </r>
  <r>
    <x v="41"/>
    <x v="5"/>
    <x v="0"/>
    <x v="11"/>
    <n v="0"/>
  </r>
  <r>
    <x v="41"/>
    <x v="5"/>
    <x v="1"/>
    <x v="1"/>
    <n v="0"/>
  </r>
  <r>
    <x v="41"/>
    <x v="6"/>
    <x v="0"/>
    <x v="0"/>
    <n v="0"/>
  </r>
  <r>
    <x v="41"/>
    <x v="6"/>
    <x v="1"/>
    <x v="0"/>
    <n v="0"/>
  </r>
  <r>
    <x v="41"/>
    <x v="7"/>
    <x v="0"/>
    <x v="1"/>
    <n v="0"/>
  </r>
  <r>
    <x v="41"/>
    <x v="9"/>
    <x v="0"/>
    <x v="1"/>
    <n v="0"/>
  </r>
  <r>
    <x v="41"/>
    <x v="10"/>
    <x v="0"/>
    <x v="0"/>
    <n v="1"/>
  </r>
  <r>
    <x v="41"/>
    <x v="11"/>
    <x v="0"/>
    <x v="37"/>
    <n v="1"/>
  </r>
  <r>
    <x v="41"/>
    <x v="11"/>
    <x v="1"/>
    <x v="5"/>
    <n v="0"/>
  </r>
  <r>
    <x v="41"/>
    <x v="42"/>
    <x v="0"/>
    <x v="1"/>
    <n v="0"/>
  </r>
  <r>
    <x v="41"/>
    <x v="90"/>
    <x v="1"/>
    <x v="1"/>
    <n v="0"/>
  </r>
  <r>
    <x v="41"/>
    <x v="43"/>
    <x v="0"/>
    <x v="1"/>
    <n v="0"/>
  </r>
  <r>
    <x v="41"/>
    <x v="12"/>
    <x v="0"/>
    <x v="0"/>
    <n v="0"/>
  </r>
  <r>
    <x v="41"/>
    <x v="12"/>
    <x v="1"/>
    <x v="1"/>
    <n v="0"/>
  </r>
  <r>
    <x v="41"/>
    <x v="46"/>
    <x v="0"/>
    <x v="3"/>
    <n v="0"/>
  </r>
  <r>
    <x v="41"/>
    <x v="13"/>
    <x v="0"/>
    <x v="5"/>
    <n v="1"/>
  </r>
  <r>
    <x v="41"/>
    <x v="13"/>
    <x v="1"/>
    <x v="0"/>
    <n v="0"/>
  </r>
  <r>
    <x v="41"/>
    <x v="14"/>
    <x v="0"/>
    <x v="35"/>
    <n v="0"/>
  </r>
  <r>
    <x v="41"/>
    <x v="14"/>
    <x v="1"/>
    <x v="7"/>
    <n v="1"/>
  </r>
  <r>
    <x v="41"/>
    <x v="16"/>
    <x v="1"/>
    <x v="1"/>
    <n v="0"/>
  </r>
  <r>
    <x v="41"/>
    <x v="17"/>
    <x v="1"/>
    <x v="1"/>
    <n v="0"/>
  </r>
  <r>
    <x v="41"/>
    <x v="18"/>
    <x v="0"/>
    <x v="3"/>
    <n v="0"/>
  </r>
  <r>
    <x v="41"/>
    <x v="80"/>
    <x v="0"/>
    <x v="1"/>
    <n v="0"/>
  </r>
  <r>
    <x v="41"/>
    <x v="19"/>
    <x v="0"/>
    <x v="10"/>
    <n v="0"/>
  </r>
  <r>
    <x v="41"/>
    <x v="19"/>
    <x v="1"/>
    <x v="1"/>
    <n v="0"/>
  </r>
  <r>
    <x v="41"/>
    <x v="53"/>
    <x v="0"/>
    <x v="0"/>
    <n v="0"/>
  </r>
  <r>
    <x v="41"/>
    <x v="53"/>
    <x v="1"/>
    <x v="1"/>
    <n v="0"/>
  </r>
  <r>
    <x v="41"/>
    <x v="55"/>
    <x v="0"/>
    <x v="1"/>
    <n v="0"/>
  </r>
  <r>
    <x v="41"/>
    <x v="21"/>
    <x v="0"/>
    <x v="11"/>
    <n v="0"/>
  </r>
  <r>
    <x v="41"/>
    <x v="24"/>
    <x v="0"/>
    <x v="1"/>
    <n v="0"/>
  </r>
  <r>
    <x v="41"/>
    <x v="25"/>
    <x v="1"/>
    <x v="1"/>
    <n v="3"/>
  </r>
  <r>
    <x v="41"/>
    <x v="62"/>
    <x v="0"/>
    <x v="0"/>
    <n v="0"/>
  </r>
  <r>
    <x v="41"/>
    <x v="26"/>
    <x v="0"/>
    <x v="10"/>
    <n v="0"/>
  </r>
  <r>
    <x v="41"/>
    <x v="26"/>
    <x v="1"/>
    <x v="1"/>
    <n v="0"/>
  </r>
  <r>
    <x v="41"/>
    <x v="100"/>
    <x v="0"/>
    <x v="1"/>
    <n v="0"/>
  </r>
  <r>
    <x v="41"/>
    <x v="65"/>
    <x v="0"/>
    <x v="0"/>
    <n v="0"/>
  </r>
  <r>
    <x v="41"/>
    <x v="66"/>
    <x v="0"/>
    <x v="10"/>
    <n v="0"/>
  </r>
  <r>
    <x v="41"/>
    <x v="66"/>
    <x v="1"/>
    <x v="0"/>
    <n v="0"/>
  </r>
  <r>
    <x v="41"/>
    <x v="67"/>
    <x v="0"/>
    <x v="1"/>
    <n v="0"/>
  </r>
  <r>
    <x v="41"/>
    <x v="68"/>
    <x v="0"/>
    <x v="0"/>
    <n v="0"/>
  </r>
  <r>
    <x v="41"/>
    <x v="69"/>
    <x v="0"/>
    <x v="0"/>
    <n v="0"/>
  </r>
  <r>
    <x v="41"/>
    <x v="72"/>
    <x v="0"/>
    <x v="1"/>
    <n v="0"/>
  </r>
  <r>
    <x v="41"/>
    <x v="29"/>
    <x v="0"/>
    <x v="1"/>
    <n v="0"/>
  </r>
  <r>
    <x v="41"/>
    <x v="30"/>
    <x v="0"/>
    <x v="1"/>
    <n v="0"/>
  </r>
  <r>
    <x v="41"/>
    <x v="30"/>
    <x v="1"/>
    <x v="1"/>
    <n v="0"/>
  </r>
  <r>
    <x v="41"/>
    <x v="73"/>
    <x v="0"/>
    <x v="3"/>
    <n v="0"/>
  </r>
  <r>
    <x v="41"/>
    <x v="31"/>
    <x v="0"/>
    <x v="99"/>
    <n v="31"/>
  </r>
  <r>
    <x v="41"/>
    <x v="31"/>
    <x v="2"/>
    <x v="1"/>
    <n v="0"/>
  </r>
  <r>
    <x v="41"/>
    <x v="31"/>
    <x v="1"/>
    <x v="30"/>
    <n v="12"/>
  </r>
  <r>
    <x v="41"/>
    <x v="75"/>
    <x v="0"/>
    <x v="1"/>
    <n v="0"/>
  </r>
  <r>
    <x v="42"/>
    <x v="0"/>
    <x v="0"/>
    <x v="9"/>
    <n v="0"/>
  </r>
  <r>
    <x v="42"/>
    <x v="35"/>
    <x v="0"/>
    <x v="3"/>
    <n v="0"/>
  </r>
  <r>
    <x v="42"/>
    <x v="1"/>
    <x v="0"/>
    <x v="3"/>
    <n v="0"/>
  </r>
  <r>
    <x v="42"/>
    <x v="111"/>
    <x v="0"/>
    <x v="1"/>
    <n v="0"/>
  </r>
  <r>
    <x v="42"/>
    <x v="2"/>
    <x v="0"/>
    <x v="10"/>
    <n v="0"/>
  </r>
  <r>
    <x v="42"/>
    <x v="3"/>
    <x v="0"/>
    <x v="1"/>
    <n v="0"/>
  </r>
  <r>
    <x v="42"/>
    <x v="4"/>
    <x v="0"/>
    <x v="100"/>
    <n v="1"/>
  </r>
  <r>
    <x v="42"/>
    <x v="39"/>
    <x v="0"/>
    <x v="1"/>
    <n v="0"/>
  </r>
  <r>
    <x v="42"/>
    <x v="5"/>
    <x v="0"/>
    <x v="5"/>
    <n v="0"/>
  </r>
  <r>
    <x v="42"/>
    <x v="6"/>
    <x v="0"/>
    <x v="0"/>
    <n v="0"/>
  </r>
  <r>
    <x v="42"/>
    <x v="7"/>
    <x v="0"/>
    <x v="43"/>
    <n v="1"/>
  </r>
  <r>
    <x v="42"/>
    <x v="8"/>
    <x v="0"/>
    <x v="4"/>
    <n v="0"/>
  </r>
  <r>
    <x v="42"/>
    <x v="9"/>
    <x v="0"/>
    <x v="11"/>
    <n v="0"/>
  </r>
  <r>
    <x v="42"/>
    <x v="11"/>
    <x v="0"/>
    <x v="30"/>
    <n v="22"/>
  </r>
  <r>
    <x v="42"/>
    <x v="42"/>
    <x v="0"/>
    <x v="0"/>
    <n v="0"/>
  </r>
  <r>
    <x v="42"/>
    <x v="12"/>
    <x v="0"/>
    <x v="5"/>
    <n v="0"/>
  </r>
  <r>
    <x v="42"/>
    <x v="46"/>
    <x v="0"/>
    <x v="1"/>
    <n v="0"/>
  </r>
  <r>
    <x v="42"/>
    <x v="13"/>
    <x v="0"/>
    <x v="43"/>
    <n v="2"/>
  </r>
  <r>
    <x v="42"/>
    <x v="14"/>
    <x v="0"/>
    <x v="65"/>
    <n v="16"/>
  </r>
  <r>
    <x v="42"/>
    <x v="15"/>
    <x v="0"/>
    <x v="3"/>
    <n v="0"/>
  </r>
  <r>
    <x v="42"/>
    <x v="16"/>
    <x v="0"/>
    <x v="5"/>
    <n v="0"/>
  </r>
  <r>
    <x v="42"/>
    <x v="51"/>
    <x v="0"/>
    <x v="1"/>
    <n v="0"/>
  </r>
  <r>
    <x v="42"/>
    <x v="18"/>
    <x v="0"/>
    <x v="1"/>
    <n v="0"/>
  </r>
  <r>
    <x v="42"/>
    <x v="80"/>
    <x v="0"/>
    <x v="1"/>
    <n v="0"/>
  </r>
  <r>
    <x v="42"/>
    <x v="19"/>
    <x v="0"/>
    <x v="6"/>
    <n v="5"/>
  </r>
  <r>
    <x v="42"/>
    <x v="95"/>
    <x v="0"/>
    <x v="1"/>
    <n v="0"/>
  </r>
  <r>
    <x v="42"/>
    <x v="56"/>
    <x v="0"/>
    <x v="1"/>
    <n v="0"/>
  </r>
  <r>
    <x v="42"/>
    <x v="20"/>
    <x v="0"/>
    <x v="1"/>
    <n v="0"/>
  </r>
  <r>
    <x v="42"/>
    <x v="21"/>
    <x v="0"/>
    <x v="32"/>
    <n v="0"/>
  </r>
  <r>
    <x v="42"/>
    <x v="22"/>
    <x v="0"/>
    <x v="1"/>
    <n v="0"/>
  </r>
  <r>
    <x v="42"/>
    <x v="23"/>
    <x v="0"/>
    <x v="35"/>
    <n v="1"/>
  </r>
  <r>
    <x v="42"/>
    <x v="25"/>
    <x v="0"/>
    <x v="1"/>
    <n v="0"/>
  </r>
  <r>
    <x v="42"/>
    <x v="62"/>
    <x v="0"/>
    <x v="1"/>
    <n v="0"/>
  </r>
  <r>
    <x v="42"/>
    <x v="26"/>
    <x v="0"/>
    <x v="11"/>
    <n v="0"/>
  </r>
  <r>
    <x v="42"/>
    <x v="100"/>
    <x v="0"/>
    <x v="0"/>
    <n v="0"/>
  </r>
  <r>
    <x v="42"/>
    <x v="27"/>
    <x v="0"/>
    <x v="3"/>
    <n v="0"/>
  </r>
  <r>
    <x v="42"/>
    <x v="65"/>
    <x v="0"/>
    <x v="1"/>
    <n v="2"/>
  </r>
  <r>
    <x v="42"/>
    <x v="66"/>
    <x v="0"/>
    <x v="0"/>
    <n v="0"/>
  </r>
  <r>
    <x v="42"/>
    <x v="68"/>
    <x v="0"/>
    <x v="1"/>
    <n v="0"/>
  </r>
  <r>
    <x v="42"/>
    <x v="69"/>
    <x v="0"/>
    <x v="1"/>
    <n v="0"/>
  </r>
  <r>
    <x v="42"/>
    <x v="70"/>
    <x v="0"/>
    <x v="1"/>
    <n v="0"/>
  </r>
  <r>
    <x v="42"/>
    <x v="71"/>
    <x v="0"/>
    <x v="1"/>
    <n v="0"/>
  </r>
  <r>
    <x v="42"/>
    <x v="72"/>
    <x v="0"/>
    <x v="4"/>
    <n v="0"/>
  </r>
  <r>
    <x v="42"/>
    <x v="29"/>
    <x v="0"/>
    <x v="0"/>
    <n v="0"/>
  </r>
  <r>
    <x v="42"/>
    <x v="107"/>
    <x v="0"/>
    <x v="1"/>
    <n v="3"/>
  </r>
  <r>
    <x v="42"/>
    <x v="73"/>
    <x v="0"/>
    <x v="11"/>
    <n v="0"/>
  </r>
  <r>
    <x v="42"/>
    <x v="31"/>
    <x v="0"/>
    <x v="74"/>
    <n v="48"/>
  </r>
  <r>
    <x v="42"/>
    <x v="31"/>
    <x v="1"/>
    <x v="1"/>
    <n v="0"/>
  </r>
  <r>
    <x v="42"/>
    <x v="32"/>
    <x v="0"/>
    <x v="0"/>
    <n v="0"/>
  </r>
  <r>
    <x v="42"/>
    <x v="74"/>
    <x v="0"/>
    <x v="1"/>
    <n v="0"/>
  </r>
  <r>
    <x v="42"/>
    <x v="75"/>
    <x v="0"/>
    <x v="7"/>
    <n v="0"/>
  </r>
  <r>
    <x v="43"/>
    <x v="31"/>
    <x v="0"/>
    <x v="7"/>
    <n v="0"/>
  </r>
  <r>
    <x v="43"/>
    <x v="31"/>
    <x v="2"/>
    <x v="101"/>
    <n v="25"/>
  </r>
  <r>
    <x v="44"/>
    <x v="0"/>
    <x v="1"/>
    <x v="3"/>
    <n v="0"/>
  </r>
  <r>
    <x v="44"/>
    <x v="1"/>
    <x v="1"/>
    <x v="1"/>
    <n v="0"/>
  </r>
  <r>
    <x v="44"/>
    <x v="4"/>
    <x v="1"/>
    <x v="11"/>
    <n v="0"/>
  </r>
  <r>
    <x v="44"/>
    <x v="5"/>
    <x v="1"/>
    <x v="10"/>
    <n v="0"/>
  </r>
  <r>
    <x v="44"/>
    <x v="6"/>
    <x v="1"/>
    <x v="7"/>
    <n v="0"/>
  </r>
  <r>
    <x v="44"/>
    <x v="7"/>
    <x v="1"/>
    <x v="1"/>
    <n v="8"/>
  </r>
  <r>
    <x v="44"/>
    <x v="9"/>
    <x v="1"/>
    <x v="1"/>
    <n v="0"/>
  </r>
  <r>
    <x v="44"/>
    <x v="11"/>
    <x v="1"/>
    <x v="3"/>
    <n v="0"/>
  </r>
  <r>
    <x v="44"/>
    <x v="42"/>
    <x v="1"/>
    <x v="3"/>
    <n v="0"/>
  </r>
  <r>
    <x v="44"/>
    <x v="12"/>
    <x v="1"/>
    <x v="3"/>
    <n v="1"/>
  </r>
  <r>
    <x v="44"/>
    <x v="14"/>
    <x v="1"/>
    <x v="69"/>
    <n v="19"/>
  </r>
  <r>
    <x v="44"/>
    <x v="15"/>
    <x v="1"/>
    <x v="0"/>
    <n v="0"/>
  </r>
  <r>
    <x v="44"/>
    <x v="47"/>
    <x v="1"/>
    <x v="1"/>
    <n v="0"/>
  </r>
  <r>
    <x v="44"/>
    <x v="16"/>
    <x v="1"/>
    <x v="1"/>
    <n v="0"/>
  </r>
  <r>
    <x v="44"/>
    <x v="51"/>
    <x v="1"/>
    <x v="1"/>
    <n v="0"/>
  </r>
  <r>
    <x v="44"/>
    <x v="17"/>
    <x v="1"/>
    <x v="0"/>
    <n v="0"/>
  </r>
  <r>
    <x v="44"/>
    <x v="18"/>
    <x v="1"/>
    <x v="1"/>
    <n v="0"/>
  </r>
  <r>
    <x v="44"/>
    <x v="19"/>
    <x v="1"/>
    <x v="9"/>
    <n v="0"/>
  </r>
  <r>
    <x v="44"/>
    <x v="53"/>
    <x v="1"/>
    <x v="1"/>
    <n v="0"/>
  </r>
  <r>
    <x v="44"/>
    <x v="54"/>
    <x v="1"/>
    <x v="1"/>
    <n v="0"/>
  </r>
  <r>
    <x v="44"/>
    <x v="21"/>
    <x v="1"/>
    <x v="0"/>
    <n v="0"/>
  </r>
  <r>
    <x v="44"/>
    <x v="22"/>
    <x v="1"/>
    <x v="1"/>
    <n v="0"/>
  </r>
  <r>
    <x v="44"/>
    <x v="23"/>
    <x v="1"/>
    <x v="10"/>
    <n v="0"/>
  </r>
  <r>
    <x v="44"/>
    <x v="24"/>
    <x v="1"/>
    <x v="0"/>
    <n v="0"/>
  </r>
  <r>
    <x v="44"/>
    <x v="60"/>
    <x v="1"/>
    <x v="0"/>
    <n v="0"/>
  </r>
  <r>
    <x v="44"/>
    <x v="26"/>
    <x v="1"/>
    <x v="10"/>
    <n v="5"/>
  </r>
  <r>
    <x v="44"/>
    <x v="27"/>
    <x v="1"/>
    <x v="1"/>
    <n v="0"/>
  </r>
  <r>
    <x v="44"/>
    <x v="65"/>
    <x v="1"/>
    <x v="0"/>
    <n v="0"/>
  </r>
  <r>
    <x v="44"/>
    <x v="68"/>
    <x v="1"/>
    <x v="1"/>
    <n v="9"/>
  </r>
  <r>
    <x v="44"/>
    <x v="72"/>
    <x v="1"/>
    <x v="3"/>
    <n v="0"/>
  </r>
  <r>
    <x v="44"/>
    <x v="30"/>
    <x v="1"/>
    <x v="0"/>
    <n v="0"/>
  </r>
  <r>
    <x v="44"/>
    <x v="31"/>
    <x v="1"/>
    <x v="65"/>
    <n v="1"/>
  </r>
  <r>
    <x v="45"/>
    <x v="14"/>
    <x v="0"/>
    <x v="102"/>
    <n v="126"/>
  </r>
  <r>
    <x v="46"/>
    <x v="1"/>
    <x v="1"/>
    <x v="103"/>
    <n v="7"/>
  </r>
  <r>
    <x v="46"/>
    <x v="5"/>
    <x v="1"/>
    <x v="104"/>
    <n v="7"/>
  </r>
  <r>
    <x v="46"/>
    <x v="6"/>
    <x v="1"/>
    <x v="36"/>
    <n v="0"/>
  </r>
  <r>
    <x v="46"/>
    <x v="42"/>
    <x v="1"/>
    <x v="10"/>
    <n v="51"/>
  </r>
  <r>
    <x v="46"/>
    <x v="13"/>
    <x v="0"/>
    <x v="1"/>
    <n v="0"/>
  </r>
  <r>
    <x v="46"/>
    <x v="13"/>
    <x v="1"/>
    <x v="58"/>
    <n v="3"/>
  </r>
  <r>
    <x v="46"/>
    <x v="15"/>
    <x v="1"/>
    <x v="1"/>
    <n v="0"/>
  </r>
  <r>
    <x v="46"/>
    <x v="24"/>
    <x v="1"/>
    <x v="11"/>
    <n v="0"/>
  </r>
  <r>
    <x v="46"/>
    <x v="60"/>
    <x v="1"/>
    <x v="27"/>
    <n v="23"/>
  </r>
  <r>
    <x v="46"/>
    <x v="68"/>
    <x v="1"/>
    <x v="69"/>
    <n v="1"/>
  </r>
  <r>
    <x v="46"/>
    <x v="69"/>
    <x v="1"/>
    <x v="5"/>
    <n v="0"/>
  </r>
  <r>
    <x v="46"/>
    <x v="31"/>
    <x v="1"/>
    <x v="1"/>
    <n v="0"/>
  </r>
  <r>
    <x v="47"/>
    <x v="31"/>
    <x v="0"/>
    <x v="0"/>
    <n v="0"/>
  </r>
  <r>
    <x v="48"/>
    <x v="35"/>
    <x v="0"/>
    <x v="1"/>
    <n v="0"/>
  </r>
  <r>
    <x v="48"/>
    <x v="35"/>
    <x v="1"/>
    <x v="1"/>
    <n v="0"/>
  </r>
  <r>
    <x v="48"/>
    <x v="1"/>
    <x v="0"/>
    <x v="1"/>
    <n v="3"/>
  </r>
  <r>
    <x v="48"/>
    <x v="1"/>
    <x v="1"/>
    <x v="3"/>
    <n v="0"/>
  </r>
  <r>
    <x v="48"/>
    <x v="2"/>
    <x v="0"/>
    <x v="1"/>
    <n v="0"/>
  </r>
  <r>
    <x v="48"/>
    <x v="4"/>
    <x v="0"/>
    <x v="0"/>
    <n v="0"/>
  </r>
  <r>
    <x v="48"/>
    <x v="5"/>
    <x v="0"/>
    <x v="3"/>
    <n v="0"/>
  </r>
  <r>
    <x v="48"/>
    <x v="5"/>
    <x v="1"/>
    <x v="1"/>
    <n v="0"/>
  </r>
  <r>
    <x v="48"/>
    <x v="6"/>
    <x v="1"/>
    <x v="1"/>
    <n v="0"/>
  </r>
  <r>
    <x v="48"/>
    <x v="11"/>
    <x v="0"/>
    <x v="1"/>
    <n v="0"/>
  </r>
  <r>
    <x v="48"/>
    <x v="11"/>
    <x v="1"/>
    <x v="3"/>
    <n v="0"/>
  </r>
  <r>
    <x v="48"/>
    <x v="13"/>
    <x v="0"/>
    <x v="0"/>
    <n v="0"/>
  </r>
  <r>
    <x v="48"/>
    <x v="13"/>
    <x v="1"/>
    <x v="0"/>
    <n v="1"/>
  </r>
  <r>
    <x v="48"/>
    <x v="14"/>
    <x v="0"/>
    <x v="9"/>
    <n v="0"/>
  </r>
  <r>
    <x v="48"/>
    <x v="14"/>
    <x v="2"/>
    <x v="1"/>
    <n v="0"/>
  </r>
  <r>
    <x v="48"/>
    <x v="14"/>
    <x v="1"/>
    <x v="36"/>
    <n v="4"/>
  </r>
  <r>
    <x v="48"/>
    <x v="47"/>
    <x v="1"/>
    <x v="1"/>
    <n v="0"/>
  </r>
  <r>
    <x v="48"/>
    <x v="48"/>
    <x v="1"/>
    <x v="1"/>
    <n v="0"/>
  </r>
  <r>
    <x v="48"/>
    <x v="19"/>
    <x v="0"/>
    <x v="0"/>
    <n v="0"/>
  </r>
  <r>
    <x v="48"/>
    <x v="19"/>
    <x v="1"/>
    <x v="1"/>
    <n v="0"/>
  </r>
  <r>
    <x v="48"/>
    <x v="21"/>
    <x v="1"/>
    <x v="1"/>
    <n v="0"/>
  </r>
  <r>
    <x v="48"/>
    <x v="23"/>
    <x v="1"/>
    <x v="1"/>
    <n v="0"/>
  </r>
  <r>
    <x v="48"/>
    <x v="60"/>
    <x v="0"/>
    <x v="1"/>
    <n v="0"/>
  </r>
  <r>
    <x v="48"/>
    <x v="60"/>
    <x v="1"/>
    <x v="1"/>
    <n v="0"/>
  </r>
  <r>
    <x v="48"/>
    <x v="83"/>
    <x v="0"/>
    <x v="1"/>
    <n v="0"/>
  </r>
  <r>
    <x v="48"/>
    <x v="71"/>
    <x v="0"/>
    <x v="1"/>
    <n v="0"/>
  </r>
  <r>
    <x v="48"/>
    <x v="31"/>
    <x v="0"/>
    <x v="36"/>
    <n v="33"/>
  </r>
  <r>
    <x v="48"/>
    <x v="31"/>
    <x v="2"/>
    <x v="5"/>
    <n v="9"/>
  </r>
  <r>
    <x v="48"/>
    <x v="31"/>
    <x v="1"/>
    <x v="103"/>
    <n v="16"/>
  </r>
  <r>
    <x v="49"/>
    <x v="31"/>
    <x v="2"/>
    <x v="105"/>
    <n v="29"/>
  </r>
  <r>
    <x v="50"/>
    <x v="14"/>
    <x v="1"/>
    <x v="106"/>
    <n v="118"/>
  </r>
  <r>
    <x v="50"/>
    <x v="15"/>
    <x v="1"/>
    <x v="1"/>
    <n v="0"/>
  </r>
  <r>
    <x v="50"/>
    <x v="93"/>
    <x v="1"/>
    <x v="1"/>
    <n v="0"/>
  </r>
  <r>
    <x v="50"/>
    <x v="31"/>
    <x v="1"/>
    <x v="0"/>
    <n v="0"/>
  </r>
  <r>
    <x v="51"/>
    <x v="35"/>
    <x v="0"/>
    <x v="1"/>
    <n v="0"/>
  </r>
  <r>
    <x v="51"/>
    <x v="1"/>
    <x v="0"/>
    <x v="107"/>
    <n v="72"/>
  </r>
  <r>
    <x v="51"/>
    <x v="5"/>
    <x v="0"/>
    <x v="108"/>
    <n v="4"/>
  </r>
  <r>
    <x v="51"/>
    <x v="5"/>
    <x v="1"/>
    <x v="1"/>
    <n v="0"/>
  </r>
  <r>
    <x v="51"/>
    <x v="6"/>
    <x v="0"/>
    <x v="109"/>
    <n v="1"/>
  </r>
  <r>
    <x v="51"/>
    <x v="11"/>
    <x v="0"/>
    <x v="1"/>
    <n v="0"/>
  </r>
  <r>
    <x v="51"/>
    <x v="42"/>
    <x v="0"/>
    <x v="8"/>
    <n v="14"/>
  </r>
  <r>
    <x v="51"/>
    <x v="45"/>
    <x v="0"/>
    <x v="1"/>
    <n v="0"/>
  </r>
  <r>
    <x v="51"/>
    <x v="12"/>
    <x v="0"/>
    <x v="1"/>
    <n v="0"/>
  </r>
  <r>
    <x v="51"/>
    <x v="13"/>
    <x v="0"/>
    <x v="110"/>
    <n v="20"/>
  </r>
  <r>
    <x v="51"/>
    <x v="13"/>
    <x v="1"/>
    <x v="1"/>
    <n v="6"/>
  </r>
  <r>
    <x v="51"/>
    <x v="15"/>
    <x v="0"/>
    <x v="1"/>
    <n v="0"/>
  </r>
  <r>
    <x v="51"/>
    <x v="19"/>
    <x v="0"/>
    <x v="0"/>
    <n v="4"/>
  </r>
  <r>
    <x v="51"/>
    <x v="23"/>
    <x v="0"/>
    <x v="1"/>
    <n v="0"/>
  </r>
  <r>
    <x v="51"/>
    <x v="24"/>
    <x v="0"/>
    <x v="37"/>
    <n v="37"/>
  </r>
  <r>
    <x v="51"/>
    <x v="60"/>
    <x v="0"/>
    <x v="23"/>
    <n v="13"/>
  </r>
  <r>
    <x v="51"/>
    <x v="60"/>
    <x v="1"/>
    <x v="1"/>
    <n v="0"/>
  </r>
  <r>
    <x v="51"/>
    <x v="68"/>
    <x v="0"/>
    <x v="90"/>
    <n v="15"/>
  </r>
  <r>
    <x v="51"/>
    <x v="69"/>
    <x v="0"/>
    <x v="64"/>
    <n v="0"/>
  </r>
  <r>
    <x v="51"/>
    <x v="31"/>
    <x v="0"/>
    <x v="7"/>
    <n v="0"/>
  </r>
  <r>
    <x v="52"/>
    <x v="34"/>
    <x v="1"/>
    <x v="1"/>
    <n v="0"/>
  </r>
  <r>
    <x v="52"/>
    <x v="0"/>
    <x v="0"/>
    <x v="1"/>
    <n v="0"/>
  </r>
  <r>
    <x v="52"/>
    <x v="35"/>
    <x v="0"/>
    <x v="1"/>
    <n v="0"/>
  </r>
  <r>
    <x v="52"/>
    <x v="1"/>
    <x v="0"/>
    <x v="1"/>
    <n v="0"/>
  </r>
  <r>
    <x v="52"/>
    <x v="1"/>
    <x v="1"/>
    <x v="11"/>
    <n v="3"/>
  </r>
  <r>
    <x v="52"/>
    <x v="2"/>
    <x v="0"/>
    <x v="1"/>
    <n v="0"/>
  </r>
  <r>
    <x v="52"/>
    <x v="2"/>
    <x v="1"/>
    <x v="1"/>
    <n v="0"/>
  </r>
  <r>
    <x v="52"/>
    <x v="37"/>
    <x v="0"/>
    <x v="1"/>
    <n v="0"/>
  </r>
  <r>
    <x v="52"/>
    <x v="4"/>
    <x v="0"/>
    <x v="1"/>
    <n v="0"/>
  </r>
  <r>
    <x v="52"/>
    <x v="4"/>
    <x v="1"/>
    <x v="3"/>
    <n v="2"/>
  </r>
  <r>
    <x v="52"/>
    <x v="5"/>
    <x v="0"/>
    <x v="1"/>
    <n v="0"/>
  </r>
  <r>
    <x v="52"/>
    <x v="6"/>
    <x v="1"/>
    <x v="1"/>
    <n v="0"/>
  </r>
  <r>
    <x v="52"/>
    <x v="7"/>
    <x v="1"/>
    <x v="1"/>
    <n v="3"/>
  </r>
  <r>
    <x v="52"/>
    <x v="11"/>
    <x v="0"/>
    <x v="10"/>
    <n v="6"/>
  </r>
  <r>
    <x v="52"/>
    <x v="11"/>
    <x v="1"/>
    <x v="11"/>
    <n v="2"/>
  </r>
  <r>
    <x v="52"/>
    <x v="42"/>
    <x v="0"/>
    <x v="0"/>
    <n v="0"/>
  </r>
  <r>
    <x v="52"/>
    <x v="13"/>
    <x v="0"/>
    <x v="1"/>
    <n v="0"/>
  </r>
  <r>
    <x v="52"/>
    <x v="13"/>
    <x v="1"/>
    <x v="3"/>
    <n v="0"/>
  </r>
  <r>
    <x v="52"/>
    <x v="14"/>
    <x v="0"/>
    <x v="32"/>
    <n v="0"/>
  </r>
  <r>
    <x v="52"/>
    <x v="14"/>
    <x v="1"/>
    <x v="7"/>
    <n v="0"/>
  </r>
  <r>
    <x v="52"/>
    <x v="48"/>
    <x v="0"/>
    <x v="1"/>
    <n v="0"/>
  </r>
  <r>
    <x v="52"/>
    <x v="48"/>
    <x v="1"/>
    <x v="1"/>
    <n v="0"/>
  </r>
  <r>
    <x v="52"/>
    <x v="50"/>
    <x v="0"/>
    <x v="1"/>
    <n v="0"/>
  </r>
  <r>
    <x v="52"/>
    <x v="16"/>
    <x v="0"/>
    <x v="1"/>
    <n v="0"/>
  </r>
  <r>
    <x v="52"/>
    <x v="19"/>
    <x v="0"/>
    <x v="0"/>
    <n v="0"/>
  </r>
  <r>
    <x v="52"/>
    <x v="19"/>
    <x v="1"/>
    <x v="3"/>
    <n v="1"/>
  </r>
  <r>
    <x v="52"/>
    <x v="21"/>
    <x v="0"/>
    <x v="1"/>
    <n v="0"/>
  </r>
  <r>
    <x v="52"/>
    <x v="21"/>
    <x v="1"/>
    <x v="0"/>
    <n v="0"/>
  </r>
  <r>
    <x v="52"/>
    <x v="23"/>
    <x v="0"/>
    <x v="1"/>
    <n v="0"/>
  </r>
  <r>
    <x v="52"/>
    <x v="23"/>
    <x v="1"/>
    <x v="11"/>
    <n v="0"/>
  </r>
  <r>
    <x v="52"/>
    <x v="26"/>
    <x v="1"/>
    <x v="1"/>
    <n v="0"/>
  </r>
  <r>
    <x v="52"/>
    <x v="27"/>
    <x v="0"/>
    <x v="0"/>
    <n v="0"/>
  </r>
  <r>
    <x v="52"/>
    <x v="65"/>
    <x v="0"/>
    <x v="1"/>
    <n v="0"/>
  </r>
  <r>
    <x v="52"/>
    <x v="65"/>
    <x v="1"/>
    <x v="1"/>
    <n v="0"/>
  </r>
  <r>
    <x v="52"/>
    <x v="68"/>
    <x v="0"/>
    <x v="0"/>
    <n v="24"/>
  </r>
  <r>
    <x v="52"/>
    <x v="28"/>
    <x v="1"/>
    <x v="1"/>
    <n v="0"/>
  </r>
  <r>
    <x v="52"/>
    <x v="30"/>
    <x v="1"/>
    <x v="1"/>
    <n v="0"/>
  </r>
  <r>
    <x v="52"/>
    <x v="31"/>
    <x v="0"/>
    <x v="2"/>
    <n v="40"/>
  </r>
  <r>
    <x v="52"/>
    <x v="31"/>
    <x v="2"/>
    <x v="1"/>
    <n v="0"/>
  </r>
  <r>
    <x v="52"/>
    <x v="31"/>
    <x v="1"/>
    <x v="79"/>
    <n v="80"/>
  </r>
  <r>
    <x v="52"/>
    <x v="85"/>
    <x v="0"/>
    <x v="1"/>
    <n v="0"/>
  </r>
  <r>
    <x v="53"/>
    <x v="35"/>
    <x v="1"/>
    <x v="7"/>
    <n v="1"/>
  </r>
  <r>
    <x v="53"/>
    <x v="1"/>
    <x v="1"/>
    <x v="97"/>
    <n v="88"/>
  </r>
  <r>
    <x v="53"/>
    <x v="5"/>
    <x v="1"/>
    <x v="90"/>
    <n v="20"/>
  </r>
  <r>
    <x v="53"/>
    <x v="6"/>
    <x v="1"/>
    <x v="69"/>
    <n v="13"/>
  </r>
  <r>
    <x v="53"/>
    <x v="42"/>
    <x v="1"/>
    <x v="32"/>
    <n v="1"/>
  </r>
  <r>
    <x v="53"/>
    <x v="13"/>
    <x v="1"/>
    <x v="32"/>
    <n v="2"/>
  </r>
  <r>
    <x v="53"/>
    <x v="24"/>
    <x v="1"/>
    <x v="3"/>
    <n v="0"/>
  </r>
  <r>
    <x v="53"/>
    <x v="60"/>
    <x v="1"/>
    <x v="6"/>
    <n v="23"/>
  </r>
  <r>
    <x v="53"/>
    <x v="68"/>
    <x v="1"/>
    <x v="50"/>
    <n v="1"/>
  </r>
  <r>
    <x v="53"/>
    <x v="69"/>
    <x v="1"/>
    <x v="3"/>
    <n v="0"/>
  </r>
  <r>
    <x v="54"/>
    <x v="31"/>
    <x v="2"/>
    <x v="10"/>
    <n v="0"/>
  </r>
  <r>
    <x v="55"/>
    <x v="35"/>
    <x v="1"/>
    <x v="3"/>
    <n v="0"/>
  </r>
  <r>
    <x v="55"/>
    <x v="1"/>
    <x v="1"/>
    <x v="3"/>
    <n v="0"/>
  </r>
  <r>
    <x v="55"/>
    <x v="2"/>
    <x v="1"/>
    <x v="10"/>
    <n v="2"/>
  </r>
  <r>
    <x v="55"/>
    <x v="4"/>
    <x v="1"/>
    <x v="21"/>
    <n v="6"/>
  </r>
  <r>
    <x v="55"/>
    <x v="39"/>
    <x v="1"/>
    <x v="1"/>
    <n v="0"/>
  </r>
  <r>
    <x v="55"/>
    <x v="5"/>
    <x v="1"/>
    <x v="4"/>
    <n v="7"/>
  </r>
  <r>
    <x v="55"/>
    <x v="6"/>
    <x v="1"/>
    <x v="3"/>
    <n v="0"/>
  </r>
  <r>
    <x v="55"/>
    <x v="7"/>
    <x v="1"/>
    <x v="5"/>
    <n v="0"/>
  </r>
  <r>
    <x v="55"/>
    <x v="9"/>
    <x v="1"/>
    <x v="1"/>
    <n v="0"/>
  </r>
  <r>
    <x v="55"/>
    <x v="41"/>
    <x v="1"/>
    <x v="1"/>
    <n v="0"/>
  </r>
  <r>
    <x v="55"/>
    <x v="10"/>
    <x v="1"/>
    <x v="1"/>
    <n v="0"/>
  </r>
  <r>
    <x v="55"/>
    <x v="11"/>
    <x v="1"/>
    <x v="6"/>
    <n v="9"/>
  </r>
  <r>
    <x v="55"/>
    <x v="42"/>
    <x v="1"/>
    <x v="1"/>
    <n v="0"/>
  </r>
  <r>
    <x v="55"/>
    <x v="43"/>
    <x v="1"/>
    <x v="0"/>
    <n v="0"/>
  </r>
  <r>
    <x v="55"/>
    <x v="44"/>
    <x v="1"/>
    <x v="1"/>
    <n v="0"/>
  </r>
  <r>
    <x v="55"/>
    <x v="12"/>
    <x v="1"/>
    <x v="0"/>
    <n v="1"/>
  </r>
  <r>
    <x v="55"/>
    <x v="13"/>
    <x v="1"/>
    <x v="4"/>
    <n v="11"/>
  </r>
  <r>
    <x v="55"/>
    <x v="14"/>
    <x v="0"/>
    <x v="1"/>
    <n v="9"/>
  </r>
  <r>
    <x v="55"/>
    <x v="14"/>
    <x v="1"/>
    <x v="79"/>
    <n v="20"/>
  </r>
  <r>
    <x v="55"/>
    <x v="15"/>
    <x v="1"/>
    <x v="3"/>
    <n v="1"/>
  </r>
  <r>
    <x v="55"/>
    <x v="16"/>
    <x v="1"/>
    <x v="1"/>
    <n v="0"/>
  </r>
  <r>
    <x v="55"/>
    <x v="80"/>
    <x v="1"/>
    <x v="1"/>
    <n v="0"/>
  </r>
  <r>
    <x v="55"/>
    <x v="19"/>
    <x v="1"/>
    <x v="21"/>
    <n v="0"/>
  </r>
  <r>
    <x v="55"/>
    <x v="54"/>
    <x v="1"/>
    <x v="1"/>
    <n v="0"/>
  </r>
  <r>
    <x v="55"/>
    <x v="21"/>
    <x v="1"/>
    <x v="37"/>
    <n v="10"/>
  </r>
  <r>
    <x v="55"/>
    <x v="23"/>
    <x v="1"/>
    <x v="43"/>
    <n v="6"/>
  </r>
  <r>
    <x v="55"/>
    <x v="24"/>
    <x v="1"/>
    <x v="0"/>
    <n v="0"/>
  </r>
  <r>
    <x v="55"/>
    <x v="60"/>
    <x v="1"/>
    <x v="1"/>
    <n v="0"/>
  </r>
  <r>
    <x v="55"/>
    <x v="25"/>
    <x v="1"/>
    <x v="1"/>
    <n v="0"/>
  </r>
  <r>
    <x v="55"/>
    <x v="26"/>
    <x v="1"/>
    <x v="3"/>
    <n v="1"/>
  </r>
  <r>
    <x v="55"/>
    <x v="66"/>
    <x v="1"/>
    <x v="1"/>
    <n v="12"/>
  </r>
  <r>
    <x v="55"/>
    <x v="68"/>
    <x v="1"/>
    <x v="3"/>
    <n v="0"/>
  </r>
  <r>
    <x v="55"/>
    <x v="69"/>
    <x v="1"/>
    <x v="1"/>
    <n v="0"/>
  </r>
  <r>
    <x v="55"/>
    <x v="72"/>
    <x v="1"/>
    <x v="7"/>
    <n v="0"/>
  </r>
  <r>
    <x v="55"/>
    <x v="29"/>
    <x v="1"/>
    <x v="10"/>
    <n v="1"/>
  </r>
  <r>
    <x v="55"/>
    <x v="31"/>
    <x v="1"/>
    <x v="111"/>
    <n v="80"/>
  </r>
  <r>
    <x v="55"/>
    <x v="32"/>
    <x v="1"/>
    <x v="1"/>
    <n v="0"/>
  </r>
  <r>
    <x v="55"/>
    <x v="74"/>
    <x v="1"/>
    <x v="1"/>
    <n v="0"/>
  </r>
  <r>
    <x v="55"/>
    <x v="75"/>
    <x v="1"/>
    <x v="0"/>
    <n v="0"/>
  </r>
  <r>
    <x v="56"/>
    <x v="31"/>
    <x v="0"/>
    <x v="1"/>
    <n v="0"/>
  </r>
  <r>
    <x v="56"/>
    <x v="31"/>
    <x v="2"/>
    <x v="10"/>
    <n v="0"/>
  </r>
  <r>
    <x v="57"/>
    <x v="35"/>
    <x v="1"/>
    <x v="1"/>
    <n v="0"/>
  </r>
  <r>
    <x v="57"/>
    <x v="11"/>
    <x v="0"/>
    <x v="1"/>
    <n v="0"/>
  </r>
  <r>
    <x v="57"/>
    <x v="11"/>
    <x v="1"/>
    <x v="31"/>
    <n v="22"/>
  </r>
  <r>
    <x v="57"/>
    <x v="26"/>
    <x v="1"/>
    <x v="1"/>
    <n v="0"/>
  </r>
  <r>
    <x v="58"/>
    <x v="1"/>
    <x v="0"/>
    <x v="1"/>
    <n v="0"/>
  </r>
  <r>
    <x v="58"/>
    <x v="5"/>
    <x v="0"/>
    <x v="5"/>
    <n v="0"/>
  </r>
  <r>
    <x v="58"/>
    <x v="14"/>
    <x v="0"/>
    <x v="1"/>
    <n v="0"/>
  </r>
  <r>
    <x v="58"/>
    <x v="21"/>
    <x v="0"/>
    <x v="3"/>
    <n v="0"/>
  </r>
  <r>
    <x v="58"/>
    <x v="31"/>
    <x v="0"/>
    <x v="112"/>
    <n v="124"/>
  </r>
  <r>
    <x v="58"/>
    <x v="31"/>
    <x v="2"/>
    <x v="11"/>
    <n v="0"/>
  </r>
  <r>
    <x v="58"/>
    <x v="31"/>
    <x v="1"/>
    <x v="3"/>
    <n v="2"/>
  </r>
  <r>
    <x v="58"/>
    <x v="112"/>
    <x v="0"/>
    <x v="1"/>
    <n v="0"/>
  </r>
  <r>
    <x v="59"/>
    <x v="1"/>
    <x v="1"/>
    <x v="1"/>
    <n v="0"/>
  </r>
  <r>
    <x v="59"/>
    <x v="4"/>
    <x v="1"/>
    <x v="11"/>
    <n v="0"/>
  </r>
  <r>
    <x v="59"/>
    <x v="7"/>
    <x v="1"/>
    <x v="1"/>
    <n v="0"/>
  </r>
  <r>
    <x v="59"/>
    <x v="11"/>
    <x v="1"/>
    <x v="3"/>
    <n v="0"/>
  </r>
  <r>
    <x v="59"/>
    <x v="14"/>
    <x v="1"/>
    <x v="11"/>
    <n v="0"/>
  </r>
  <r>
    <x v="59"/>
    <x v="16"/>
    <x v="1"/>
    <x v="1"/>
    <n v="0"/>
  </r>
  <r>
    <x v="59"/>
    <x v="51"/>
    <x v="1"/>
    <x v="1"/>
    <n v="0"/>
  </r>
  <r>
    <x v="59"/>
    <x v="19"/>
    <x v="1"/>
    <x v="0"/>
    <n v="0"/>
  </r>
  <r>
    <x v="59"/>
    <x v="21"/>
    <x v="1"/>
    <x v="1"/>
    <n v="0"/>
  </r>
  <r>
    <x v="59"/>
    <x v="23"/>
    <x v="1"/>
    <x v="1"/>
    <n v="0"/>
  </r>
  <r>
    <x v="59"/>
    <x v="27"/>
    <x v="1"/>
    <x v="1"/>
    <n v="0"/>
  </r>
  <r>
    <x v="59"/>
    <x v="69"/>
    <x v="1"/>
    <x v="1"/>
    <n v="0"/>
  </r>
  <r>
    <x v="59"/>
    <x v="72"/>
    <x v="1"/>
    <x v="1"/>
    <n v="0"/>
  </r>
  <r>
    <x v="59"/>
    <x v="29"/>
    <x v="1"/>
    <x v="1"/>
    <n v="0"/>
  </r>
  <r>
    <x v="59"/>
    <x v="31"/>
    <x v="1"/>
    <x v="11"/>
    <n v="0"/>
  </r>
  <r>
    <x v="60"/>
    <x v="113"/>
    <x v="1"/>
    <x v="1"/>
    <n v="0"/>
  </r>
  <r>
    <x v="60"/>
    <x v="113"/>
    <x v="3"/>
    <x v="3"/>
    <n v="0"/>
  </r>
  <r>
    <x v="60"/>
    <x v="34"/>
    <x v="0"/>
    <x v="9"/>
    <n v="0"/>
  </r>
  <r>
    <x v="60"/>
    <x v="34"/>
    <x v="1"/>
    <x v="113"/>
    <n v="13"/>
  </r>
  <r>
    <x v="60"/>
    <x v="34"/>
    <x v="3"/>
    <x v="0"/>
    <n v="0"/>
  </r>
  <r>
    <x v="60"/>
    <x v="114"/>
    <x v="1"/>
    <x v="1"/>
    <n v="0"/>
  </r>
  <r>
    <x v="60"/>
    <x v="87"/>
    <x v="0"/>
    <x v="3"/>
    <n v="0"/>
  </r>
  <r>
    <x v="60"/>
    <x v="87"/>
    <x v="1"/>
    <x v="44"/>
    <n v="0"/>
  </r>
  <r>
    <x v="60"/>
    <x v="87"/>
    <x v="3"/>
    <x v="0"/>
    <n v="0"/>
  </r>
  <r>
    <x v="60"/>
    <x v="115"/>
    <x v="0"/>
    <x v="0"/>
    <n v="0"/>
  </r>
  <r>
    <x v="60"/>
    <x v="115"/>
    <x v="1"/>
    <x v="64"/>
    <n v="0"/>
  </r>
  <r>
    <x v="60"/>
    <x v="115"/>
    <x v="3"/>
    <x v="9"/>
    <n v="0"/>
  </r>
  <r>
    <x v="60"/>
    <x v="116"/>
    <x v="1"/>
    <x v="3"/>
    <n v="0"/>
  </r>
  <r>
    <x v="60"/>
    <x v="0"/>
    <x v="0"/>
    <x v="114"/>
    <n v="1"/>
  </r>
  <r>
    <x v="60"/>
    <x v="0"/>
    <x v="2"/>
    <x v="1"/>
    <n v="0"/>
  </r>
  <r>
    <x v="60"/>
    <x v="0"/>
    <x v="1"/>
    <x v="115"/>
    <n v="1"/>
  </r>
  <r>
    <x v="60"/>
    <x v="0"/>
    <x v="3"/>
    <x v="116"/>
    <n v="0"/>
  </r>
  <r>
    <x v="60"/>
    <x v="35"/>
    <x v="0"/>
    <x v="117"/>
    <n v="52"/>
  </r>
  <r>
    <x v="60"/>
    <x v="35"/>
    <x v="2"/>
    <x v="1"/>
    <n v="0"/>
  </r>
  <r>
    <x v="60"/>
    <x v="35"/>
    <x v="1"/>
    <x v="118"/>
    <n v="81"/>
  </r>
  <r>
    <x v="60"/>
    <x v="35"/>
    <x v="3"/>
    <x v="119"/>
    <n v="0"/>
  </r>
  <r>
    <x v="60"/>
    <x v="1"/>
    <x v="0"/>
    <x v="120"/>
    <n v="358"/>
  </r>
  <r>
    <x v="60"/>
    <x v="1"/>
    <x v="1"/>
    <x v="121"/>
    <n v="379"/>
  </r>
  <r>
    <x v="60"/>
    <x v="1"/>
    <x v="3"/>
    <x v="122"/>
    <n v="0"/>
  </r>
  <r>
    <x v="60"/>
    <x v="117"/>
    <x v="0"/>
    <x v="0"/>
    <n v="0"/>
  </r>
  <r>
    <x v="60"/>
    <x v="117"/>
    <x v="1"/>
    <x v="0"/>
    <n v="0"/>
  </r>
  <r>
    <x v="60"/>
    <x v="118"/>
    <x v="3"/>
    <x v="1"/>
    <n v="0"/>
  </r>
  <r>
    <x v="60"/>
    <x v="36"/>
    <x v="0"/>
    <x v="11"/>
    <n v="0"/>
  </r>
  <r>
    <x v="60"/>
    <x v="36"/>
    <x v="1"/>
    <x v="22"/>
    <n v="0"/>
  </r>
  <r>
    <x v="60"/>
    <x v="36"/>
    <x v="3"/>
    <x v="1"/>
    <n v="0"/>
  </r>
  <r>
    <x v="60"/>
    <x v="88"/>
    <x v="0"/>
    <x v="5"/>
    <n v="0"/>
  </r>
  <r>
    <x v="60"/>
    <x v="88"/>
    <x v="2"/>
    <x v="1"/>
    <n v="0"/>
  </r>
  <r>
    <x v="60"/>
    <x v="88"/>
    <x v="1"/>
    <x v="10"/>
    <n v="0"/>
  </r>
  <r>
    <x v="60"/>
    <x v="88"/>
    <x v="3"/>
    <x v="37"/>
    <n v="0"/>
  </r>
  <r>
    <x v="60"/>
    <x v="111"/>
    <x v="0"/>
    <x v="1"/>
    <n v="0"/>
  </r>
  <r>
    <x v="60"/>
    <x v="111"/>
    <x v="1"/>
    <x v="3"/>
    <n v="0"/>
  </r>
  <r>
    <x v="60"/>
    <x v="89"/>
    <x v="0"/>
    <x v="36"/>
    <n v="0"/>
  </r>
  <r>
    <x v="60"/>
    <x v="89"/>
    <x v="1"/>
    <x v="4"/>
    <n v="0"/>
  </r>
  <r>
    <x v="60"/>
    <x v="89"/>
    <x v="3"/>
    <x v="11"/>
    <n v="0"/>
  </r>
  <r>
    <x v="60"/>
    <x v="2"/>
    <x v="0"/>
    <x v="123"/>
    <n v="43"/>
  </r>
  <r>
    <x v="60"/>
    <x v="2"/>
    <x v="1"/>
    <x v="124"/>
    <n v="34"/>
  </r>
  <r>
    <x v="60"/>
    <x v="2"/>
    <x v="3"/>
    <x v="125"/>
    <n v="0"/>
  </r>
  <r>
    <x v="60"/>
    <x v="37"/>
    <x v="0"/>
    <x v="126"/>
    <n v="1"/>
  </r>
  <r>
    <x v="60"/>
    <x v="37"/>
    <x v="1"/>
    <x v="127"/>
    <n v="0"/>
  </r>
  <r>
    <x v="60"/>
    <x v="37"/>
    <x v="3"/>
    <x v="128"/>
    <n v="0"/>
  </r>
  <r>
    <x v="60"/>
    <x v="119"/>
    <x v="0"/>
    <x v="3"/>
    <n v="0"/>
  </r>
  <r>
    <x v="60"/>
    <x v="119"/>
    <x v="1"/>
    <x v="21"/>
    <n v="0"/>
  </r>
  <r>
    <x v="60"/>
    <x v="108"/>
    <x v="1"/>
    <x v="1"/>
    <n v="0"/>
  </r>
  <r>
    <x v="60"/>
    <x v="120"/>
    <x v="1"/>
    <x v="11"/>
    <n v="0"/>
  </r>
  <r>
    <x v="60"/>
    <x v="120"/>
    <x v="3"/>
    <x v="1"/>
    <n v="0"/>
  </r>
  <r>
    <x v="60"/>
    <x v="38"/>
    <x v="0"/>
    <x v="3"/>
    <n v="0"/>
  </r>
  <r>
    <x v="60"/>
    <x v="38"/>
    <x v="1"/>
    <x v="50"/>
    <n v="0"/>
  </r>
  <r>
    <x v="60"/>
    <x v="3"/>
    <x v="0"/>
    <x v="52"/>
    <n v="2"/>
  </r>
  <r>
    <x v="60"/>
    <x v="3"/>
    <x v="1"/>
    <x v="9"/>
    <n v="0"/>
  </r>
  <r>
    <x v="60"/>
    <x v="3"/>
    <x v="3"/>
    <x v="50"/>
    <n v="0"/>
  </r>
  <r>
    <x v="60"/>
    <x v="121"/>
    <x v="0"/>
    <x v="1"/>
    <n v="1"/>
  </r>
  <r>
    <x v="60"/>
    <x v="4"/>
    <x v="0"/>
    <x v="129"/>
    <n v="45"/>
  </r>
  <r>
    <x v="60"/>
    <x v="4"/>
    <x v="1"/>
    <x v="130"/>
    <n v="38"/>
  </r>
  <r>
    <x v="60"/>
    <x v="4"/>
    <x v="3"/>
    <x v="131"/>
    <n v="0"/>
  </r>
  <r>
    <x v="60"/>
    <x v="122"/>
    <x v="1"/>
    <x v="3"/>
    <n v="0"/>
  </r>
  <r>
    <x v="60"/>
    <x v="39"/>
    <x v="0"/>
    <x v="75"/>
    <n v="0"/>
  </r>
  <r>
    <x v="60"/>
    <x v="39"/>
    <x v="1"/>
    <x v="132"/>
    <n v="0"/>
  </r>
  <r>
    <x v="60"/>
    <x v="39"/>
    <x v="3"/>
    <x v="4"/>
    <n v="0"/>
  </r>
  <r>
    <x v="60"/>
    <x v="123"/>
    <x v="0"/>
    <x v="1"/>
    <n v="0"/>
  </r>
  <r>
    <x v="60"/>
    <x v="123"/>
    <x v="1"/>
    <x v="3"/>
    <n v="0"/>
  </r>
  <r>
    <x v="60"/>
    <x v="5"/>
    <x v="0"/>
    <x v="133"/>
    <n v="131"/>
  </r>
  <r>
    <x v="60"/>
    <x v="5"/>
    <x v="2"/>
    <x v="11"/>
    <n v="0"/>
  </r>
  <r>
    <x v="60"/>
    <x v="5"/>
    <x v="1"/>
    <x v="134"/>
    <n v="301"/>
  </r>
  <r>
    <x v="60"/>
    <x v="5"/>
    <x v="3"/>
    <x v="135"/>
    <n v="0"/>
  </r>
  <r>
    <x v="60"/>
    <x v="6"/>
    <x v="0"/>
    <x v="136"/>
    <n v="48"/>
  </r>
  <r>
    <x v="60"/>
    <x v="6"/>
    <x v="1"/>
    <x v="137"/>
    <n v="208"/>
  </r>
  <r>
    <x v="60"/>
    <x v="6"/>
    <x v="3"/>
    <x v="138"/>
    <n v="0"/>
  </r>
  <r>
    <x v="60"/>
    <x v="124"/>
    <x v="1"/>
    <x v="1"/>
    <n v="0"/>
  </r>
  <r>
    <x v="60"/>
    <x v="7"/>
    <x v="0"/>
    <x v="139"/>
    <n v="10"/>
  </r>
  <r>
    <x v="60"/>
    <x v="7"/>
    <x v="2"/>
    <x v="0"/>
    <n v="0"/>
  </r>
  <r>
    <x v="60"/>
    <x v="7"/>
    <x v="1"/>
    <x v="140"/>
    <n v="23"/>
  </r>
  <r>
    <x v="60"/>
    <x v="7"/>
    <x v="3"/>
    <x v="141"/>
    <n v="0"/>
  </r>
  <r>
    <x v="60"/>
    <x v="125"/>
    <x v="0"/>
    <x v="142"/>
    <n v="0"/>
  </r>
  <r>
    <x v="60"/>
    <x v="125"/>
    <x v="1"/>
    <x v="143"/>
    <n v="25"/>
  </r>
  <r>
    <x v="60"/>
    <x v="8"/>
    <x v="0"/>
    <x v="144"/>
    <n v="2"/>
  </r>
  <r>
    <x v="60"/>
    <x v="8"/>
    <x v="1"/>
    <x v="145"/>
    <n v="1"/>
  </r>
  <r>
    <x v="60"/>
    <x v="8"/>
    <x v="3"/>
    <x v="104"/>
    <n v="0"/>
  </r>
  <r>
    <x v="60"/>
    <x v="9"/>
    <x v="0"/>
    <x v="146"/>
    <n v="18"/>
  </r>
  <r>
    <x v="60"/>
    <x v="9"/>
    <x v="2"/>
    <x v="1"/>
    <n v="0"/>
  </r>
  <r>
    <x v="60"/>
    <x v="9"/>
    <x v="1"/>
    <x v="29"/>
    <n v="39"/>
  </r>
  <r>
    <x v="60"/>
    <x v="9"/>
    <x v="3"/>
    <x v="36"/>
    <n v="0"/>
  </r>
  <r>
    <x v="60"/>
    <x v="40"/>
    <x v="1"/>
    <x v="1"/>
    <n v="0"/>
  </r>
  <r>
    <x v="60"/>
    <x v="126"/>
    <x v="1"/>
    <x v="3"/>
    <n v="0"/>
  </r>
  <r>
    <x v="60"/>
    <x v="126"/>
    <x v="3"/>
    <x v="0"/>
    <n v="0"/>
  </r>
  <r>
    <x v="60"/>
    <x v="41"/>
    <x v="0"/>
    <x v="32"/>
    <n v="20"/>
  </r>
  <r>
    <x v="60"/>
    <x v="41"/>
    <x v="1"/>
    <x v="44"/>
    <n v="0"/>
  </r>
  <r>
    <x v="60"/>
    <x v="41"/>
    <x v="3"/>
    <x v="1"/>
    <n v="0"/>
  </r>
  <r>
    <x v="60"/>
    <x v="10"/>
    <x v="0"/>
    <x v="113"/>
    <n v="51"/>
  </r>
  <r>
    <x v="60"/>
    <x v="10"/>
    <x v="1"/>
    <x v="147"/>
    <n v="9"/>
  </r>
  <r>
    <x v="60"/>
    <x v="10"/>
    <x v="3"/>
    <x v="147"/>
    <n v="0"/>
  </r>
  <r>
    <x v="60"/>
    <x v="11"/>
    <x v="0"/>
    <x v="148"/>
    <n v="896"/>
  </r>
  <r>
    <x v="60"/>
    <x v="11"/>
    <x v="2"/>
    <x v="99"/>
    <n v="10"/>
  </r>
  <r>
    <x v="60"/>
    <x v="11"/>
    <x v="1"/>
    <x v="149"/>
    <n v="685"/>
  </r>
  <r>
    <x v="60"/>
    <x v="11"/>
    <x v="3"/>
    <x v="150"/>
    <n v="0"/>
  </r>
  <r>
    <x v="60"/>
    <x v="127"/>
    <x v="3"/>
    <x v="1"/>
    <n v="0"/>
  </r>
  <r>
    <x v="60"/>
    <x v="42"/>
    <x v="0"/>
    <x v="31"/>
    <n v="29"/>
  </r>
  <r>
    <x v="60"/>
    <x v="42"/>
    <x v="1"/>
    <x v="46"/>
    <n v="70"/>
  </r>
  <r>
    <x v="60"/>
    <x v="42"/>
    <x v="3"/>
    <x v="132"/>
    <n v="0"/>
  </r>
  <r>
    <x v="60"/>
    <x v="128"/>
    <x v="1"/>
    <x v="1"/>
    <n v="0"/>
  </r>
  <r>
    <x v="60"/>
    <x v="90"/>
    <x v="0"/>
    <x v="10"/>
    <n v="0"/>
  </r>
  <r>
    <x v="60"/>
    <x v="90"/>
    <x v="1"/>
    <x v="5"/>
    <n v="0"/>
  </r>
  <r>
    <x v="60"/>
    <x v="90"/>
    <x v="3"/>
    <x v="11"/>
    <n v="0"/>
  </r>
  <r>
    <x v="60"/>
    <x v="91"/>
    <x v="0"/>
    <x v="7"/>
    <n v="0"/>
  </r>
  <r>
    <x v="60"/>
    <x v="91"/>
    <x v="1"/>
    <x v="28"/>
    <n v="0"/>
  </r>
  <r>
    <x v="60"/>
    <x v="91"/>
    <x v="3"/>
    <x v="0"/>
    <n v="0"/>
  </r>
  <r>
    <x v="60"/>
    <x v="43"/>
    <x v="0"/>
    <x v="151"/>
    <n v="0"/>
  </r>
  <r>
    <x v="60"/>
    <x v="43"/>
    <x v="2"/>
    <x v="0"/>
    <n v="0"/>
  </r>
  <r>
    <x v="60"/>
    <x v="43"/>
    <x v="1"/>
    <x v="72"/>
    <n v="1"/>
  </r>
  <r>
    <x v="60"/>
    <x v="43"/>
    <x v="3"/>
    <x v="109"/>
    <n v="0"/>
  </r>
  <r>
    <x v="60"/>
    <x v="44"/>
    <x v="0"/>
    <x v="83"/>
    <n v="0"/>
  </r>
  <r>
    <x v="60"/>
    <x v="44"/>
    <x v="1"/>
    <x v="23"/>
    <n v="3"/>
  </r>
  <r>
    <x v="60"/>
    <x v="44"/>
    <x v="3"/>
    <x v="8"/>
    <n v="0"/>
  </r>
  <r>
    <x v="60"/>
    <x v="45"/>
    <x v="0"/>
    <x v="37"/>
    <n v="0"/>
  </r>
  <r>
    <x v="60"/>
    <x v="45"/>
    <x v="1"/>
    <x v="48"/>
    <n v="0"/>
  </r>
  <r>
    <x v="60"/>
    <x v="45"/>
    <x v="3"/>
    <x v="6"/>
    <n v="0"/>
  </r>
  <r>
    <x v="60"/>
    <x v="12"/>
    <x v="0"/>
    <x v="152"/>
    <n v="19"/>
  </r>
  <r>
    <x v="60"/>
    <x v="12"/>
    <x v="1"/>
    <x v="153"/>
    <n v="28"/>
  </r>
  <r>
    <x v="60"/>
    <x v="12"/>
    <x v="3"/>
    <x v="154"/>
    <n v="0"/>
  </r>
  <r>
    <x v="60"/>
    <x v="129"/>
    <x v="1"/>
    <x v="0"/>
    <n v="0"/>
  </r>
  <r>
    <x v="60"/>
    <x v="46"/>
    <x v="0"/>
    <x v="155"/>
    <n v="49"/>
  </r>
  <r>
    <x v="60"/>
    <x v="46"/>
    <x v="1"/>
    <x v="156"/>
    <n v="37"/>
  </r>
  <r>
    <x v="60"/>
    <x v="46"/>
    <x v="3"/>
    <x v="157"/>
    <n v="0"/>
  </r>
  <r>
    <x v="60"/>
    <x v="130"/>
    <x v="1"/>
    <x v="1"/>
    <n v="0"/>
  </r>
  <r>
    <x v="60"/>
    <x v="131"/>
    <x v="1"/>
    <x v="1"/>
    <n v="0"/>
  </r>
  <r>
    <x v="60"/>
    <x v="13"/>
    <x v="0"/>
    <x v="158"/>
    <n v="111"/>
  </r>
  <r>
    <x v="60"/>
    <x v="13"/>
    <x v="2"/>
    <x v="10"/>
    <n v="1"/>
  </r>
  <r>
    <x v="60"/>
    <x v="13"/>
    <x v="1"/>
    <x v="159"/>
    <n v="162"/>
  </r>
  <r>
    <x v="60"/>
    <x v="13"/>
    <x v="3"/>
    <x v="39"/>
    <n v="0"/>
  </r>
  <r>
    <x v="60"/>
    <x v="132"/>
    <x v="1"/>
    <x v="1"/>
    <n v="0"/>
  </r>
  <r>
    <x v="60"/>
    <x v="14"/>
    <x v="0"/>
    <x v="160"/>
    <n v="718"/>
  </r>
  <r>
    <x v="60"/>
    <x v="14"/>
    <x v="2"/>
    <x v="161"/>
    <n v="30"/>
  </r>
  <r>
    <x v="60"/>
    <x v="14"/>
    <x v="1"/>
    <x v="162"/>
    <n v="1754"/>
  </r>
  <r>
    <x v="60"/>
    <x v="14"/>
    <x v="3"/>
    <x v="163"/>
    <n v="0"/>
  </r>
  <r>
    <x v="60"/>
    <x v="133"/>
    <x v="1"/>
    <x v="0"/>
    <n v="0"/>
  </r>
  <r>
    <x v="60"/>
    <x v="79"/>
    <x v="0"/>
    <x v="3"/>
    <n v="0"/>
  </r>
  <r>
    <x v="60"/>
    <x v="79"/>
    <x v="1"/>
    <x v="21"/>
    <n v="0"/>
  </r>
  <r>
    <x v="60"/>
    <x v="79"/>
    <x v="3"/>
    <x v="11"/>
    <n v="0"/>
  </r>
  <r>
    <x v="60"/>
    <x v="102"/>
    <x v="0"/>
    <x v="1"/>
    <n v="0"/>
  </r>
  <r>
    <x v="60"/>
    <x v="102"/>
    <x v="3"/>
    <x v="1"/>
    <n v="0"/>
  </r>
  <r>
    <x v="60"/>
    <x v="134"/>
    <x v="1"/>
    <x v="32"/>
    <n v="0"/>
  </r>
  <r>
    <x v="60"/>
    <x v="134"/>
    <x v="3"/>
    <x v="1"/>
    <n v="0"/>
  </r>
  <r>
    <x v="60"/>
    <x v="135"/>
    <x v="2"/>
    <x v="1"/>
    <n v="0"/>
  </r>
  <r>
    <x v="60"/>
    <x v="135"/>
    <x v="1"/>
    <x v="1"/>
    <n v="0"/>
  </r>
  <r>
    <x v="60"/>
    <x v="136"/>
    <x v="1"/>
    <x v="1"/>
    <n v="0"/>
  </r>
  <r>
    <x v="60"/>
    <x v="136"/>
    <x v="3"/>
    <x v="1"/>
    <n v="0"/>
  </r>
  <r>
    <x v="60"/>
    <x v="137"/>
    <x v="1"/>
    <x v="1"/>
    <n v="0"/>
  </r>
  <r>
    <x v="60"/>
    <x v="138"/>
    <x v="1"/>
    <x v="1"/>
    <n v="0"/>
  </r>
  <r>
    <x v="60"/>
    <x v="92"/>
    <x v="0"/>
    <x v="1"/>
    <n v="0"/>
  </r>
  <r>
    <x v="60"/>
    <x v="92"/>
    <x v="1"/>
    <x v="0"/>
    <n v="0"/>
  </r>
  <r>
    <x v="60"/>
    <x v="92"/>
    <x v="3"/>
    <x v="0"/>
    <n v="0"/>
  </r>
  <r>
    <x v="60"/>
    <x v="15"/>
    <x v="0"/>
    <x v="164"/>
    <n v="12"/>
  </r>
  <r>
    <x v="60"/>
    <x v="15"/>
    <x v="1"/>
    <x v="165"/>
    <n v="6"/>
  </r>
  <r>
    <x v="60"/>
    <x v="15"/>
    <x v="3"/>
    <x v="166"/>
    <n v="0"/>
  </r>
  <r>
    <x v="60"/>
    <x v="47"/>
    <x v="0"/>
    <x v="99"/>
    <n v="0"/>
  </r>
  <r>
    <x v="60"/>
    <x v="47"/>
    <x v="1"/>
    <x v="27"/>
    <n v="4"/>
  </r>
  <r>
    <x v="60"/>
    <x v="47"/>
    <x v="3"/>
    <x v="50"/>
    <n v="0"/>
  </r>
  <r>
    <x v="60"/>
    <x v="103"/>
    <x v="0"/>
    <x v="1"/>
    <n v="0"/>
  </r>
  <r>
    <x v="60"/>
    <x v="103"/>
    <x v="1"/>
    <x v="0"/>
    <n v="0"/>
  </r>
  <r>
    <x v="60"/>
    <x v="103"/>
    <x v="3"/>
    <x v="1"/>
    <n v="0"/>
  </r>
  <r>
    <x v="60"/>
    <x v="48"/>
    <x v="0"/>
    <x v="99"/>
    <n v="3"/>
  </r>
  <r>
    <x v="60"/>
    <x v="48"/>
    <x v="1"/>
    <x v="68"/>
    <n v="3"/>
  </r>
  <r>
    <x v="60"/>
    <x v="48"/>
    <x v="3"/>
    <x v="58"/>
    <n v="0"/>
  </r>
  <r>
    <x v="60"/>
    <x v="49"/>
    <x v="0"/>
    <x v="50"/>
    <n v="0"/>
  </r>
  <r>
    <x v="60"/>
    <x v="49"/>
    <x v="2"/>
    <x v="0"/>
    <n v="0"/>
  </r>
  <r>
    <x v="60"/>
    <x v="49"/>
    <x v="1"/>
    <x v="9"/>
    <n v="0"/>
  </r>
  <r>
    <x v="60"/>
    <x v="49"/>
    <x v="3"/>
    <x v="0"/>
    <n v="0"/>
  </r>
  <r>
    <x v="60"/>
    <x v="50"/>
    <x v="0"/>
    <x v="12"/>
    <n v="13"/>
  </r>
  <r>
    <x v="60"/>
    <x v="50"/>
    <x v="1"/>
    <x v="58"/>
    <n v="1"/>
  </r>
  <r>
    <x v="60"/>
    <x v="50"/>
    <x v="3"/>
    <x v="8"/>
    <n v="0"/>
  </r>
  <r>
    <x v="60"/>
    <x v="139"/>
    <x v="1"/>
    <x v="1"/>
    <n v="0"/>
  </r>
  <r>
    <x v="60"/>
    <x v="16"/>
    <x v="0"/>
    <x v="167"/>
    <n v="16"/>
  </r>
  <r>
    <x v="60"/>
    <x v="16"/>
    <x v="1"/>
    <x v="168"/>
    <n v="7"/>
  </r>
  <r>
    <x v="60"/>
    <x v="16"/>
    <x v="3"/>
    <x v="169"/>
    <n v="0"/>
  </r>
  <r>
    <x v="60"/>
    <x v="51"/>
    <x v="0"/>
    <x v="128"/>
    <n v="0"/>
  </r>
  <r>
    <x v="60"/>
    <x v="51"/>
    <x v="1"/>
    <x v="96"/>
    <n v="0"/>
  </r>
  <r>
    <x v="60"/>
    <x v="51"/>
    <x v="3"/>
    <x v="43"/>
    <n v="0"/>
  </r>
  <r>
    <x v="60"/>
    <x v="17"/>
    <x v="0"/>
    <x v="170"/>
    <n v="17"/>
  </r>
  <r>
    <x v="60"/>
    <x v="17"/>
    <x v="2"/>
    <x v="1"/>
    <n v="0"/>
  </r>
  <r>
    <x v="60"/>
    <x v="17"/>
    <x v="1"/>
    <x v="111"/>
    <n v="26"/>
  </r>
  <r>
    <x v="60"/>
    <x v="17"/>
    <x v="3"/>
    <x v="26"/>
    <n v="0"/>
  </r>
  <r>
    <x v="60"/>
    <x v="18"/>
    <x v="0"/>
    <x v="60"/>
    <n v="12"/>
  </r>
  <r>
    <x v="60"/>
    <x v="18"/>
    <x v="1"/>
    <x v="171"/>
    <n v="2"/>
  </r>
  <r>
    <x v="60"/>
    <x v="18"/>
    <x v="3"/>
    <x v="37"/>
    <n v="0"/>
  </r>
  <r>
    <x v="60"/>
    <x v="93"/>
    <x v="0"/>
    <x v="0"/>
    <n v="0"/>
  </r>
  <r>
    <x v="60"/>
    <x v="93"/>
    <x v="1"/>
    <x v="5"/>
    <n v="0"/>
  </r>
  <r>
    <x v="60"/>
    <x v="93"/>
    <x v="3"/>
    <x v="1"/>
    <n v="0"/>
  </r>
  <r>
    <x v="60"/>
    <x v="80"/>
    <x v="0"/>
    <x v="70"/>
    <n v="0"/>
  </r>
  <r>
    <x v="60"/>
    <x v="80"/>
    <x v="2"/>
    <x v="3"/>
    <n v="2"/>
  </r>
  <r>
    <x v="60"/>
    <x v="80"/>
    <x v="1"/>
    <x v="20"/>
    <n v="0"/>
  </r>
  <r>
    <x v="60"/>
    <x v="80"/>
    <x v="3"/>
    <x v="32"/>
    <n v="0"/>
  </r>
  <r>
    <x v="60"/>
    <x v="94"/>
    <x v="0"/>
    <x v="3"/>
    <n v="0"/>
  </r>
  <r>
    <x v="60"/>
    <x v="94"/>
    <x v="1"/>
    <x v="172"/>
    <n v="0"/>
  </r>
  <r>
    <x v="60"/>
    <x v="94"/>
    <x v="3"/>
    <x v="11"/>
    <n v="0"/>
  </r>
  <r>
    <x v="60"/>
    <x v="77"/>
    <x v="0"/>
    <x v="9"/>
    <n v="0"/>
  </r>
  <r>
    <x v="60"/>
    <x v="77"/>
    <x v="1"/>
    <x v="173"/>
    <n v="0"/>
  </r>
  <r>
    <x v="60"/>
    <x v="52"/>
    <x v="0"/>
    <x v="3"/>
    <n v="0"/>
  </r>
  <r>
    <x v="60"/>
    <x v="52"/>
    <x v="1"/>
    <x v="4"/>
    <n v="3"/>
  </r>
  <r>
    <x v="60"/>
    <x v="52"/>
    <x v="3"/>
    <x v="7"/>
    <n v="0"/>
  </r>
  <r>
    <x v="60"/>
    <x v="19"/>
    <x v="0"/>
    <x v="174"/>
    <n v="47"/>
  </r>
  <r>
    <x v="60"/>
    <x v="19"/>
    <x v="2"/>
    <x v="0"/>
    <n v="0"/>
  </r>
  <r>
    <x v="60"/>
    <x v="19"/>
    <x v="1"/>
    <x v="175"/>
    <n v="116"/>
  </r>
  <r>
    <x v="60"/>
    <x v="19"/>
    <x v="3"/>
    <x v="176"/>
    <n v="0"/>
  </r>
  <r>
    <x v="60"/>
    <x v="33"/>
    <x v="0"/>
    <x v="3"/>
    <n v="1"/>
  </r>
  <r>
    <x v="60"/>
    <x v="33"/>
    <x v="1"/>
    <x v="4"/>
    <n v="0"/>
  </r>
  <r>
    <x v="60"/>
    <x v="33"/>
    <x v="3"/>
    <x v="1"/>
    <n v="0"/>
  </r>
  <r>
    <x v="60"/>
    <x v="140"/>
    <x v="0"/>
    <x v="1"/>
    <n v="0"/>
  </r>
  <r>
    <x v="60"/>
    <x v="140"/>
    <x v="1"/>
    <x v="0"/>
    <n v="0"/>
  </r>
  <r>
    <x v="60"/>
    <x v="95"/>
    <x v="0"/>
    <x v="5"/>
    <n v="0"/>
  </r>
  <r>
    <x v="60"/>
    <x v="95"/>
    <x v="1"/>
    <x v="83"/>
    <n v="0"/>
  </r>
  <r>
    <x v="60"/>
    <x v="95"/>
    <x v="3"/>
    <x v="5"/>
    <n v="0"/>
  </r>
  <r>
    <x v="60"/>
    <x v="53"/>
    <x v="0"/>
    <x v="26"/>
    <n v="10"/>
  </r>
  <r>
    <x v="60"/>
    <x v="53"/>
    <x v="2"/>
    <x v="1"/>
    <n v="0"/>
  </r>
  <r>
    <x v="60"/>
    <x v="53"/>
    <x v="1"/>
    <x v="177"/>
    <n v="21"/>
  </r>
  <r>
    <x v="60"/>
    <x v="53"/>
    <x v="3"/>
    <x v="65"/>
    <n v="0"/>
  </r>
  <r>
    <x v="60"/>
    <x v="141"/>
    <x v="0"/>
    <x v="3"/>
    <n v="0"/>
  </r>
  <r>
    <x v="60"/>
    <x v="141"/>
    <x v="1"/>
    <x v="0"/>
    <n v="0"/>
  </r>
  <r>
    <x v="60"/>
    <x v="142"/>
    <x v="0"/>
    <x v="1"/>
    <n v="0"/>
  </r>
  <r>
    <x v="60"/>
    <x v="142"/>
    <x v="1"/>
    <x v="10"/>
    <n v="0"/>
  </r>
  <r>
    <x v="60"/>
    <x v="143"/>
    <x v="1"/>
    <x v="43"/>
    <n v="0"/>
  </r>
  <r>
    <x v="60"/>
    <x v="143"/>
    <x v="3"/>
    <x v="0"/>
    <n v="0"/>
  </r>
  <r>
    <x v="60"/>
    <x v="144"/>
    <x v="1"/>
    <x v="1"/>
    <n v="0"/>
  </r>
  <r>
    <x v="60"/>
    <x v="54"/>
    <x v="0"/>
    <x v="8"/>
    <n v="5"/>
  </r>
  <r>
    <x v="60"/>
    <x v="54"/>
    <x v="1"/>
    <x v="61"/>
    <n v="0"/>
  </r>
  <r>
    <x v="60"/>
    <x v="78"/>
    <x v="0"/>
    <x v="11"/>
    <n v="1"/>
  </r>
  <r>
    <x v="60"/>
    <x v="78"/>
    <x v="1"/>
    <x v="178"/>
    <n v="15"/>
  </r>
  <r>
    <x v="60"/>
    <x v="145"/>
    <x v="1"/>
    <x v="1"/>
    <n v="0"/>
  </r>
  <r>
    <x v="60"/>
    <x v="109"/>
    <x v="0"/>
    <x v="69"/>
    <n v="0"/>
  </r>
  <r>
    <x v="60"/>
    <x v="109"/>
    <x v="1"/>
    <x v="179"/>
    <n v="0"/>
  </r>
  <r>
    <x v="60"/>
    <x v="109"/>
    <x v="3"/>
    <x v="1"/>
    <n v="0"/>
  </r>
  <r>
    <x v="60"/>
    <x v="146"/>
    <x v="1"/>
    <x v="1"/>
    <n v="0"/>
  </r>
  <r>
    <x v="60"/>
    <x v="147"/>
    <x v="0"/>
    <x v="7"/>
    <n v="0"/>
  </r>
  <r>
    <x v="60"/>
    <x v="147"/>
    <x v="1"/>
    <x v="65"/>
    <n v="0"/>
  </r>
  <r>
    <x v="60"/>
    <x v="147"/>
    <x v="3"/>
    <x v="3"/>
    <n v="0"/>
  </r>
  <r>
    <x v="60"/>
    <x v="148"/>
    <x v="1"/>
    <x v="0"/>
    <n v="0"/>
  </r>
  <r>
    <x v="60"/>
    <x v="148"/>
    <x v="3"/>
    <x v="0"/>
    <n v="0"/>
  </r>
  <r>
    <x v="60"/>
    <x v="149"/>
    <x v="0"/>
    <x v="1"/>
    <n v="0"/>
  </r>
  <r>
    <x v="60"/>
    <x v="149"/>
    <x v="1"/>
    <x v="5"/>
    <n v="0"/>
  </r>
  <r>
    <x v="60"/>
    <x v="149"/>
    <x v="3"/>
    <x v="7"/>
    <n v="0"/>
  </r>
  <r>
    <x v="60"/>
    <x v="55"/>
    <x v="0"/>
    <x v="128"/>
    <n v="0"/>
  </r>
  <r>
    <x v="60"/>
    <x v="55"/>
    <x v="2"/>
    <x v="1"/>
    <n v="0"/>
  </r>
  <r>
    <x v="60"/>
    <x v="55"/>
    <x v="1"/>
    <x v="23"/>
    <n v="0"/>
  </r>
  <r>
    <x v="60"/>
    <x v="55"/>
    <x v="3"/>
    <x v="12"/>
    <n v="0"/>
  </r>
  <r>
    <x v="60"/>
    <x v="56"/>
    <x v="0"/>
    <x v="21"/>
    <n v="3"/>
  </r>
  <r>
    <x v="60"/>
    <x v="56"/>
    <x v="1"/>
    <x v="59"/>
    <n v="0"/>
  </r>
  <r>
    <x v="60"/>
    <x v="56"/>
    <x v="3"/>
    <x v="180"/>
    <n v="0"/>
  </r>
  <r>
    <x v="60"/>
    <x v="20"/>
    <x v="0"/>
    <x v="58"/>
    <n v="13"/>
  </r>
  <r>
    <x v="60"/>
    <x v="20"/>
    <x v="1"/>
    <x v="181"/>
    <n v="2"/>
  </r>
  <r>
    <x v="60"/>
    <x v="20"/>
    <x v="3"/>
    <x v="8"/>
    <n v="0"/>
  </r>
  <r>
    <x v="60"/>
    <x v="104"/>
    <x v="0"/>
    <x v="0"/>
    <n v="0"/>
  </r>
  <r>
    <x v="60"/>
    <x v="104"/>
    <x v="1"/>
    <x v="43"/>
    <n v="0"/>
  </r>
  <r>
    <x v="60"/>
    <x v="96"/>
    <x v="0"/>
    <x v="10"/>
    <n v="0"/>
  </r>
  <r>
    <x v="60"/>
    <x v="96"/>
    <x v="1"/>
    <x v="12"/>
    <n v="0"/>
  </r>
  <r>
    <x v="60"/>
    <x v="96"/>
    <x v="3"/>
    <x v="0"/>
    <n v="0"/>
  </r>
  <r>
    <x v="60"/>
    <x v="150"/>
    <x v="0"/>
    <x v="11"/>
    <n v="0"/>
  </r>
  <r>
    <x v="60"/>
    <x v="150"/>
    <x v="1"/>
    <x v="37"/>
    <n v="0"/>
  </r>
  <r>
    <x v="60"/>
    <x v="150"/>
    <x v="3"/>
    <x v="3"/>
    <n v="0"/>
  </r>
  <r>
    <x v="60"/>
    <x v="105"/>
    <x v="0"/>
    <x v="0"/>
    <n v="0"/>
  </r>
  <r>
    <x v="60"/>
    <x v="105"/>
    <x v="1"/>
    <x v="9"/>
    <n v="0"/>
  </r>
  <r>
    <x v="60"/>
    <x v="105"/>
    <x v="3"/>
    <x v="7"/>
    <n v="0"/>
  </r>
  <r>
    <x v="60"/>
    <x v="151"/>
    <x v="1"/>
    <x v="1"/>
    <n v="0"/>
  </r>
  <r>
    <x v="60"/>
    <x v="57"/>
    <x v="1"/>
    <x v="0"/>
    <n v="0"/>
  </r>
  <r>
    <x v="60"/>
    <x v="152"/>
    <x v="1"/>
    <x v="1"/>
    <n v="0"/>
  </r>
  <r>
    <x v="60"/>
    <x v="110"/>
    <x v="0"/>
    <x v="10"/>
    <n v="0"/>
  </r>
  <r>
    <x v="60"/>
    <x v="110"/>
    <x v="1"/>
    <x v="4"/>
    <n v="0"/>
  </r>
  <r>
    <x v="60"/>
    <x v="110"/>
    <x v="3"/>
    <x v="6"/>
    <n v="0"/>
  </r>
  <r>
    <x v="60"/>
    <x v="97"/>
    <x v="0"/>
    <x v="7"/>
    <n v="0"/>
  </r>
  <r>
    <x v="60"/>
    <x v="97"/>
    <x v="1"/>
    <x v="36"/>
    <n v="0"/>
  </r>
  <r>
    <x v="60"/>
    <x v="97"/>
    <x v="3"/>
    <x v="0"/>
    <n v="0"/>
  </r>
  <r>
    <x v="60"/>
    <x v="153"/>
    <x v="1"/>
    <x v="28"/>
    <n v="0"/>
  </r>
  <r>
    <x v="60"/>
    <x v="153"/>
    <x v="3"/>
    <x v="0"/>
    <n v="0"/>
  </r>
  <r>
    <x v="60"/>
    <x v="58"/>
    <x v="0"/>
    <x v="3"/>
    <n v="1"/>
  </r>
  <r>
    <x v="60"/>
    <x v="58"/>
    <x v="1"/>
    <x v="44"/>
    <n v="0"/>
  </r>
  <r>
    <x v="60"/>
    <x v="58"/>
    <x v="3"/>
    <x v="43"/>
    <n v="0"/>
  </r>
  <r>
    <x v="60"/>
    <x v="154"/>
    <x v="1"/>
    <x v="1"/>
    <n v="0"/>
  </r>
  <r>
    <x v="60"/>
    <x v="155"/>
    <x v="1"/>
    <x v="3"/>
    <n v="0"/>
  </r>
  <r>
    <x v="60"/>
    <x v="155"/>
    <x v="3"/>
    <x v="3"/>
    <n v="0"/>
  </r>
  <r>
    <x v="60"/>
    <x v="59"/>
    <x v="0"/>
    <x v="32"/>
    <n v="0"/>
  </r>
  <r>
    <x v="60"/>
    <x v="59"/>
    <x v="1"/>
    <x v="50"/>
    <n v="0"/>
  </r>
  <r>
    <x v="60"/>
    <x v="59"/>
    <x v="3"/>
    <x v="3"/>
    <n v="0"/>
  </r>
  <r>
    <x v="60"/>
    <x v="106"/>
    <x v="0"/>
    <x v="0"/>
    <n v="0"/>
  </r>
  <r>
    <x v="60"/>
    <x v="106"/>
    <x v="1"/>
    <x v="5"/>
    <n v="0"/>
  </r>
  <r>
    <x v="60"/>
    <x v="106"/>
    <x v="3"/>
    <x v="1"/>
    <n v="0"/>
  </r>
  <r>
    <x v="60"/>
    <x v="156"/>
    <x v="1"/>
    <x v="3"/>
    <n v="0"/>
  </r>
  <r>
    <x v="60"/>
    <x v="21"/>
    <x v="0"/>
    <x v="182"/>
    <n v="17"/>
  </r>
  <r>
    <x v="60"/>
    <x v="21"/>
    <x v="2"/>
    <x v="11"/>
    <n v="0"/>
  </r>
  <r>
    <x v="60"/>
    <x v="21"/>
    <x v="1"/>
    <x v="183"/>
    <n v="77"/>
  </r>
  <r>
    <x v="60"/>
    <x v="21"/>
    <x v="3"/>
    <x v="184"/>
    <n v="0"/>
  </r>
  <r>
    <x v="60"/>
    <x v="22"/>
    <x v="0"/>
    <x v="185"/>
    <n v="7"/>
  </r>
  <r>
    <x v="60"/>
    <x v="22"/>
    <x v="1"/>
    <x v="186"/>
    <n v="0"/>
  </r>
  <r>
    <x v="60"/>
    <x v="22"/>
    <x v="3"/>
    <x v="22"/>
    <n v="0"/>
  </r>
  <r>
    <x v="60"/>
    <x v="157"/>
    <x v="1"/>
    <x v="1"/>
    <n v="0"/>
  </r>
  <r>
    <x v="60"/>
    <x v="158"/>
    <x v="0"/>
    <x v="1"/>
    <n v="0"/>
  </r>
  <r>
    <x v="60"/>
    <x v="81"/>
    <x v="0"/>
    <x v="1"/>
    <n v="0"/>
  </r>
  <r>
    <x v="60"/>
    <x v="81"/>
    <x v="1"/>
    <x v="11"/>
    <n v="0"/>
  </r>
  <r>
    <x v="60"/>
    <x v="159"/>
    <x v="1"/>
    <x v="0"/>
    <n v="0"/>
  </r>
  <r>
    <x v="60"/>
    <x v="98"/>
    <x v="0"/>
    <x v="7"/>
    <n v="0"/>
  </r>
  <r>
    <x v="60"/>
    <x v="98"/>
    <x v="1"/>
    <x v="0"/>
    <n v="0"/>
  </r>
  <r>
    <x v="60"/>
    <x v="98"/>
    <x v="3"/>
    <x v="0"/>
    <n v="0"/>
  </r>
  <r>
    <x v="60"/>
    <x v="23"/>
    <x v="0"/>
    <x v="187"/>
    <n v="30"/>
  </r>
  <r>
    <x v="60"/>
    <x v="23"/>
    <x v="1"/>
    <x v="188"/>
    <n v="83"/>
  </r>
  <r>
    <x v="60"/>
    <x v="23"/>
    <x v="3"/>
    <x v="189"/>
    <n v="0"/>
  </r>
  <r>
    <x v="60"/>
    <x v="24"/>
    <x v="0"/>
    <x v="190"/>
    <n v="107"/>
  </r>
  <r>
    <x v="60"/>
    <x v="24"/>
    <x v="1"/>
    <x v="191"/>
    <n v="45"/>
  </r>
  <r>
    <x v="60"/>
    <x v="24"/>
    <x v="3"/>
    <x v="115"/>
    <n v="0"/>
  </r>
  <r>
    <x v="60"/>
    <x v="160"/>
    <x v="1"/>
    <x v="3"/>
    <n v="0"/>
  </r>
  <r>
    <x v="60"/>
    <x v="60"/>
    <x v="0"/>
    <x v="192"/>
    <n v="74"/>
  </r>
  <r>
    <x v="60"/>
    <x v="60"/>
    <x v="1"/>
    <x v="193"/>
    <n v="148"/>
  </r>
  <r>
    <x v="60"/>
    <x v="60"/>
    <x v="3"/>
    <x v="194"/>
    <n v="0"/>
  </r>
  <r>
    <x v="60"/>
    <x v="99"/>
    <x v="0"/>
    <x v="1"/>
    <n v="0"/>
  </r>
  <r>
    <x v="60"/>
    <x v="99"/>
    <x v="1"/>
    <x v="65"/>
    <n v="1"/>
  </r>
  <r>
    <x v="60"/>
    <x v="99"/>
    <x v="3"/>
    <x v="0"/>
    <n v="0"/>
  </r>
  <r>
    <x v="60"/>
    <x v="61"/>
    <x v="0"/>
    <x v="5"/>
    <n v="1"/>
  </r>
  <r>
    <x v="60"/>
    <x v="61"/>
    <x v="1"/>
    <x v="10"/>
    <n v="0"/>
  </r>
  <r>
    <x v="60"/>
    <x v="61"/>
    <x v="3"/>
    <x v="11"/>
    <n v="0"/>
  </r>
  <r>
    <x v="60"/>
    <x v="25"/>
    <x v="0"/>
    <x v="161"/>
    <n v="1"/>
  </r>
  <r>
    <x v="60"/>
    <x v="25"/>
    <x v="1"/>
    <x v="71"/>
    <n v="12"/>
  </r>
  <r>
    <x v="60"/>
    <x v="25"/>
    <x v="3"/>
    <x v="26"/>
    <n v="0"/>
  </r>
  <r>
    <x v="60"/>
    <x v="161"/>
    <x v="0"/>
    <x v="1"/>
    <n v="0"/>
  </r>
  <r>
    <x v="60"/>
    <x v="161"/>
    <x v="1"/>
    <x v="3"/>
    <n v="0"/>
  </r>
  <r>
    <x v="60"/>
    <x v="62"/>
    <x v="0"/>
    <x v="58"/>
    <n v="0"/>
  </r>
  <r>
    <x v="60"/>
    <x v="62"/>
    <x v="2"/>
    <x v="1"/>
    <n v="0"/>
  </r>
  <r>
    <x v="60"/>
    <x v="62"/>
    <x v="1"/>
    <x v="94"/>
    <n v="0"/>
  </r>
  <r>
    <x v="60"/>
    <x v="62"/>
    <x v="3"/>
    <x v="127"/>
    <n v="0"/>
  </r>
  <r>
    <x v="60"/>
    <x v="162"/>
    <x v="0"/>
    <x v="43"/>
    <n v="0"/>
  </r>
  <r>
    <x v="60"/>
    <x v="162"/>
    <x v="1"/>
    <x v="65"/>
    <n v="0"/>
  </r>
  <r>
    <x v="60"/>
    <x v="162"/>
    <x v="3"/>
    <x v="0"/>
    <n v="0"/>
  </r>
  <r>
    <x v="60"/>
    <x v="26"/>
    <x v="0"/>
    <x v="195"/>
    <n v="31"/>
  </r>
  <r>
    <x v="60"/>
    <x v="26"/>
    <x v="1"/>
    <x v="196"/>
    <n v="132"/>
  </r>
  <r>
    <x v="60"/>
    <x v="26"/>
    <x v="3"/>
    <x v="142"/>
    <n v="0"/>
  </r>
  <r>
    <x v="60"/>
    <x v="163"/>
    <x v="1"/>
    <x v="1"/>
    <n v="0"/>
  </r>
  <r>
    <x v="60"/>
    <x v="100"/>
    <x v="0"/>
    <x v="50"/>
    <n v="0"/>
  </r>
  <r>
    <x v="60"/>
    <x v="100"/>
    <x v="1"/>
    <x v="44"/>
    <n v="4"/>
  </r>
  <r>
    <x v="60"/>
    <x v="100"/>
    <x v="3"/>
    <x v="43"/>
    <n v="0"/>
  </r>
  <r>
    <x v="60"/>
    <x v="164"/>
    <x v="1"/>
    <x v="43"/>
    <n v="0"/>
  </r>
  <r>
    <x v="60"/>
    <x v="164"/>
    <x v="3"/>
    <x v="1"/>
    <n v="0"/>
  </r>
  <r>
    <x v="60"/>
    <x v="27"/>
    <x v="0"/>
    <x v="197"/>
    <n v="3"/>
  </r>
  <r>
    <x v="60"/>
    <x v="27"/>
    <x v="2"/>
    <x v="0"/>
    <n v="0"/>
  </r>
  <r>
    <x v="60"/>
    <x v="27"/>
    <x v="1"/>
    <x v="198"/>
    <n v="5"/>
  </r>
  <r>
    <x v="60"/>
    <x v="27"/>
    <x v="3"/>
    <x v="199"/>
    <n v="0"/>
  </r>
  <r>
    <x v="60"/>
    <x v="63"/>
    <x v="0"/>
    <x v="21"/>
    <n v="0"/>
  </r>
  <r>
    <x v="60"/>
    <x v="63"/>
    <x v="1"/>
    <x v="7"/>
    <n v="1"/>
  </r>
  <r>
    <x v="60"/>
    <x v="63"/>
    <x v="3"/>
    <x v="3"/>
    <n v="0"/>
  </r>
  <r>
    <x v="60"/>
    <x v="64"/>
    <x v="0"/>
    <x v="0"/>
    <n v="0"/>
  </r>
  <r>
    <x v="60"/>
    <x v="64"/>
    <x v="1"/>
    <x v="71"/>
    <n v="100"/>
  </r>
  <r>
    <x v="60"/>
    <x v="82"/>
    <x v="0"/>
    <x v="3"/>
    <n v="0"/>
  </r>
  <r>
    <x v="60"/>
    <x v="82"/>
    <x v="1"/>
    <x v="43"/>
    <n v="0"/>
  </r>
  <r>
    <x v="60"/>
    <x v="82"/>
    <x v="3"/>
    <x v="11"/>
    <n v="0"/>
  </r>
  <r>
    <x v="60"/>
    <x v="65"/>
    <x v="0"/>
    <x v="200"/>
    <n v="3"/>
  </r>
  <r>
    <x v="60"/>
    <x v="65"/>
    <x v="1"/>
    <x v="201"/>
    <n v="1"/>
  </r>
  <r>
    <x v="60"/>
    <x v="65"/>
    <x v="3"/>
    <x v="86"/>
    <n v="0"/>
  </r>
  <r>
    <x v="60"/>
    <x v="83"/>
    <x v="0"/>
    <x v="202"/>
    <n v="1"/>
  </r>
  <r>
    <x v="60"/>
    <x v="83"/>
    <x v="1"/>
    <x v="12"/>
    <n v="0"/>
  </r>
  <r>
    <x v="60"/>
    <x v="83"/>
    <x v="3"/>
    <x v="61"/>
    <n v="0"/>
  </r>
  <r>
    <x v="60"/>
    <x v="66"/>
    <x v="0"/>
    <x v="203"/>
    <n v="21"/>
  </r>
  <r>
    <x v="60"/>
    <x v="66"/>
    <x v="1"/>
    <x v="204"/>
    <n v="46"/>
  </r>
  <r>
    <x v="60"/>
    <x v="66"/>
    <x v="3"/>
    <x v="181"/>
    <n v="0"/>
  </r>
  <r>
    <x v="60"/>
    <x v="67"/>
    <x v="0"/>
    <x v="28"/>
    <n v="0"/>
  </r>
  <r>
    <x v="60"/>
    <x v="67"/>
    <x v="1"/>
    <x v="205"/>
    <n v="4"/>
  </r>
  <r>
    <x v="60"/>
    <x v="67"/>
    <x v="3"/>
    <x v="1"/>
    <n v="0"/>
  </r>
  <r>
    <x v="60"/>
    <x v="86"/>
    <x v="1"/>
    <x v="11"/>
    <n v="1"/>
  </r>
  <r>
    <x v="60"/>
    <x v="165"/>
    <x v="3"/>
    <x v="1"/>
    <n v="0"/>
  </r>
  <r>
    <x v="60"/>
    <x v="68"/>
    <x v="0"/>
    <x v="206"/>
    <n v="116"/>
  </r>
  <r>
    <x v="60"/>
    <x v="68"/>
    <x v="1"/>
    <x v="207"/>
    <n v="119"/>
  </r>
  <r>
    <x v="60"/>
    <x v="68"/>
    <x v="3"/>
    <x v="208"/>
    <n v="0"/>
  </r>
  <r>
    <x v="60"/>
    <x v="69"/>
    <x v="0"/>
    <x v="104"/>
    <n v="0"/>
  </r>
  <r>
    <x v="60"/>
    <x v="69"/>
    <x v="1"/>
    <x v="156"/>
    <n v="19"/>
  </r>
  <r>
    <x v="60"/>
    <x v="69"/>
    <x v="3"/>
    <x v="22"/>
    <n v="0"/>
  </r>
  <r>
    <x v="60"/>
    <x v="28"/>
    <x v="0"/>
    <x v="83"/>
    <n v="0"/>
  </r>
  <r>
    <x v="60"/>
    <x v="28"/>
    <x v="1"/>
    <x v="103"/>
    <n v="6"/>
  </r>
  <r>
    <x v="60"/>
    <x v="28"/>
    <x v="3"/>
    <x v="12"/>
    <n v="0"/>
  </r>
  <r>
    <x v="60"/>
    <x v="70"/>
    <x v="0"/>
    <x v="209"/>
    <n v="0"/>
  </r>
  <r>
    <x v="60"/>
    <x v="70"/>
    <x v="1"/>
    <x v="61"/>
    <n v="1"/>
  </r>
  <r>
    <x v="60"/>
    <x v="70"/>
    <x v="3"/>
    <x v="210"/>
    <n v="0"/>
  </r>
  <r>
    <x v="60"/>
    <x v="166"/>
    <x v="1"/>
    <x v="1"/>
    <n v="0"/>
  </r>
  <r>
    <x v="60"/>
    <x v="167"/>
    <x v="1"/>
    <x v="1"/>
    <n v="0"/>
  </r>
  <r>
    <x v="60"/>
    <x v="168"/>
    <x v="1"/>
    <x v="1"/>
    <n v="0"/>
  </r>
  <r>
    <x v="60"/>
    <x v="168"/>
    <x v="3"/>
    <x v="11"/>
    <n v="0"/>
  </r>
  <r>
    <x v="60"/>
    <x v="169"/>
    <x v="1"/>
    <x v="1"/>
    <n v="0"/>
  </r>
  <r>
    <x v="60"/>
    <x v="71"/>
    <x v="0"/>
    <x v="145"/>
    <n v="0"/>
  </r>
  <r>
    <x v="60"/>
    <x v="71"/>
    <x v="1"/>
    <x v="50"/>
    <n v="0"/>
  </r>
  <r>
    <x v="60"/>
    <x v="71"/>
    <x v="3"/>
    <x v="11"/>
    <n v="0"/>
  </r>
  <r>
    <x v="60"/>
    <x v="170"/>
    <x v="1"/>
    <x v="0"/>
    <n v="0"/>
  </r>
  <r>
    <x v="60"/>
    <x v="171"/>
    <x v="0"/>
    <x v="3"/>
    <n v="0"/>
  </r>
  <r>
    <x v="60"/>
    <x v="171"/>
    <x v="1"/>
    <x v="7"/>
    <n v="0"/>
  </r>
  <r>
    <x v="60"/>
    <x v="72"/>
    <x v="0"/>
    <x v="145"/>
    <n v="0"/>
  </r>
  <r>
    <x v="60"/>
    <x v="72"/>
    <x v="1"/>
    <x v="146"/>
    <n v="0"/>
  </r>
  <r>
    <x v="60"/>
    <x v="72"/>
    <x v="3"/>
    <x v="90"/>
    <n v="0"/>
  </r>
  <r>
    <x v="60"/>
    <x v="172"/>
    <x v="1"/>
    <x v="1"/>
    <n v="0"/>
  </r>
  <r>
    <x v="60"/>
    <x v="173"/>
    <x v="0"/>
    <x v="1"/>
    <n v="0"/>
  </r>
  <r>
    <x v="60"/>
    <x v="173"/>
    <x v="1"/>
    <x v="7"/>
    <n v="0"/>
  </r>
  <r>
    <x v="60"/>
    <x v="84"/>
    <x v="0"/>
    <x v="10"/>
    <n v="0"/>
  </r>
  <r>
    <x v="60"/>
    <x v="84"/>
    <x v="1"/>
    <x v="6"/>
    <n v="2"/>
  </r>
  <r>
    <x v="60"/>
    <x v="84"/>
    <x v="3"/>
    <x v="10"/>
    <n v="0"/>
  </r>
  <r>
    <x v="60"/>
    <x v="29"/>
    <x v="0"/>
    <x v="91"/>
    <n v="0"/>
  </r>
  <r>
    <x v="60"/>
    <x v="29"/>
    <x v="1"/>
    <x v="211"/>
    <n v="31"/>
  </r>
  <r>
    <x v="60"/>
    <x v="29"/>
    <x v="3"/>
    <x v="212"/>
    <n v="0"/>
  </r>
  <r>
    <x v="60"/>
    <x v="107"/>
    <x v="0"/>
    <x v="5"/>
    <n v="3"/>
  </r>
  <r>
    <x v="60"/>
    <x v="107"/>
    <x v="2"/>
    <x v="1"/>
    <n v="0"/>
  </r>
  <r>
    <x v="60"/>
    <x v="107"/>
    <x v="1"/>
    <x v="10"/>
    <n v="0"/>
  </r>
  <r>
    <x v="60"/>
    <x v="107"/>
    <x v="3"/>
    <x v="0"/>
    <n v="0"/>
  </r>
  <r>
    <x v="60"/>
    <x v="30"/>
    <x v="0"/>
    <x v="138"/>
    <n v="24"/>
  </r>
  <r>
    <x v="60"/>
    <x v="30"/>
    <x v="1"/>
    <x v="213"/>
    <n v="21"/>
  </r>
  <r>
    <x v="60"/>
    <x v="30"/>
    <x v="3"/>
    <x v="212"/>
    <n v="0"/>
  </r>
  <r>
    <x v="60"/>
    <x v="174"/>
    <x v="1"/>
    <x v="0"/>
    <n v="0"/>
  </r>
  <r>
    <x v="60"/>
    <x v="73"/>
    <x v="0"/>
    <x v="214"/>
    <n v="1"/>
  </r>
  <r>
    <x v="60"/>
    <x v="73"/>
    <x v="1"/>
    <x v="215"/>
    <n v="0"/>
  </r>
  <r>
    <x v="60"/>
    <x v="73"/>
    <x v="3"/>
    <x v="166"/>
    <n v="0"/>
  </r>
  <r>
    <x v="60"/>
    <x v="175"/>
    <x v="1"/>
    <x v="0"/>
    <n v="0"/>
  </r>
  <r>
    <x v="60"/>
    <x v="31"/>
    <x v="0"/>
    <x v="216"/>
    <n v="2061"/>
  </r>
  <r>
    <x v="60"/>
    <x v="31"/>
    <x v="2"/>
    <x v="217"/>
    <n v="345"/>
  </r>
  <r>
    <x v="60"/>
    <x v="31"/>
    <x v="1"/>
    <x v="218"/>
    <n v="4823"/>
  </r>
  <r>
    <x v="60"/>
    <x v="31"/>
    <x v="3"/>
    <x v="219"/>
    <n v="0"/>
  </r>
  <r>
    <x v="60"/>
    <x v="32"/>
    <x v="0"/>
    <x v="25"/>
    <n v="0"/>
  </r>
  <r>
    <x v="60"/>
    <x v="32"/>
    <x v="1"/>
    <x v="75"/>
    <n v="0"/>
  </r>
  <r>
    <x v="60"/>
    <x v="32"/>
    <x v="3"/>
    <x v="12"/>
    <n v="0"/>
  </r>
  <r>
    <x v="60"/>
    <x v="176"/>
    <x v="0"/>
    <x v="1"/>
    <n v="0"/>
  </r>
  <r>
    <x v="60"/>
    <x v="176"/>
    <x v="1"/>
    <x v="7"/>
    <n v="0"/>
  </r>
  <r>
    <x v="60"/>
    <x v="74"/>
    <x v="0"/>
    <x v="37"/>
    <n v="0"/>
  </r>
  <r>
    <x v="60"/>
    <x v="74"/>
    <x v="2"/>
    <x v="1"/>
    <n v="0"/>
  </r>
  <r>
    <x v="60"/>
    <x v="74"/>
    <x v="1"/>
    <x v="32"/>
    <n v="0"/>
  </r>
  <r>
    <x v="60"/>
    <x v="74"/>
    <x v="3"/>
    <x v="21"/>
    <n v="0"/>
  </r>
  <r>
    <x v="60"/>
    <x v="112"/>
    <x v="0"/>
    <x v="1"/>
    <n v="0"/>
  </r>
  <r>
    <x v="60"/>
    <x v="112"/>
    <x v="1"/>
    <x v="0"/>
    <n v="0"/>
  </r>
  <r>
    <x v="60"/>
    <x v="85"/>
    <x v="0"/>
    <x v="115"/>
    <n v="0"/>
  </r>
  <r>
    <x v="60"/>
    <x v="85"/>
    <x v="2"/>
    <x v="1"/>
    <n v="0"/>
  </r>
  <r>
    <x v="60"/>
    <x v="85"/>
    <x v="1"/>
    <x v="57"/>
    <n v="0"/>
  </r>
  <r>
    <x v="60"/>
    <x v="85"/>
    <x v="3"/>
    <x v="220"/>
    <n v="0"/>
  </r>
  <r>
    <x v="60"/>
    <x v="177"/>
    <x v="1"/>
    <x v="1"/>
    <n v="1"/>
  </r>
  <r>
    <x v="60"/>
    <x v="101"/>
    <x v="0"/>
    <x v="1"/>
    <n v="0"/>
  </r>
  <r>
    <x v="60"/>
    <x v="101"/>
    <x v="1"/>
    <x v="3"/>
    <n v="0"/>
  </r>
  <r>
    <x v="60"/>
    <x v="75"/>
    <x v="0"/>
    <x v="221"/>
    <n v="3"/>
  </r>
  <r>
    <x v="60"/>
    <x v="75"/>
    <x v="1"/>
    <x v="222"/>
    <n v="5"/>
  </r>
  <r>
    <x v="60"/>
    <x v="75"/>
    <x v="3"/>
    <x v="37"/>
    <n v="0"/>
  </r>
  <r>
    <x v="60"/>
    <x v="76"/>
    <x v="0"/>
    <x v="0"/>
    <n v="0"/>
  </r>
  <r>
    <x v="60"/>
    <x v="76"/>
    <x v="1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itemPrintTitles="1" createdVersion="4" indent="0" outline="1" outlineData="1" multipleFieldFilters="0">
  <location ref="H3:J64" firstHeaderRow="0" firstDataRow="1" firstDataCol="1"/>
  <pivotFields count="5">
    <pivotField axis="axisRow" multipleItemSelectionAllowed="1" showAll="0" sortType="descending">
      <items count="62">
        <item x="0"/>
        <item x="1"/>
        <item x="2"/>
        <item x="3"/>
        <item x="4"/>
        <item x="5"/>
        <item x="6"/>
        <item x="10"/>
        <item x="8"/>
        <item x="9"/>
        <item x="11"/>
        <item x="12"/>
        <item x="40"/>
        <item x="15"/>
        <item x="14"/>
        <item x="17"/>
        <item x="18"/>
        <item x="41"/>
        <item x="19"/>
        <item x="42"/>
        <item x="20"/>
        <item x="43"/>
        <item x="44"/>
        <item x="21"/>
        <item x="22"/>
        <item x="23"/>
        <item x="45"/>
        <item x="46"/>
        <item x="24"/>
        <item x="48"/>
        <item x="25"/>
        <item x="26"/>
        <item x="27"/>
        <item x="49"/>
        <item x="50"/>
        <item x="28"/>
        <item x="29"/>
        <item x="51"/>
        <item x="53"/>
        <item x="31"/>
        <item x="52"/>
        <item x="32"/>
        <item x="33"/>
        <item x="34"/>
        <item x="35"/>
        <item x="36"/>
        <item x="37"/>
        <item x="38"/>
        <item x="39"/>
        <item x="55"/>
        <item x="57"/>
        <item x="58"/>
        <item h="1" x="60"/>
        <item x="7"/>
        <item x="13"/>
        <item x="16"/>
        <item x="30"/>
        <item x="47"/>
        <item x="54"/>
        <item x="56"/>
        <item x="5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 sortType="descending">
      <items count="179">
        <item x="113"/>
        <item x="34"/>
        <item x="114"/>
        <item x="87"/>
        <item x="115"/>
        <item x="116"/>
        <item x="0"/>
        <item x="35"/>
        <item x="1"/>
        <item x="117"/>
        <item x="118"/>
        <item x="36"/>
        <item x="88"/>
        <item x="111"/>
        <item x="89"/>
        <item x="2"/>
        <item x="37"/>
        <item x="119"/>
        <item x="108"/>
        <item x="120"/>
        <item x="38"/>
        <item x="3"/>
        <item x="121"/>
        <item x="4"/>
        <item x="122"/>
        <item x="39"/>
        <item x="123"/>
        <item x="5"/>
        <item x="6"/>
        <item x="124"/>
        <item x="7"/>
        <item x="125"/>
        <item x="8"/>
        <item x="9"/>
        <item x="40"/>
        <item x="126"/>
        <item x="41"/>
        <item x="10"/>
        <item x="11"/>
        <item x="127"/>
        <item x="42"/>
        <item x="128"/>
        <item x="90"/>
        <item x="91"/>
        <item x="43"/>
        <item x="44"/>
        <item x="45"/>
        <item x="12"/>
        <item x="129"/>
        <item x="46"/>
        <item x="130"/>
        <item x="131"/>
        <item x="13"/>
        <item x="132"/>
        <item x="14"/>
        <item x="133"/>
        <item x="79"/>
        <item x="102"/>
        <item x="134"/>
        <item x="135"/>
        <item x="136"/>
        <item x="137"/>
        <item x="138"/>
        <item x="92"/>
        <item x="15"/>
        <item x="47"/>
        <item x="103"/>
        <item x="48"/>
        <item x="49"/>
        <item x="50"/>
        <item x="139"/>
        <item x="16"/>
        <item x="51"/>
        <item x="17"/>
        <item x="18"/>
        <item x="93"/>
        <item x="80"/>
        <item x="94"/>
        <item x="77"/>
        <item x="52"/>
        <item x="19"/>
        <item x="33"/>
        <item x="140"/>
        <item x="95"/>
        <item x="53"/>
        <item x="141"/>
        <item x="142"/>
        <item x="143"/>
        <item x="144"/>
        <item x="54"/>
        <item x="78"/>
        <item x="145"/>
        <item x="109"/>
        <item x="146"/>
        <item x="147"/>
        <item x="148"/>
        <item x="149"/>
        <item x="55"/>
        <item x="56"/>
        <item x="20"/>
        <item x="104"/>
        <item x="96"/>
        <item x="150"/>
        <item x="105"/>
        <item x="151"/>
        <item x="57"/>
        <item x="152"/>
        <item x="110"/>
        <item x="97"/>
        <item x="153"/>
        <item x="58"/>
        <item x="154"/>
        <item x="155"/>
        <item x="59"/>
        <item x="106"/>
        <item x="156"/>
        <item x="21"/>
        <item x="22"/>
        <item x="157"/>
        <item x="158"/>
        <item x="81"/>
        <item x="159"/>
        <item x="98"/>
        <item x="23"/>
        <item x="24"/>
        <item x="160"/>
        <item x="60"/>
        <item x="99"/>
        <item x="61"/>
        <item x="25"/>
        <item x="161"/>
        <item x="62"/>
        <item x="162"/>
        <item x="26"/>
        <item x="163"/>
        <item x="100"/>
        <item x="164"/>
        <item x="27"/>
        <item x="63"/>
        <item x="64"/>
        <item x="82"/>
        <item x="65"/>
        <item x="83"/>
        <item x="66"/>
        <item x="67"/>
        <item x="86"/>
        <item x="165"/>
        <item x="68"/>
        <item x="69"/>
        <item x="28"/>
        <item x="70"/>
        <item x="166"/>
        <item x="167"/>
        <item x="168"/>
        <item x="169"/>
        <item x="71"/>
        <item x="170"/>
        <item x="171"/>
        <item x="72"/>
        <item x="172"/>
        <item x="173"/>
        <item x="84"/>
        <item x="29"/>
        <item x="107"/>
        <item x="30"/>
        <item x="174"/>
        <item x="73"/>
        <item x="175"/>
        <item x="31"/>
        <item x="32"/>
        <item x="176"/>
        <item x="74"/>
        <item x="112"/>
        <item x="85"/>
        <item x="177"/>
        <item x="101"/>
        <item x="75"/>
        <item x="76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5">
        <item x="0"/>
        <item x="2"/>
        <item x="1"/>
        <item x="3"/>
        <item t="default"/>
      </items>
    </pivotField>
    <pivotField dataField="1" showAll="0">
      <items count="224">
        <item x="1"/>
        <item x="0"/>
        <item x="3"/>
        <item x="11"/>
        <item x="7"/>
        <item x="5"/>
        <item x="10"/>
        <item x="4"/>
        <item x="43"/>
        <item x="9"/>
        <item x="32"/>
        <item x="6"/>
        <item x="50"/>
        <item x="35"/>
        <item x="28"/>
        <item x="36"/>
        <item x="64"/>
        <item x="27"/>
        <item x="69"/>
        <item x="22"/>
        <item x="21"/>
        <item x="37"/>
        <item x="44"/>
        <item x="2"/>
        <item x="8"/>
        <item x="79"/>
        <item x="72"/>
        <item x="65"/>
        <item x="109"/>
        <item x="12"/>
        <item x="75"/>
        <item x="180"/>
        <item x="103"/>
        <item x="83"/>
        <item x="30"/>
        <item x="45"/>
        <item x="210"/>
        <item x="59"/>
        <item x="26"/>
        <item x="58"/>
        <item x="89"/>
        <item x="96"/>
        <item x="170"/>
        <item x="202"/>
        <item x="97"/>
        <item x="23"/>
        <item x="99"/>
        <item x="29"/>
        <item x="71"/>
        <item x="128"/>
        <item x="61"/>
        <item x="90"/>
        <item x="47"/>
        <item x="127"/>
        <item x="74"/>
        <item x="220"/>
        <item x="52"/>
        <item x="145"/>
        <item x="151"/>
        <item x="209"/>
        <item x="25"/>
        <item x="105"/>
        <item x="126"/>
        <item x="115"/>
        <item x="181"/>
        <item x="48"/>
        <item x="60"/>
        <item x="94"/>
        <item x="104"/>
        <item x="100"/>
        <item x="186"/>
        <item x="70"/>
        <item x="177"/>
        <item x="66"/>
        <item x="78"/>
        <item x="81"/>
        <item x="111"/>
        <item x="13"/>
        <item x="212"/>
        <item x="165"/>
        <item x="57"/>
        <item x="190"/>
        <item x="171"/>
        <item x="82"/>
        <item x="185"/>
        <item x="146"/>
        <item x="164"/>
        <item x="107"/>
        <item x="73"/>
        <item x="95"/>
        <item x="179"/>
        <item x="132"/>
        <item x="221"/>
        <item x="88"/>
        <item x="138"/>
        <item x="222"/>
        <item x="178"/>
        <item x="86"/>
        <item x="166"/>
        <item x="172"/>
        <item x="161"/>
        <item x="31"/>
        <item x="91"/>
        <item x="141"/>
        <item x="140"/>
        <item x="173"/>
        <item x="33"/>
        <item x="106"/>
        <item x="18"/>
        <item x="208"/>
        <item x="156"/>
        <item x="80"/>
        <item x="24"/>
        <item x="34"/>
        <item x="41"/>
        <item x="63"/>
        <item x="119"/>
        <item x="200"/>
        <item x="214"/>
        <item x="198"/>
        <item x="194"/>
        <item x="102"/>
        <item x="199"/>
        <item x="144"/>
        <item x="191"/>
        <item x="201"/>
        <item x="108"/>
        <item x="147"/>
        <item x="87"/>
        <item x="157"/>
        <item x="192"/>
        <item x="154"/>
        <item x="14"/>
        <item x="68"/>
        <item x="123"/>
        <item x="136"/>
        <item x="197"/>
        <item x="84"/>
        <item x="67"/>
        <item x="113"/>
        <item x="155"/>
        <item x="54"/>
        <item x="169"/>
        <item x="40"/>
        <item x="124"/>
        <item x="139"/>
        <item x="193"/>
        <item x="206"/>
        <item x="110"/>
        <item x="20"/>
        <item x="168"/>
        <item x="116"/>
        <item x="117"/>
        <item x="101"/>
        <item x="184"/>
        <item x="56"/>
        <item x="122"/>
        <item x="46"/>
        <item x="16"/>
        <item x="85"/>
        <item x="196"/>
        <item x="125"/>
        <item x="142"/>
        <item x="215"/>
        <item x="49"/>
        <item x="167"/>
        <item x="189"/>
        <item x="92"/>
        <item x="213"/>
        <item x="62"/>
        <item x="183"/>
        <item x="152"/>
        <item x="130"/>
        <item x="153"/>
        <item x="118"/>
        <item x="42"/>
        <item x="120"/>
        <item x="131"/>
        <item x="53"/>
        <item x="187"/>
        <item x="114"/>
        <item x="38"/>
        <item x="51"/>
        <item x="76"/>
        <item x="55"/>
        <item x="137"/>
        <item x="77"/>
        <item x="203"/>
        <item x="207"/>
        <item x="195"/>
        <item x="112"/>
        <item x="19"/>
        <item x="188"/>
        <item x="15"/>
        <item x="93"/>
        <item x="176"/>
        <item x="174"/>
        <item x="17"/>
        <item x="205"/>
        <item x="133"/>
        <item x="182"/>
        <item x="135"/>
        <item x="211"/>
        <item x="129"/>
        <item x="158"/>
        <item x="39"/>
        <item x="121"/>
        <item x="175"/>
        <item x="98"/>
        <item x="159"/>
        <item x="134"/>
        <item x="163"/>
        <item x="150"/>
        <item x="160"/>
        <item x="217"/>
        <item x="204"/>
        <item x="149"/>
        <item x="162"/>
        <item x="148"/>
        <item x="143"/>
        <item x="219"/>
        <item x="216"/>
        <item x="218"/>
        <item t="default"/>
      </items>
    </pivotField>
    <pivotField dataField="1" showAll="0"/>
  </pivotFields>
  <rowFields count="1">
    <field x="0"/>
  </rowFields>
  <rowItems count="61">
    <i>
      <x v="36"/>
    </i>
    <i>
      <x v="7"/>
    </i>
    <i>
      <x v="2"/>
    </i>
    <i>
      <x v="10"/>
    </i>
    <i>
      <x v="39"/>
    </i>
    <i>
      <x v="31"/>
    </i>
    <i>
      <x v="12"/>
    </i>
    <i>
      <x v="20"/>
    </i>
    <i>
      <x v="32"/>
    </i>
    <i>
      <x v="37"/>
    </i>
    <i>
      <x v="46"/>
    </i>
    <i>
      <x v="49"/>
    </i>
    <i>
      <x v="24"/>
    </i>
    <i>
      <x v="40"/>
    </i>
    <i>
      <x v="25"/>
    </i>
    <i>
      <x v="48"/>
    </i>
    <i>
      <x v="38"/>
    </i>
    <i>
      <x v="15"/>
    </i>
    <i>
      <x v="45"/>
    </i>
    <i>
      <x v="51"/>
    </i>
    <i>
      <x v="26"/>
    </i>
    <i>
      <x v="41"/>
    </i>
    <i>
      <x v="8"/>
    </i>
    <i>
      <x v="34"/>
    </i>
    <i>
      <x v="19"/>
    </i>
    <i>
      <x v="5"/>
    </i>
    <i>
      <x v="27"/>
    </i>
    <i>
      <x v="18"/>
    </i>
    <i>
      <x v="30"/>
    </i>
    <i>
      <x v="14"/>
    </i>
    <i>
      <x v="13"/>
    </i>
    <i>
      <x v="4"/>
    </i>
    <i>
      <x v="28"/>
    </i>
    <i>
      <x v="29"/>
    </i>
    <i>
      <x v="3"/>
    </i>
    <i>
      <x v="17"/>
    </i>
    <i>
      <x v="44"/>
    </i>
    <i>
      <x v="22"/>
    </i>
    <i>
      <x v="33"/>
    </i>
    <i>
      <x v="1"/>
    </i>
    <i>
      <x v="21"/>
    </i>
    <i>
      <x v="50"/>
    </i>
    <i>
      <x v="16"/>
    </i>
    <i>
      <x v="11"/>
    </i>
    <i>
      <x v="6"/>
    </i>
    <i>
      <x v="9"/>
    </i>
    <i>
      <x v="23"/>
    </i>
    <i>
      <x/>
    </i>
    <i>
      <x v="47"/>
    </i>
    <i>
      <x v="42"/>
    </i>
    <i>
      <x v="35"/>
    </i>
    <i>
      <x v="43"/>
    </i>
    <i>
      <x v="60"/>
    </i>
    <i>
      <x v="58"/>
    </i>
    <i>
      <x v="57"/>
    </i>
    <i>
      <x v="54"/>
    </i>
    <i>
      <x v="59"/>
    </i>
    <i>
      <x v="55"/>
    </i>
    <i>
      <x v="53"/>
    </i>
    <i>
      <x v="5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unt" fld="3" baseField="0" baseItem="0"/>
    <dataField name="Sum of sum" fld="4" baseField="0" baseItem="0"/>
  </dataFields>
  <formats count="2">
    <format dxfId="3">
      <pivotArea outline="0" collapsedLevelsAreSubtotals="1" fieldPosition="0"/>
    </format>
    <format dxfId="2">
      <pivotArea dataOnly="0" labelOnly="1" grandCol="1" outline="0" fieldPosition="0"/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G11" sqref="G11"/>
    </sheetView>
  </sheetViews>
  <sheetFormatPr baseColWidth="10" defaultRowHeight="16" x14ac:dyDescent="0.2"/>
  <cols>
    <col min="1" max="1" width="3.33203125" customWidth="1"/>
    <col min="2" max="2" width="0.6640625" customWidth="1"/>
    <col min="3" max="3" width="17.5" customWidth="1"/>
    <col min="4" max="4" width="17" customWidth="1"/>
    <col min="5" max="7" width="15.33203125" customWidth="1"/>
  </cols>
  <sheetData>
    <row r="1" spans="1:4" ht="26" x14ac:dyDescent="0.3">
      <c r="A1" s="7" t="s">
        <v>320</v>
      </c>
    </row>
    <row r="3" spans="1:4" x14ac:dyDescent="0.2">
      <c r="C3" s="3" t="s">
        <v>10</v>
      </c>
      <c r="D3" s="4" t="s">
        <v>11</v>
      </c>
    </row>
    <row r="4" spans="1:4" x14ac:dyDescent="0.2">
      <c r="B4" t="s">
        <v>4</v>
      </c>
      <c r="C4" t="str">
        <f t="shared" ref="C4:C13" si="0">TRIM(MID($B4, 1, FIND("|", $B4) - 1))</f>
        <v>itemPurchased</v>
      </c>
      <c r="D4" s="1">
        <f t="shared" ref="D4:D13" si="1">VALUE(TRIM(MID($B4, FIND("|", $B4) + 1, 100)))</f>
        <v>15437</v>
      </c>
    </row>
    <row r="5" spans="1:4" x14ac:dyDescent="0.2">
      <c r="B5" t="s">
        <v>2</v>
      </c>
      <c r="C5" t="str">
        <f t="shared" si="0"/>
        <v>adjustAttribution</v>
      </c>
      <c r="D5" s="1">
        <f t="shared" si="1"/>
        <v>25025</v>
      </c>
    </row>
    <row r="6" spans="1:4" x14ac:dyDescent="0.2">
      <c r="B6" t="s">
        <v>0</v>
      </c>
      <c r="C6" t="str">
        <f t="shared" si="0"/>
        <v>coinsReceived</v>
      </c>
      <c r="D6" s="1">
        <f t="shared" si="1"/>
        <v>41879</v>
      </c>
    </row>
    <row r="7" spans="1:4" x14ac:dyDescent="0.2">
      <c r="B7" t="s">
        <v>6</v>
      </c>
      <c r="C7" t="str">
        <f t="shared" si="0"/>
        <v>newPlayer</v>
      </c>
      <c r="D7" s="1">
        <f t="shared" si="1"/>
        <v>102392</v>
      </c>
    </row>
    <row r="8" spans="1:4" x14ac:dyDescent="0.2">
      <c r="B8" t="s">
        <v>7</v>
      </c>
      <c r="C8" t="str">
        <f t="shared" si="0"/>
        <v>missionAbandoned</v>
      </c>
      <c r="D8" s="1">
        <f t="shared" si="1"/>
        <v>105862</v>
      </c>
    </row>
    <row r="9" spans="1:4" x14ac:dyDescent="0.2">
      <c r="B9" t="s">
        <v>8</v>
      </c>
      <c r="C9" t="str">
        <f t="shared" si="0"/>
        <v>coinsUsed</v>
      </c>
      <c r="D9" s="1">
        <f t="shared" si="1"/>
        <v>506561</v>
      </c>
    </row>
    <row r="10" spans="1:4" x14ac:dyDescent="0.2">
      <c r="B10" t="s">
        <v>9</v>
      </c>
      <c r="C10" t="str">
        <f t="shared" si="0"/>
        <v>gameStarted</v>
      </c>
      <c r="D10" s="1">
        <f t="shared" si="1"/>
        <v>2705670</v>
      </c>
    </row>
    <row r="11" spans="1:4" x14ac:dyDescent="0.2">
      <c r="B11" t="s">
        <v>5</v>
      </c>
      <c r="C11" t="str">
        <f t="shared" si="0"/>
        <v>missionCompleted</v>
      </c>
      <c r="D11" s="1">
        <f t="shared" si="1"/>
        <v>3436503</v>
      </c>
    </row>
    <row r="12" spans="1:4" x14ac:dyDescent="0.2">
      <c r="B12" t="s">
        <v>3</v>
      </c>
      <c r="C12" t="str">
        <f t="shared" si="0"/>
        <v>missionFailed</v>
      </c>
      <c r="D12" s="1">
        <f t="shared" si="1"/>
        <v>3477293</v>
      </c>
    </row>
    <row r="13" spans="1:4" x14ac:dyDescent="0.2">
      <c r="B13" t="s">
        <v>1</v>
      </c>
      <c r="C13" t="str">
        <f t="shared" si="0"/>
        <v>missionStarted</v>
      </c>
      <c r="D13" s="1">
        <f t="shared" si="1"/>
        <v>7333984</v>
      </c>
    </row>
    <row r="17" spans="2:7" x14ac:dyDescent="0.2">
      <c r="B17" t="s">
        <v>30</v>
      </c>
      <c r="C17" s="3" t="s">
        <v>42</v>
      </c>
      <c r="D17" s="4" t="s">
        <v>11</v>
      </c>
      <c r="E17" s="4" t="s">
        <v>70</v>
      </c>
      <c r="F17" s="4" t="s">
        <v>71</v>
      </c>
    </row>
    <row r="18" spans="2:7" x14ac:dyDescent="0.2">
      <c r="B18" s="5" t="s">
        <v>31</v>
      </c>
      <c r="C18" s="1" t="str">
        <f t="shared" ref="C18:C28" si="2">TRIM(MID($B18, FIND("|", $B18) + 1, 100))</f>
        <v>0.1.1</v>
      </c>
      <c r="D18" s="1">
        <f>VALUE(TRIM(MID($B18, 1, FIND("|", $B18) - 1)))</f>
        <v>914</v>
      </c>
      <c r="E18" s="13">
        <v>38761</v>
      </c>
      <c r="F18" s="14">
        <v>38778</v>
      </c>
    </row>
    <row r="19" spans="2:7" x14ac:dyDescent="0.2">
      <c r="B19" s="5" t="s">
        <v>32</v>
      </c>
      <c r="C19" s="1" t="str">
        <f t="shared" si="2"/>
        <v>0.2.1</v>
      </c>
      <c r="D19" s="1">
        <f t="shared" ref="D19:D28" si="3">VALUE(TRIM(MID($B19, 1, FIND("|", $B19) - 1)))</f>
        <v>687</v>
      </c>
      <c r="E19" s="13">
        <v>38748</v>
      </c>
      <c r="F19" s="14">
        <v>38778</v>
      </c>
    </row>
    <row r="20" spans="2:7" x14ac:dyDescent="0.2">
      <c r="B20" s="5" t="s">
        <v>33</v>
      </c>
      <c r="C20" s="1" t="str">
        <f t="shared" si="2"/>
        <v>1.0.1</v>
      </c>
      <c r="D20" s="1">
        <f t="shared" si="3"/>
        <v>4305694</v>
      </c>
      <c r="E20" s="13">
        <v>38748</v>
      </c>
      <c r="F20" s="14">
        <v>38778</v>
      </c>
    </row>
    <row r="21" spans="2:7" x14ac:dyDescent="0.2">
      <c r="B21" s="5" t="s">
        <v>34</v>
      </c>
      <c r="C21" s="1" t="str">
        <f t="shared" si="2"/>
        <v>1.0.2</v>
      </c>
      <c r="D21" s="1">
        <f t="shared" si="3"/>
        <v>4680</v>
      </c>
      <c r="E21" s="13">
        <v>38748</v>
      </c>
      <c r="F21" s="14">
        <v>38748</v>
      </c>
    </row>
    <row r="22" spans="2:7" x14ac:dyDescent="0.2">
      <c r="B22" s="5" t="s">
        <v>35</v>
      </c>
      <c r="C22" s="1" t="str">
        <f t="shared" si="2"/>
        <v>1.0.3</v>
      </c>
      <c r="D22" s="1">
        <f t="shared" si="3"/>
        <v>4051399</v>
      </c>
      <c r="E22" s="13">
        <v>38748</v>
      </c>
      <c r="F22" s="14">
        <v>38778</v>
      </c>
    </row>
    <row r="23" spans="2:7" x14ac:dyDescent="0.2">
      <c r="B23" s="5" t="s">
        <v>36</v>
      </c>
      <c r="C23" s="1" t="str">
        <f t="shared" si="2"/>
        <v>1.0.5</v>
      </c>
      <c r="D23" s="1">
        <f t="shared" si="3"/>
        <v>1347465</v>
      </c>
      <c r="E23" s="13">
        <v>38750</v>
      </c>
      <c r="F23" s="14">
        <v>38778</v>
      </c>
    </row>
    <row r="24" spans="2:7" x14ac:dyDescent="0.2">
      <c r="B24" s="5" t="s">
        <v>37</v>
      </c>
      <c r="C24" s="1" t="str">
        <f t="shared" si="2"/>
        <v>1.0.6</v>
      </c>
      <c r="D24" s="1">
        <f t="shared" si="3"/>
        <v>6373542</v>
      </c>
      <c r="E24" s="13">
        <v>38756</v>
      </c>
      <c r="F24" s="14">
        <v>38778</v>
      </c>
    </row>
    <row r="25" spans="2:7" x14ac:dyDescent="0.2">
      <c r="B25" s="5" t="s">
        <v>38</v>
      </c>
      <c r="C25" s="1" t="str">
        <f t="shared" si="2"/>
        <v>1.1.0</v>
      </c>
      <c r="D25" s="1">
        <f t="shared" si="3"/>
        <v>1641097</v>
      </c>
      <c r="E25" s="13">
        <v>38766</v>
      </c>
      <c r="F25" s="14">
        <v>38778</v>
      </c>
    </row>
    <row r="26" spans="2:7" x14ac:dyDescent="0.2">
      <c r="B26" s="5" t="s">
        <v>39</v>
      </c>
      <c r="C26" s="1" t="str">
        <f t="shared" si="2"/>
        <v>1.1.1</v>
      </c>
      <c r="D26" s="1">
        <f t="shared" si="3"/>
        <v>81</v>
      </c>
      <c r="E26" s="13">
        <v>38763</v>
      </c>
      <c r="F26" s="14">
        <v>38778</v>
      </c>
    </row>
    <row r="27" spans="2:7" x14ac:dyDescent="0.2">
      <c r="B27" s="5" t="s">
        <v>40</v>
      </c>
      <c r="C27" s="1" t="str">
        <f t="shared" si="2"/>
        <v>1.2.0</v>
      </c>
      <c r="D27" s="1">
        <f t="shared" si="3"/>
        <v>22</v>
      </c>
      <c r="E27" s="13">
        <v>38775</v>
      </c>
      <c r="F27" s="14">
        <v>38776</v>
      </c>
    </row>
    <row r="28" spans="2:7" x14ac:dyDescent="0.2">
      <c r="B28" s="5" t="s">
        <v>41</v>
      </c>
      <c r="C28" s="1" t="str">
        <f t="shared" si="2"/>
        <v/>
      </c>
      <c r="D28" s="1">
        <f t="shared" si="3"/>
        <v>25025</v>
      </c>
    </row>
    <row r="30" spans="2:7" x14ac:dyDescent="0.2">
      <c r="C30" s="3" t="s">
        <v>72</v>
      </c>
      <c r="D30" s="3" t="s">
        <v>73</v>
      </c>
      <c r="E30" s="4" t="s">
        <v>74</v>
      </c>
      <c r="F30" s="4" t="s">
        <v>68</v>
      </c>
      <c r="G30" s="4" t="s">
        <v>69</v>
      </c>
    </row>
    <row r="31" spans="2:7" x14ac:dyDescent="0.2">
      <c r="C31" t="s">
        <v>105</v>
      </c>
      <c r="D31" t="s">
        <v>76</v>
      </c>
      <c r="E31" s="1">
        <v>4021</v>
      </c>
      <c r="F31" s="14">
        <v>38748</v>
      </c>
      <c r="G31" s="14">
        <v>38778</v>
      </c>
    </row>
    <row r="32" spans="2:7" x14ac:dyDescent="0.2">
      <c r="C32" t="s">
        <v>86</v>
      </c>
      <c r="D32" t="s">
        <v>76</v>
      </c>
      <c r="E32" s="1">
        <v>1784</v>
      </c>
      <c r="F32" s="14">
        <v>38749</v>
      </c>
      <c r="G32" s="14">
        <v>38778</v>
      </c>
    </row>
    <row r="33" spans="3:7" x14ac:dyDescent="0.2">
      <c r="C33" t="s">
        <v>107</v>
      </c>
      <c r="D33" t="s">
        <v>76</v>
      </c>
      <c r="E33" s="1">
        <v>1709</v>
      </c>
      <c r="F33" s="14">
        <v>38749</v>
      </c>
      <c r="G33" s="14">
        <v>38778</v>
      </c>
    </row>
    <row r="34" spans="3:7" x14ac:dyDescent="0.2">
      <c r="C34" t="s">
        <v>116</v>
      </c>
      <c r="D34" t="s">
        <v>76</v>
      </c>
      <c r="E34" s="1">
        <v>1294</v>
      </c>
      <c r="F34" s="14">
        <v>38748</v>
      </c>
      <c r="G34" s="14">
        <v>38778</v>
      </c>
    </row>
    <row r="35" spans="3:7" x14ac:dyDescent="0.2">
      <c r="C35" t="s">
        <v>87</v>
      </c>
      <c r="D35" t="s">
        <v>76</v>
      </c>
      <c r="E35" s="1">
        <v>1123</v>
      </c>
      <c r="F35" s="14">
        <v>38748</v>
      </c>
      <c r="G35" s="14">
        <v>38778</v>
      </c>
    </row>
    <row r="36" spans="3:7" x14ac:dyDescent="0.2">
      <c r="C36" t="s">
        <v>81</v>
      </c>
      <c r="D36" t="s">
        <v>76</v>
      </c>
      <c r="E36" s="1">
        <v>790</v>
      </c>
      <c r="F36" s="14">
        <v>38748</v>
      </c>
      <c r="G36" s="14">
        <v>38777</v>
      </c>
    </row>
    <row r="37" spans="3:7" x14ac:dyDescent="0.2">
      <c r="C37" t="s">
        <v>127</v>
      </c>
      <c r="D37" t="s">
        <v>76</v>
      </c>
      <c r="E37" s="1">
        <v>788</v>
      </c>
      <c r="F37" s="14">
        <v>38748</v>
      </c>
      <c r="G37" s="14">
        <v>38778</v>
      </c>
    </row>
    <row r="38" spans="3:7" x14ac:dyDescent="0.2">
      <c r="C38" t="s">
        <v>113</v>
      </c>
      <c r="D38" t="s">
        <v>76</v>
      </c>
      <c r="E38" s="1">
        <v>699</v>
      </c>
      <c r="F38" s="14">
        <v>38748</v>
      </c>
      <c r="G38" s="14">
        <v>38778</v>
      </c>
    </row>
    <row r="39" spans="3:7" x14ac:dyDescent="0.2">
      <c r="C39" t="s">
        <v>79</v>
      </c>
      <c r="D39" t="s">
        <v>76</v>
      </c>
      <c r="E39" s="1">
        <v>678</v>
      </c>
      <c r="F39" s="14">
        <v>38749</v>
      </c>
      <c r="G39" s="14">
        <v>38778</v>
      </c>
    </row>
    <row r="40" spans="3:7" x14ac:dyDescent="0.2">
      <c r="C40" t="s">
        <v>134</v>
      </c>
      <c r="D40" t="s">
        <v>76</v>
      </c>
      <c r="E40" s="1">
        <v>654</v>
      </c>
      <c r="F40" s="14">
        <v>38748</v>
      </c>
      <c r="G40" s="14">
        <v>38778</v>
      </c>
    </row>
    <row r="41" spans="3:7" x14ac:dyDescent="0.2">
      <c r="C41" t="s">
        <v>84</v>
      </c>
      <c r="D41" t="s">
        <v>76</v>
      </c>
      <c r="E41" s="1">
        <v>645</v>
      </c>
      <c r="F41" s="14">
        <v>38749</v>
      </c>
      <c r="G41" s="14">
        <v>38778</v>
      </c>
    </row>
    <row r="42" spans="3:7" x14ac:dyDescent="0.2">
      <c r="C42" t="s">
        <v>108</v>
      </c>
      <c r="D42" t="s">
        <v>76</v>
      </c>
      <c r="E42" s="1">
        <v>609</v>
      </c>
      <c r="F42" s="14">
        <v>38748</v>
      </c>
      <c r="G42" s="14">
        <v>38778</v>
      </c>
    </row>
    <row r="43" spans="3:7" x14ac:dyDescent="0.2">
      <c r="C43" t="s">
        <v>114</v>
      </c>
      <c r="D43" t="s">
        <v>76</v>
      </c>
      <c r="E43" s="1">
        <v>512</v>
      </c>
      <c r="F43" s="14">
        <v>38748</v>
      </c>
      <c r="G43" s="14">
        <v>38772</v>
      </c>
    </row>
    <row r="44" spans="3:7" x14ac:dyDescent="0.2">
      <c r="C44" t="s">
        <v>102</v>
      </c>
      <c r="D44" t="s">
        <v>76</v>
      </c>
      <c r="E44" s="1">
        <v>503</v>
      </c>
      <c r="F44" s="14">
        <v>38748</v>
      </c>
      <c r="G44" s="14">
        <v>38778</v>
      </c>
    </row>
    <row r="45" spans="3:7" x14ac:dyDescent="0.2">
      <c r="C45" t="s">
        <v>98</v>
      </c>
      <c r="D45" t="s">
        <v>76</v>
      </c>
      <c r="E45" s="1">
        <v>502</v>
      </c>
      <c r="F45" s="14">
        <v>38748</v>
      </c>
      <c r="G45" s="14">
        <v>38778</v>
      </c>
    </row>
    <row r="46" spans="3:7" x14ac:dyDescent="0.2">
      <c r="C46" t="s">
        <v>100</v>
      </c>
      <c r="D46" t="s">
        <v>76</v>
      </c>
      <c r="E46" s="1">
        <v>478</v>
      </c>
      <c r="F46" s="14">
        <v>38748</v>
      </c>
      <c r="G46" s="14">
        <v>38778</v>
      </c>
    </row>
    <row r="47" spans="3:7" x14ac:dyDescent="0.2">
      <c r="C47" t="s">
        <v>91</v>
      </c>
      <c r="D47" t="s">
        <v>76</v>
      </c>
      <c r="E47" s="1">
        <v>466</v>
      </c>
      <c r="F47" s="14">
        <v>38748</v>
      </c>
      <c r="G47" s="14">
        <v>38778</v>
      </c>
    </row>
    <row r="48" spans="3:7" x14ac:dyDescent="0.2">
      <c r="C48" t="s">
        <v>115</v>
      </c>
      <c r="D48" t="s">
        <v>76</v>
      </c>
      <c r="E48" s="1">
        <v>454</v>
      </c>
      <c r="F48" s="14">
        <v>38748</v>
      </c>
      <c r="G48" s="14">
        <v>38764</v>
      </c>
    </row>
    <row r="49" spans="3:7" x14ac:dyDescent="0.2">
      <c r="C49" t="s">
        <v>112</v>
      </c>
      <c r="D49" t="s">
        <v>76</v>
      </c>
      <c r="E49" s="1">
        <v>414</v>
      </c>
      <c r="F49" s="14">
        <v>38748</v>
      </c>
      <c r="G49" s="14">
        <v>38778</v>
      </c>
    </row>
    <row r="50" spans="3:7" x14ac:dyDescent="0.2">
      <c r="C50" t="s">
        <v>96</v>
      </c>
      <c r="D50" t="s">
        <v>76</v>
      </c>
      <c r="E50" s="1">
        <v>395</v>
      </c>
      <c r="F50" s="14">
        <v>38748</v>
      </c>
      <c r="G50" s="14">
        <v>38778</v>
      </c>
    </row>
    <row r="51" spans="3:7" x14ac:dyDescent="0.2">
      <c r="C51" t="s">
        <v>93</v>
      </c>
      <c r="D51" t="s">
        <v>76</v>
      </c>
      <c r="E51" s="1">
        <v>378</v>
      </c>
      <c r="F51" s="14">
        <v>38748</v>
      </c>
      <c r="G51" s="14">
        <v>38778</v>
      </c>
    </row>
    <row r="52" spans="3:7" x14ac:dyDescent="0.2">
      <c r="C52" t="s">
        <v>118</v>
      </c>
      <c r="D52" t="s">
        <v>76</v>
      </c>
      <c r="E52" s="1">
        <v>374</v>
      </c>
      <c r="F52" s="14">
        <v>38756</v>
      </c>
      <c r="G52" s="14">
        <v>38778</v>
      </c>
    </row>
    <row r="53" spans="3:7" x14ac:dyDescent="0.2">
      <c r="C53" t="s">
        <v>80</v>
      </c>
      <c r="D53" t="s">
        <v>76</v>
      </c>
      <c r="E53" s="1">
        <v>354</v>
      </c>
      <c r="F53" s="14">
        <v>38748</v>
      </c>
      <c r="G53" s="14">
        <v>38778</v>
      </c>
    </row>
    <row r="54" spans="3:7" x14ac:dyDescent="0.2">
      <c r="C54" t="s">
        <v>94</v>
      </c>
      <c r="D54" t="s">
        <v>76</v>
      </c>
      <c r="E54" s="1">
        <v>338</v>
      </c>
      <c r="F54" s="14">
        <v>38748</v>
      </c>
      <c r="G54" s="14">
        <v>38778</v>
      </c>
    </row>
    <row r="55" spans="3:7" x14ac:dyDescent="0.2">
      <c r="C55" t="s">
        <v>103</v>
      </c>
      <c r="D55" t="s">
        <v>76</v>
      </c>
      <c r="E55" s="1">
        <v>325</v>
      </c>
      <c r="F55" s="14">
        <v>38748</v>
      </c>
      <c r="G55" s="14">
        <v>38778</v>
      </c>
    </row>
    <row r="56" spans="3:7" x14ac:dyDescent="0.2">
      <c r="C56" t="s">
        <v>119</v>
      </c>
      <c r="D56" t="s">
        <v>76</v>
      </c>
      <c r="E56" s="1">
        <v>318</v>
      </c>
      <c r="F56" s="14">
        <v>38749</v>
      </c>
      <c r="G56" s="14">
        <v>38778</v>
      </c>
    </row>
    <row r="57" spans="3:7" x14ac:dyDescent="0.2">
      <c r="C57" t="s">
        <v>131</v>
      </c>
      <c r="D57" t="s">
        <v>76</v>
      </c>
      <c r="E57" s="1">
        <v>287</v>
      </c>
      <c r="F57" s="14">
        <v>38756</v>
      </c>
      <c r="G57" s="14">
        <v>38778</v>
      </c>
    </row>
    <row r="58" spans="3:7" x14ac:dyDescent="0.2">
      <c r="C58" t="s">
        <v>85</v>
      </c>
      <c r="D58" t="s">
        <v>76</v>
      </c>
      <c r="E58" s="1">
        <v>282</v>
      </c>
      <c r="F58" s="14">
        <v>38749</v>
      </c>
      <c r="G58" s="14">
        <v>38778</v>
      </c>
    </row>
    <row r="59" spans="3:7" x14ac:dyDescent="0.2">
      <c r="C59" t="s">
        <v>88</v>
      </c>
      <c r="D59" t="s">
        <v>76</v>
      </c>
      <c r="E59" s="1">
        <v>258</v>
      </c>
      <c r="F59" s="14">
        <v>38748</v>
      </c>
      <c r="G59" s="14">
        <v>38766</v>
      </c>
    </row>
    <row r="60" spans="3:7" x14ac:dyDescent="0.2">
      <c r="C60" t="s">
        <v>101</v>
      </c>
      <c r="D60" t="s">
        <v>76</v>
      </c>
      <c r="E60" s="1">
        <v>252</v>
      </c>
      <c r="F60" s="14">
        <v>38748</v>
      </c>
      <c r="G60" s="14">
        <v>38778</v>
      </c>
    </row>
    <row r="61" spans="3:7" x14ac:dyDescent="0.2">
      <c r="C61" t="s">
        <v>95</v>
      </c>
      <c r="D61" t="s">
        <v>76</v>
      </c>
      <c r="E61" s="1">
        <v>228</v>
      </c>
      <c r="F61" s="14">
        <v>38748</v>
      </c>
      <c r="G61" s="14">
        <v>38763</v>
      </c>
    </row>
    <row r="62" spans="3:7" x14ac:dyDescent="0.2">
      <c r="C62" t="s">
        <v>117</v>
      </c>
      <c r="D62" t="s">
        <v>76</v>
      </c>
      <c r="E62" s="1">
        <v>228</v>
      </c>
      <c r="F62" s="14">
        <v>38748</v>
      </c>
      <c r="G62" s="14">
        <v>38777</v>
      </c>
    </row>
    <row r="63" spans="3:7" x14ac:dyDescent="0.2">
      <c r="C63" t="s">
        <v>122</v>
      </c>
      <c r="D63" t="s">
        <v>76</v>
      </c>
      <c r="E63" s="1">
        <v>227</v>
      </c>
      <c r="F63" s="14">
        <v>38748</v>
      </c>
      <c r="G63" s="14">
        <v>38765</v>
      </c>
    </row>
    <row r="64" spans="3:7" x14ac:dyDescent="0.2">
      <c r="C64" t="s">
        <v>78</v>
      </c>
      <c r="D64" t="s">
        <v>76</v>
      </c>
      <c r="E64" s="1">
        <v>215</v>
      </c>
      <c r="F64" s="14">
        <v>38748</v>
      </c>
      <c r="G64" s="14">
        <v>38769</v>
      </c>
    </row>
    <row r="65" spans="3:7" x14ac:dyDescent="0.2">
      <c r="C65" t="s">
        <v>99</v>
      </c>
      <c r="D65" t="s">
        <v>76</v>
      </c>
      <c r="E65" s="1">
        <v>198</v>
      </c>
      <c r="F65" s="14">
        <v>38748</v>
      </c>
      <c r="G65" s="14">
        <v>38778</v>
      </c>
    </row>
    <row r="66" spans="3:7" x14ac:dyDescent="0.2">
      <c r="C66" t="s">
        <v>75</v>
      </c>
      <c r="D66" t="s">
        <v>76</v>
      </c>
      <c r="E66" s="1">
        <v>194</v>
      </c>
      <c r="F66" s="14">
        <v>38761</v>
      </c>
      <c r="G66" s="14">
        <v>38775</v>
      </c>
    </row>
    <row r="67" spans="3:7" x14ac:dyDescent="0.2">
      <c r="C67" t="s">
        <v>129</v>
      </c>
      <c r="D67" t="s">
        <v>76</v>
      </c>
      <c r="E67" s="1">
        <v>180</v>
      </c>
      <c r="F67" s="14">
        <v>38748</v>
      </c>
      <c r="G67" s="14">
        <v>38778</v>
      </c>
    </row>
    <row r="68" spans="3:7" x14ac:dyDescent="0.2">
      <c r="C68" t="s">
        <v>121</v>
      </c>
      <c r="D68" t="s">
        <v>76</v>
      </c>
      <c r="E68" s="1">
        <v>178</v>
      </c>
      <c r="F68" s="14">
        <v>38748</v>
      </c>
      <c r="G68" s="14">
        <v>38778</v>
      </c>
    </row>
    <row r="69" spans="3:7" x14ac:dyDescent="0.2">
      <c r="C69" t="s">
        <v>90</v>
      </c>
      <c r="D69" t="s">
        <v>76</v>
      </c>
      <c r="E69" s="1">
        <v>169</v>
      </c>
      <c r="F69" s="14">
        <v>38748</v>
      </c>
      <c r="G69" s="14">
        <v>38763</v>
      </c>
    </row>
    <row r="70" spans="3:7" x14ac:dyDescent="0.2">
      <c r="C70" t="s">
        <v>82</v>
      </c>
      <c r="D70" t="s">
        <v>76</v>
      </c>
      <c r="E70" s="1">
        <v>154</v>
      </c>
      <c r="F70" s="14">
        <v>38748</v>
      </c>
      <c r="G70" s="14">
        <v>38763</v>
      </c>
    </row>
    <row r="71" spans="3:7" x14ac:dyDescent="0.2">
      <c r="C71" t="s">
        <v>126</v>
      </c>
      <c r="D71" t="s">
        <v>76</v>
      </c>
      <c r="E71" s="1">
        <v>151</v>
      </c>
      <c r="F71" s="14">
        <v>38748</v>
      </c>
      <c r="G71" s="14">
        <v>38778</v>
      </c>
    </row>
    <row r="72" spans="3:7" x14ac:dyDescent="0.2">
      <c r="C72" t="s">
        <v>133</v>
      </c>
      <c r="D72" t="s">
        <v>76</v>
      </c>
      <c r="E72" s="1">
        <v>135</v>
      </c>
      <c r="F72" s="14">
        <v>38748</v>
      </c>
      <c r="G72" s="14">
        <v>38767</v>
      </c>
    </row>
    <row r="73" spans="3:7" x14ac:dyDescent="0.2">
      <c r="C73" t="s">
        <v>110</v>
      </c>
      <c r="D73" t="s">
        <v>76</v>
      </c>
      <c r="E73" s="1">
        <v>135</v>
      </c>
      <c r="F73" s="14">
        <v>38752</v>
      </c>
      <c r="G73" s="14">
        <v>38778</v>
      </c>
    </row>
    <row r="74" spans="3:7" x14ac:dyDescent="0.2">
      <c r="C74" t="s">
        <v>128</v>
      </c>
      <c r="D74" t="s">
        <v>76</v>
      </c>
      <c r="E74" s="1">
        <v>129</v>
      </c>
      <c r="F74" s="14">
        <v>38748</v>
      </c>
      <c r="G74" s="14">
        <v>38767</v>
      </c>
    </row>
    <row r="75" spans="3:7" x14ac:dyDescent="0.2">
      <c r="C75" t="s">
        <v>120</v>
      </c>
      <c r="D75" t="s">
        <v>76</v>
      </c>
      <c r="E75" s="1">
        <v>128</v>
      </c>
      <c r="F75" s="14">
        <v>38761</v>
      </c>
      <c r="G75" s="14">
        <v>38776</v>
      </c>
    </row>
    <row r="76" spans="3:7" x14ac:dyDescent="0.2">
      <c r="C76" t="s">
        <v>124</v>
      </c>
      <c r="D76" t="s">
        <v>76</v>
      </c>
      <c r="E76" s="1">
        <v>115</v>
      </c>
      <c r="F76" s="14">
        <v>38748</v>
      </c>
      <c r="G76" s="14">
        <v>38768</v>
      </c>
    </row>
    <row r="77" spans="3:7" x14ac:dyDescent="0.2">
      <c r="C77" t="s">
        <v>104</v>
      </c>
      <c r="D77" t="s">
        <v>76</v>
      </c>
      <c r="E77" s="1">
        <v>104</v>
      </c>
      <c r="F77" s="14">
        <v>38750</v>
      </c>
      <c r="G77" s="14">
        <v>38756</v>
      </c>
    </row>
    <row r="78" spans="3:7" x14ac:dyDescent="0.2">
      <c r="C78" t="s">
        <v>111</v>
      </c>
      <c r="D78" t="s">
        <v>76</v>
      </c>
      <c r="E78" s="1">
        <v>102</v>
      </c>
      <c r="F78" s="14">
        <v>38748</v>
      </c>
      <c r="G78" s="14">
        <v>38771</v>
      </c>
    </row>
    <row r="79" spans="3:7" x14ac:dyDescent="0.2">
      <c r="C79" t="s">
        <v>77</v>
      </c>
      <c r="D79" t="s">
        <v>76</v>
      </c>
      <c r="E79" s="1">
        <v>94</v>
      </c>
      <c r="F79" s="14">
        <v>38748</v>
      </c>
      <c r="G79" s="14">
        <v>38777</v>
      </c>
    </row>
    <row r="80" spans="3:7" x14ac:dyDescent="0.2">
      <c r="C80" t="s">
        <v>97</v>
      </c>
      <c r="D80" t="s">
        <v>76</v>
      </c>
      <c r="E80" s="1">
        <v>84</v>
      </c>
      <c r="F80" s="14">
        <v>38774</v>
      </c>
      <c r="G80" s="14">
        <v>38778</v>
      </c>
    </row>
    <row r="81" spans="3:7" x14ac:dyDescent="0.2">
      <c r="C81" t="s">
        <v>125</v>
      </c>
      <c r="D81" t="s">
        <v>76</v>
      </c>
      <c r="E81" s="1">
        <v>67</v>
      </c>
      <c r="F81" s="14">
        <v>38749</v>
      </c>
      <c r="G81" s="14">
        <v>38768</v>
      </c>
    </row>
    <row r="82" spans="3:7" x14ac:dyDescent="0.2">
      <c r="C82" t="s">
        <v>109</v>
      </c>
      <c r="D82" t="s">
        <v>76</v>
      </c>
      <c r="E82" s="1">
        <v>57</v>
      </c>
      <c r="F82" s="14">
        <v>38752</v>
      </c>
      <c r="G82" s="14">
        <v>38778</v>
      </c>
    </row>
    <row r="83" spans="3:7" x14ac:dyDescent="0.2">
      <c r="C83" t="s">
        <v>135</v>
      </c>
      <c r="D83" t="s">
        <v>76</v>
      </c>
      <c r="E83" s="1">
        <v>27</v>
      </c>
      <c r="F83" s="14">
        <v>38774</v>
      </c>
      <c r="G83" s="14">
        <v>38778</v>
      </c>
    </row>
    <row r="84" spans="3:7" x14ac:dyDescent="0.2">
      <c r="C84" t="s">
        <v>89</v>
      </c>
      <c r="D84" t="s">
        <v>76</v>
      </c>
      <c r="E84" s="1">
        <v>21</v>
      </c>
      <c r="F84" s="14">
        <v>38749</v>
      </c>
      <c r="G84" s="14">
        <v>38764</v>
      </c>
    </row>
    <row r="85" spans="3:7" x14ac:dyDescent="0.2">
      <c r="C85" t="s">
        <v>132</v>
      </c>
      <c r="D85" t="s">
        <v>76</v>
      </c>
      <c r="E85" s="1">
        <v>8</v>
      </c>
      <c r="F85" s="14">
        <v>38752</v>
      </c>
      <c r="G85" s="14">
        <v>38769</v>
      </c>
    </row>
    <row r="86" spans="3:7" x14ac:dyDescent="0.2">
      <c r="C86" t="s">
        <v>130</v>
      </c>
      <c r="D86" t="s">
        <v>76</v>
      </c>
      <c r="E86" s="1">
        <v>7</v>
      </c>
      <c r="F86" s="14">
        <v>38756</v>
      </c>
      <c r="G86" s="14">
        <v>38770</v>
      </c>
    </row>
    <row r="87" spans="3:7" x14ac:dyDescent="0.2">
      <c r="C87" t="s">
        <v>123</v>
      </c>
      <c r="D87" t="s">
        <v>76</v>
      </c>
      <c r="E87" s="1">
        <v>2</v>
      </c>
      <c r="F87" s="14">
        <v>38748</v>
      </c>
      <c r="G87" s="14">
        <v>38748</v>
      </c>
    </row>
    <row r="88" spans="3:7" x14ac:dyDescent="0.2">
      <c r="C88" t="s">
        <v>83</v>
      </c>
      <c r="D88" t="s">
        <v>76</v>
      </c>
      <c r="E88" s="1">
        <v>2</v>
      </c>
      <c r="F88" s="14">
        <v>38758</v>
      </c>
      <c r="G88" s="14">
        <v>38761</v>
      </c>
    </row>
    <row r="89" spans="3:7" x14ac:dyDescent="0.2">
      <c r="C89" t="s">
        <v>92</v>
      </c>
      <c r="D89" t="s">
        <v>76</v>
      </c>
      <c r="E89" s="1">
        <v>1</v>
      </c>
      <c r="F89" s="14">
        <v>38748</v>
      </c>
      <c r="G89" s="14">
        <v>38748</v>
      </c>
    </row>
    <row r="90" spans="3:7" x14ac:dyDescent="0.2">
      <c r="C90" t="s">
        <v>106</v>
      </c>
      <c r="D90" t="s">
        <v>76</v>
      </c>
      <c r="E90" s="1">
        <v>1</v>
      </c>
      <c r="F90" s="14">
        <v>38756</v>
      </c>
      <c r="G90" s="14">
        <v>38756</v>
      </c>
    </row>
  </sheetData>
  <sortState ref="C31:G90">
    <sortCondition descending="1" ref="E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3" sqref="G13"/>
    </sheetView>
  </sheetViews>
  <sheetFormatPr baseColWidth="10" defaultRowHeight="16" x14ac:dyDescent="0.2"/>
  <cols>
    <col min="1" max="1" width="3.33203125" customWidth="1"/>
    <col min="2" max="2" width="17.1640625" customWidth="1"/>
    <col min="3" max="3" width="17.5" customWidth="1"/>
    <col min="4" max="4" width="17" customWidth="1"/>
    <col min="5" max="7" width="15.33203125" customWidth="1"/>
  </cols>
  <sheetData>
    <row r="1" spans="1:7" ht="26" x14ac:dyDescent="0.3">
      <c r="A1" s="7" t="s">
        <v>325</v>
      </c>
    </row>
    <row r="3" spans="1:7" x14ac:dyDescent="0.2">
      <c r="B3" s="17" t="s">
        <v>321</v>
      </c>
      <c r="E3" s="1"/>
      <c r="F3" s="14"/>
      <c r="G3" s="14"/>
    </row>
    <row r="4" spans="1:7" x14ac:dyDescent="0.2">
      <c r="B4" s="3" t="s">
        <v>323</v>
      </c>
      <c r="C4" s="3" t="s">
        <v>324</v>
      </c>
      <c r="E4" s="1"/>
      <c r="F4" s="14"/>
      <c r="G4" s="14"/>
    </row>
    <row r="5" spans="1:7" x14ac:dyDescent="0.2">
      <c r="B5" t="s">
        <v>322</v>
      </c>
      <c r="C5" t="s">
        <v>98</v>
      </c>
      <c r="E5" s="1"/>
      <c r="F5" s="14"/>
      <c r="G5" s="14"/>
    </row>
    <row r="6" spans="1:7" x14ac:dyDescent="0.2">
      <c r="E6" s="1"/>
      <c r="F6" s="14"/>
      <c r="G6" s="14"/>
    </row>
    <row r="7" spans="1:7" x14ac:dyDescent="0.2">
      <c r="E7" s="1"/>
      <c r="F7" s="14"/>
      <c r="G7" s="14"/>
    </row>
    <row r="8" spans="1:7" x14ac:dyDescent="0.2">
      <c r="B8" s="17" t="s">
        <v>326</v>
      </c>
      <c r="E8" s="1"/>
      <c r="F8" s="14"/>
      <c r="G8" s="14"/>
    </row>
    <row r="9" spans="1:7" x14ac:dyDescent="0.2">
      <c r="E9" s="1"/>
      <c r="F9" s="14"/>
      <c r="G9" s="14"/>
    </row>
    <row r="10" spans="1:7" x14ac:dyDescent="0.2">
      <c r="E10" s="1"/>
      <c r="F10" s="14"/>
      <c r="G10" s="14"/>
    </row>
    <row r="11" spans="1:7" x14ac:dyDescent="0.2">
      <c r="E11" s="1"/>
      <c r="F11" s="14"/>
      <c r="G11" s="14"/>
    </row>
    <row r="12" spans="1:7" x14ac:dyDescent="0.2">
      <c r="E12" s="1"/>
      <c r="F12" s="14"/>
      <c r="G12" s="14"/>
    </row>
    <row r="13" spans="1:7" x14ac:dyDescent="0.2">
      <c r="E13" s="1"/>
      <c r="F13" s="14"/>
      <c r="G13" s="14"/>
    </row>
    <row r="14" spans="1:7" x14ac:dyDescent="0.2">
      <c r="E14" s="1"/>
      <c r="F14" s="14"/>
      <c r="G14" s="14"/>
    </row>
    <row r="15" spans="1:7" x14ac:dyDescent="0.2">
      <c r="E15" s="1"/>
      <c r="F15" s="14"/>
      <c r="G15" s="14"/>
    </row>
    <row r="16" spans="1:7" x14ac:dyDescent="0.2">
      <c r="E16" s="1"/>
      <c r="F16" s="14"/>
      <c r="G16" s="14"/>
    </row>
    <row r="17" spans="5:7" x14ac:dyDescent="0.2">
      <c r="E17" s="1"/>
      <c r="F17" s="14"/>
      <c r="G17" s="14"/>
    </row>
    <row r="18" spans="5:7" x14ac:dyDescent="0.2">
      <c r="E18" s="1"/>
      <c r="F18" s="14"/>
      <c r="G18" s="14"/>
    </row>
    <row r="19" spans="5:7" x14ac:dyDescent="0.2">
      <c r="E19" s="1"/>
      <c r="F19" s="14"/>
      <c r="G19" s="14"/>
    </row>
    <row r="20" spans="5:7" x14ac:dyDescent="0.2">
      <c r="E20" s="1"/>
      <c r="F20" s="14"/>
      <c r="G20" s="14"/>
    </row>
    <row r="21" spans="5:7" x14ac:dyDescent="0.2">
      <c r="E21" s="1"/>
      <c r="F21" s="14"/>
      <c r="G21" s="14"/>
    </row>
    <row r="22" spans="5:7" x14ac:dyDescent="0.2">
      <c r="E22" s="1"/>
      <c r="F22" s="14"/>
      <c r="G2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>
      <selection activeCell="E25" sqref="E25"/>
    </sheetView>
  </sheetViews>
  <sheetFormatPr baseColWidth="10" defaultRowHeight="16" x14ac:dyDescent="0.2"/>
  <cols>
    <col min="1" max="1" width="3.83203125" customWidth="1"/>
    <col min="3" max="3" width="10.83203125" style="2"/>
    <col min="4" max="4" width="5.33203125" customWidth="1"/>
    <col min="6" max="6" width="10.83203125" style="5"/>
    <col min="7" max="7" width="3.33203125" customWidth="1"/>
    <col min="8" max="8" width="15.33203125" customWidth="1"/>
    <col min="10" max="10" width="2.83203125" customWidth="1"/>
  </cols>
  <sheetData>
    <row r="1" spans="1:12" ht="26" x14ac:dyDescent="0.3">
      <c r="A1" s="7" t="s">
        <v>13</v>
      </c>
    </row>
    <row r="4" spans="1:12" x14ac:dyDescent="0.2">
      <c r="B4" s="8" t="s">
        <v>12</v>
      </c>
      <c r="C4" s="4" t="s">
        <v>13</v>
      </c>
      <c r="E4" s="3" t="s">
        <v>319</v>
      </c>
      <c r="F4" s="8" t="s">
        <v>13</v>
      </c>
      <c r="H4" s="3" t="s">
        <v>319</v>
      </c>
      <c r="I4" s="3" t="s">
        <v>13</v>
      </c>
      <c r="K4" s="3" t="s">
        <v>140</v>
      </c>
      <c r="L4" s="3" t="s">
        <v>13</v>
      </c>
    </row>
    <row r="5" spans="1:12" x14ac:dyDescent="0.2">
      <c r="B5" s="9">
        <v>38748</v>
      </c>
      <c r="C5" s="20">
        <v>10339</v>
      </c>
      <c r="E5" t="s">
        <v>142</v>
      </c>
      <c r="F5" s="15">
        <v>30565</v>
      </c>
      <c r="H5" t="s">
        <v>328</v>
      </c>
      <c r="I5" s="20">
        <v>30565</v>
      </c>
      <c r="K5" t="s">
        <v>138</v>
      </c>
      <c r="L5">
        <v>51056</v>
      </c>
    </row>
    <row r="6" spans="1:12" x14ac:dyDescent="0.2">
      <c r="B6" s="9">
        <v>38749</v>
      </c>
      <c r="C6" s="20">
        <v>11535</v>
      </c>
      <c r="E6" t="s">
        <v>143</v>
      </c>
      <c r="F6" s="15">
        <v>11183</v>
      </c>
      <c r="H6" t="s">
        <v>329</v>
      </c>
      <c r="I6" s="20">
        <v>11183</v>
      </c>
      <c r="K6" t="s">
        <v>136</v>
      </c>
      <c r="L6">
        <v>28590</v>
      </c>
    </row>
    <row r="7" spans="1:12" x14ac:dyDescent="0.2">
      <c r="B7" s="9">
        <v>38750</v>
      </c>
      <c r="C7" s="20">
        <v>10218</v>
      </c>
      <c r="E7" t="s">
        <v>144</v>
      </c>
      <c r="F7" s="15">
        <v>8508</v>
      </c>
      <c r="H7" t="s">
        <v>330</v>
      </c>
      <c r="I7" s="20">
        <v>8508</v>
      </c>
      <c r="K7" t="s">
        <v>139</v>
      </c>
      <c r="L7">
        <v>19320</v>
      </c>
    </row>
    <row r="8" spans="1:12" x14ac:dyDescent="0.2">
      <c r="B8" s="9">
        <v>38751</v>
      </c>
      <c r="C8" s="20">
        <v>9901</v>
      </c>
      <c r="E8" t="s">
        <v>145</v>
      </c>
      <c r="F8" s="15">
        <v>7244</v>
      </c>
      <c r="H8" t="s">
        <v>331</v>
      </c>
      <c r="I8" s="20">
        <v>7244</v>
      </c>
      <c r="K8" t="s">
        <v>137</v>
      </c>
      <c r="L8">
        <v>3426</v>
      </c>
    </row>
    <row r="9" spans="1:12" x14ac:dyDescent="0.2">
      <c r="B9" s="9">
        <v>38752</v>
      </c>
      <c r="C9" s="20">
        <v>7856</v>
      </c>
      <c r="E9" t="s">
        <v>146</v>
      </c>
      <c r="F9" s="15">
        <v>4077</v>
      </c>
      <c r="H9" t="s">
        <v>332</v>
      </c>
      <c r="I9" s="20">
        <v>4077</v>
      </c>
    </row>
    <row r="10" spans="1:12" x14ac:dyDescent="0.2">
      <c r="B10" s="9">
        <v>38753</v>
      </c>
      <c r="C10" s="20">
        <v>7167</v>
      </c>
      <c r="E10" t="s">
        <v>147</v>
      </c>
      <c r="F10" s="15">
        <v>3533</v>
      </c>
      <c r="H10" t="s">
        <v>333</v>
      </c>
      <c r="I10" s="20">
        <v>3533</v>
      </c>
    </row>
    <row r="11" spans="1:12" x14ac:dyDescent="0.2">
      <c r="B11" s="9">
        <v>38754</v>
      </c>
      <c r="C11" s="20">
        <v>6538</v>
      </c>
      <c r="E11" t="s">
        <v>148</v>
      </c>
      <c r="F11" s="15">
        <v>3289</v>
      </c>
      <c r="H11" t="s">
        <v>334</v>
      </c>
      <c r="I11" s="20">
        <v>3289</v>
      </c>
    </row>
    <row r="12" spans="1:12" x14ac:dyDescent="0.2">
      <c r="B12" s="9">
        <v>38755</v>
      </c>
      <c r="C12" s="20">
        <v>5927</v>
      </c>
      <c r="E12" t="s">
        <v>149</v>
      </c>
      <c r="F12" s="15">
        <v>2806</v>
      </c>
      <c r="H12" t="s">
        <v>335</v>
      </c>
      <c r="I12" s="20">
        <v>2806</v>
      </c>
    </row>
    <row r="13" spans="1:12" x14ac:dyDescent="0.2">
      <c r="B13" s="9">
        <v>38756</v>
      </c>
      <c r="C13" s="20">
        <v>2927</v>
      </c>
      <c r="E13" t="s">
        <v>150</v>
      </c>
      <c r="F13" s="15">
        <v>2004</v>
      </c>
      <c r="H13" t="s">
        <v>347</v>
      </c>
      <c r="I13" s="20">
        <v>2004</v>
      </c>
    </row>
    <row r="14" spans="1:12" x14ac:dyDescent="0.2">
      <c r="B14" s="9">
        <v>38757</v>
      </c>
      <c r="C14" s="20">
        <v>1899</v>
      </c>
      <c r="E14" t="s">
        <v>151</v>
      </c>
      <c r="F14" s="15">
        <v>1930</v>
      </c>
      <c r="H14" t="s">
        <v>336</v>
      </c>
      <c r="I14" s="20">
        <v>1930</v>
      </c>
    </row>
    <row r="15" spans="1:12" x14ac:dyDescent="0.2">
      <c r="B15" s="9">
        <v>38758</v>
      </c>
      <c r="C15" s="20">
        <v>1685</v>
      </c>
      <c r="E15" t="s">
        <v>152</v>
      </c>
      <c r="F15" s="15">
        <v>1744</v>
      </c>
      <c r="H15" t="s">
        <v>337</v>
      </c>
      <c r="I15" s="20">
        <v>1744</v>
      </c>
    </row>
    <row r="16" spans="1:12" x14ac:dyDescent="0.2">
      <c r="B16" s="9">
        <v>38759</v>
      </c>
      <c r="C16" s="20">
        <v>1589</v>
      </c>
      <c r="E16" t="s">
        <v>153</v>
      </c>
      <c r="F16" s="15">
        <v>1550</v>
      </c>
      <c r="H16" t="s">
        <v>338</v>
      </c>
      <c r="I16" s="20">
        <v>1550</v>
      </c>
    </row>
    <row r="17" spans="2:9" x14ac:dyDescent="0.2">
      <c r="B17" s="9">
        <v>38760</v>
      </c>
      <c r="C17" s="20">
        <v>1578</v>
      </c>
      <c r="E17" t="s">
        <v>154</v>
      </c>
      <c r="F17" s="15">
        <v>1337</v>
      </c>
      <c r="H17" t="s">
        <v>339</v>
      </c>
      <c r="I17" s="20">
        <v>1337</v>
      </c>
    </row>
    <row r="18" spans="2:9" x14ac:dyDescent="0.2">
      <c r="B18" s="9">
        <v>38761</v>
      </c>
      <c r="C18" s="20">
        <v>1426</v>
      </c>
      <c r="E18" t="s">
        <v>155</v>
      </c>
      <c r="F18" s="15">
        <v>1312</v>
      </c>
      <c r="H18" t="s">
        <v>340</v>
      </c>
      <c r="I18" s="20">
        <v>1312</v>
      </c>
    </row>
    <row r="19" spans="2:9" x14ac:dyDescent="0.2">
      <c r="B19" s="9">
        <v>38762</v>
      </c>
      <c r="C19" s="20">
        <v>1429</v>
      </c>
      <c r="E19" t="s">
        <v>156</v>
      </c>
      <c r="F19" s="15">
        <v>1084</v>
      </c>
      <c r="H19" t="s">
        <v>341</v>
      </c>
      <c r="I19" s="20">
        <v>1084</v>
      </c>
    </row>
    <row r="20" spans="2:9" x14ac:dyDescent="0.2">
      <c r="B20" s="9">
        <v>38763</v>
      </c>
      <c r="C20" s="20">
        <v>1609</v>
      </c>
      <c r="E20" t="s">
        <v>157</v>
      </c>
      <c r="F20" s="15">
        <v>1018</v>
      </c>
      <c r="H20" t="s">
        <v>342</v>
      </c>
      <c r="I20" s="20">
        <v>1018</v>
      </c>
    </row>
    <row r="21" spans="2:9" x14ac:dyDescent="0.2">
      <c r="B21" s="9">
        <v>38764</v>
      </c>
      <c r="C21" s="20">
        <v>1717</v>
      </c>
      <c r="E21" t="s">
        <v>158</v>
      </c>
      <c r="F21" s="15">
        <v>959</v>
      </c>
      <c r="H21" t="s">
        <v>343</v>
      </c>
      <c r="I21" s="20">
        <v>959</v>
      </c>
    </row>
    <row r="22" spans="2:9" x14ac:dyDescent="0.2">
      <c r="B22" s="9">
        <v>38765</v>
      </c>
      <c r="C22" s="20">
        <v>1542</v>
      </c>
      <c r="E22" t="s">
        <v>159</v>
      </c>
      <c r="F22" s="15">
        <v>952</v>
      </c>
      <c r="H22" t="s">
        <v>344</v>
      </c>
      <c r="I22" s="20">
        <v>952</v>
      </c>
    </row>
    <row r="23" spans="2:9" x14ac:dyDescent="0.2">
      <c r="B23" s="9">
        <v>38766</v>
      </c>
      <c r="C23" s="20">
        <v>1506</v>
      </c>
      <c r="E23" t="s">
        <v>160</v>
      </c>
      <c r="F23" s="15">
        <v>886</v>
      </c>
      <c r="H23" t="s">
        <v>345</v>
      </c>
      <c r="I23" s="20">
        <v>886</v>
      </c>
    </row>
    <row r="24" spans="2:9" x14ac:dyDescent="0.2">
      <c r="B24" s="9">
        <v>38767</v>
      </c>
      <c r="C24" s="20">
        <v>1411</v>
      </c>
      <c r="E24" t="s">
        <v>161</v>
      </c>
      <c r="F24" s="15">
        <v>864</v>
      </c>
      <c r="H24" t="s">
        <v>346</v>
      </c>
      <c r="I24" s="20">
        <v>864</v>
      </c>
    </row>
    <row r="25" spans="2:9" x14ac:dyDescent="0.2">
      <c r="B25" s="9">
        <v>38768</v>
      </c>
      <c r="C25" s="20">
        <v>1313</v>
      </c>
      <c r="E25" t="s">
        <v>162</v>
      </c>
      <c r="F25" s="15">
        <v>862</v>
      </c>
      <c r="H25" t="s">
        <v>348</v>
      </c>
      <c r="I25" s="20">
        <f>SUM(F25:F181)</f>
        <v>15547</v>
      </c>
    </row>
    <row r="26" spans="2:9" x14ac:dyDescent="0.2">
      <c r="B26" s="9">
        <v>38769</v>
      </c>
      <c r="C26" s="20">
        <v>1527</v>
      </c>
      <c r="E26" t="s">
        <v>163</v>
      </c>
      <c r="F26" s="15">
        <v>858</v>
      </c>
    </row>
    <row r="27" spans="2:9" x14ac:dyDescent="0.2">
      <c r="B27" s="9">
        <v>38770</v>
      </c>
      <c r="C27" s="20">
        <v>1418</v>
      </c>
      <c r="E27" t="s">
        <v>164</v>
      </c>
      <c r="F27" s="15">
        <v>685</v>
      </c>
    </row>
    <row r="28" spans="2:9" x14ac:dyDescent="0.2">
      <c r="B28" s="9">
        <v>38771</v>
      </c>
      <c r="C28" s="20">
        <v>1433</v>
      </c>
      <c r="E28" t="s">
        <v>165</v>
      </c>
      <c r="F28" s="15">
        <v>653</v>
      </c>
    </row>
    <row r="29" spans="2:9" x14ac:dyDescent="0.2">
      <c r="B29" s="9">
        <v>38772</v>
      </c>
      <c r="C29" s="20">
        <v>1540</v>
      </c>
      <c r="E29" t="s">
        <v>166</v>
      </c>
      <c r="F29" s="15">
        <v>635</v>
      </c>
    </row>
    <row r="30" spans="2:9" x14ac:dyDescent="0.2">
      <c r="B30" s="9">
        <v>38773</v>
      </c>
      <c r="C30" s="20">
        <v>1440</v>
      </c>
      <c r="E30" t="s">
        <v>167</v>
      </c>
      <c r="F30" s="15">
        <v>634</v>
      </c>
    </row>
    <row r="31" spans="2:9" x14ac:dyDescent="0.2">
      <c r="B31" s="9">
        <v>38774</v>
      </c>
      <c r="C31" s="20">
        <v>908</v>
      </c>
      <c r="E31" t="s">
        <v>168</v>
      </c>
      <c r="F31" s="15">
        <v>633</v>
      </c>
    </row>
    <row r="32" spans="2:9" x14ac:dyDescent="0.2">
      <c r="B32" s="9">
        <v>38775</v>
      </c>
      <c r="C32" s="20">
        <v>839</v>
      </c>
      <c r="E32" t="s">
        <v>169</v>
      </c>
      <c r="F32" s="15">
        <v>588</v>
      </c>
    </row>
    <row r="33" spans="2:6" x14ac:dyDescent="0.2">
      <c r="B33" s="9">
        <v>38776</v>
      </c>
      <c r="C33" s="20">
        <v>725</v>
      </c>
      <c r="E33" t="s">
        <v>170</v>
      </c>
      <c r="F33" s="15">
        <v>587</v>
      </c>
    </row>
    <row r="34" spans="2:6" x14ac:dyDescent="0.2">
      <c r="B34" s="9">
        <v>38777</v>
      </c>
      <c r="C34" s="20">
        <v>673</v>
      </c>
      <c r="E34" t="s">
        <v>171</v>
      </c>
      <c r="F34" s="15">
        <v>582</v>
      </c>
    </row>
    <row r="35" spans="2:6" x14ac:dyDescent="0.2">
      <c r="B35" s="9">
        <v>38778</v>
      </c>
      <c r="C35" s="20">
        <v>777</v>
      </c>
      <c r="E35" t="s">
        <v>172</v>
      </c>
      <c r="F35" s="15">
        <v>494</v>
      </c>
    </row>
    <row r="36" spans="2:6" x14ac:dyDescent="0.2">
      <c r="E36" t="s">
        <v>173</v>
      </c>
      <c r="F36" s="5">
        <v>393</v>
      </c>
    </row>
    <row r="37" spans="2:6" x14ac:dyDescent="0.2">
      <c r="E37" t="s">
        <v>174</v>
      </c>
      <c r="F37" s="5">
        <v>358</v>
      </c>
    </row>
    <row r="38" spans="2:6" x14ac:dyDescent="0.2">
      <c r="E38" t="s">
        <v>175</v>
      </c>
      <c r="F38" s="5">
        <v>348</v>
      </c>
    </row>
    <row r="39" spans="2:6" x14ac:dyDescent="0.2">
      <c r="E39" t="s">
        <v>176</v>
      </c>
      <c r="F39" s="5">
        <v>339</v>
      </c>
    </row>
    <row r="40" spans="2:6" x14ac:dyDescent="0.2">
      <c r="E40" t="s">
        <v>177</v>
      </c>
      <c r="F40" s="5">
        <v>309</v>
      </c>
    </row>
    <row r="41" spans="2:6" x14ac:dyDescent="0.2">
      <c r="E41" t="s">
        <v>178</v>
      </c>
      <c r="F41" s="5">
        <v>271</v>
      </c>
    </row>
    <row r="42" spans="2:6" x14ac:dyDescent="0.2">
      <c r="E42" t="s">
        <v>179</v>
      </c>
      <c r="F42" s="5">
        <v>264</v>
      </c>
    </row>
    <row r="43" spans="2:6" x14ac:dyDescent="0.2">
      <c r="E43" t="s">
        <v>180</v>
      </c>
      <c r="F43" s="5">
        <v>255</v>
      </c>
    </row>
    <row r="44" spans="2:6" x14ac:dyDescent="0.2">
      <c r="E44" t="s">
        <v>181</v>
      </c>
      <c r="F44" s="5">
        <v>237</v>
      </c>
    </row>
    <row r="45" spans="2:6" x14ac:dyDescent="0.2">
      <c r="E45" t="s">
        <v>182</v>
      </c>
      <c r="F45" s="5">
        <v>233</v>
      </c>
    </row>
    <row r="46" spans="2:6" x14ac:dyDescent="0.2">
      <c r="E46" t="s">
        <v>183</v>
      </c>
      <c r="F46" s="5">
        <v>229</v>
      </c>
    </row>
    <row r="47" spans="2:6" x14ac:dyDescent="0.2">
      <c r="E47" t="s">
        <v>184</v>
      </c>
      <c r="F47" s="5">
        <v>218</v>
      </c>
    </row>
    <row r="48" spans="2:6" x14ac:dyDescent="0.2">
      <c r="E48" t="s">
        <v>185</v>
      </c>
      <c r="F48" s="5">
        <v>206</v>
      </c>
    </row>
    <row r="49" spans="5:6" x14ac:dyDescent="0.2">
      <c r="E49" t="s">
        <v>187</v>
      </c>
      <c r="F49" s="5">
        <v>186</v>
      </c>
    </row>
    <row r="50" spans="5:6" x14ac:dyDescent="0.2">
      <c r="E50" t="s">
        <v>186</v>
      </c>
      <c r="F50" s="5">
        <v>186</v>
      </c>
    </row>
    <row r="51" spans="5:6" x14ac:dyDescent="0.2">
      <c r="E51" t="s">
        <v>188</v>
      </c>
      <c r="F51" s="5">
        <v>185</v>
      </c>
    </row>
    <row r="52" spans="5:6" x14ac:dyDescent="0.2">
      <c r="E52" t="s">
        <v>189</v>
      </c>
      <c r="F52" s="5">
        <v>182</v>
      </c>
    </row>
    <row r="53" spans="5:6" x14ac:dyDescent="0.2">
      <c r="E53" t="s">
        <v>190</v>
      </c>
      <c r="F53" s="5">
        <v>164</v>
      </c>
    </row>
    <row r="54" spans="5:6" x14ac:dyDescent="0.2">
      <c r="E54" t="s">
        <v>191</v>
      </c>
      <c r="F54" s="5">
        <v>162</v>
      </c>
    </row>
    <row r="55" spans="5:6" x14ac:dyDescent="0.2">
      <c r="E55" t="s">
        <v>192</v>
      </c>
      <c r="F55" s="5">
        <v>158</v>
      </c>
    </row>
    <row r="56" spans="5:6" x14ac:dyDescent="0.2">
      <c r="E56" t="s">
        <v>193</v>
      </c>
      <c r="F56" s="5">
        <v>157</v>
      </c>
    </row>
    <row r="57" spans="5:6" x14ac:dyDescent="0.2">
      <c r="E57" t="s">
        <v>194</v>
      </c>
      <c r="F57" s="5">
        <v>147</v>
      </c>
    </row>
    <row r="58" spans="5:6" x14ac:dyDescent="0.2">
      <c r="E58" t="s">
        <v>195</v>
      </c>
      <c r="F58" s="5">
        <v>141</v>
      </c>
    </row>
    <row r="59" spans="5:6" x14ac:dyDescent="0.2">
      <c r="E59" t="s">
        <v>196</v>
      </c>
      <c r="F59" s="5">
        <v>137</v>
      </c>
    </row>
    <row r="60" spans="5:6" x14ac:dyDescent="0.2">
      <c r="E60" t="s">
        <v>197</v>
      </c>
      <c r="F60" s="5">
        <v>137</v>
      </c>
    </row>
    <row r="61" spans="5:6" x14ac:dyDescent="0.2">
      <c r="E61" t="s">
        <v>198</v>
      </c>
      <c r="F61" s="5">
        <v>135</v>
      </c>
    </row>
    <row r="62" spans="5:6" x14ac:dyDescent="0.2">
      <c r="E62" t="s">
        <v>199</v>
      </c>
      <c r="F62" s="5">
        <v>134</v>
      </c>
    </row>
    <row r="63" spans="5:6" x14ac:dyDescent="0.2">
      <c r="E63" t="s">
        <v>200</v>
      </c>
      <c r="F63" s="5">
        <v>131</v>
      </c>
    </row>
    <row r="64" spans="5:6" x14ac:dyDescent="0.2">
      <c r="E64" t="s">
        <v>201</v>
      </c>
      <c r="F64" s="5">
        <v>123</v>
      </c>
    </row>
    <row r="65" spans="5:6" x14ac:dyDescent="0.2">
      <c r="E65" t="s">
        <v>202</v>
      </c>
      <c r="F65" s="5">
        <v>112</v>
      </c>
    </row>
    <row r="66" spans="5:6" x14ac:dyDescent="0.2">
      <c r="E66" t="s">
        <v>203</v>
      </c>
      <c r="F66" s="5">
        <v>110</v>
      </c>
    </row>
    <row r="67" spans="5:6" x14ac:dyDescent="0.2">
      <c r="E67" t="s">
        <v>204</v>
      </c>
      <c r="F67" s="5">
        <v>103</v>
      </c>
    </row>
    <row r="68" spans="5:6" x14ac:dyDescent="0.2">
      <c r="E68" t="s">
        <v>205</v>
      </c>
      <c r="F68" s="5">
        <v>97</v>
      </c>
    </row>
    <row r="69" spans="5:6" x14ac:dyDescent="0.2">
      <c r="E69" t="s">
        <v>206</v>
      </c>
      <c r="F69" s="5">
        <v>97</v>
      </c>
    </row>
    <row r="70" spans="5:6" x14ac:dyDescent="0.2">
      <c r="E70" t="s">
        <v>207</v>
      </c>
      <c r="F70" s="5">
        <v>94</v>
      </c>
    </row>
    <row r="71" spans="5:6" x14ac:dyDescent="0.2">
      <c r="E71" t="s">
        <v>208</v>
      </c>
      <c r="F71" s="5">
        <v>93</v>
      </c>
    </row>
    <row r="72" spans="5:6" x14ac:dyDescent="0.2">
      <c r="E72" t="s">
        <v>209</v>
      </c>
      <c r="F72" s="5">
        <v>85</v>
      </c>
    </row>
    <row r="73" spans="5:6" x14ac:dyDescent="0.2">
      <c r="E73" t="s">
        <v>210</v>
      </c>
      <c r="F73" s="5">
        <v>83</v>
      </c>
    </row>
    <row r="74" spans="5:6" x14ac:dyDescent="0.2">
      <c r="E74" t="s">
        <v>211</v>
      </c>
      <c r="F74" s="5">
        <v>79</v>
      </c>
    </row>
    <row r="75" spans="5:6" x14ac:dyDescent="0.2">
      <c r="E75" t="s">
        <v>212</v>
      </c>
      <c r="F75" s="5">
        <v>59</v>
      </c>
    </row>
    <row r="76" spans="5:6" x14ac:dyDescent="0.2">
      <c r="E76" t="s">
        <v>213</v>
      </c>
      <c r="F76" s="5">
        <v>58</v>
      </c>
    </row>
    <row r="77" spans="5:6" x14ac:dyDescent="0.2">
      <c r="E77" t="s">
        <v>214</v>
      </c>
      <c r="F77" s="5">
        <v>48</v>
      </c>
    </row>
    <row r="78" spans="5:6" x14ac:dyDescent="0.2">
      <c r="E78" t="s">
        <v>215</v>
      </c>
      <c r="F78" s="5">
        <v>46</v>
      </c>
    </row>
    <row r="79" spans="5:6" x14ac:dyDescent="0.2">
      <c r="E79" t="s">
        <v>216</v>
      </c>
      <c r="F79" s="5">
        <v>40</v>
      </c>
    </row>
    <row r="80" spans="5:6" x14ac:dyDescent="0.2">
      <c r="E80" t="s">
        <v>217</v>
      </c>
      <c r="F80" s="5">
        <v>39</v>
      </c>
    </row>
    <row r="81" spans="5:6" x14ac:dyDescent="0.2">
      <c r="E81" t="s">
        <v>218</v>
      </c>
      <c r="F81" s="5">
        <v>36</v>
      </c>
    </row>
    <row r="82" spans="5:6" x14ac:dyDescent="0.2">
      <c r="E82" t="s">
        <v>219</v>
      </c>
      <c r="F82" s="5">
        <v>36</v>
      </c>
    </row>
    <row r="83" spans="5:6" x14ac:dyDescent="0.2">
      <c r="E83" t="s">
        <v>220</v>
      </c>
      <c r="F83" s="5">
        <v>35</v>
      </c>
    </row>
    <row r="84" spans="5:6" x14ac:dyDescent="0.2">
      <c r="E84" t="s">
        <v>221</v>
      </c>
      <c r="F84" s="5">
        <v>35</v>
      </c>
    </row>
    <row r="85" spans="5:6" x14ac:dyDescent="0.2">
      <c r="E85" t="s">
        <v>222</v>
      </c>
      <c r="F85" s="5">
        <v>34</v>
      </c>
    </row>
    <row r="86" spans="5:6" x14ac:dyDescent="0.2">
      <c r="E86" t="s">
        <v>223</v>
      </c>
      <c r="F86" s="5">
        <v>31</v>
      </c>
    </row>
    <row r="87" spans="5:6" x14ac:dyDescent="0.2">
      <c r="E87" t="s">
        <v>226</v>
      </c>
      <c r="F87" s="5">
        <v>30</v>
      </c>
    </row>
    <row r="88" spans="5:6" x14ac:dyDescent="0.2">
      <c r="E88" t="s">
        <v>224</v>
      </c>
      <c r="F88" s="5">
        <v>30</v>
      </c>
    </row>
    <row r="89" spans="5:6" x14ac:dyDescent="0.2">
      <c r="E89" t="s">
        <v>225</v>
      </c>
      <c r="F89" s="5">
        <v>30</v>
      </c>
    </row>
    <row r="90" spans="5:6" x14ac:dyDescent="0.2">
      <c r="E90" t="s">
        <v>227</v>
      </c>
      <c r="F90" s="5">
        <v>28</v>
      </c>
    </row>
    <row r="91" spans="5:6" x14ac:dyDescent="0.2">
      <c r="E91" t="s">
        <v>229</v>
      </c>
      <c r="F91" s="5">
        <v>28</v>
      </c>
    </row>
    <row r="92" spans="5:6" x14ac:dyDescent="0.2">
      <c r="E92" t="s">
        <v>228</v>
      </c>
      <c r="F92" s="5">
        <v>28</v>
      </c>
    </row>
    <row r="93" spans="5:6" x14ac:dyDescent="0.2">
      <c r="E93" t="s">
        <v>231</v>
      </c>
      <c r="F93" s="5">
        <v>28</v>
      </c>
    </row>
    <row r="94" spans="5:6" x14ac:dyDescent="0.2">
      <c r="E94" t="s">
        <v>230</v>
      </c>
      <c r="F94" s="5">
        <v>28</v>
      </c>
    </row>
    <row r="95" spans="5:6" x14ac:dyDescent="0.2">
      <c r="E95" t="s">
        <v>232</v>
      </c>
      <c r="F95" s="5">
        <v>27</v>
      </c>
    </row>
    <row r="96" spans="5:6" x14ac:dyDescent="0.2">
      <c r="E96" t="s">
        <v>233</v>
      </c>
      <c r="F96" s="5">
        <v>26</v>
      </c>
    </row>
    <row r="97" spans="5:6" x14ac:dyDescent="0.2">
      <c r="E97" t="s">
        <v>234</v>
      </c>
      <c r="F97" s="5">
        <v>25</v>
      </c>
    </row>
    <row r="98" spans="5:6" x14ac:dyDescent="0.2">
      <c r="E98" t="s">
        <v>235</v>
      </c>
      <c r="F98" s="5">
        <v>23</v>
      </c>
    </row>
    <row r="99" spans="5:6" x14ac:dyDescent="0.2">
      <c r="E99" t="s">
        <v>236</v>
      </c>
      <c r="F99" s="5">
        <v>22</v>
      </c>
    </row>
    <row r="100" spans="5:6" x14ac:dyDescent="0.2">
      <c r="E100" t="s">
        <v>237</v>
      </c>
      <c r="F100" s="5">
        <v>20</v>
      </c>
    </row>
    <row r="101" spans="5:6" x14ac:dyDescent="0.2">
      <c r="E101" t="s">
        <v>238</v>
      </c>
      <c r="F101" s="5">
        <v>18</v>
      </c>
    </row>
    <row r="102" spans="5:6" x14ac:dyDescent="0.2">
      <c r="E102" t="s">
        <v>239</v>
      </c>
      <c r="F102" s="5">
        <v>17</v>
      </c>
    </row>
    <row r="103" spans="5:6" x14ac:dyDescent="0.2">
      <c r="E103" t="s">
        <v>240</v>
      </c>
      <c r="F103" s="5">
        <v>17</v>
      </c>
    </row>
    <row r="104" spans="5:6" x14ac:dyDescent="0.2">
      <c r="E104" t="s">
        <v>244</v>
      </c>
      <c r="F104" s="5">
        <v>16</v>
      </c>
    </row>
    <row r="105" spans="5:6" x14ac:dyDescent="0.2">
      <c r="E105" t="s">
        <v>243</v>
      </c>
      <c r="F105" s="5">
        <v>16</v>
      </c>
    </row>
    <row r="106" spans="5:6" x14ac:dyDescent="0.2">
      <c r="E106" t="s">
        <v>241</v>
      </c>
      <c r="F106" s="5">
        <v>16</v>
      </c>
    </row>
    <row r="107" spans="5:6" x14ac:dyDescent="0.2">
      <c r="E107" t="s">
        <v>242</v>
      </c>
      <c r="F107" s="5">
        <v>16</v>
      </c>
    </row>
    <row r="108" spans="5:6" x14ac:dyDescent="0.2">
      <c r="E108" t="s">
        <v>245</v>
      </c>
      <c r="F108" s="5">
        <v>13</v>
      </c>
    </row>
    <row r="109" spans="5:6" x14ac:dyDescent="0.2">
      <c r="E109" t="s">
        <v>247</v>
      </c>
      <c r="F109" s="5">
        <v>12</v>
      </c>
    </row>
    <row r="110" spans="5:6" x14ac:dyDescent="0.2">
      <c r="E110" t="s">
        <v>246</v>
      </c>
      <c r="F110" s="5">
        <v>12</v>
      </c>
    </row>
    <row r="111" spans="5:6" x14ac:dyDescent="0.2">
      <c r="E111" t="s">
        <v>248</v>
      </c>
      <c r="F111" s="5">
        <v>11</v>
      </c>
    </row>
    <row r="112" spans="5:6" x14ac:dyDescent="0.2">
      <c r="E112" t="s">
        <v>249</v>
      </c>
      <c r="F112" s="5">
        <v>11</v>
      </c>
    </row>
    <row r="113" spans="5:6" x14ac:dyDescent="0.2">
      <c r="E113" t="s">
        <v>250</v>
      </c>
      <c r="F113" s="5">
        <v>10</v>
      </c>
    </row>
    <row r="114" spans="5:6" x14ac:dyDescent="0.2">
      <c r="E114" t="s">
        <v>251</v>
      </c>
      <c r="F114" s="5">
        <v>10</v>
      </c>
    </row>
    <row r="115" spans="5:6" x14ac:dyDescent="0.2">
      <c r="E115" t="s">
        <v>252</v>
      </c>
      <c r="F115" s="5">
        <v>9</v>
      </c>
    </row>
    <row r="116" spans="5:6" x14ac:dyDescent="0.2">
      <c r="E116" t="s">
        <v>253</v>
      </c>
      <c r="F116" s="5">
        <v>9</v>
      </c>
    </row>
    <row r="117" spans="5:6" x14ac:dyDescent="0.2">
      <c r="E117" t="s">
        <v>254</v>
      </c>
      <c r="F117" s="5">
        <v>8</v>
      </c>
    </row>
    <row r="118" spans="5:6" x14ac:dyDescent="0.2">
      <c r="E118" t="s">
        <v>255</v>
      </c>
      <c r="F118" s="5">
        <v>7</v>
      </c>
    </row>
    <row r="119" spans="5:6" x14ac:dyDescent="0.2">
      <c r="E119" t="s">
        <v>256</v>
      </c>
      <c r="F119" s="5">
        <v>7</v>
      </c>
    </row>
    <row r="120" spans="5:6" x14ac:dyDescent="0.2">
      <c r="E120" t="s">
        <v>257</v>
      </c>
      <c r="F120" s="5">
        <v>6</v>
      </c>
    </row>
    <row r="121" spans="5:6" x14ac:dyDescent="0.2">
      <c r="E121" t="s">
        <v>258</v>
      </c>
      <c r="F121" s="5">
        <v>6</v>
      </c>
    </row>
    <row r="122" spans="5:6" x14ac:dyDescent="0.2">
      <c r="E122" t="s">
        <v>260</v>
      </c>
      <c r="F122" s="5">
        <v>5</v>
      </c>
    </row>
    <row r="123" spans="5:6" x14ac:dyDescent="0.2">
      <c r="E123" t="s">
        <v>266</v>
      </c>
      <c r="F123" s="5">
        <v>5</v>
      </c>
    </row>
    <row r="124" spans="5:6" x14ac:dyDescent="0.2">
      <c r="E124" t="s">
        <v>263</v>
      </c>
      <c r="F124" s="5">
        <v>5</v>
      </c>
    </row>
    <row r="125" spans="5:6" x14ac:dyDescent="0.2">
      <c r="E125" t="s">
        <v>264</v>
      </c>
      <c r="F125" s="5">
        <v>5</v>
      </c>
    </row>
    <row r="126" spans="5:6" x14ac:dyDescent="0.2">
      <c r="E126" t="s">
        <v>259</v>
      </c>
      <c r="F126" s="5">
        <v>5</v>
      </c>
    </row>
    <row r="127" spans="5:6" x14ac:dyDescent="0.2">
      <c r="E127" t="s">
        <v>265</v>
      </c>
      <c r="F127" s="5">
        <v>5</v>
      </c>
    </row>
    <row r="128" spans="5:6" x14ac:dyDescent="0.2">
      <c r="E128" t="s">
        <v>261</v>
      </c>
      <c r="F128" s="5">
        <v>5</v>
      </c>
    </row>
    <row r="129" spans="5:6" x14ac:dyDescent="0.2">
      <c r="E129" t="s">
        <v>262</v>
      </c>
      <c r="F129" s="5">
        <v>5</v>
      </c>
    </row>
    <row r="130" spans="5:6" x14ac:dyDescent="0.2">
      <c r="E130" t="s">
        <v>270</v>
      </c>
      <c r="F130" s="5">
        <v>4</v>
      </c>
    </row>
    <row r="131" spans="5:6" x14ac:dyDescent="0.2">
      <c r="E131" t="s">
        <v>271</v>
      </c>
      <c r="F131" s="5">
        <v>4</v>
      </c>
    </row>
    <row r="132" spans="5:6" x14ac:dyDescent="0.2">
      <c r="E132" t="s">
        <v>268</v>
      </c>
      <c r="F132" s="5">
        <v>4</v>
      </c>
    </row>
    <row r="133" spans="5:6" x14ac:dyDescent="0.2">
      <c r="E133" t="s">
        <v>274</v>
      </c>
      <c r="F133" s="5">
        <v>4</v>
      </c>
    </row>
    <row r="134" spans="5:6" x14ac:dyDescent="0.2">
      <c r="E134" t="s">
        <v>272</v>
      </c>
      <c r="F134" s="5">
        <v>4</v>
      </c>
    </row>
    <row r="135" spans="5:6" x14ac:dyDescent="0.2">
      <c r="E135" t="s">
        <v>267</v>
      </c>
      <c r="F135" s="5">
        <v>4</v>
      </c>
    </row>
    <row r="136" spans="5:6" x14ac:dyDescent="0.2">
      <c r="E136" t="s">
        <v>269</v>
      </c>
      <c r="F136" s="5">
        <v>4</v>
      </c>
    </row>
    <row r="137" spans="5:6" x14ac:dyDescent="0.2">
      <c r="E137" t="s">
        <v>273</v>
      </c>
      <c r="F137" s="5">
        <v>4</v>
      </c>
    </row>
    <row r="138" spans="5:6" x14ac:dyDescent="0.2">
      <c r="E138" t="s">
        <v>278</v>
      </c>
      <c r="F138" s="5">
        <v>3</v>
      </c>
    </row>
    <row r="139" spans="5:6" x14ac:dyDescent="0.2">
      <c r="E139" t="s">
        <v>279</v>
      </c>
      <c r="F139" s="5">
        <v>3</v>
      </c>
    </row>
    <row r="140" spans="5:6" x14ac:dyDescent="0.2">
      <c r="E140" t="s">
        <v>277</v>
      </c>
      <c r="F140" s="5">
        <v>3</v>
      </c>
    </row>
    <row r="141" spans="5:6" x14ac:dyDescent="0.2">
      <c r="E141" t="s">
        <v>282</v>
      </c>
      <c r="F141" s="5">
        <v>3</v>
      </c>
    </row>
    <row r="142" spans="5:6" x14ac:dyDescent="0.2">
      <c r="E142" t="s">
        <v>275</v>
      </c>
      <c r="F142" s="5">
        <v>3</v>
      </c>
    </row>
    <row r="143" spans="5:6" x14ac:dyDescent="0.2">
      <c r="E143" t="s">
        <v>280</v>
      </c>
      <c r="F143" s="5">
        <v>3</v>
      </c>
    </row>
    <row r="144" spans="5:6" x14ac:dyDescent="0.2">
      <c r="E144" t="s">
        <v>281</v>
      </c>
      <c r="F144" s="5">
        <v>3</v>
      </c>
    </row>
    <row r="145" spans="5:6" x14ac:dyDescent="0.2">
      <c r="E145" t="s">
        <v>276</v>
      </c>
      <c r="F145" s="5">
        <v>3</v>
      </c>
    </row>
    <row r="146" spans="5:6" x14ac:dyDescent="0.2">
      <c r="E146" t="s">
        <v>284</v>
      </c>
      <c r="F146" s="5">
        <v>2</v>
      </c>
    </row>
    <row r="147" spans="5:6" x14ac:dyDescent="0.2">
      <c r="E147" t="s">
        <v>283</v>
      </c>
      <c r="F147" s="5">
        <v>2</v>
      </c>
    </row>
    <row r="148" spans="5:6" x14ac:dyDescent="0.2">
      <c r="E148" t="s">
        <v>289</v>
      </c>
      <c r="F148" s="5">
        <v>2</v>
      </c>
    </row>
    <row r="149" spans="5:6" x14ac:dyDescent="0.2">
      <c r="E149" t="s">
        <v>286</v>
      </c>
      <c r="F149" s="5">
        <v>2</v>
      </c>
    </row>
    <row r="150" spans="5:6" x14ac:dyDescent="0.2">
      <c r="E150" t="s">
        <v>291</v>
      </c>
      <c r="F150" s="5">
        <v>2</v>
      </c>
    </row>
    <row r="151" spans="5:6" x14ac:dyDescent="0.2">
      <c r="E151" t="s">
        <v>287</v>
      </c>
      <c r="F151" s="5">
        <v>2</v>
      </c>
    </row>
    <row r="152" spans="5:6" x14ac:dyDescent="0.2">
      <c r="E152" t="s">
        <v>290</v>
      </c>
      <c r="F152" s="5">
        <v>2</v>
      </c>
    </row>
    <row r="153" spans="5:6" x14ac:dyDescent="0.2">
      <c r="E153" t="s">
        <v>288</v>
      </c>
      <c r="F153" s="5">
        <v>2</v>
      </c>
    </row>
    <row r="154" spans="5:6" x14ac:dyDescent="0.2">
      <c r="E154" t="s">
        <v>285</v>
      </c>
      <c r="F154" s="5">
        <v>2</v>
      </c>
    </row>
    <row r="155" spans="5:6" x14ac:dyDescent="0.2">
      <c r="E155" t="s">
        <v>292</v>
      </c>
      <c r="F155" s="5">
        <v>1</v>
      </c>
    </row>
    <row r="156" spans="5:6" x14ac:dyDescent="0.2">
      <c r="E156" t="s">
        <v>317</v>
      </c>
      <c r="F156" s="5">
        <v>1</v>
      </c>
    </row>
    <row r="157" spans="5:6" x14ac:dyDescent="0.2">
      <c r="E157" t="s">
        <v>311</v>
      </c>
      <c r="F157" s="5">
        <v>1</v>
      </c>
    </row>
    <row r="158" spans="5:6" x14ac:dyDescent="0.2">
      <c r="E158" t="s">
        <v>306</v>
      </c>
      <c r="F158" s="5">
        <v>1</v>
      </c>
    </row>
    <row r="159" spans="5:6" x14ac:dyDescent="0.2">
      <c r="E159" t="s">
        <v>310</v>
      </c>
      <c r="F159" s="5">
        <v>1</v>
      </c>
    </row>
    <row r="160" spans="5:6" x14ac:dyDescent="0.2">
      <c r="E160" t="s">
        <v>299</v>
      </c>
      <c r="F160" s="5">
        <v>1</v>
      </c>
    </row>
    <row r="161" spans="5:6" x14ac:dyDescent="0.2">
      <c r="E161" t="s">
        <v>315</v>
      </c>
      <c r="F161" s="5">
        <v>1</v>
      </c>
    </row>
    <row r="162" spans="5:6" x14ac:dyDescent="0.2">
      <c r="E162" t="s">
        <v>302</v>
      </c>
      <c r="F162" s="5">
        <v>1</v>
      </c>
    </row>
    <row r="163" spans="5:6" x14ac:dyDescent="0.2">
      <c r="E163" t="s">
        <v>296</v>
      </c>
      <c r="F163" s="5">
        <v>1</v>
      </c>
    </row>
    <row r="164" spans="5:6" x14ac:dyDescent="0.2">
      <c r="E164" t="s">
        <v>300</v>
      </c>
      <c r="F164" s="5">
        <v>1</v>
      </c>
    </row>
    <row r="165" spans="5:6" x14ac:dyDescent="0.2">
      <c r="E165" t="s">
        <v>295</v>
      </c>
      <c r="F165" s="5">
        <v>1</v>
      </c>
    </row>
    <row r="166" spans="5:6" x14ac:dyDescent="0.2">
      <c r="E166" t="s">
        <v>297</v>
      </c>
      <c r="F166" s="5">
        <v>1</v>
      </c>
    </row>
    <row r="167" spans="5:6" x14ac:dyDescent="0.2">
      <c r="E167" t="s">
        <v>316</v>
      </c>
      <c r="F167" s="5">
        <v>1</v>
      </c>
    </row>
    <row r="168" spans="5:6" x14ac:dyDescent="0.2">
      <c r="E168" t="s">
        <v>312</v>
      </c>
      <c r="F168" s="5">
        <v>1</v>
      </c>
    </row>
    <row r="169" spans="5:6" x14ac:dyDescent="0.2">
      <c r="E169" t="s">
        <v>318</v>
      </c>
      <c r="F169" s="5">
        <v>1</v>
      </c>
    </row>
    <row r="170" spans="5:6" x14ac:dyDescent="0.2">
      <c r="E170" t="s">
        <v>307</v>
      </c>
      <c r="F170" s="5">
        <v>1</v>
      </c>
    </row>
    <row r="171" spans="5:6" x14ac:dyDescent="0.2">
      <c r="E171" t="s">
        <v>313</v>
      </c>
      <c r="F171" s="5">
        <v>1</v>
      </c>
    </row>
    <row r="172" spans="5:6" x14ac:dyDescent="0.2">
      <c r="E172" t="s">
        <v>308</v>
      </c>
      <c r="F172" s="5">
        <v>1</v>
      </c>
    </row>
    <row r="173" spans="5:6" x14ac:dyDescent="0.2">
      <c r="E173" t="s">
        <v>301</v>
      </c>
      <c r="F173" s="5">
        <v>1</v>
      </c>
    </row>
    <row r="174" spans="5:6" x14ac:dyDescent="0.2">
      <c r="E174" t="s">
        <v>303</v>
      </c>
      <c r="F174" s="5">
        <v>1</v>
      </c>
    </row>
    <row r="175" spans="5:6" x14ac:dyDescent="0.2">
      <c r="E175" t="s">
        <v>304</v>
      </c>
      <c r="F175" s="5">
        <v>1</v>
      </c>
    </row>
    <row r="176" spans="5:6" x14ac:dyDescent="0.2">
      <c r="E176" t="s">
        <v>309</v>
      </c>
      <c r="F176" s="5">
        <v>1</v>
      </c>
    </row>
    <row r="177" spans="5:6" x14ac:dyDescent="0.2">
      <c r="E177" t="s">
        <v>314</v>
      </c>
      <c r="F177" s="5">
        <v>1</v>
      </c>
    </row>
    <row r="178" spans="5:6" x14ac:dyDescent="0.2">
      <c r="E178" t="s">
        <v>298</v>
      </c>
      <c r="F178" s="5">
        <v>1</v>
      </c>
    </row>
    <row r="179" spans="5:6" x14ac:dyDescent="0.2">
      <c r="E179" t="s">
        <v>294</v>
      </c>
      <c r="F179" s="5">
        <v>1</v>
      </c>
    </row>
    <row r="180" spans="5:6" x14ac:dyDescent="0.2">
      <c r="E180" t="s">
        <v>305</v>
      </c>
      <c r="F180" s="5">
        <v>1</v>
      </c>
    </row>
    <row r="181" spans="5:6" x14ac:dyDescent="0.2">
      <c r="E181" t="s">
        <v>293</v>
      </c>
      <c r="F181" s="5">
        <v>1</v>
      </c>
    </row>
  </sheetData>
  <sortState ref="E5:F181">
    <sortCondition descending="1" ref="F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H20" sqref="H20"/>
    </sheetView>
  </sheetViews>
  <sheetFormatPr baseColWidth="10" defaultRowHeight="16" x14ac:dyDescent="0.2"/>
  <cols>
    <col min="1" max="1" width="3.83203125" customWidth="1"/>
  </cols>
  <sheetData>
    <row r="1" spans="1:7" ht="26" x14ac:dyDescent="0.3">
      <c r="A1" s="7" t="s">
        <v>389</v>
      </c>
    </row>
    <row r="4" spans="1:7" x14ac:dyDescent="0.2">
      <c r="B4" s="3" t="s">
        <v>15</v>
      </c>
      <c r="C4" s="4" t="s">
        <v>141</v>
      </c>
      <c r="D4" s="4" t="s">
        <v>353</v>
      </c>
      <c r="E4" s="4" t="s">
        <v>138</v>
      </c>
      <c r="F4" s="4" t="s">
        <v>354</v>
      </c>
      <c r="G4" s="4" t="s">
        <v>363</v>
      </c>
    </row>
    <row r="5" spans="1:7" x14ac:dyDescent="0.2">
      <c r="B5" s="9">
        <v>38748</v>
      </c>
      <c r="C5">
        <v>5411</v>
      </c>
      <c r="D5">
        <v>107</v>
      </c>
      <c r="E5">
        <v>4078</v>
      </c>
      <c r="F5">
        <v>743</v>
      </c>
      <c r="G5">
        <f>SUM(C5:F5)</f>
        <v>10339</v>
      </c>
    </row>
    <row r="6" spans="1:7" x14ac:dyDescent="0.2">
      <c r="B6" s="9">
        <v>38749</v>
      </c>
      <c r="C6">
        <v>3748</v>
      </c>
      <c r="D6">
        <v>219</v>
      </c>
      <c r="E6">
        <v>6790</v>
      </c>
      <c r="F6">
        <v>778</v>
      </c>
      <c r="G6">
        <f t="shared" ref="G6:G35" si="0">SUM(C6:F6)</f>
        <v>11535</v>
      </c>
    </row>
    <row r="7" spans="1:7" x14ac:dyDescent="0.2">
      <c r="B7" s="9">
        <v>38750</v>
      </c>
      <c r="C7">
        <v>2383</v>
      </c>
      <c r="D7">
        <v>365</v>
      </c>
      <c r="E7">
        <v>6803</v>
      </c>
      <c r="F7">
        <v>667</v>
      </c>
      <c r="G7">
        <f t="shared" si="0"/>
        <v>10218</v>
      </c>
    </row>
    <row r="8" spans="1:7" x14ac:dyDescent="0.2">
      <c r="B8" s="9">
        <v>38751</v>
      </c>
      <c r="C8">
        <v>2153</v>
      </c>
      <c r="D8">
        <v>367</v>
      </c>
      <c r="E8">
        <v>6401</v>
      </c>
      <c r="F8">
        <v>980</v>
      </c>
      <c r="G8">
        <f t="shared" si="0"/>
        <v>9901</v>
      </c>
    </row>
    <row r="9" spans="1:7" x14ac:dyDescent="0.2">
      <c r="B9" s="9">
        <v>38752</v>
      </c>
      <c r="C9">
        <v>1473</v>
      </c>
      <c r="D9">
        <v>352</v>
      </c>
      <c r="E9">
        <v>5055</v>
      </c>
      <c r="F9">
        <v>976</v>
      </c>
      <c r="G9">
        <f t="shared" si="0"/>
        <v>7856</v>
      </c>
    </row>
    <row r="10" spans="1:7" x14ac:dyDescent="0.2">
      <c r="B10" s="9">
        <v>38753</v>
      </c>
      <c r="C10">
        <v>1292</v>
      </c>
      <c r="D10">
        <v>365</v>
      </c>
      <c r="E10">
        <v>4680</v>
      </c>
      <c r="F10">
        <v>830</v>
      </c>
      <c r="G10">
        <f t="shared" si="0"/>
        <v>7167</v>
      </c>
    </row>
    <row r="11" spans="1:7" x14ac:dyDescent="0.2">
      <c r="B11" s="9">
        <v>38754</v>
      </c>
      <c r="C11">
        <v>1150</v>
      </c>
      <c r="D11">
        <v>338</v>
      </c>
      <c r="E11">
        <v>4257</v>
      </c>
      <c r="F11">
        <v>793</v>
      </c>
      <c r="G11">
        <f t="shared" si="0"/>
        <v>6538</v>
      </c>
    </row>
    <row r="12" spans="1:7" x14ac:dyDescent="0.2">
      <c r="B12" s="9">
        <v>38755</v>
      </c>
      <c r="C12">
        <v>999</v>
      </c>
      <c r="D12">
        <v>340</v>
      </c>
      <c r="E12">
        <v>3709</v>
      </c>
      <c r="F12">
        <v>879</v>
      </c>
      <c r="G12">
        <f t="shared" si="0"/>
        <v>5927</v>
      </c>
    </row>
    <row r="13" spans="1:7" x14ac:dyDescent="0.2">
      <c r="B13" s="9">
        <v>38756</v>
      </c>
      <c r="C13">
        <v>685</v>
      </c>
      <c r="D13">
        <v>226</v>
      </c>
      <c r="E13">
        <v>1212</v>
      </c>
      <c r="F13">
        <v>804</v>
      </c>
      <c r="G13">
        <f t="shared" si="0"/>
        <v>2927</v>
      </c>
    </row>
    <row r="14" spans="1:7" x14ac:dyDescent="0.2">
      <c r="B14" s="9">
        <v>38757</v>
      </c>
      <c r="C14">
        <v>456</v>
      </c>
      <c r="D14">
        <v>61</v>
      </c>
      <c r="E14">
        <v>693</v>
      </c>
      <c r="F14">
        <v>689</v>
      </c>
      <c r="G14">
        <f t="shared" si="0"/>
        <v>1899</v>
      </c>
    </row>
    <row r="15" spans="1:7" x14ac:dyDescent="0.2">
      <c r="B15" s="9">
        <v>38758</v>
      </c>
      <c r="C15">
        <v>464</v>
      </c>
      <c r="D15">
        <v>37</v>
      </c>
      <c r="E15">
        <v>616</v>
      </c>
      <c r="F15">
        <v>568</v>
      </c>
      <c r="G15">
        <f t="shared" si="0"/>
        <v>1685</v>
      </c>
    </row>
    <row r="16" spans="1:7" x14ac:dyDescent="0.2">
      <c r="B16" s="9">
        <v>38759</v>
      </c>
      <c r="C16">
        <v>379</v>
      </c>
      <c r="D16">
        <v>36</v>
      </c>
      <c r="E16">
        <v>460</v>
      </c>
      <c r="F16">
        <v>714</v>
      </c>
      <c r="G16">
        <f t="shared" si="0"/>
        <v>1589</v>
      </c>
    </row>
    <row r="17" spans="2:7" x14ac:dyDescent="0.2">
      <c r="B17" s="9">
        <v>38760</v>
      </c>
      <c r="C17">
        <v>344</v>
      </c>
      <c r="D17">
        <v>23</v>
      </c>
      <c r="E17">
        <v>392</v>
      </c>
      <c r="F17">
        <v>819</v>
      </c>
      <c r="G17">
        <f t="shared" si="0"/>
        <v>1578</v>
      </c>
    </row>
    <row r="18" spans="2:7" x14ac:dyDescent="0.2">
      <c r="B18" s="9">
        <v>38761</v>
      </c>
      <c r="C18">
        <v>351</v>
      </c>
      <c r="D18">
        <v>28</v>
      </c>
      <c r="E18">
        <v>409</v>
      </c>
      <c r="F18">
        <v>638</v>
      </c>
      <c r="G18">
        <f t="shared" si="0"/>
        <v>1426</v>
      </c>
    </row>
    <row r="19" spans="2:7" x14ac:dyDescent="0.2">
      <c r="B19" s="9">
        <v>38762</v>
      </c>
      <c r="C19">
        <v>378</v>
      </c>
      <c r="D19">
        <v>36</v>
      </c>
      <c r="E19">
        <v>404</v>
      </c>
      <c r="F19">
        <v>611</v>
      </c>
      <c r="G19">
        <f t="shared" si="0"/>
        <v>1429</v>
      </c>
    </row>
    <row r="20" spans="2:7" x14ac:dyDescent="0.2">
      <c r="B20" s="9">
        <v>38763</v>
      </c>
      <c r="C20">
        <v>545</v>
      </c>
      <c r="D20">
        <v>33</v>
      </c>
      <c r="E20">
        <v>427</v>
      </c>
      <c r="F20">
        <v>604</v>
      </c>
      <c r="G20">
        <f t="shared" si="0"/>
        <v>1609</v>
      </c>
    </row>
    <row r="21" spans="2:7" x14ac:dyDescent="0.2">
      <c r="B21" s="9">
        <v>38764</v>
      </c>
      <c r="C21">
        <v>531</v>
      </c>
      <c r="D21">
        <v>48</v>
      </c>
      <c r="E21">
        <v>481</v>
      </c>
      <c r="F21">
        <v>657</v>
      </c>
      <c r="G21">
        <f t="shared" si="0"/>
        <v>1717</v>
      </c>
    </row>
    <row r="22" spans="2:7" x14ac:dyDescent="0.2">
      <c r="B22" s="9">
        <v>38765</v>
      </c>
      <c r="C22">
        <v>432</v>
      </c>
      <c r="D22">
        <v>38</v>
      </c>
      <c r="E22">
        <v>417</v>
      </c>
      <c r="F22">
        <v>655</v>
      </c>
      <c r="G22">
        <f t="shared" si="0"/>
        <v>1542</v>
      </c>
    </row>
    <row r="23" spans="2:7" x14ac:dyDescent="0.2">
      <c r="B23" s="9">
        <v>38766</v>
      </c>
      <c r="C23">
        <v>354</v>
      </c>
      <c r="D23">
        <v>37</v>
      </c>
      <c r="E23">
        <v>361</v>
      </c>
      <c r="F23">
        <v>754</v>
      </c>
      <c r="G23">
        <f t="shared" si="0"/>
        <v>1506</v>
      </c>
    </row>
    <row r="24" spans="2:7" x14ac:dyDescent="0.2">
      <c r="B24" s="9">
        <v>38767</v>
      </c>
      <c r="C24">
        <v>322</v>
      </c>
      <c r="D24">
        <v>31</v>
      </c>
      <c r="E24">
        <v>380</v>
      </c>
      <c r="F24">
        <v>678</v>
      </c>
      <c r="G24">
        <f t="shared" si="0"/>
        <v>1411</v>
      </c>
    </row>
    <row r="25" spans="2:7" x14ac:dyDescent="0.2">
      <c r="B25" s="9">
        <v>38768</v>
      </c>
      <c r="C25">
        <v>355</v>
      </c>
      <c r="D25">
        <v>41</v>
      </c>
      <c r="E25">
        <v>318</v>
      </c>
      <c r="F25">
        <v>599</v>
      </c>
      <c r="G25">
        <f t="shared" si="0"/>
        <v>1313</v>
      </c>
    </row>
    <row r="26" spans="2:7" x14ac:dyDescent="0.2">
      <c r="B26" s="9">
        <v>38769</v>
      </c>
      <c r="C26">
        <v>430</v>
      </c>
      <c r="D26">
        <v>24</v>
      </c>
      <c r="E26">
        <v>326</v>
      </c>
      <c r="F26">
        <v>747</v>
      </c>
      <c r="G26">
        <f t="shared" si="0"/>
        <v>1527</v>
      </c>
    </row>
    <row r="27" spans="2:7" x14ac:dyDescent="0.2">
      <c r="B27" s="9">
        <v>38770</v>
      </c>
      <c r="C27">
        <v>434</v>
      </c>
      <c r="D27">
        <v>32</v>
      </c>
      <c r="E27">
        <v>290</v>
      </c>
      <c r="F27">
        <v>662</v>
      </c>
      <c r="G27">
        <f t="shared" si="0"/>
        <v>1418</v>
      </c>
    </row>
    <row r="28" spans="2:7" x14ac:dyDescent="0.2">
      <c r="B28" s="9">
        <v>38771</v>
      </c>
      <c r="C28">
        <v>455</v>
      </c>
      <c r="D28">
        <v>40</v>
      </c>
      <c r="E28">
        <v>311</v>
      </c>
      <c r="F28">
        <v>627</v>
      </c>
      <c r="G28">
        <f t="shared" si="0"/>
        <v>1433</v>
      </c>
    </row>
    <row r="29" spans="2:7" x14ac:dyDescent="0.2">
      <c r="B29" s="9">
        <v>38772</v>
      </c>
      <c r="C29">
        <v>496</v>
      </c>
      <c r="D29">
        <v>42</v>
      </c>
      <c r="E29">
        <v>296</v>
      </c>
      <c r="F29">
        <v>706</v>
      </c>
      <c r="G29">
        <f t="shared" si="0"/>
        <v>1540</v>
      </c>
    </row>
    <row r="30" spans="2:7" x14ac:dyDescent="0.2">
      <c r="B30" s="9">
        <v>38773</v>
      </c>
      <c r="C30">
        <v>390</v>
      </c>
      <c r="D30">
        <v>24</v>
      </c>
      <c r="E30">
        <v>282</v>
      </c>
      <c r="F30">
        <v>744</v>
      </c>
      <c r="G30">
        <f t="shared" si="0"/>
        <v>1440</v>
      </c>
    </row>
    <row r="31" spans="2:7" x14ac:dyDescent="0.2">
      <c r="B31" s="9">
        <v>38774</v>
      </c>
      <c r="C31">
        <v>422</v>
      </c>
      <c r="D31">
        <v>24</v>
      </c>
      <c r="E31">
        <v>275</v>
      </c>
      <c r="F31">
        <v>187</v>
      </c>
      <c r="G31">
        <f t="shared" si="0"/>
        <v>908</v>
      </c>
    </row>
    <row r="32" spans="2:7" x14ac:dyDescent="0.2">
      <c r="B32" s="9">
        <v>38775</v>
      </c>
      <c r="C32">
        <v>486</v>
      </c>
      <c r="D32">
        <v>27</v>
      </c>
      <c r="E32">
        <v>265</v>
      </c>
      <c r="F32">
        <v>61</v>
      </c>
      <c r="G32">
        <f t="shared" si="0"/>
        <v>839</v>
      </c>
    </row>
    <row r="33" spans="2:7" x14ac:dyDescent="0.2">
      <c r="B33" s="9">
        <v>38776</v>
      </c>
      <c r="C33">
        <v>408</v>
      </c>
      <c r="D33">
        <v>28</v>
      </c>
      <c r="E33">
        <v>227</v>
      </c>
      <c r="F33">
        <v>62</v>
      </c>
      <c r="G33">
        <f t="shared" si="0"/>
        <v>725</v>
      </c>
    </row>
    <row r="34" spans="2:7" x14ac:dyDescent="0.2">
      <c r="B34" s="9">
        <v>38777</v>
      </c>
      <c r="C34">
        <v>390</v>
      </c>
      <c r="D34">
        <v>27</v>
      </c>
      <c r="E34">
        <v>221</v>
      </c>
      <c r="F34">
        <v>35</v>
      </c>
      <c r="G34">
        <f t="shared" si="0"/>
        <v>673</v>
      </c>
    </row>
    <row r="35" spans="2:7" x14ac:dyDescent="0.2">
      <c r="B35" s="9">
        <v>38778</v>
      </c>
      <c r="C35">
        <v>474</v>
      </c>
      <c r="D35">
        <v>30</v>
      </c>
      <c r="E35">
        <v>220</v>
      </c>
      <c r="F35">
        <v>53</v>
      </c>
      <c r="G35">
        <f t="shared" si="0"/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I19" sqref="I19"/>
    </sheetView>
  </sheetViews>
  <sheetFormatPr baseColWidth="10" defaultRowHeight="16" x14ac:dyDescent="0.2"/>
  <cols>
    <col min="1" max="1" width="3.83203125" customWidth="1"/>
    <col min="3" max="3" width="10.5" style="2" customWidth="1"/>
    <col min="4" max="5" width="10.5" customWidth="1"/>
    <col min="9" max="9" width="17.6640625" customWidth="1"/>
    <col min="10" max="12" width="13.83203125" customWidth="1"/>
  </cols>
  <sheetData>
    <row r="1" spans="1:12" ht="26" x14ac:dyDescent="0.3">
      <c r="A1" s="7" t="s">
        <v>14</v>
      </c>
    </row>
    <row r="4" spans="1:12" x14ac:dyDescent="0.2">
      <c r="B4" s="8" t="s">
        <v>15</v>
      </c>
      <c r="C4" s="4" t="s">
        <v>327</v>
      </c>
      <c r="D4" s="4" t="s">
        <v>141</v>
      </c>
      <c r="E4" s="4" t="s">
        <v>353</v>
      </c>
      <c r="F4" s="4" t="s">
        <v>138</v>
      </c>
      <c r="G4" s="4" t="s">
        <v>354</v>
      </c>
      <c r="I4" t="s">
        <v>17</v>
      </c>
      <c r="J4" s="1">
        <f>AVERAGE(C6:C33)</f>
        <v>18879.071428571428</v>
      </c>
    </row>
    <row r="5" spans="1:12" x14ac:dyDescent="0.2">
      <c r="B5" s="9">
        <v>38748</v>
      </c>
      <c r="C5" s="21">
        <v>10284</v>
      </c>
      <c r="D5" s="26">
        <v>5374</v>
      </c>
      <c r="E5">
        <v>106</v>
      </c>
      <c r="F5">
        <v>4064</v>
      </c>
      <c r="G5">
        <v>740</v>
      </c>
      <c r="I5" t="s">
        <v>18</v>
      </c>
      <c r="J5" s="1">
        <v>96339</v>
      </c>
    </row>
    <row r="6" spans="1:12" x14ac:dyDescent="0.2">
      <c r="B6" s="9">
        <v>38749</v>
      </c>
      <c r="C6" s="21">
        <v>17830</v>
      </c>
      <c r="D6" s="26">
        <v>7241</v>
      </c>
      <c r="E6">
        <v>295</v>
      </c>
      <c r="F6">
        <v>9265</v>
      </c>
      <c r="G6">
        <v>1029</v>
      </c>
    </row>
    <row r="7" spans="1:12" x14ac:dyDescent="0.2">
      <c r="B7" s="9">
        <v>38750</v>
      </c>
      <c r="C7" s="21">
        <v>21272</v>
      </c>
      <c r="D7" s="26">
        <v>7639</v>
      </c>
      <c r="E7">
        <v>538</v>
      </c>
      <c r="F7">
        <v>12120</v>
      </c>
      <c r="G7">
        <v>975</v>
      </c>
      <c r="I7" t="s">
        <v>22</v>
      </c>
      <c r="J7" s="10">
        <f>J4/J5</f>
        <v>0.19596499266726278</v>
      </c>
    </row>
    <row r="8" spans="1:12" x14ac:dyDescent="0.2">
      <c r="B8" s="9">
        <v>38751</v>
      </c>
      <c r="C8" s="21">
        <v>23923</v>
      </c>
      <c r="D8" s="26">
        <v>8012</v>
      </c>
      <c r="E8">
        <v>695</v>
      </c>
      <c r="F8">
        <v>13848</v>
      </c>
      <c r="G8">
        <v>1368</v>
      </c>
    </row>
    <row r="9" spans="1:12" x14ac:dyDescent="0.2">
      <c r="B9" s="9">
        <v>38752</v>
      </c>
      <c r="C9" s="21">
        <v>23590</v>
      </c>
      <c r="D9" s="26">
        <v>7715</v>
      </c>
      <c r="E9">
        <v>810</v>
      </c>
      <c r="F9">
        <v>13541</v>
      </c>
      <c r="G9">
        <v>1524</v>
      </c>
    </row>
    <row r="10" spans="1:12" x14ac:dyDescent="0.2">
      <c r="B10" s="9">
        <v>38753</v>
      </c>
      <c r="C10" s="21">
        <v>24151</v>
      </c>
      <c r="D10" s="26">
        <v>7727</v>
      </c>
      <c r="E10">
        <v>914</v>
      </c>
      <c r="F10">
        <v>13994</v>
      </c>
      <c r="G10">
        <v>1516</v>
      </c>
      <c r="I10" s="3" t="s">
        <v>140</v>
      </c>
      <c r="J10" s="4" t="s">
        <v>355</v>
      </c>
      <c r="K10" s="4" t="s">
        <v>356</v>
      </c>
      <c r="L10" s="4" t="s">
        <v>22</v>
      </c>
    </row>
    <row r="11" spans="1:12" x14ac:dyDescent="0.2">
      <c r="B11" s="9">
        <v>38754</v>
      </c>
      <c r="C11" s="21">
        <v>24098</v>
      </c>
      <c r="D11" s="26">
        <v>7585</v>
      </c>
      <c r="E11">
        <v>978</v>
      </c>
      <c r="F11">
        <v>14087</v>
      </c>
      <c r="G11">
        <v>1448</v>
      </c>
      <c r="I11" t="s">
        <v>136</v>
      </c>
      <c r="J11" s="27">
        <v>25927</v>
      </c>
      <c r="K11" s="20">
        <f>AVERAGE(D5:D35)</f>
        <v>7183.1290322580644</v>
      </c>
      <c r="L11" s="10">
        <f>K11/J11</f>
        <v>0.27705207051560399</v>
      </c>
    </row>
    <row r="12" spans="1:12" x14ac:dyDescent="0.2">
      <c r="B12" s="9">
        <v>38755</v>
      </c>
      <c r="C12" s="21">
        <v>23710</v>
      </c>
      <c r="D12" s="26">
        <v>7326</v>
      </c>
      <c r="E12">
        <v>1071</v>
      </c>
      <c r="F12">
        <v>13716</v>
      </c>
      <c r="G12">
        <v>1597</v>
      </c>
      <c r="I12" t="s">
        <v>137</v>
      </c>
      <c r="J12" s="27">
        <v>3109</v>
      </c>
      <c r="K12" s="20">
        <f>AVERAGE(E5:E35)</f>
        <v>597.64516129032256</v>
      </c>
      <c r="L12" s="10">
        <f t="shared" ref="L12:L14" si="0">K12/J12</f>
        <v>0.19223067265690658</v>
      </c>
    </row>
    <row r="13" spans="1:12" x14ac:dyDescent="0.2">
      <c r="B13" s="9">
        <v>38756</v>
      </c>
      <c r="C13" s="21">
        <v>20637</v>
      </c>
      <c r="D13" s="26">
        <v>6774</v>
      </c>
      <c r="E13">
        <v>1041</v>
      </c>
      <c r="F13">
        <v>11243</v>
      </c>
      <c r="G13">
        <v>1579</v>
      </c>
      <c r="I13" t="s">
        <v>138</v>
      </c>
      <c r="J13" s="27">
        <v>48513</v>
      </c>
      <c r="K13" s="27">
        <f>AVERAGE(F5:F35)</f>
        <v>9547.354838709678</v>
      </c>
      <c r="L13" s="10">
        <f t="shared" si="0"/>
        <v>0.1967999265910102</v>
      </c>
    </row>
    <row r="14" spans="1:12" x14ac:dyDescent="0.2">
      <c r="B14" s="9">
        <v>38757</v>
      </c>
      <c r="C14" s="21">
        <v>17874</v>
      </c>
      <c r="D14" s="26">
        <v>6141</v>
      </c>
      <c r="E14">
        <v>823</v>
      </c>
      <c r="F14">
        <v>9500</v>
      </c>
      <c r="G14">
        <v>1410</v>
      </c>
      <c r="I14" t="s">
        <v>139</v>
      </c>
      <c r="J14" s="27">
        <v>18790</v>
      </c>
      <c r="K14" s="27">
        <f>AVERAGE(G5:G35)</f>
        <v>1230.6129032258063</v>
      </c>
      <c r="L14" s="10">
        <f t="shared" si="0"/>
        <v>6.5492969836392037E-2</v>
      </c>
    </row>
    <row r="15" spans="1:12" x14ac:dyDescent="0.2">
      <c r="B15" s="9">
        <v>38758</v>
      </c>
      <c r="C15" s="21">
        <v>17285</v>
      </c>
      <c r="D15" s="26">
        <v>6126</v>
      </c>
      <c r="E15">
        <v>740</v>
      </c>
      <c r="F15">
        <v>9130</v>
      </c>
      <c r="G15">
        <v>1289</v>
      </c>
    </row>
    <row r="16" spans="1:12" x14ac:dyDescent="0.2">
      <c r="B16" s="9">
        <v>38759</v>
      </c>
      <c r="C16" s="21">
        <v>16879</v>
      </c>
      <c r="D16" s="26">
        <v>6101</v>
      </c>
      <c r="E16">
        <v>664</v>
      </c>
      <c r="F16">
        <v>8665</v>
      </c>
      <c r="G16">
        <v>1449</v>
      </c>
    </row>
    <row r="17" spans="2:7" x14ac:dyDescent="0.2">
      <c r="B17" s="9">
        <v>38760</v>
      </c>
      <c r="C17" s="21">
        <v>16842</v>
      </c>
      <c r="D17" s="26">
        <v>6157</v>
      </c>
      <c r="E17">
        <v>611</v>
      </c>
      <c r="F17">
        <v>8499</v>
      </c>
      <c r="G17">
        <v>1575</v>
      </c>
    </row>
    <row r="18" spans="2:7" x14ac:dyDescent="0.2">
      <c r="B18" s="9">
        <v>38761</v>
      </c>
      <c r="C18" s="21">
        <v>16533</v>
      </c>
      <c r="D18" s="26">
        <v>6175</v>
      </c>
      <c r="E18">
        <v>605</v>
      </c>
      <c r="F18">
        <v>8380</v>
      </c>
      <c r="G18">
        <v>1373</v>
      </c>
    </row>
    <row r="19" spans="2:7" x14ac:dyDescent="0.2">
      <c r="B19" s="9">
        <v>38762</v>
      </c>
      <c r="C19" s="21">
        <v>16681</v>
      </c>
      <c r="D19" s="26">
        <v>6264</v>
      </c>
      <c r="E19">
        <v>592</v>
      </c>
      <c r="F19">
        <v>8457</v>
      </c>
      <c r="G19">
        <v>1368</v>
      </c>
    </row>
    <row r="20" spans="2:7" x14ac:dyDescent="0.2">
      <c r="B20" s="9">
        <v>38763</v>
      </c>
      <c r="C20" s="21">
        <v>16764</v>
      </c>
      <c r="D20" s="26">
        <v>6418</v>
      </c>
      <c r="E20">
        <v>566</v>
      </c>
      <c r="F20">
        <v>8439</v>
      </c>
      <c r="G20">
        <v>1341</v>
      </c>
    </row>
    <row r="21" spans="2:7" x14ac:dyDescent="0.2">
      <c r="B21" s="9">
        <v>38764</v>
      </c>
      <c r="C21" s="21">
        <v>16949</v>
      </c>
      <c r="D21" s="26">
        <v>6584</v>
      </c>
      <c r="E21">
        <v>554</v>
      </c>
      <c r="F21">
        <v>8522</v>
      </c>
      <c r="G21">
        <v>1289</v>
      </c>
    </row>
    <row r="22" spans="2:7" x14ac:dyDescent="0.2">
      <c r="B22" s="9">
        <v>38765</v>
      </c>
      <c r="C22" s="21">
        <v>17261</v>
      </c>
      <c r="D22" s="26">
        <v>6768</v>
      </c>
      <c r="E22">
        <v>552</v>
      </c>
      <c r="F22">
        <v>8595</v>
      </c>
      <c r="G22">
        <v>1346</v>
      </c>
    </row>
    <row r="23" spans="2:7" x14ac:dyDescent="0.2">
      <c r="B23" s="9">
        <v>38766</v>
      </c>
      <c r="C23" s="21">
        <v>17260</v>
      </c>
      <c r="D23" s="26">
        <v>6826</v>
      </c>
      <c r="E23">
        <v>514</v>
      </c>
      <c r="F23">
        <v>8410</v>
      </c>
      <c r="G23">
        <v>1510</v>
      </c>
    </row>
    <row r="24" spans="2:7" x14ac:dyDescent="0.2">
      <c r="B24" s="9">
        <v>38767</v>
      </c>
      <c r="C24" s="21">
        <v>17275</v>
      </c>
      <c r="D24" s="26">
        <v>6888</v>
      </c>
      <c r="E24">
        <v>505</v>
      </c>
      <c r="F24">
        <v>8474</v>
      </c>
      <c r="G24">
        <v>1408</v>
      </c>
    </row>
    <row r="25" spans="2:7" x14ac:dyDescent="0.2">
      <c r="B25" s="9">
        <v>38768</v>
      </c>
      <c r="C25" s="21">
        <v>17423</v>
      </c>
      <c r="D25" s="26">
        <v>7097</v>
      </c>
      <c r="E25">
        <v>511</v>
      </c>
      <c r="F25">
        <v>8480</v>
      </c>
      <c r="G25">
        <v>1335</v>
      </c>
    </row>
    <row r="26" spans="2:7" x14ac:dyDescent="0.2">
      <c r="B26" s="9">
        <v>38769</v>
      </c>
      <c r="C26" s="21">
        <v>17796</v>
      </c>
      <c r="D26" s="26">
        <v>7313</v>
      </c>
      <c r="E26">
        <v>493</v>
      </c>
      <c r="F26">
        <v>8502</v>
      </c>
      <c r="G26">
        <v>1488</v>
      </c>
    </row>
    <row r="27" spans="2:7" x14ac:dyDescent="0.2">
      <c r="B27" s="9">
        <v>38770</v>
      </c>
      <c r="C27" s="21">
        <v>17821</v>
      </c>
      <c r="D27" s="26">
        <v>7415</v>
      </c>
      <c r="E27">
        <v>510</v>
      </c>
      <c r="F27">
        <v>8514</v>
      </c>
      <c r="G27">
        <v>1382</v>
      </c>
    </row>
    <row r="28" spans="2:7" x14ac:dyDescent="0.2">
      <c r="B28" s="9">
        <v>38771</v>
      </c>
      <c r="C28" s="21">
        <v>17617</v>
      </c>
      <c r="D28" s="26">
        <v>7432</v>
      </c>
      <c r="E28">
        <v>476</v>
      </c>
      <c r="F28">
        <v>8486</v>
      </c>
      <c r="G28">
        <v>1223</v>
      </c>
    </row>
    <row r="29" spans="2:7" x14ac:dyDescent="0.2">
      <c r="B29" s="9">
        <v>38772</v>
      </c>
      <c r="C29" s="21">
        <v>18380</v>
      </c>
      <c r="D29" s="26">
        <v>7805</v>
      </c>
      <c r="E29">
        <v>516</v>
      </c>
      <c r="F29">
        <v>8711</v>
      </c>
      <c r="G29">
        <v>1348</v>
      </c>
    </row>
    <row r="30" spans="2:7" x14ac:dyDescent="0.2">
      <c r="B30" s="9">
        <v>38773</v>
      </c>
      <c r="C30" s="21">
        <v>18383</v>
      </c>
      <c r="D30" s="26">
        <v>7894</v>
      </c>
      <c r="E30">
        <v>480</v>
      </c>
      <c r="F30">
        <v>8623</v>
      </c>
      <c r="G30">
        <v>1386</v>
      </c>
    </row>
    <row r="31" spans="2:7" x14ac:dyDescent="0.2">
      <c r="B31" s="9">
        <v>38774</v>
      </c>
      <c r="C31" s="21">
        <v>18059</v>
      </c>
      <c r="D31" s="26">
        <v>8126</v>
      </c>
      <c r="E31">
        <v>485</v>
      </c>
      <c r="F31">
        <v>8745</v>
      </c>
      <c r="G31">
        <v>703</v>
      </c>
    </row>
    <row r="32" spans="2:7" x14ac:dyDescent="0.2">
      <c r="B32" s="9">
        <v>38775</v>
      </c>
      <c r="C32" s="21">
        <v>18049</v>
      </c>
      <c r="D32" s="26">
        <v>8224</v>
      </c>
      <c r="E32">
        <v>485</v>
      </c>
      <c r="F32">
        <v>8798</v>
      </c>
      <c r="G32">
        <v>542</v>
      </c>
    </row>
    <row r="33" spans="2:7" x14ac:dyDescent="0.2">
      <c r="B33" s="9">
        <v>38776</v>
      </c>
      <c r="C33" s="21">
        <v>18272</v>
      </c>
      <c r="D33" s="26">
        <v>8449</v>
      </c>
      <c r="E33">
        <v>468</v>
      </c>
      <c r="F33">
        <v>8797</v>
      </c>
      <c r="G33">
        <v>558</v>
      </c>
    </row>
    <row r="34" spans="2:7" x14ac:dyDescent="0.2">
      <c r="B34" s="9">
        <v>38777</v>
      </c>
      <c r="C34" s="21">
        <v>18182</v>
      </c>
      <c r="D34" s="26">
        <v>8498</v>
      </c>
      <c r="E34">
        <v>460</v>
      </c>
      <c r="F34">
        <v>8702</v>
      </c>
      <c r="G34">
        <v>522</v>
      </c>
    </row>
    <row r="35" spans="2:7" x14ac:dyDescent="0.2">
      <c r="B35" s="9">
        <v>38778</v>
      </c>
      <c r="C35" s="21">
        <v>18241</v>
      </c>
      <c r="D35" s="26">
        <v>8583</v>
      </c>
      <c r="E35">
        <v>469</v>
      </c>
      <c r="F35">
        <v>8661</v>
      </c>
      <c r="G35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G1" zoomScale="80" zoomScaleNormal="80" workbookViewId="0">
      <selection activeCell="T34" sqref="T34"/>
    </sheetView>
  </sheetViews>
  <sheetFormatPr baseColWidth="10" defaultRowHeight="16" x14ac:dyDescent="0.2"/>
  <cols>
    <col min="1" max="1" width="3.83203125" customWidth="1"/>
    <col min="3" max="8" width="9.6640625" customWidth="1"/>
  </cols>
  <sheetData>
    <row r="1" spans="1:29" ht="26" x14ac:dyDescent="0.3">
      <c r="A1" s="7" t="s">
        <v>67</v>
      </c>
    </row>
    <row r="3" spans="1:29" ht="21" x14ac:dyDescent="0.25">
      <c r="B3" s="16" t="s">
        <v>327</v>
      </c>
    </row>
    <row r="4" spans="1:29" x14ac:dyDescent="0.2">
      <c r="B4" s="8" t="s">
        <v>15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</row>
    <row r="5" spans="1:29" x14ac:dyDescent="0.2">
      <c r="B5" s="9">
        <v>38748</v>
      </c>
      <c r="C5" s="1">
        <v>10283</v>
      </c>
      <c r="D5" s="1">
        <v>6333</v>
      </c>
      <c r="E5" s="1">
        <v>3255</v>
      </c>
      <c r="F5" s="1">
        <v>2438</v>
      </c>
      <c r="G5" s="1">
        <v>2154</v>
      </c>
      <c r="H5" s="1">
        <v>2048</v>
      </c>
      <c r="I5" s="10">
        <f>D5/$C5</f>
        <v>0.61587085480890791</v>
      </c>
      <c r="J5" s="10">
        <f t="shared" ref="J5:M20" si="0">E5/$C5</f>
        <v>0.31654186521443156</v>
      </c>
      <c r="K5" s="10">
        <f t="shared" si="0"/>
        <v>0.23709034328503356</v>
      </c>
      <c r="L5" s="10">
        <f t="shared" si="0"/>
        <v>0.20947194398521832</v>
      </c>
      <c r="M5" s="10">
        <f t="shared" si="0"/>
        <v>0.19916366819021686</v>
      </c>
      <c r="X5" s="8" t="s">
        <v>15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</row>
    <row r="6" spans="1:29" x14ac:dyDescent="0.2">
      <c r="B6" s="9">
        <v>38749</v>
      </c>
      <c r="C6" s="1">
        <v>17735</v>
      </c>
      <c r="D6" s="1">
        <v>10383</v>
      </c>
      <c r="E6" s="1">
        <v>5193</v>
      </c>
      <c r="F6" s="1">
        <v>3981</v>
      </c>
      <c r="G6" s="1">
        <v>3617</v>
      </c>
      <c r="H6" s="1">
        <v>3346</v>
      </c>
      <c r="I6" s="10">
        <f t="shared" ref="I6:I34" si="1">D6/$C6</f>
        <v>0.58545249506625319</v>
      </c>
      <c r="J6" s="10">
        <f t="shared" si="0"/>
        <v>0.29281082605018327</v>
      </c>
      <c r="K6" s="10">
        <f t="shared" si="0"/>
        <v>0.22447138426839583</v>
      </c>
      <c r="L6" s="10">
        <f t="shared" si="0"/>
        <v>0.2039469974626445</v>
      </c>
      <c r="M6" s="10">
        <f t="shared" si="0"/>
        <v>0.18866647871440653</v>
      </c>
      <c r="X6" s="9">
        <v>38748</v>
      </c>
      <c r="Y6">
        <v>0.61587085480890791</v>
      </c>
      <c r="Z6">
        <v>0.31654186521443156</v>
      </c>
      <c r="AA6">
        <v>0.23709034328503356</v>
      </c>
      <c r="AB6">
        <v>0.20947194398521832</v>
      </c>
      <c r="AC6">
        <v>0.19916366819021686</v>
      </c>
    </row>
    <row r="7" spans="1:29" x14ac:dyDescent="0.2">
      <c r="B7" s="9">
        <v>38750</v>
      </c>
      <c r="C7" s="1">
        <v>21202</v>
      </c>
      <c r="D7" s="1">
        <v>12475</v>
      </c>
      <c r="E7" s="1">
        <v>6160</v>
      </c>
      <c r="F7" s="1">
        <v>4977</v>
      </c>
      <c r="G7" s="1">
        <v>4440</v>
      </c>
      <c r="H7" s="1">
        <v>4239</v>
      </c>
      <c r="I7" s="10">
        <f t="shared" si="1"/>
        <v>0.58838788793510044</v>
      </c>
      <c r="J7" s="10">
        <f t="shared" si="0"/>
        <v>0.29053862843128009</v>
      </c>
      <c r="K7" s="10">
        <f t="shared" si="0"/>
        <v>0.23474200547118196</v>
      </c>
      <c r="L7" s="10">
        <f t="shared" si="0"/>
        <v>0.20941420620696161</v>
      </c>
      <c r="M7" s="10">
        <f t="shared" si="0"/>
        <v>0.19993396849353834</v>
      </c>
      <c r="X7" s="9">
        <v>38749</v>
      </c>
      <c r="Y7">
        <v>0.58545249506625319</v>
      </c>
      <c r="Z7">
        <v>0.29281082605018327</v>
      </c>
      <c r="AA7">
        <v>0.22447138426839583</v>
      </c>
      <c r="AB7">
        <v>0.2039469974626445</v>
      </c>
      <c r="AC7">
        <v>0.18866647871440653</v>
      </c>
    </row>
    <row r="8" spans="1:29" x14ac:dyDescent="0.2">
      <c r="B8" s="9">
        <v>38751</v>
      </c>
      <c r="C8" s="1">
        <v>23838</v>
      </c>
      <c r="D8" s="1">
        <v>13608</v>
      </c>
      <c r="E8" s="1">
        <v>7348</v>
      </c>
      <c r="F8" s="1">
        <v>6058</v>
      </c>
      <c r="G8" s="1">
        <v>5441</v>
      </c>
      <c r="H8" s="1"/>
      <c r="I8" s="10">
        <f t="shared" si="1"/>
        <v>0.57085325950163601</v>
      </c>
      <c r="J8" s="10">
        <f t="shared" si="0"/>
        <v>0.30824733618592165</v>
      </c>
      <c r="K8" s="10">
        <f t="shared" si="0"/>
        <v>0.25413205805856198</v>
      </c>
      <c r="L8" s="10">
        <f t="shared" si="0"/>
        <v>0.22824901417904186</v>
      </c>
      <c r="M8" s="10"/>
      <c r="X8" s="9">
        <v>38750</v>
      </c>
      <c r="Y8">
        <v>0.58838788793510044</v>
      </c>
      <c r="Z8">
        <v>0.29053862843128009</v>
      </c>
      <c r="AA8">
        <v>0.23474200547118196</v>
      </c>
      <c r="AB8">
        <v>0.20941420620696161</v>
      </c>
      <c r="AC8">
        <v>0.19993396849353834</v>
      </c>
    </row>
    <row r="9" spans="1:29" x14ac:dyDescent="0.2">
      <c r="B9" s="9">
        <v>38752</v>
      </c>
      <c r="C9" s="1">
        <v>23492</v>
      </c>
      <c r="D9" s="1">
        <v>14191</v>
      </c>
      <c r="E9" s="1">
        <v>7765</v>
      </c>
      <c r="F9" s="1">
        <v>6479</v>
      </c>
      <c r="G9" s="1">
        <v>5913</v>
      </c>
      <c r="H9" s="1"/>
      <c r="I9" s="10">
        <f t="shared" si="1"/>
        <v>0.60407798399455137</v>
      </c>
      <c r="J9" s="10">
        <f t="shared" si="0"/>
        <v>0.33053805550825816</v>
      </c>
      <c r="K9" s="10">
        <f t="shared" si="0"/>
        <v>0.27579601566490719</v>
      </c>
      <c r="L9" s="10">
        <f t="shared" si="0"/>
        <v>0.25170270730461436</v>
      </c>
      <c r="M9" s="10"/>
      <c r="X9" s="9">
        <v>38751</v>
      </c>
      <c r="Y9">
        <v>0.57085325950163601</v>
      </c>
      <c r="Z9">
        <v>0.30824733618592165</v>
      </c>
      <c r="AA9">
        <v>0.25413205805856198</v>
      </c>
      <c r="AB9">
        <v>0.22824901417904186</v>
      </c>
    </row>
    <row r="10" spans="1:29" x14ac:dyDescent="0.2">
      <c r="B10" s="9">
        <v>38753</v>
      </c>
      <c r="C10" s="1">
        <v>24067</v>
      </c>
      <c r="D10" s="1">
        <v>14515</v>
      </c>
      <c r="E10" s="1">
        <v>8527</v>
      </c>
      <c r="F10" s="1">
        <v>7164</v>
      </c>
      <c r="G10" s="1">
        <v>6551</v>
      </c>
      <c r="H10" s="1"/>
      <c r="I10" s="10">
        <f t="shared" si="1"/>
        <v>0.6031079901940416</v>
      </c>
      <c r="J10" s="10">
        <f t="shared" si="0"/>
        <v>0.35430257198653758</v>
      </c>
      <c r="K10" s="10">
        <f t="shared" si="0"/>
        <v>0.29766900735446877</v>
      </c>
      <c r="L10" s="10">
        <f t="shared" si="0"/>
        <v>0.27219844600490301</v>
      </c>
      <c r="M10" s="10"/>
      <c r="X10" s="9">
        <v>38752</v>
      </c>
      <c r="Y10">
        <v>0.60407798399455137</v>
      </c>
      <c r="Z10">
        <v>0.33053805550825816</v>
      </c>
      <c r="AA10">
        <v>0.27579601566490719</v>
      </c>
      <c r="AB10">
        <v>0.25170270730461436</v>
      </c>
    </row>
    <row r="11" spans="1:29" x14ac:dyDescent="0.2">
      <c r="B11" s="9">
        <v>38754</v>
      </c>
      <c r="C11" s="1">
        <v>24018</v>
      </c>
      <c r="D11" s="1">
        <v>14443</v>
      </c>
      <c r="E11" s="1">
        <v>8856</v>
      </c>
      <c r="F11" s="1">
        <v>7568</v>
      </c>
      <c r="G11" s="1">
        <v>6946</v>
      </c>
      <c r="H11" s="1"/>
      <c r="I11" s="10">
        <f t="shared" si="1"/>
        <v>0.60134066117078855</v>
      </c>
      <c r="J11" s="10">
        <f t="shared" si="0"/>
        <v>0.36872345740694479</v>
      </c>
      <c r="K11" s="10">
        <f t="shared" si="0"/>
        <v>0.31509701057540179</v>
      </c>
      <c r="L11" s="10">
        <f t="shared" si="0"/>
        <v>0.28919976684153553</v>
      </c>
      <c r="M11" s="10"/>
      <c r="X11" s="9">
        <v>38753</v>
      </c>
      <c r="Y11">
        <v>0.6031079901940416</v>
      </c>
      <c r="Z11">
        <v>0.35430257198653758</v>
      </c>
      <c r="AA11">
        <v>0.29766900735446877</v>
      </c>
      <c r="AB11">
        <v>0.27219844600490301</v>
      </c>
    </row>
    <row r="12" spans="1:29" x14ac:dyDescent="0.2">
      <c r="B12" s="9">
        <v>38755</v>
      </c>
      <c r="C12" s="1">
        <v>23611</v>
      </c>
      <c r="D12" s="1">
        <v>14070</v>
      </c>
      <c r="E12" s="1">
        <v>9350</v>
      </c>
      <c r="F12" s="1">
        <v>7921</v>
      </c>
      <c r="G12" s="1">
        <v>7342</v>
      </c>
      <c r="H12" s="1"/>
      <c r="I12" s="10">
        <f t="shared" si="1"/>
        <v>0.59590868662911356</v>
      </c>
      <c r="J12" s="10">
        <f t="shared" si="0"/>
        <v>0.39600186353818134</v>
      </c>
      <c r="K12" s="10">
        <f t="shared" si="0"/>
        <v>0.33547922578459194</v>
      </c>
      <c r="L12" s="10">
        <f t="shared" si="0"/>
        <v>0.31095675744356444</v>
      </c>
      <c r="M12" s="10"/>
      <c r="X12" s="9">
        <v>38754</v>
      </c>
      <c r="Y12">
        <v>0.60134066117078855</v>
      </c>
      <c r="Z12">
        <v>0.36872345740694479</v>
      </c>
      <c r="AA12">
        <v>0.31509701057540179</v>
      </c>
      <c r="AB12">
        <v>0.28919976684153553</v>
      </c>
    </row>
    <row r="13" spans="1:29" x14ac:dyDescent="0.2">
      <c r="B13" s="9">
        <v>38756</v>
      </c>
      <c r="C13" s="1">
        <v>20548</v>
      </c>
      <c r="D13" s="1">
        <v>12429</v>
      </c>
      <c r="E13" s="1">
        <v>9386</v>
      </c>
      <c r="F13" s="1">
        <v>8130</v>
      </c>
      <c r="G13" s="1">
        <v>7461</v>
      </c>
      <c r="H13" s="1"/>
      <c r="I13" s="10">
        <f t="shared" si="1"/>
        <v>0.60487638699630131</v>
      </c>
      <c r="J13" s="10">
        <f t="shared" si="0"/>
        <v>0.45678411524235935</v>
      </c>
      <c r="K13" s="10">
        <f t="shared" si="0"/>
        <v>0.39565894490948023</v>
      </c>
      <c r="L13" s="10">
        <f t="shared" si="0"/>
        <v>0.36310103173058206</v>
      </c>
      <c r="M13" s="10"/>
      <c r="X13" s="9">
        <v>38755</v>
      </c>
      <c r="Y13">
        <v>0.59590868662911356</v>
      </c>
      <c r="Z13">
        <v>0.39600186353818134</v>
      </c>
      <c r="AA13">
        <v>0.33547922578459194</v>
      </c>
      <c r="AB13">
        <v>0.31095675744356444</v>
      </c>
    </row>
    <row r="14" spans="1:29" x14ac:dyDescent="0.2">
      <c r="B14" s="9">
        <v>38757</v>
      </c>
      <c r="C14" s="1">
        <v>17791</v>
      </c>
      <c r="D14" s="1">
        <v>11935</v>
      </c>
      <c r="E14" s="1">
        <v>9160</v>
      </c>
      <c r="F14" s="1">
        <v>8081</v>
      </c>
      <c r="G14" s="1">
        <v>7529</v>
      </c>
      <c r="H14" s="1"/>
      <c r="I14" s="10">
        <f t="shared" si="1"/>
        <v>0.67084480917317746</v>
      </c>
      <c r="J14" s="10">
        <f t="shared" si="0"/>
        <v>0.5148670676184588</v>
      </c>
      <c r="K14" s="10">
        <f t="shared" si="0"/>
        <v>0.45421842504637178</v>
      </c>
      <c r="L14" s="10">
        <f t="shared" si="0"/>
        <v>0.42319150132089256</v>
      </c>
      <c r="M14" s="10"/>
      <c r="X14" s="9">
        <v>38756</v>
      </c>
      <c r="Y14">
        <v>0.60487638699630131</v>
      </c>
      <c r="Z14">
        <v>0.45678411524235935</v>
      </c>
      <c r="AA14">
        <v>0.39565894490948023</v>
      </c>
      <c r="AB14">
        <v>0.36310103173058206</v>
      </c>
    </row>
    <row r="15" spans="1:29" x14ac:dyDescent="0.2">
      <c r="B15" s="9">
        <v>38758</v>
      </c>
      <c r="C15" s="1">
        <v>17224</v>
      </c>
      <c r="D15" s="1">
        <v>11760</v>
      </c>
      <c r="E15" s="1">
        <v>9536</v>
      </c>
      <c r="F15" s="1">
        <v>8534</v>
      </c>
      <c r="G15" s="1"/>
      <c r="H15" s="1"/>
      <c r="I15" s="10">
        <f t="shared" si="1"/>
        <v>0.68276823037621925</v>
      </c>
      <c r="J15" s="10">
        <f t="shared" si="0"/>
        <v>0.55364607524384579</v>
      </c>
      <c r="K15" s="10">
        <f t="shared" si="0"/>
        <v>0.49547143520668835</v>
      </c>
      <c r="L15" s="10"/>
      <c r="M15" s="10"/>
      <c r="X15" s="9">
        <v>38757</v>
      </c>
      <c r="Y15">
        <v>0.67084480917317746</v>
      </c>
      <c r="Z15">
        <v>0.5148670676184588</v>
      </c>
      <c r="AA15">
        <v>0.45421842504637178</v>
      </c>
      <c r="AB15">
        <v>0.42319150132089256</v>
      </c>
    </row>
    <row r="16" spans="1:29" x14ac:dyDescent="0.2">
      <c r="B16" s="9">
        <v>38759</v>
      </c>
      <c r="C16" s="1">
        <v>16810</v>
      </c>
      <c r="D16" s="1">
        <v>11961</v>
      </c>
      <c r="E16" s="1">
        <v>9591</v>
      </c>
      <c r="F16" s="1">
        <v>8569</v>
      </c>
      <c r="G16" s="1"/>
      <c r="H16" s="1"/>
      <c r="I16" s="10">
        <f t="shared" si="1"/>
        <v>0.71154074955383695</v>
      </c>
      <c r="J16" s="10">
        <f t="shared" si="0"/>
        <v>0.57055324211778702</v>
      </c>
      <c r="K16" s="10">
        <f t="shared" si="0"/>
        <v>0.50975609756097562</v>
      </c>
      <c r="L16" s="10"/>
      <c r="M16" s="10"/>
      <c r="X16" s="9">
        <v>38758</v>
      </c>
      <c r="Y16">
        <v>0.68276823037621925</v>
      </c>
      <c r="Z16">
        <v>0.55364607524384579</v>
      </c>
      <c r="AA16">
        <v>0.49547143520668835</v>
      </c>
    </row>
    <row r="17" spans="2:27" x14ac:dyDescent="0.2">
      <c r="B17" s="9">
        <v>38760</v>
      </c>
      <c r="C17" s="1">
        <v>16787</v>
      </c>
      <c r="D17" s="1">
        <v>11922</v>
      </c>
      <c r="E17" s="1">
        <v>9739</v>
      </c>
      <c r="F17" s="1">
        <v>8840</v>
      </c>
      <c r="G17" s="1"/>
      <c r="H17" s="1"/>
      <c r="I17" s="10">
        <f t="shared" si="1"/>
        <v>0.71019241079406681</v>
      </c>
      <c r="J17" s="10">
        <f t="shared" si="0"/>
        <v>0.58015130755942101</v>
      </c>
      <c r="K17" s="10">
        <f t="shared" si="0"/>
        <v>0.52659796270923931</v>
      </c>
      <c r="L17" s="10"/>
      <c r="M17" s="10"/>
      <c r="X17" s="9">
        <v>38759</v>
      </c>
      <c r="Y17">
        <v>0.71154074955383695</v>
      </c>
      <c r="Z17">
        <v>0.57055324211778702</v>
      </c>
      <c r="AA17">
        <v>0.50975609756097562</v>
      </c>
    </row>
    <row r="18" spans="2:27" x14ac:dyDescent="0.2">
      <c r="B18" s="9">
        <v>38761</v>
      </c>
      <c r="C18" s="1">
        <v>16476</v>
      </c>
      <c r="D18" s="1">
        <v>11955</v>
      </c>
      <c r="E18" s="1">
        <v>9958</v>
      </c>
      <c r="F18" s="1">
        <v>8965</v>
      </c>
      <c r="G18" s="1"/>
      <c r="H18" s="1"/>
      <c r="I18" s="10">
        <f t="shared" si="1"/>
        <v>0.72560087399854334</v>
      </c>
      <c r="J18" s="10">
        <f t="shared" si="0"/>
        <v>0.60439427045399374</v>
      </c>
      <c r="K18" s="10">
        <f t="shared" si="0"/>
        <v>0.54412478756979854</v>
      </c>
      <c r="L18" s="10"/>
      <c r="M18" s="10"/>
      <c r="X18" s="9">
        <v>38760</v>
      </c>
      <c r="Y18">
        <v>0.71019241079406681</v>
      </c>
      <c r="Z18">
        <v>0.58015130755942101</v>
      </c>
      <c r="AA18">
        <v>0.52659796270923931</v>
      </c>
    </row>
    <row r="19" spans="2:27" x14ac:dyDescent="0.2">
      <c r="B19" s="9">
        <v>38762</v>
      </c>
      <c r="C19" s="1">
        <v>16610</v>
      </c>
      <c r="D19" s="1">
        <v>11845</v>
      </c>
      <c r="E19" s="1">
        <v>10070</v>
      </c>
      <c r="F19" s="1">
        <v>9231</v>
      </c>
      <c r="G19" s="1"/>
      <c r="H19" s="1"/>
      <c r="I19" s="10">
        <f t="shared" si="1"/>
        <v>0.71312462372065022</v>
      </c>
      <c r="J19" s="10">
        <f t="shared" si="0"/>
        <v>0.60626128838049365</v>
      </c>
      <c r="K19" s="10">
        <f t="shared" si="0"/>
        <v>0.55574954846478031</v>
      </c>
      <c r="L19" s="10"/>
      <c r="M19" s="10"/>
      <c r="X19" s="9">
        <v>38761</v>
      </c>
      <c r="Y19">
        <v>0.72560087399854334</v>
      </c>
      <c r="Z19">
        <v>0.60439427045399374</v>
      </c>
      <c r="AA19">
        <v>0.54412478756979854</v>
      </c>
    </row>
    <row r="20" spans="2:27" x14ac:dyDescent="0.2">
      <c r="B20" s="9">
        <v>38763</v>
      </c>
      <c r="C20" s="1">
        <v>16704</v>
      </c>
      <c r="D20" s="1">
        <v>11679</v>
      </c>
      <c r="E20" s="1">
        <v>10173</v>
      </c>
      <c r="F20" s="1">
        <v>9296</v>
      </c>
      <c r="G20" s="1"/>
      <c r="H20" s="1"/>
      <c r="I20" s="10">
        <f t="shared" si="1"/>
        <v>0.6991738505747126</v>
      </c>
      <c r="J20" s="10">
        <f t="shared" si="0"/>
        <v>0.6090158045977011</v>
      </c>
      <c r="K20" s="10">
        <f t="shared" si="0"/>
        <v>0.55651340996168586</v>
      </c>
      <c r="L20" s="10"/>
      <c r="M20" s="10"/>
      <c r="X20" s="9">
        <v>38762</v>
      </c>
      <c r="Y20">
        <v>0.71312462372065022</v>
      </c>
      <c r="Z20">
        <v>0.60626128838049365</v>
      </c>
      <c r="AA20">
        <v>0.55574954846478031</v>
      </c>
    </row>
    <row r="21" spans="2:27" x14ac:dyDescent="0.2">
      <c r="B21" s="9">
        <v>38764</v>
      </c>
      <c r="C21" s="1">
        <v>16874</v>
      </c>
      <c r="D21" s="1">
        <v>12156</v>
      </c>
      <c r="E21" s="1">
        <v>10195</v>
      </c>
      <c r="F21" s="1">
        <v>9407</v>
      </c>
      <c r="G21" s="1"/>
      <c r="H21" s="1"/>
      <c r="I21" s="10">
        <f t="shared" si="1"/>
        <v>0.72039824582197465</v>
      </c>
      <c r="J21" s="10">
        <f t="shared" ref="J21:J28" si="2">E21/$C21</f>
        <v>0.60418395164157879</v>
      </c>
      <c r="K21" s="10">
        <f t="shared" ref="K21" si="3">F21/$C21</f>
        <v>0.5574848879933626</v>
      </c>
      <c r="L21" s="10"/>
      <c r="M21" s="10"/>
      <c r="X21" s="9">
        <v>38763</v>
      </c>
      <c r="Y21">
        <v>0.6991738505747126</v>
      </c>
      <c r="Z21">
        <v>0.6090158045977011</v>
      </c>
      <c r="AA21">
        <v>0.55651340996168586</v>
      </c>
    </row>
    <row r="22" spans="2:27" x14ac:dyDescent="0.2">
      <c r="B22" s="9">
        <v>38765</v>
      </c>
      <c r="C22" s="1">
        <v>17200</v>
      </c>
      <c r="D22" s="1">
        <v>12155</v>
      </c>
      <c r="E22" s="1">
        <v>10693</v>
      </c>
      <c r="F22" s="1"/>
      <c r="G22" s="1"/>
      <c r="H22" s="1"/>
      <c r="I22" s="10">
        <f t="shared" si="1"/>
        <v>0.70668604651162792</v>
      </c>
      <c r="J22" s="10">
        <f t="shared" si="2"/>
        <v>0.62168604651162795</v>
      </c>
      <c r="K22" s="10"/>
      <c r="L22" s="10"/>
      <c r="M22" s="10"/>
      <c r="X22" s="9">
        <v>38764</v>
      </c>
      <c r="Y22">
        <v>0.72039824582197465</v>
      </c>
      <c r="Z22">
        <v>0.60418395164157879</v>
      </c>
      <c r="AA22">
        <v>0.5574848879933626</v>
      </c>
    </row>
    <row r="23" spans="2:27" x14ac:dyDescent="0.2">
      <c r="B23" s="9">
        <v>38766</v>
      </c>
      <c r="C23" s="1">
        <v>17159</v>
      </c>
      <c r="D23" s="1">
        <v>12449</v>
      </c>
      <c r="E23" s="1">
        <v>10701</v>
      </c>
      <c r="F23" s="1"/>
      <c r="G23" s="1"/>
      <c r="H23" s="1"/>
      <c r="I23" s="10">
        <f t="shared" si="1"/>
        <v>0.72550847951512321</v>
      </c>
      <c r="J23" s="10">
        <f t="shared" si="2"/>
        <v>0.62363774112710535</v>
      </c>
      <c r="K23" s="10"/>
      <c r="L23" s="10"/>
      <c r="M23" s="10"/>
      <c r="X23" s="9">
        <v>38765</v>
      </c>
      <c r="Y23">
        <v>0.70668604651162792</v>
      </c>
      <c r="Z23">
        <v>0.62168604651162795</v>
      </c>
    </row>
    <row r="24" spans="2:27" x14ac:dyDescent="0.2">
      <c r="B24" s="9">
        <v>38767</v>
      </c>
      <c r="C24" s="1">
        <v>17214</v>
      </c>
      <c r="D24" s="1">
        <v>12771</v>
      </c>
      <c r="E24" s="1">
        <v>10954</v>
      </c>
      <c r="F24" s="1"/>
      <c r="G24" s="1"/>
      <c r="H24" s="1"/>
      <c r="I24" s="10">
        <f t="shared" si="1"/>
        <v>0.74189613105611707</v>
      </c>
      <c r="J24" s="10">
        <f t="shared" si="2"/>
        <v>0.63634251190891133</v>
      </c>
      <c r="K24" s="10"/>
      <c r="L24" s="10"/>
      <c r="M24" s="10"/>
      <c r="X24" s="9">
        <v>38766</v>
      </c>
      <c r="Y24">
        <v>0.72550847951512321</v>
      </c>
      <c r="Z24">
        <v>0.62363774112710535</v>
      </c>
    </row>
    <row r="25" spans="2:27" x14ac:dyDescent="0.2">
      <c r="B25" s="9">
        <v>38768</v>
      </c>
      <c r="C25" s="1">
        <v>17376</v>
      </c>
      <c r="D25" s="1">
        <v>12827</v>
      </c>
      <c r="E25" s="1">
        <v>11111</v>
      </c>
      <c r="F25" s="1"/>
      <c r="G25" s="1"/>
      <c r="H25" s="1"/>
      <c r="I25" s="10">
        <f t="shared" si="1"/>
        <v>0.73820211786372003</v>
      </c>
      <c r="J25" s="10">
        <f t="shared" si="2"/>
        <v>0.63944521178637204</v>
      </c>
      <c r="K25" s="10"/>
      <c r="L25" s="10"/>
      <c r="M25" s="10"/>
      <c r="X25" s="9">
        <v>38767</v>
      </c>
      <c r="Y25">
        <v>0.74189613105611707</v>
      </c>
      <c r="Z25">
        <v>0.63634251190891133</v>
      </c>
    </row>
    <row r="26" spans="2:27" x14ac:dyDescent="0.2">
      <c r="B26" s="9">
        <v>38769</v>
      </c>
      <c r="C26" s="1">
        <v>17731</v>
      </c>
      <c r="D26" s="1">
        <v>12927</v>
      </c>
      <c r="E26" s="1">
        <v>11335</v>
      </c>
      <c r="F26" s="1"/>
      <c r="G26" s="1"/>
      <c r="H26" s="1"/>
      <c r="I26" s="10">
        <f t="shared" si="1"/>
        <v>0.72906209463651228</v>
      </c>
      <c r="J26" s="10">
        <f t="shared" si="2"/>
        <v>0.63927584456601427</v>
      </c>
      <c r="K26" s="10"/>
      <c r="L26" s="10"/>
      <c r="M26" s="10"/>
      <c r="X26" s="9">
        <v>38768</v>
      </c>
      <c r="Y26">
        <v>0.73820211786372003</v>
      </c>
      <c r="Z26">
        <v>0.63944521178637204</v>
      </c>
    </row>
    <row r="27" spans="2:27" x14ac:dyDescent="0.2">
      <c r="B27" s="9">
        <v>38770</v>
      </c>
      <c r="C27" s="1">
        <v>17752</v>
      </c>
      <c r="D27" s="1">
        <v>12598</v>
      </c>
      <c r="E27" s="1">
        <v>11372</v>
      </c>
      <c r="F27" s="1"/>
      <c r="G27" s="1"/>
      <c r="H27" s="1"/>
      <c r="I27" s="10">
        <f t="shared" si="1"/>
        <v>0.70966651644885081</v>
      </c>
      <c r="J27" s="10">
        <f t="shared" si="2"/>
        <v>0.64060387561964849</v>
      </c>
      <c r="K27" s="10"/>
      <c r="L27" s="10"/>
      <c r="M27" s="10"/>
      <c r="X27" s="9">
        <v>38769</v>
      </c>
      <c r="Y27">
        <v>0.72906209463651228</v>
      </c>
      <c r="Z27">
        <v>0.63927584456601427</v>
      </c>
    </row>
    <row r="28" spans="2:27" x14ac:dyDescent="0.2">
      <c r="B28" s="9">
        <v>38771</v>
      </c>
      <c r="C28" s="1">
        <v>17567</v>
      </c>
      <c r="D28" s="1">
        <v>12875</v>
      </c>
      <c r="E28" s="1">
        <v>11187</v>
      </c>
      <c r="F28" s="1"/>
      <c r="G28" s="1"/>
      <c r="H28" s="1"/>
      <c r="I28" s="10">
        <f t="shared" si="1"/>
        <v>0.73290829396026635</v>
      </c>
      <c r="J28" s="10">
        <f t="shared" si="2"/>
        <v>0.63681903569192233</v>
      </c>
      <c r="K28" s="10"/>
      <c r="L28" s="10"/>
      <c r="M28" s="10"/>
      <c r="X28" s="9">
        <v>38770</v>
      </c>
      <c r="Y28">
        <v>0.70966651644885081</v>
      </c>
      <c r="Z28">
        <v>0.64060387561964849</v>
      </c>
    </row>
    <row r="29" spans="2:27" x14ac:dyDescent="0.2">
      <c r="B29" s="9">
        <v>38772</v>
      </c>
      <c r="C29" s="1">
        <v>18320</v>
      </c>
      <c r="D29" s="1">
        <v>13135</v>
      </c>
      <c r="E29" s="1"/>
      <c r="F29" s="1"/>
      <c r="G29" s="1"/>
      <c r="H29" s="1"/>
      <c r="I29" s="10">
        <f t="shared" si="1"/>
        <v>0.71697598253275108</v>
      </c>
      <c r="J29" s="10"/>
      <c r="K29" s="10"/>
      <c r="L29" s="10"/>
      <c r="M29" s="10"/>
      <c r="X29" s="9">
        <v>38771</v>
      </c>
      <c r="Y29">
        <v>0.73290829396026635</v>
      </c>
      <c r="Z29">
        <v>0.63681903569192233</v>
      </c>
    </row>
    <row r="30" spans="2:27" x14ac:dyDescent="0.2">
      <c r="B30" s="9">
        <v>38773</v>
      </c>
      <c r="C30" s="1">
        <v>18305</v>
      </c>
      <c r="D30" s="1">
        <v>13488</v>
      </c>
      <c r="E30" s="1"/>
      <c r="F30" s="1"/>
      <c r="G30" s="1"/>
      <c r="H30" s="1"/>
      <c r="I30" s="10">
        <f t="shared" si="1"/>
        <v>0.73684785577711009</v>
      </c>
      <c r="J30" s="10"/>
      <c r="K30" s="10"/>
      <c r="L30" s="10"/>
      <c r="M30" s="10"/>
      <c r="X30" s="9">
        <v>38772</v>
      </c>
      <c r="Y30">
        <v>0.71697598253275108</v>
      </c>
    </row>
    <row r="31" spans="2:27" x14ac:dyDescent="0.2">
      <c r="B31" s="9">
        <v>38774</v>
      </c>
      <c r="C31" s="1">
        <v>17994</v>
      </c>
      <c r="D31" s="1">
        <v>13704</v>
      </c>
      <c r="E31" s="1"/>
      <c r="F31" s="1"/>
      <c r="G31" s="1"/>
      <c r="H31" s="1"/>
      <c r="I31" s="10">
        <f t="shared" si="1"/>
        <v>0.76158719573191058</v>
      </c>
      <c r="J31" s="10"/>
      <c r="K31" s="10"/>
      <c r="L31" s="10"/>
      <c r="M31" s="10"/>
      <c r="X31" s="9">
        <v>38773</v>
      </c>
      <c r="Y31">
        <v>0.73684785577711009</v>
      </c>
    </row>
    <row r="32" spans="2:27" x14ac:dyDescent="0.2">
      <c r="B32" s="9">
        <v>38775</v>
      </c>
      <c r="C32" s="1">
        <v>18002</v>
      </c>
      <c r="D32" s="1">
        <v>13945</v>
      </c>
      <c r="E32" s="1"/>
      <c r="F32" s="1"/>
      <c r="G32" s="1"/>
      <c r="H32" s="1"/>
      <c r="I32" s="10">
        <f t="shared" si="1"/>
        <v>0.7746361515387179</v>
      </c>
      <c r="J32" s="10"/>
      <c r="K32" s="10"/>
      <c r="L32" s="10"/>
      <c r="M32" s="10"/>
      <c r="X32" s="9">
        <v>38774</v>
      </c>
      <c r="Y32">
        <v>0.76158719573191058</v>
      </c>
    </row>
    <row r="33" spans="2:25" x14ac:dyDescent="0.2">
      <c r="B33" s="9">
        <v>38776</v>
      </c>
      <c r="C33" s="1">
        <v>18235</v>
      </c>
      <c r="D33" s="1">
        <v>14012</v>
      </c>
      <c r="E33" s="1"/>
      <c r="F33" s="1"/>
      <c r="G33" s="1"/>
      <c r="H33" s="1"/>
      <c r="I33" s="10">
        <f t="shared" si="1"/>
        <v>0.76841239374828629</v>
      </c>
      <c r="J33" s="10"/>
      <c r="K33" s="10"/>
      <c r="L33" s="10"/>
      <c r="M33" s="10"/>
      <c r="X33" s="9">
        <v>38775</v>
      </c>
      <c r="Y33">
        <v>0.7746361515387179</v>
      </c>
    </row>
    <row r="34" spans="2:25" x14ac:dyDescent="0.2">
      <c r="B34" s="9">
        <v>38777</v>
      </c>
      <c r="C34" s="1">
        <v>18136</v>
      </c>
      <c r="D34" s="1">
        <v>13714</v>
      </c>
      <c r="E34" s="1"/>
      <c r="F34" s="1"/>
      <c r="G34" s="1"/>
      <c r="H34" s="1"/>
      <c r="I34" s="10">
        <f t="shared" si="1"/>
        <v>0.75617556241729156</v>
      </c>
      <c r="J34" s="10"/>
      <c r="K34" s="10"/>
      <c r="L34" s="10"/>
      <c r="M34" s="10"/>
      <c r="X34" s="9">
        <v>38776</v>
      </c>
      <c r="Y34">
        <v>0.76841239374828629</v>
      </c>
    </row>
    <row r="35" spans="2:25" x14ac:dyDescent="0.2">
      <c r="B35" s="9">
        <v>38778</v>
      </c>
      <c r="C35" s="1">
        <v>18172</v>
      </c>
      <c r="D35" s="1"/>
      <c r="E35" s="1"/>
      <c r="F35" s="1"/>
      <c r="G35" s="1"/>
      <c r="H35" s="1"/>
      <c r="I35" s="10"/>
      <c r="J35" s="10"/>
      <c r="K35" s="10"/>
      <c r="L35" s="10"/>
      <c r="M35" s="10"/>
      <c r="X35" s="9">
        <v>38777</v>
      </c>
      <c r="Y35">
        <v>0.75617556241729156</v>
      </c>
    </row>
    <row r="36" spans="2:25" x14ac:dyDescent="0.2">
      <c r="X36" s="9">
        <v>38778</v>
      </c>
    </row>
    <row r="38" spans="2:25" ht="21" x14ac:dyDescent="0.25">
      <c r="B38" s="16" t="s">
        <v>138</v>
      </c>
    </row>
    <row r="39" spans="2:25" x14ac:dyDescent="0.2">
      <c r="B39" s="8" t="s">
        <v>15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4" t="s">
        <v>62</v>
      </c>
      <c r="J39" s="4" t="s">
        <v>63</v>
      </c>
      <c r="K39" s="4" t="s">
        <v>64</v>
      </c>
      <c r="L39" s="4" t="s">
        <v>65</v>
      </c>
      <c r="M39" s="4" t="s">
        <v>66</v>
      </c>
    </row>
    <row r="40" spans="2:25" x14ac:dyDescent="0.2">
      <c r="B40" s="9">
        <v>38748</v>
      </c>
      <c r="C40" s="1">
        <v>4064</v>
      </c>
      <c r="D40" s="1">
        <v>2498</v>
      </c>
      <c r="E40" s="1">
        <v>1307</v>
      </c>
      <c r="F40" s="1">
        <v>1023</v>
      </c>
      <c r="G40" s="1">
        <v>950</v>
      </c>
      <c r="H40" s="1">
        <v>917</v>
      </c>
      <c r="I40" s="10">
        <f>D40/$C40</f>
        <v>0.61466535433070868</v>
      </c>
      <c r="J40" s="10">
        <f t="shared" ref="J40:J63" si="4">E40/$C40</f>
        <v>0.3216043307086614</v>
      </c>
      <c r="K40" s="10">
        <f t="shared" ref="K40:K56" si="5">F40/$C40</f>
        <v>0.25172244094488189</v>
      </c>
      <c r="L40" s="10">
        <f t="shared" ref="L40:L49" si="6">G40/$C40</f>
        <v>0.23375984251968504</v>
      </c>
      <c r="M40" s="10">
        <f t="shared" ref="M40:M42" si="7">H40/$C40</f>
        <v>0.22563976377952755</v>
      </c>
    </row>
    <row r="41" spans="2:25" x14ac:dyDescent="0.2">
      <c r="B41" s="9">
        <v>38749</v>
      </c>
      <c r="C41" s="1">
        <v>9238</v>
      </c>
      <c r="D41" s="1">
        <v>5097</v>
      </c>
      <c r="E41" s="1">
        <v>2450</v>
      </c>
      <c r="F41" s="1">
        <v>1925</v>
      </c>
      <c r="G41" s="1">
        <v>1740</v>
      </c>
      <c r="H41" s="1">
        <v>1630</v>
      </c>
      <c r="I41" s="10">
        <f t="shared" ref="I41:I69" si="8">D41/$C41</f>
        <v>0.55174280147218013</v>
      </c>
      <c r="J41" s="10">
        <f t="shared" si="4"/>
        <v>0.26520891967958432</v>
      </c>
      <c r="K41" s="10">
        <f t="shared" si="5"/>
        <v>0.20837843689110197</v>
      </c>
      <c r="L41" s="10">
        <f t="shared" si="6"/>
        <v>0.18835245724182723</v>
      </c>
      <c r="M41" s="10">
        <f t="shared" si="7"/>
        <v>0.17644511799090712</v>
      </c>
    </row>
    <row r="42" spans="2:25" x14ac:dyDescent="0.2">
      <c r="B42" s="9">
        <v>38750</v>
      </c>
      <c r="C42" s="1">
        <v>12087</v>
      </c>
      <c r="D42" s="1">
        <v>6714</v>
      </c>
      <c r="E42" s="1">
        <v>3129</v>
      </c>
      <c r="F42" s="1">
        <v>2542</v>
      </c>
      <c r="G42" s="1">
        <v>2276</v>
      </c>
      <c r="H42" s="1">
        <v>2214</v>
      </c>
      <c r="I42" s="10">
        <f t="shared" si="8"/>
        <v>0.55547282204020854</v>
      </c>
      <c r="J42" s="10">
        <f t="shared" si="4"/>
        <v>0.25887316952097295</v>
      </c>
      <c r="K42" s="10">
        <f t="shared" si="5"/>
        <v>0.21030859601224455</v>
      </c>
      <c r="L42" s="10">
        <f t="shared" si="6"/>
        <v>0.18830148092992471</v>
      </c>
      <c r="M42" s="10">
        <f t="shared" si="7"/>
        <v>0.18317200297840655</v>
      </c>
    </row>
    <row r="43" spans="2:25" x14ac:dyDescent="0.2">
      <c r="B43" s="9">
        <v>38751</v>
      </c>
      <c r="C43" s="1">
        <v>13817</v>
      </c>
      <c r="D43" s="1">
        <v>7413</v>
      </c>
      <c r="E43" s="1">
        <v>3817</v>
      </c>
      <c r="F43" s="1">
        <v>3174</v>
      </c>
      <c r="G43" s="1">
        <v>2819</v>
      </c>
      <c r="H43" s="1">
        <v>0</v>
      </c>
      <c r="I43" s="10">
        <f t="shared" si="8"/>
        <v>0.53651299124267204</v>
      </c>
      <c r="J43" s="10">
        <f t="shared" si="4"/>
        <v>0.27625389013534052</v>
      </c>
      <c r="K43" s="10">
        <f t="shared" si="5"/>
        <v>0.22971701527104291</v>
      </c>
      <c r="L43" s="10">
        <f t="shared" si="6"/>
        <v>0.20402402837084752</v>
      </c>
      <c r="M43" s="10"/>
    </row>
    <row r="44" spans="2:25" x14ac:dyDescent="0.2">
      <c r="B44" s="9">
        <v>38752</v>
      </c>
      <c r="C44" s="1">
        <v>13494</v>
      </c>
      <c r="D44" s="1">
        <v>7800</v>
      </c>
      <c r="E44" s="1">
        <v>4059</v>
      </c>
      <c r="F44" s="1">
        <v>3414</v>
      </c>
      <c r="G44" s="1">
        <v>3136</v>
      </c>
      <c r="H44" s="1">
        <v>0</v>
      </c>
      <c r="I44" s="10">
        <f t="shared" si="8"/>
        <v>0.5780346820809249</v>
      </c>
      <c r="J44" s="10">
        <f t="shared" si="4"/>
        <v>0.30080035571365049</v>
      </c>
      <c r="K44" s="10">
        <f t="shared" si="5"/>
        <v>0.2530013339261894</v>
      </c>
      <c r="L44" s="10">
        <f t="shared" si="6"/>
        <v>0.23239958500074107</v>
      </c>
      <c r="M44" s="10"/>
    </row>
    <row r="45" spans="2:25" x14ac:dyDescent="0.2">
      <c r="B45" s="9">
        <v>38753</v>
      </c>
      <c r="C45" s="1">
        <v>13960</v>
      </c>
      <c r="D45" s="1">
        <v>8098</v>
      </c>
      <c r="E45" s="1">
        <v>4504</v>
      </c>
      <c r="F45" s="1">
        <v>3822</v>
      </c>
      <c r="G45" s="1">
        <v>3493</v>
      </c>
      <c r="H45" s="1">
        <v>0</v>
      </c>
      <c r="I45" s="10">
        <f t="shared" si="8"/>
        <v>0.5800859598853868</v>
      </c>
      <c r="J45" s="10">
        <f t="shared" si="4"/>
        <v>0.32263610315186247</v>
      </c>
      <c r="K45" s="10">
        <f t="shared" si="5"/>
        <v>0.27378223495702003</v>
      </c>
      <c r="L45" s="10">
        <f t="shared" si="6"/>
        <v>0.25021489971346705</v>
      </c>
      <c r="M45" s="10"/>
    </row>
    <row r="46" spans="2:25" x14ac:dyDescent="0.2">
      <c r="B46" s="9">
        <v>38754</v>
      </c>
      <c r="C46" s="1">
        <v>14051</v>
      </c>
      <c r="D46" s="1">
        <v>8094</v>
      </c>
      <c r="E46" s="1">
        <v>4803</v>
      </c>
      <c r="F46" s="1">
        <v>4099</v>
      </c>
      <c r="G46" s="1">
        <v>3819</v>
      </c>
      <c r="H46" s="1">
        <v>0</v>
      </c>
      <c r="I46" s="10">
        <f t="shared" si="8"/>
        <v>0.5760444096505587</v>
      </c>
      <c r="J46" s="10">
        <f t="shared" si="4"/>
        <v>0.34182620454060209</v>
      </c>
      <c r="K46" s="10">
        <f t="shared" si="5"/>
        <v>0.29172300903850262</v>
      </c>
      <c r="L46" s="10">
        <f t="shared" si="6"/>
        <v>0.27179560173653122</v>
      </c>
      <c r="M46" s="10"/>
    </row>
    <row r="47" spans="2:25" x14ac:dyDescent="0.2">
      <c r="B47" s="9">
        <v>38755</v>
      </c>
      <c r="C47" s="1">
        <v>13679</v>
      </c>
      <c r="D47" s="1">
        <v>7889</v>
      </c>
      <c r="E47" s="1">
        <v>5116</v>
      </c>
      <c r="F47" s="1">
        <v>4341</v>
      </c>
      <c r="G47" s="1">
        <v>4081</v>
      </c>
      <c r="H47" s="1">
        <v>0</v>
      </c>
      <c r="I47" s="10">
        <f t="shared" si="8"/>
        <v>0.5767234446962497</v>
      </c>
      <c r="J47" s="10">
        <f t="shared" si="4"/>
        <v>0.37400394765699246</v>
      </c>
      <c r="K47" s="10">
        <f t="shared" si="5"/>
        <v>0.31734775933913295</v>
      </c>
      <c r="L47" s="10">
        <f t="shared" si="6"/>
        <v>0.29834052196798011</v>
      </c>
      <c r="M47" s="10"/>
    </row>
    <row r="48" spans="2:25" x14ac:dyDescent="0.2">
      <c r="B48" s="9">
        <v>38756</v>
      </c>
      <c r="C48" s="1">
        <v>11210</v>
      </c>
      <c r="D48" s="1">
        <v>6774</v>
      </c>
      <c r="E48" s="1">
        <v>5158</v>
      </c>
      <c r="F48" s="1">
        <v>4449</v>
      </c>
      <c r="G48" s="1">
        <v>4149</v>
      </c>
      <c r="H48" s="1">
        <v>0</v>
      </c>
      <c r="I48" s="10">
        <f t="shared" si="8"/>
        <v>0.60428189116859943</v>
      </c>
      <c r="J48" s="10">
        <f t="shared" si="4"/>
        <v>0.46012488849241751</v>
      </c>
      <c r="K48" s="10">
        <f t="shared" si="5"/>
        <v>0.39687778768956289</v>
      </c>
      <c r="L48" s="10">
        <f t="shared" si="6"/>
        <v>0.37011596788581624</v>
      </c>
      <c r="M48" s="10"/>
    </row>
    <row r="49" spans="2:13" x14ac:dyDescent="0.2">
      <c r="B49" s="9">
        <v>38757</v>
      </c>
      <c r="C49" s="1">
        <v>9476</v>
      </c>
      <c r="D49" s="1">
        <v>6460</v>
      </c>
      <c r="E49" s="1">
        <v>5006</v>
      </c>
      <c r="F49" s="1">
        <v>4435</v>
      </c>
      <c r="G49" s="1">
        <v>4161</v>
      </c>
      <c r="H49" s="1">
        <v>0</v>
      </c>
      <c r="I49" s="10">
        <f t="shared" si="8"/>
        <v>0.68172224567327988</v>
      </c>
      <c r="J49" s="10">
        <f t="shared" si="4"/>
        <v>0.52828197551709577</v>
      </c>
      <c r="K49" s="10">
        <f t="shared" si="5"/>
        <v>0.46802448290417897</v>
      </c>
      <c r="L49" s="10">
        <f t="shared" si="6"/>
        <v>0.43910932883073028</v>
      </c>
      <c r="M49" s="10"/>
    </row>
    <row r="50" spans="2:13" x14ac:dyDescent="0.2">
      <c r="B50" s="9">
        <v>38758</v>
      </c>
      <c r="C50" s="1">
        <v>9113</v>
      </c>
      <c r="D50" s="1">
        <v>6329</v>
      </c>
      <c r="E50" s="1">
        <v>5172</v>
      </c>
      <c r="F50" s="1">
        <v>4617</v>
      </c>
      <c r="G50" s="1">
        <v>0</v>
      </c>
      <c r="H50" s="1">
        <v>0</v>
      </c>
      <c r="I50" s="10">
        <f t="shared" si="8"/>
        <v>0.69450235926698123</v>
      </c>
      <c r="J50" s="10">
        <f t="shared" si="4"/>
        <v>0.56754087567211675</v>
      </c>
      <c r="K50" s="10">
        <f t="shared" si="5"/>
        <v>0.50663886755184906</v>
      </c>
      <c r="L50" s="10"/>
      <c r="M50" s="10"/>
    </row>
    <row r="51" spans="2:13" x14ac:dyDescent="0.2">
      <c r="B51" s="9">
        <v>38759</v>
      </c>
      <c r="C51" s="1">
        <v>8650</v>
      </c>
      <c r="D51" s="1">
        <v>6299</v>
      </c>
      <c r="E51" s="1">
        <v>5141</v>
      </c>
      <c r="F51" s="1">
        <v>4611</v>
      </c>
      <c r="G51" s="1">
        <v>0</v>
      </c>
      <c r="H51" s="1">
        <v>0</v>
      </c>
      <c r="I51" s="10">
        <f t="shared" si="8"/>
        <v>0.72820809248554919</v>
      </c>
      <c r="J51" s="10">
        <f t="shared" si="4"/>
        <v>0.59433526011560689</v>
      </c>
      <c r="K51" s="10">
        <f t="shared" si="5"/>
        <v>0.53306358381502894</v>
      </c>
      <c r="L51" s="10"/>
      <c r="M51" s="10"/>
    </row>
    <row r="52" spans="2:13" x14ac:dyDescent="0.2">
      <c r="B52" s="9">
        <v>38760</v>
      </c>
      <c r="C52" s="1">
        <v>8477</v>
      </c>
      <c r="D52" s="1">
        <v>6183</v>
      </c>
      <c r="E52" s="1">
        <v>5174</v>
      </c>
      <c r="F52" s="1">
        <v>4719</v>
      </c>
      <c r="G52" s="1">
        <v>0</v>
      </c>
      <c r="H52" s="1">
        <v>0</v>
      </c>
      <c r="I52" s="10">
        <f t="shared" si="8"/>
        <v>0.72938539577680783</v>
      </c>
      <c r="J52" s="10">
        <f t="shared" si="4"/>
        <v>0.61035743777279694</v>
      </c>
      <c r="K52" s="10">
        <f t="shared" si="5"/>
        <v>0.55668278872242538</v>
      </c>
      <c r="L52" s="10"/>
      <c r="M52" s="10"/>
    </row>
    <row r="53" spans="2:13" x14ac:dyDescent="0.2">
      <c r="B53" s="9">
        <v>38761</v>
      </c>
      <c r="C53" s="1">
        <v>8361</v>
      </c>
      <c r="D53" s="1">
        <v>6191</v>
      </c>
      <c r="E53" s="1">
        <v>5225</v>
      </c>
      <c r="F53" s="1">
        <v>4768</v>
      </c>
      <c r="G53" s="1">
        <v>0</v>
      </c>
      <c r="H53" s="1">
        <v>0</v>
      </c>
      <c r="I53" s="10">
        <f t="shared" si="8"/>
        <v>0.74046166726468121</v>
      </c>
      <c r="J53" s="10">
        <f t="shared" si="4"/>
        <v>0.62492524817605555</v>
      </c>
      <c r="K53" s="10">
        <f t="shared" si="5"/>
        <v>0.57026671450783395</v>
      </c>
      <c r="L53" s="10"/>
      <c r="M53" s="10"/>
    </row>
    <row r="54" spans="2:13" x14ac:dyDescent="0.2">
      <c r="B54" s="9">
        <v>38762</v>
      </c>
      <c r="C54" s="1">
        <v>8431</v>
      </c>
      <c r="D54" s="1">
        <v>6156</v>
      </c>
      <c r="E54" s="1">
        <v>5244</v>
      </c>
      <c r="F54" s="1">
        <v>4901</v>
      </c>
      <c r="G54" s="1">
        <v>0</v>
      </c>
      <c r="H54" s="1">
        <v>0</v>
      </c>
      <c r="I54" s="10">
        <f t="shared" si="8"/>
        <v>0.73016249555212909</v>
      </c>
      <c r="J54" s="10">
        <f t="shared" si="4"/>
        <v>0.62199027398885065</v>
      </c>
      <c r="K54" s="10">
        <f t="shared" si="5"/>
        <v>0.58130708101055628</v>
      </c>
      <c r="L54" s="10"/>
      <c r="M54" s="10"/>
    </row>
    <row r="55" spans="2:13" x14ac:dyDescent="0.2">
      <c r="B55" s="9">
        <v>38763</v>
      </c>
      <c r="C55" s="1">
        <v>8419</v>
      </c>
      <c r="D55" s="1">
        <v>6042</v>
      </c>
      <c r="E55" s="1">
        <v>5262</v>
      </c>
      <c r="F55" s="1">
        <v>4877</v>
      </c>
      <c r="G55" s="1">
        <v>0</v>
      </c>
      <c r="H55" s="1">
        <v>0</v>
      </c>
      <c r="I55" s="10">
        <f t="shared" si="8"/>
        <v>0.71766243021736553</v>
      </c>
      <c r="J55" s="10">
        <f t="shared" si="4"/>
        <v>0.62501484736904622</v>
      </c>
      <c r="K55" s="10">
        <f t="shared" si="5"/>
        <v>0.5792849507067348</v>
      </c>
      <c r="L55" s="10"/>
      <c r="M55" s="10"/>
    </row>
    <row r="56" spans="2:13" x14ac:dyDescent="0.2">
      <c r="B56" s="9">
        <v>38764</v>
      </c>
      <c r="C56" s="1">
        <v>8506</v>
      </c>
      <c r="D56" s="1">
        <v>6227</v>
      </c>
      <c r="E56" s="1">
        <v>5303</v>
      </c>
      <c r="F56" s="1">
        <v>4945</v>
      </c>
      <c r="G56" s="1">
        <v>0</v>
      </c>
      <c r="H56" s="1">
        <v>0</v>
      </c>
      <c r="I56" s="10">
        <f t="shared" si="8"/>
        <v>0.73207147895603109</v>
      </c>
      <c r="J56" s="10">
        <f t="shared" si="4"/>
        <v>0.623442276040442</v>
      </c>
      <c r="K56" s="10">
        <f t="shared" si="5"/>
        <v>0.58135433811427228</v>
      </c>
      <c r="L56" s="10"/>
      <c r="M56" s="10"/>
    </row>
    <row r="57" spans="2:13" x14ac:dyDescent="0.2">
      <c r="B57" s="9">
        <v>38765</v>
      </c>
      <c r="C57" s="1">
        <v>8578</v>
      </c>
      <c r="D57" s="1">
        <v>6166</v>
      </c>
      <c r="E57" s="1">
        <v>5500</v>
      </c>
      <c r="F57" s="1">
        <v>0</v>
      </c>
      <c r="G57" s="1">
        <v>0</v>
      </c>
      <c r="H57" s="1">
        <v>0</v>
      </c>
      <c r="I57" s="10">
        <f t="shared" si="8"/>
        <v>0.7188155747260434</v>
      </c>
      <c r="J57" s="10">
        <f t="shared" si="4"/>
        <v>0.64117509909069714</v>
      </c>
      <c r="K57" s="10"/>
      <c r="L57" s="10"/>
      <c r="M57" s="10"/>
    </row>
    <row r="58" spans="2:13" x14ac:dyDescent="0.2">
      <c r="B58" s="9">
        <v>38766</v>
      </c>
      <c r="C58" s="1">
        <v>8381</v>
      </c>
      <c r="D58" s="1">
        <v>6246</v>
      </c>
      <c r="E58" s="1">
        <v>5443</v>
      </c>
      <c r="F58" s="1">
        <v>0</v>
      </c>
      <c r="G58" s="1">
        <v>0</v>
      </c>
      <c r="H58" s="1">
        <v>0</v>
      </c>
      <c r="I58" s="10">
        <f t="shared" si="8"/>
        <v>0.74525712922085674</v>
      </c>
      <c r="J58" s="10">
        <f t="shared" si="4"/>
        <v>0.64944517360696818</v>
      </c>
      <c r="K58" s="10"/>
      <c r="L58" s="10"/>
      <c r="M58" s="10"/>
    </row>
    <row r="59" spans="2:13" x14ac:dyDescent="0.2">
      <c r="B59" s="9">
        <v>38767</v>
      </c>
      <c r="C59" s="1">
        <v>8456</v>
      </c>
      <c r="D59" s="1">
        <v>6384</v>
      </c>
      <c r="E59" s="1">
        <v>5623</v>
      </c>
      <c r="F59" s="1">
        <v>0</v>
      </c>
      <c r="G59" s="1">
        <v>0</v>
      </c>
      <c r="H59" s="1">
        <v>0</v>
      </c>
      <c r="I59" s="10">
        <f t="shared" si="8"/>
        <v>0.75496688741721851</v>
      </c>
      <c r="J59" s="10">
        <f t="shared" si="4"/>
        <v>0.6649716177861873</v>
      </c>
      <c r="K59" s="10"/>
      <c r="L59" s="10"/>
      <c r="M59" s="10"/>
    </row>
    <row r="60" spans="2:13" x14ac:dyDescent="0.2">
      <c r="B60" s="9">
        <v>38768</v>
      </c>
      <c r="C60" s="1">
        <v>8467</v>
      </c>
      <c r="D60" s="1">
        <v>6361</v>
      </c>
      <c r="E60" s="1">
        <v>5636</v>
      </c>
      <c r="F60" s="1">
        <v>0</v>
      </c>
      <c r="G60" s="1">
        <v>0</v>
      </c>
      <c r="H60" s="1">
        <v>0</v>
      </c>
      <c r="I60" s="10">
        <f t="shared" si="8"/>
        <v>0.75126963505373801</v>
      </c>
      <c r="J60" s="10">
        <f t="shared" si="4"/>
        <v>0.66564308491791657</v>
      </c>
      <c r="K60" s="10"/>
      <c r="L60" s="10"/>
      <c r="M60" s="10"/>
    </row>
    <row r="61" spans="2:13" x14ac:dyDescent="0.2">
      <c r="B61" s="9">
        <v>38769</v>
      </c>
      <c r="C61" s="1">
        <v>8486</v>
      </c>
      <c r="D61" s="1">
        <v>6377</v>
      </c>
      <c r="E61" s="1">
        <v>5730</v>
      </c>
      <c r="F61" s="1">
        <v>0</v>
      </c>
      <c r="G61" s="1">
        <v>0</v>
      </c>
      <c r="H61" s="1">
        <v>0</v>
      </c>
      <c r="I61" s="10">
        <f t="shared" si="8"/>
        <v>0.75147301437662029</v>
      </c>
      <c r="J61" s="10">
        <f t="shared" si="4"/>
        <v>0.67522979024275276</v>
      </c>
      <c r="K61" s="10"/>
      <c r="L61" s="10"/>
      <c r="M61" s="10"/>
    </row>
    <row r="62" spans="2:13" x14ac:dyDescent="0.2">
      <c r="B62" s="9">
        <v>38770</v>
      </c>
      <c r="C62" s="1">
        <v>8498</v>
      </c>
      <c r="D62" s="1">
        <v>6207</v>
      </c>
      <c r="E62" s="1">
        <v>5689</v>
      </c>
      <c r="F62" s="1">
        <v>0</v>
      </c>
      <c r="G62" s="1">
        <v>0</v>
      </c>
      <c r="H62" s="1">
        <v>0</v>
      </c>
      <c r="I62" s="10">
        <f t="shared" si="8"/>
        <v>0.73040715462461758</v>
      </c>
      <c r="J62" s="10">
        <f t="shared" si="4"/>
        <v>0.66945163567898325</v>
      </c>
      <c r="K62" s="10"/>
      <c r="L62" s="10"/>
      <c r="M62" s="10"/>
    </row>
    <row r="63" spans="2:13" x14ac:dyDescent="0.2">
      <c r="B63" s="9">
        <v>38771</v>
      </c>
      <c r="C63" s="1">
        <v>8471</v>
      </c>
      <c r="D63" s="1">
        <v>6329</v>
      </c>
      <c r="E63" s="1">
        <v>5633</v>
      </c>
      <c r="F63" s="1">
        <v>0</v>
      </c>
      <c r="G63" s="1">
        <v>0</v>
      </c>
      <c r="H63" s="1">
        <v>0</v>
      </c>
      <c r="I63" s="10">
        <f t="shared" si="8"/>
        <v>0.74713729193719747</v>
      </c>
      <c r="J63" s="10">
        <f t="shared" si="4"/>
        <v>0.6649746192893401</v>
      </c>
      <c r="K63" s="10"/>
      <c r="L63" s="10"/>
      <c r="M63" s="10"/>
    </row>
    <row r="64" spans="2:13" x14ac:dyDescent="0.2">
      <c r="B64" s="9">
        <v>38772</v>
      </c>
      <c r="C64" s="1">
        <v>8692</v>
      </c>
      <c r="D64" s="1">
        <v>6419</v>
      </c>
      <c r="E64" s="1">
        <v>0</v>
      </c>
      <c r="F64" s="1">
        <v>0</v>
      </c>
      <c r="G64" s="1">
        <v>0</v>
      </c>
      <c r="H64" s="1">
        <v>0</v>
      </c>
      <c r="I64" s="10">
        <f t="shared" si="8"/>
        <v>0.73849516797054759</v>
      </c>
      <c r="J64" s="10"/>
      <c r="K64" s="10"/>
      <c r="L64" s="10"/>
      <c r="M64" s="10"/>
    </row>
    <row r="65" spans="2:13" x14ac:dyDescent="0.2">
      <c r="B65" s="9">
        <v>38773</v>
      </c>
      <c r="C65" s="1">
        <v>8602</v>
      </c>
      <c r="D65" s="1">
        <v>6540</v>
      </c>
      <c r="E65" s="1">
        <v>0</v>
      </c>
      <c r="F65" s="1">
        <v>0</v>
      </c>
      <c r="G65" s="1">
        <v>0</v>
      </c>
      <c r="H65" s="1">
        <v>0</v>
      </c>
      <c r="I65" s="10">
        <f t="shared" si="8"/>
        <v>0.76028830504533829</v>
      </c>
      <c r="J65" s="10"/>
      <c r="K65" s="10"/>
      <c r="L65" s="10"/>
      <c r="M65" s="10"/>
    </row>
    <row r="66" spans="2:13" x14ac:dyDescent="0.2">
      <c r="B66" s="9">
        <v>38774</v>
      </c>
      <c r="C66" s="1">
        <v>8730</v>
      </c>
      <c r="D66" s="1">
        <v>6623</v>
      </c>
      <c r="E66" s="1">
        <v>0</v>
      </c>
      <c r="F66" s="1">
        <v>0</v>
      </c>
      <c r="G66" s="1">
        <v>0</v>
      </c>
      <c r="H66" s="1">
        <v>0</v>
      </c>
      <c r="I66" s="10">
        <f t="shared" si="8"/>
        <v>0.75864833906071016</v>
      </c>
      <c r="J66" s="10"/>
      <c r="K66" s="10"/>
      <c r="L66" s="10"/>
      <c r="M66" s="10"/>
    </row>
    <row r="67" spans="2:13" x14ac:dyDescent="0.2">
      <c r="B67" s="9">
        <v>38775</v>
      </c>
      <c r="C67" s="1">
        <v>8780</v>
      </c>
      <c r="D67" s="1">
        <v>6659</v>
      </c>
      <c r="E67" s="1">
        <v>0</v>
      </c>
      <c r="F67" s="1">
        <v>0</v>
      </c>
      <c r="G67" s="1">
        <v>0</v>
      </c>
      <c r="H67" s="1">
        <v>0</v>
      </c>
      <c r="I67" s="10">
        <f t="shared" si="8"/>
        <v>0.75842824601366743</v>
      </c>
      <c r="J67" s="10"/>
      <c r="K67" s="10"/>
      <c r="L67" s="10"/>
      <c r="M67" s="10"/>
    </row>
    <row r="68" spans="2:13" x14ac:dyDescent="0.2">
      <c r="B68" s="9">
        <v>38776</v>
      </c>
      <c r="C68" s="1">
        <v>8784</v>
      </c>
      <c r="D68" s="1">
        <v>6624</v>
      </c>
      <c r="E68" s="1">
        <v>0</v>
      </c>
      <c r="F68" s="1">
        <v>0</v>
      </c>
      <c r="G68" s="1">
        <v>0</v>
      </c>
      <c r="H68" s="1">
        <v>0</v>
      </c>
      <c r="I68" s="10">
        <f t="shared" si="8"/>
        <v>0.75409836065573765</v>
      </c>
      <c r="J68" s="10"/>
      <c r="K68" s="10"/>
      <c r="L68" s="10"/>
      <c r="M68" s="10"/>
    </row>
    <row r="69" spans="2:13" x14ac:dyDescent="0.2">
      <c r="B69" s="9">
        <v>38777</v>
      </c>
      <c r="C69" s="1">
        <v>8680</v>
      </c>
      <c r="D69" s="1">
        <v>6513</v>
      </c>
      <c r="E69" s="1">
        <v>0</v>
      </c>
      <c r="F69" s="1">
        <v>0</v>
      </c>
      <c r="G69" s="1">
        <v>0</v>
      </c>
      <c r="H69" s="1">
        <v>0</v>
      </c>
      <c r="I69" s="10">
        <f t="shared" si="8"/>
        <v>0.7503456221198157</v>
      </c>
      <c r="J69" s="10"/>
      <c r="K69" s="10"/>
      <c r="L69" s="10"/>
      <c r="M69" s="10"/>
    </row>
    <row r="70" spans="2:13" x14ac:dyDescent="0.2">
      <c r="B70" s="9">
        <v>38778</v>
      </c>
      <c r="C70" s="1">
        <v>8642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0"/>
      <c r="J70" s="10"/>
      <c r="K70" s="10"/>
      <c r="L70" s="10"/>
      <c r="M70" s="10"/>
    </row>
    <row r="73" spans="2:13" ht="21" x14ac:dyDescent="0.25">
      <c r="B73" s="16" t="s">
        <v>141</v>
      </c>
    </row>
    <row r="74" spans="2:13" x14ac:dyDescent="0.2">
      <c r="B74" s="8" t="s">
        <v>15</v>
      </c>
      <c r="C74" s="4" t="s">
        <v>56</v>
      </c>
      <c r="D74" s="4" t="s">
        <v>57</v>
      </c>
      <c r="E74" s="4" t="s">
        <v>58</v>
      </c>
      <c r="F74" s="4" t="s">
        <v>59</v>
      </c>
      <c r="G74" s="4" t="s">
        <v>60</v>
      </c>
      <c r="H74" s="4" t="s">
        <v>61</v>
      </c>
      <c r="I74" s="4" t="s">
        <v>62</v>
      </c>
      <c r="J74" s="4" t="s">
        <v>63</v>
      </c>
      <c r="K74" s="4" t="s">
        <v>64</v>
      </c>
      <c r="L74" s="4" t="s">
        <v>65</v>
      </c>
      <c r="M74" s="4" t="s">
        <v>66</v>
      </c>
    </row>
    <row r="75" spans="2:13" x14ac:dyDescent="0.2">
      <c r="B75" s="9">
        <v>38748</v>
      </c>
      <c r="C75" s="1">
        <v>5373</v>
      </c>
      <c r="D75" s="1">
        <v>3531</v>
      </c>
      <c r="E75" s="1">
        <v>1811</v>
      </c>
      <c r="F75" s="1">
        <v>1323</v>
      </c>
      <c r="G75" s="1">
        <v>1124</v>
      </c>
      <c r="H75" s="1">
        <v>1075</v>
      </c>
      <c r="I75" s="10">
        <f>D75/$C75</f>
        <v>0.65717476270240094</v>
      </c>
      <c r="J75" s="10">
        <f t="shared" ref="J75:J98" si="9">E75/$C75</f>
        <v>0.33705564861343756</v>
      </c>
      <c r="K75" s="10">
        <f t="shared" ref="K75:K91" si="10">F75/$C75</f>
        <v>0.24623115577889448</v>
      </c>
      <c r="L75" s="10">
        <f t="shared" ref="L75:L84" si="11">G75/$C75</f>
        <v>0.20919411874185745</v>
      </c>
      <c r="M75" s="10">
        <f t="shared" ref="M75:M77" si="12">H75/$C75</f>
        <v>0.20007444630560209</v>
      </c>
    </row>
    <row r="76" spans="2:13" x14ac:dyDescent="0.2">
      <c r="B76" s="9">
        <v>38749</v>
      </c>
      <c r="C76" s="1">
        <v>7205</v>
      </c>
      <c r="D76" s="1">
        <v>4870</v>
      </c>
      <c r="E76" s="1">
        <v>2511</v>
      </c>
      <c r="F76" s="1">
        <v>1892</v>
      </c>
      <c r="G76" s="1">
        <v>1758</v>
      </c>
      <c r="H76" s="1">
        <v>1627</v>
      </c>
      <c r="I76" s="10">
        <f t="shared" ref="I76:I104" si="13">D76/$C76</f>
        <v>0.67591950034698123</v>
      </c>
      <c r="J76" s="10">
        <f t="shared" si="9"/>
        <v>0.34850798056904925</v>
      </c>
      <c r="K76" s="10">
        <f t="shared" si="10"/>
        <v>0.26259541984732826</v>
      </c>
      <c r="L76" s="10">
        <f t="shared" si="11"/>
        <v>0.24399722414989591</v>
      </c>
      <c r="M76" s="10">
        <f t="shared" si="12"/>
        <v>0.22581540596807773</v>
      </c>
    </row>
    <row r="77" spans="2:13" x14ac:dyDescent="0.2">
      <c r="B77" s="9">
        <v>38750</v>
      </c>
      <c r="C77" s="1">
        <v>7618</v>
      </c>
      <c r="D77" s="1">
        <v>5162</v>
      </c>
      <c r="E77" s="1">
        <v>2756</v>
      </c>
      <c r="F77" s="1">
        <v>2244</v>
      </c>
      <c r="G77" s="1">
        <v>2021</v>
      </c>
      <c r="H77" s="1">
        <v>1908</v>
      </c>
      <c r="I77" s="10">
        <f t="shared" si="13"/>
        <v>0.67760567077973222</v>
      </c>
      <c r="J77" s="10">
        <f t="shared" si="9"/>
        <v>0.36177474402730375</v>
      </c>
      <c r="K77" s="10">
        <f t="shared" si="10"/>
        <v>0.29456550275662902</v>
      </c>
      <c r="L77" s="10">
        <f t="shared" si="11"/>
        <v>0.26529272775006563</v>
      </c>
      <c r="M77" s="10">
        <f t="shared" si="12"/>
        <v>0.25045943817274874</v>
      </c>
    </row>
    <row r="78" spans="2:13" x14ac:dyDescent="0.2">
      <c r="B78" s="9">
        <v>38751</v>
      </c>
      <c r="C78" s="1">
        <v>7978</v>
      </c>
      <c r="D78" s="1">
        <v>5380</v>
      </c>
      <c r="E78" s="1">
        <v>3127</v>
      </c>
      <c r="F78" s="1">
        <v>2616</v>
      </c>
      <c r="G78" s="1">
        <v>2408</v>
      </c>
      <c r="H78" s="1">
        <v>0</v>
      </c>
      <c r="I78" s="10">
        <f t="shared" si="13"/>
        <v>0.67435447480571575</v>
      </c>
      <c r="J78" s="10">
        <f t="shared" si="9"/>
        <v>0.39195287039358234</v>
      </c>
      <c r="K78" s="10">
        <f t="shared" si="10"/>
        <v>0.32790172975683129</v>
      </c>
      <c r="L78" s="10">
        <f t="shared" si="11"/>
        <v>0.30183003258962143</v>
      </c>
      <c r="M78" s="10"/>
    </row>
    <row r="79" spans="2:13" x14ac:dyDescent="0.2">
      <c r="B79" s="9">
        <v>38752</v>
      </c>
      <c r="C79" s="1">
        <v>7700</v>
      </c>
      <c r="D79" s="1">
        <v>5419</v>
      </c>
      <c r="E79" s="1">
        <v>3252</v>
      </c>
      <c r="F79" s="1">
        <v>2758</v>
      </c>
      <c r="G79" s="1">
        <v>2545</v>
      </c>
      <c r="H79" s="1">
        <v>0</v>
      </c>
      <c r="I79" s="10">
        <f t="shared" si="13"/>
        <v>0.70376623376623382</v>
      </c>
      <c r="J79" s="10">
        <f t="shared" si="9"/>
        <v>0.42233766233766235</v>
      </c>
      <c r="K79" s="10">
        <f t="shared" si="10"/>
        <v>0.35818181818181816</v>
      </c>
      <c r="L79" s="10">
        <f t="shared" si="11"/>
        <v>0.33051948051948055</v>
      </c>
      <c r="M79" s="10"/>
    </row>
    <row r="80" spans="2:13" x14ac:dyDescent="0.2">
      <c r="B80" s="9">
        <v>38753</v>
      </c>
      <c r="C80" s="1">
        <v>7704</v>
      </c>
      <c r="D80" s="1">
        <v>5418</v>
      </c>
      <c r="E80" s="1">
        <v>3485</v>
      </c>
      <c r="F80" s="1">
        <v>2990</v>
      </c>
      <c r="G80" s="1">
        <v>2799</v>
      </c>
      <c r="H80" s="1">
        <v>0</v>
      </c>
      <c r="I80" s="10">
        <f t="shared" si="13"/>
        <v>0.70327102803738317</v>
      </c>
      <c r="J80" s="10">
        <f t="shared" si="9"/>
        <v>0.4523624091381101</v>
      </c>
      <c r="K80" s="10">
        <f t="shared" si="10"/>
        <v>0.38811007268951192</v>
      </c>
      <c r="L80" s="10">
        <f t="shared" si="11"/>
        <v>0.36331775700934582</v>
      </c>
      <c r="M80" s="10"/>
    </row>
    <row r="81" spans="2:13" x14ac:dyDescent="0.2">
      <c r="B81" s="9">
        <v>38754</v>
      </c>
      <c r="C81" s="1">
        <v>7574</v>
      </c>
      <c r="D81" s="1">
        <v>5294</v>
      </c>
      <c r="E81" s="1">
        <v>3517</v>
      </c>
      <c r="F81" s="1">
        <v>3095</v>
      </c>
      <c r="G81" s="1">
        <v>2848</v>
      </c>
      <c r="H81" s="1">
        <v>0</v>
      </c>
      <c r="I81" s="10">
        <f t="shared" si="13"/>
        <v>0.69897016107736998</v>
      </c>
      <c r="J81" s="10">
        <f t="shared" si="9"/>
        <v>0.46435172960126747</v>
      </c>
      <c r="K81" s="10">
        <f t="shared" si="10"/>
        <v>0.40863480327435964</v>
      </c>
      <c r="L81" s="10">
        <f t="shared" si="11"/>
        <v>0.37602323739107474</v>
      </c>
      <c r="M81" s="10"/>
    </row>
    <row r="82" spans="2:13" x14ac:dyDescent="0.2">
      <c r="B82" s="9">
        <v>38755</v>
      </c>
      <c r="C82" s="1">
        <v>7297</v>
      </c>
      <c r="D82" s="1">
        <v>5002</v>
      </c>
      <c r="E82" s="1">
        <v>3631</v>
      </c>
      <c r="F82" s="1">
        <v>3174</v>
      </c>
      <c r="G82" s="1">
        <v>2964</v>
      </c>
      <c r="H82" s="1">
        <v>0</v>
      </c>
      <c r="I82" s="10">
        <f t="shared" si="13"/>
        <v>0.68548718651500617</v>
      </c>
      <c r="J82" s="10">
        <f t="shared" si="9"/>
        <v>0.49760175414553925</v>
      </c>
      <c r="K82" s="10">
        <f t="shared" si="10"/>
        <v>0.43497327668905028</v>
      </c>
      <c r="L82" s="10">
        <f t="shared" si="11"/>
        <v>0.40619432643552145</v>
      </c>
      <c r="M82" s="10"/>
    </row>
    <row r="83" spans="2:13" x14ac:dyDescent="0.2">
      <c r="B83" s="9">
        <v>38756</v>
      </c>
      <c r="C83" s="1">
        <v>6752</v>
      </c>
      <c r="D83" s="1">
        <v>4610</v>
      </c>
      <c r="E83" s="1">
        <v>3606</v>
      </c>
      <c r="F83" s="1">
        <v>3229</v>
      </c>
      <c r="G83" s="1">
        <v>2989</v>
      </c>
      <c r="H83" s="1">
        <v>0</v>
      </c>
      <c r="I83" s="10">
        <f t="shared" si="13"/>
        <v>0.68276066350710896</v>
      </c>
      <c r="J83" s="10">
        <f t="shared" si="9"/>
        <v>0.53406398104265407</v>
      </c>
      <c r="K83" s="10">
        <f t="shared" si="10"/>
        <v>0.47822867298578198</v>
      </c>
      <c r="L83" s="10">
        <f t="shared" si="11"/>
        <v>0.44268364928909953</v>
      </c>
      <c r="M83" s="10"/>
    </row>
    <row r="84" spans="2:13" x14ac:dyDescent="0.2">
      <c r="B84" s="9">
        <v>38757</v>
      </c>
      <c r="C84" s="1">
        <v>6124</v>
      </c>
      <c r="D84" s="1">
        <v>4511</v>
      </c>
      <c r="E84" s="1">
        <v>3590</v>
      </c>
      <c r="F84" s="1">
        <v>3251</v>
      </c>
      <c r="G84" s="1">
        <v>3034</v>
      </c>
      <c r="H84" s="1">
        <v>0</v>
      </c>
      <c r="I84" s="10">
        <f t="shared" si="13"/>
        <v>0.73661005878510777</v>
      </c>
      <c r="J84" s="10">
        <f t="shared" si="9"/>
        <v>0.58621815806662314</v>
      </c>
      <c r="K84" s="10">
        <f t="shared" si="10"/>
        <v>0.53086218158066623</v>
      </c>
      <c r="L84" s="10">
        <f t="shared" si="11"/>
        <v>0.4954278249510124</v>
      </c>
      <c r="M84" s="10"/>
    </row>
    <row r="85" spans="2:13" x14ac:dyDescent="0.2">
      <c r="B85" s="9">
        <v>38758</v>
      </c>
      <c r="C85" s="1">
        <v>6114</v>
      </c>
      <c r="D85" s="1">
        <v>4561</v>
      </c>
      <c r="E85" s="1">
        <v>3788</v>
      </c>
      <c r="F85" s="1">
        <v>3480</v>
      </c>
      <c r="G85" s="1">
        <v>0</v>
      </c>
      <c r="H85" s="1">
        <v>0</v>
      </c>
      <c r="I85" s="10">
        <f t="shared" si="13"/>
        <v>0.74599280340202812</v>
      </c>
      <c r="J85" s="10">
        <f t="shared" si="9"/>
        <v>0.61956166175989535</v>
      </c>
      <c r="K85" s="10">
        <f t="shared" si="10"/>
        <v>0.56918547595682045</v>
      </c>
      <c r="L85" s="10"/>
      <c r="M85" s="10"/>
    </row>
    <row r="86" spans="2:13" x14ac:dyDescent="0.2">
      <c r="B86" s="9">
        <v>38759</v>
      </c>
      <c r="C86" s="1">
        <v>6077</v>
      </c>
      <c r="D86" s="1">
        <v>4761</v>
      </c>
      <c r="E86" s="1">
        <v>3909</v>
      </c>
      <c r="F86" s="1">
        <v>3569</v>
      </c>
      <c r="G86" s="1">
        <v>0</v>
      </c>
      <c r="H86" s="1">
        <v>0</v>
      </c>
      <c r="I86" s="10">
        <f t="shared" si="13"/>
        <v>0.78344577916735236</v>
      </c>
      <c r="J86" s="10">
        <f t="shared" si="9"/>
        <v>0.64324502221490865</v>
      </c>
      <c r="K86" s="10">
        <f t="shared" si="10"/>
        <v>0.58729636333717294</v>
      </c>
      <c r="L86" s="10"/>
      <c r="M86" s="10"/>
    </row>
    <row r="87" spans="2:13" x14ac:dyDescent="0.2">
      <c r="B87" s="9">
        <v>38760</v>
      </c>
      <c r="C87" s="1">
        <v>6149</v>
      </c>
      <c r="D87" s="1">
        <v>4838</v>
      </c>
      <c r="E87" s="1">
        <v>4017</v>
      </c>
      <c r="F87" s="1">
        <v>3733</v>
      </c>
      <c r="G87" s="1">
        <v>0</v>
      </c>
      <c r="H87" s="1">
        <v>0</v>
      </c>
      <c r="I87" s="10">
        <f t="shared" si="13"/>
        <v>0.78679460074808916</v>
      </c>
      <c r="J87" s="10">
        <f t="shared" si="9"/>
        <v>0.65327695560253696</v>
      </c>
      <c r="K87" s="10">
        <f t="shared" si="10"/>
        <v>0.60709058383476988</v>
      </c>
      <c r="L87" s="10"/>
      <c r="M87" s="10"/>
    </row>
    <row r="88" spans="2:13" x14ac:dyDescent="0.2">
      <c r="B88" s="9">
        <v>38761</v>
      </c>
      <c r="C88" s="1">
        <v>6163</v>
      </c>
      <c r="D88" s="1">
        <v>4895</v>
      </c>
      <c r="E88" s="1">
        <v>4186</v>
      </c>
      <c r="F88" s="1">
        <v>3791</v>
      </c>
      <c r="G88" s="1">
        <v>0</v>
      </c>
      <c r="H88" s="1">
        <v>0</v>
      </c>
      <c r="I88" s="10">
        <f t="shared" si="13"/>
        <v>0.79425604413435014</v>
      </c>
      <c r="J88" s="10">
        <f t="shared" si="9"/>
        <v>0.67921466818108067</v>
      </c>
      <c r="K88" s="10">
        <f t="shared" si="10"/>
        <v>0.61512250527340584</v>
      </c>
      <c r="L88" s="10"/>
      <c r="M88" s="10"/>
    </row>
    <row r="89" spans="2:13" x14ac:dyDescent="0.2">
      <c r="B89" s="9">
        <v>38762</v>
      </c>
      <c r="C89" s="1">
        <v>6245</v>
      </c>
      <c r="D89" s="1">
        <v>4857</v>
      </c>
      <c r="E89" s="1">
        <v>4255</v>
      </c>
      <c r="F89" s="1">
        <v>3914</v>
      </c>
      <c r="G89" s="1">
        <v>0</v>
      </c>
      <c r="H89" s="1">
        <v>0</v>
      </c>
      <c r="I89" s="10">
        <f t="shared" si="13"/>
        <v>0.77774219375500397</v>
      </c>
      <c r="J89" s="10">
        <f t="shared" si="9"/>
        <v>0.68134507606084871</v>
      </c>
      <c r="K89" s="10">
        <f t="shared" si="10"/>
        <v>0.62674139311449162</v>
      </c>
      <c r="L89" s="10"/>
      <c r="M89" s="10"/>
    </row>
    <row r="90" spans="2:13" x14ac:dyDescent="0.2">
      <c r="B90" s="9">
        <v>38763</v>
      </c>
      <c r="C90" s="1">
        <v>6399</v>
      </c>
      <c r="D90" s="1">
        <v>4874</v>
      </c>
      <c r="E90" s="1">
        <v>4356</v>
      </c>
      <c r="F90" s="1">
        <v>4009</v>
      </c>
      <c r="G90" s="1">
        <v>0</v>
      </c>
      <c r="H90" s="1">
        <v>0</v>
      </c>
      <c r="I90" s="10">
        <f t="shared" si="13"/>
        <v>0.76168151273636509</v>
      </c>
      <c r="J90" s="10">
        <f t="shared" si="9"/>
        <v>0.68073136427566805</v>
      </c>
      <c r="K90" s="10">
        <f t="shared" si="10"/>
        <v>0.62650414127207377</v>
      </c>
      <c r="L90" s="10"/>
      <c r="M90" s="10"/>
    </row>
    <row r="91" spans="2:13" x14ac:dyDescent="0.2">
      <c r="B91" s="9">
        <v>38764</v>
      </c>
      <c r="C91" s="1">
        <v>6558</v>
      </c>
      <c r="D91" s="1">
        <v>5129</v>
      </c>
      <c r="E91" s="1">
        <v>4395</v>
      </c>
      <c r="F91" s="1">
        <v>4043</v>
      </c>
      <c r="G91" s="1">
        <v>0</v>
      </c>
      <c r="H91" s="1">
        <v>0</v>
      </c>
      <c r="I91" s="10">
        <f t="shared" si="13"/>
        <v>0.78209820067093627</v>
      </c>
      <c r="J91" s="10">
        <f t="shared" si="9"/>
        <v>0.67017383348581883</v>
      </c>
      <c r="K91" s="10">
        <f t="shared" si="10"/>
        <v>0.61649893260140287</v>
      </c>
      <c r="L91" s="10"/>
      <c r="M91" s="10"/>
    </row>
    <row r="92" spans="2:13" x14ac:dyDescent="0.2">
      <c r="B92" s="9">
        <v>38765</v>
      </c>
      <c r="C92" s="1">
        <v>6748</v>
      </c>
      <c r="D92" s="1">
        <v>5237</v>
      </c>
      <c r="E92" s="1">
        <v>4629</v>
      </c>
      <c r="F92" s="1">
        <v>0</v>
      </c>
      <c r="G92" s="1">
        <v>0</v>
      </c>
      <c r="H92" s="1">
        <v>0</v>
      </c>
      <c r="I92" s="10">
        <f t="shared" si="13"/>
        <v>0.77608180201541199</v>
      </c>
      <c r="J92" s="10">
        <f t="shared" si="9"/>
        <v>0.68598103141671607</v>
      </c>
      <c r="K92" s="10"/>
      <c r="L92" s="10"/>
      <c r="M92" s="10"/>
    </row>
    <row r="93" spans="2:13" x14ac:dyDescent="0.2">
      <c r="B93" s="9">
        <v>38766</v>
      </c>
      <c r="C93" s="1">
        <v>6794</v>
      </c>
      <c r="D93" s="1">
        <v>5395</v>
      </c>
      <c r="E93" s="1">
        <v>4715</v>
      </c>
      <c r="F93" s="1">
        <v>0</v>
      </c>
      <c r="G93" s="1">
        <v>0</v>
      </c>
      <c r="H93" s="1">
        <v>0</v>
      </c>
      <c r="I93" s="10">
        <f t="shared" si="13"/>
        <v>0.79408301442449225</v>
      </c>
      <c r="J93" s="10">
        <f t="shared" si="9"/>
        <v>0.69399470120694728</v>
      </c>
      <c r="K93" s="10"/>
      <c r="L93" s="10"/>
      <c r="M93" s="10"/>
    </row>
    <row r="94" spans="2:13" x14ac:dyDescent="0.2">
      <c r="B94" s="9">
        <v>38767</v>
      </c>
      <c r="C94" s="1">
        <v>6870</v>
      </c>
      <c r="D94" s="1">
        <v>5581</v>
      </c>
      <c r="E94" s="1">
        <v>4832</v>
      </c>
      <c r="F94" s="1">
        <v>0</v>
      </c>
      <c r="G94" s="1">
        <v>0</v>
      </c>
      <c r="H94" s="1">
        <v>0</v>
      </c>
      <c r="I94" s="10">
        <f t="shared" si="13"/>
        <v>0.81237263464337706</v>
      </c>
      <c r="J94" s="10">
        <f t="shared" si="9"/>
        <v>0.70334788937409021</v>
      </c>
      <c r="K94" s="10"/>
      <c r="L94" s="10"/>
      <c r="M94" s="10"/>
    </row>
    <row r="95" spans="2:13" x14ac:dyDescent="0.2">
      <c r="B95" s="9">
        <v>38768</v>
      </c>
      <c r="C95" s="1">
        <v>7083</v>
      </c>
      <c r="D95" s="1">
        <v>5666</v>
      </c>
      <c r="E95" s="1">
        <v>4952</v>
      </c>
      <c r="F95" s="1">
        <v>0</v>
      </c>
      <c r="G95" s="1">
        <v>0</v>
      </c>
      <c r="H95" s="1">
        <v>0</v>
      </c>
      <c r="I95" s="10">
        <f t="shared" si="13"/>
        <v>0.79994352675420022</v>
      </c>
      <c r="J95" s="10">
        <f t="shared" si="9"/>
        <v>0.69913878300155297</v>
      </c>
      <c r="K95" s="10"/>
      <c r="L95" s="10"/>
      <c r="M95" s="10"/>
    </row>
    <row r="96" spans="2:13" x14ac:dyDescent="0.2">
      <c r="B96" s="9">
        <v>38769</v>
      </c>
      <c r="C96" s="1">
        <v>7289</v>
      </c>
      <c r="D96" s="1">
        <v>5754</v>
      </c>
      <c r="E96" s="1">
        <v>5081</v>
      </c>
      <c r="F96" s="1">
        <v>0</v>
      </c>
      <c r="G96" s="1">
        <v>0</v>
      </c>
      <c r="H96" s="1">
        <v>0</v>
      </c>
      <c r="I96" s="10">
        <f t="shared" si="13"/>
        <v>0.78940869803813962</v>
      </c>
      <c r="J96" s="10">
        <f t="shared" si="9"/>
        <v>0.69707778844834678</v>
      </c>
      <c r="K96" s="10"/>
      <c r="L96" s="10"/>
      <c r="M96" s="10"/>
    </row>
    <row r="97" spans="2:13" x14ac:dyDescent="0.2">
      <c r="B97" s="9">
        <v>38770</v>
      </c>
      <c r="C97" s="1">
        <v>7393</v>
      </c>
      <c r="D97" s="1">
        <v>5672</v>
      </c>
      <c r="E97" s="1">
        <v>5155</v>
      </c>
      <c r="F97" s="1">
        <v>0</v>
      </c>
      <c r="G97" s="1">
        <v>0</v>
      </c>
      <c r="H97" s="1">
        <v>0</v>
      </c>
      <c r="I97" s="10">
        <f t="shared" si="13"/>
        <v>0.76721222778303799</v>
      </c>
      <c r="J97" s="10">
        <f t="shared" si="9"/>
        <v>0.6972812119572569</v>
      </c>
      <c r="K97" s="10"/>
      <c r="L97" s="10"/>
      <c r="M97" s="10"/>
    </row>
    <row r="98" spans="2:13" x14ac:dyDescent="0.2">
      <c r="B98" s="9">
        <v>38771</v>
      </c>
      <c r="C98" s="1">
        <v>7416</v>
      </c>
      <c r="D98" s="1">
        <v>5835</v>
      </c>
      <c r="E98" s="1">
        <v>5055</v>
      </c>
      <c r="F98" s="1">
        <v>0</v>
      </c>
      <c r="G98" s="1">
        <v>0</v>
      </c>
      <c r="H98" s="1">
        <v>0</v>
      </c>
      <c r="I98" s="10">
        <f t="shared" si="13"/>
        <v>0.7868122977346278</v>
      </c>
      <c r="J98" s="10">
        <f t="shared" si="9"/>
        <v>0.68163430420711979</v>
      </c>
      <c r="K98" s="10"/>
      <c r="L98" s="10"/>
      <c r="M98" s="10"/>
    </row>
    <row r="99" spans="2:13" x14ac:dyDescent="0.2">
      <c r="B99" s="9">
        <v>38772</v>
      </c>
      <c r="C99" s="1">
        <v>7788</v>
      </c>
      <c r="D99" s="1">
        <v>6045</v>
      </c>
      <c r="E99" s="1">
        <v>0</v>
      </c>
      <c r="F99" s="1">
        <v>0</v>
      </c>
      <c r="G99" s="1">
        <v>0</v>
      </c>
      <c r="H99" s="1">
        <v>0</v>
      </c>
      <c r="I99" s="10">
        <f t="shared" si="13"/>
        <v>0.77619414483821259</v>
      </c>
      <c r="J99" s="10"/>
      <c r="K99" s="10"/>
      <c r="L99" s="10"/>
      <c r="M99" s="10"/>
    </row>
    <row r="100" spans="2:13" x14ac:dyDescent="0.2">
      <c r="B100" s="9">
        <v>38773</v>
      </c>
      <c r="C100" s="1">
        <v>7866</v>
      </c>
      <c r="D100" s="1">
        <v>6283</v>
      </c>
      <c r="E100" s="1">
        <v>0</v>
      </c>
      <c r="F100" s="1">
        <v>0</v>
      </c>
      <c r="G100" s="1">
        <v>0</v>
      </c>
      <c r="H100" s="1">
        <v>0</v>
      </c>
      <c r="I100" s="10">
        <f t="shared" si="13"/>
        <v>0.79875413170607679</v>
      </c>
      <c r="J100" s="10"/>
      <c r="K100" s="10"/>
      <c r="L100" s="10"/>
      <c r="M100" s="10"/>
    </row>
    <row r="101" spans="2:13" x14ac:dyDescent="0.2">
      <c r="B101" s="9">
        <v>38774</v>
      </c>
      <c r="C101" s="1">
        <v>8105</v>
      </c>
      <c r="D101" s="1">
        <v>6417</v>
      </c>
      <c r="E101" s="1">
        <v>0</v>
      </c>
      <c r="F101" s="1">
        <v>0</v>
      </c>
      <c r="G101" s="1">
        <v>0</v>
      </c>
      <c r="H101" s="1">
        <v>0</v>
      </c>
      <c r="I101" s="10">
        <f t="shared" si="13"/>
        <v>0.79173349784083902</v>
      </c>
      <c r="J101" s="10"/>
      <c r="K101" s="10"/>
      <c r="L101" s="10"/>
      <c r="M101" s="10"/>
    </row>
    <row r="102" spans="2:13" x14ac:dyDescent="0.2">
      <c r="B102" s="9">
        <v>38775</v>
      </c>
      <c r="C102" s="1">
        <v>8203</v>
      </c>
      <c r="D102" s="1">
        <v>6610</v>
      </c>
      <c r="E102" s="1">
        <v>0</v>
      </c>
      <c r="F102" s="1">
        <v>0</v>
      </c>
      <c r="G102" s="1">
        <v>0</v>
      </c>
      <c r="H102" s="1">
        <v>0</v>
      </c>
      <c r="I102" s="10">
        <f t="shared" si="13"/>
        <v>0.80580275508960142</v>
      </c>
      <c r="J102" s="10"/>
      <c r="K102" s="10"/>
      <c r="L102" s="10"/>
      <c r="M102" s="10"/>
    </row>
    <row r="103" spans="2:13" x14ac:dyDescent="0.2">
      <c r="B103" s="9">
        <v>38776</v>
      </c>
      <c r="C103" s="1">
        <v>8435</v>
      </c>
      <c r="D103" s="1">
        <v>6727</v>
      </c>
      <c r="E103" s="1">
        <v>0</v>
      </c>
      <c r="F103" s="1">
        <v>0</v>
      </c>
      <c r="G103" s="1">
        <v>0</v>
      </c>
      <c r="H103" s="1">
        <v>0</v>
      </c>
      <c r="I103" s="10">
        <f t="shared" si="13"/>
        <v>0.79751037344398346</v>
      </c>
      <c r="J103" s="10"/>
      <c r="K103" s="10"/>
      <c r="L103" s="10"/>
      <c r="M103" s="10"/>
    </row>
    <row r="104" spans="2:13" x14ac:dyDescent="0.2">
      <c r="B104" s="9">
        <v>38777</v>
      </c>
      <c r="C104" s="1">
        <v>8482</v>
      </c>
      <c r="D104" s="1">
        <v>6593</v>
      </c>
      <c r="E104" s="1">
        <v>0</v>
      </c>
      <c r="F104" s="1">
        <v>0</v>
      </c>
      <c r="G104" s="1">
        <v>0</v>
      </c>
      <c r="H104" s="1">
        <v>0</v>
      </c>
      <c r="I104" s="10">
        <f t="shared" si="13"/>
        <v>0.77729309125206314</v>
      </c>
      <c r="J104" s="10"/>
      <c r="K104" s="10"/>
      <c r="L104" s="10"/>
      <c r="M104" s="10"/>
    </row>
    <row r="105" spans="2:13" x14ac:dyDescent="0.2">
      <c r="B105" s="9">
        <v>38778</v>
      </c>
      <c r="C105" s="1">
        <v>8546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0"/>
      <c r="J105" s="10"/>
      <c r="K105" s="10"/>
      <c r="L105" s="10"/>
      <c r="M105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2" zoomScale="80" zoomScaleNormal="80" workbookViewId="0">
      <selection activeCell="C35" sqref="C35"/>
    </sheetView>
  </sheetViews>
  <sheetFormatPr baseColWidth="10" defaultRowHeight="16" x14ac:dyDescent="0.2"/>
  <cols>
    <col min="1" max="1" width="3.83203125" customWidth="1"/>
    <col min="3" max="8" width="9.6640625" customWidth="1"/>
  </cols>
  <sheetData>
    <row r="1" spans="1:29" ht="26" x14ac:dyDescent="0.3">
      <c r="A1" s="7" t="s">
        <v>67</v>
      </c>
    </row>
    <row r="3" spans="1:29" ht="21" x14ac:dyDescent="0.25">
      <c r="B3" s="16" t="s">
        <v>327</v>
      </c>
    </row>
    <row r="4" spans="1:29" x14ac:dyDescent="0.2">
      <c r="B4" s="8" t="s">
        <v>15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</row>
    <row r="5" spans="1:29" x14ac:dyDescent="0.2">
      <c r="B5" s="9">
        <v>38748</v>
      </c>
      <c r="C5" s="1">
        <v>10277</v>
      </c>
      <c r="D5" s="1">
        <v>6329</v>
      </c>
      <c r="E5" s="1">
        <v>3255</v>
      </c>
      <c r="F5" s="1">
        <v>2435</v>
      </c>
      <c r="G5" s="1">
        <v>2153</v>
      </c>
      <c r="H5" s="1">
        <v>2046</v>
      </c>
      <c r="I5" s="10">
        <f>D5/$C5</f>
        <v>0.61584119879342225</v>
      </c>
      <c r="J5" s="10">
        <f t="shared" ref="J5:M20" si="0">E5/$C5</f>
        <v>0.31672667120755083</v>
      </c>
      <c r="K5" s="10">
        <f t="shared" si="0"/>
        <v>0.23693684927508027</v>
      </c>
      <c r="L5" s="10">
        <f t="shared" si="0"/>
        <v>0.20949693490318186</v>
      </c>
      <c r="M5" s="10">
        <f t="shared" si="0"/>
        <v>0.19908533618760338</v>
      </c>
      <c r="X5" s="8" t="s">
        <v>15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</row>
    <row r="6" spans="1:29" x14ac:dyDescent="0.2">
      <c r="B6" s="9">
        <v>38749</v>
      </c>
      <c r="C6" s="1">
        <v>11442</v>
      </c>
      <c r="D6" s="1">
        <v>5909</v>
      </c>
      <c r="E6" s="1">
        <v>2595</v>
      </c>
      <c r="F6" s="1">
        <v>1894</v>
      </c>
      <c r="G6" s="1">
        <v>1680</v>
      </c>
      <c r="H6" s="1">
        <v>1563</v>
      </c>
      <c r="I6" s="10">
        <f t="shared" ref="I6:K34" si="1">D6/$C6</f>
        <v>0.51643069393462682</v>
      </c>
      <c r="J6" s="10">
        <f t="shared" si="0"/>
        <v>0.22679601468274777</v>
      </c>
      <c r="K6" s="10">
        <f t="shared" si="0"/>
        <v>0.16553050166054886</v>
      </c>
      <c r="L6" s="10">
        <f t="shared" si="0"/>
        <v>0.14682747771368643</v>
      </c>
      <c r="M6" s="10">
        <f t="shared" si="0"/>
        <v>0.1366019926586261</v>
      </c>
      <c r="X6" s="9">
        <v>38748</v>
      </c>
      <c r="Y6">
        <f>I5</f>
        <v>0.61584119879342225</v>
      </c>
      <c r="Z6">
        <f t="shared" ref="Z6:AC21" si="2">J5</f>
        <v>0.31672667120755083</v>
      </c>
      <c r="AA6">
        <f t="shared" si="2"/>
        <v>0.23693684927508027</v>
      </c>
      <c r="AB6">
        <f t="shared" si="2"/>
        <v>0.20949693490318186</v>
      </c>
      <c r="AC6">
        <f t="shared" si="2"/>
        <v>0.19908533618760338</v>
      </c>
    </row>
    <row r="7" spans="1:29" x14ac:dyDescent="0.2">
      <c r="B7" s="9">
        <v>38750</v>
      </c>
      <c r="C7" s="1">
        <v>10144</v>
      </c>
      <c r="D7" s="1">
        <v>4898</v>
      </c>
      <c r="E7" s="1">
        <v>1919</v>
      </c>
      <c r="F7" s="1">
        <v>1495</v>
      </c>
      <c r="G7" s="1">
        <v>1306</v>
      </c>
      <c r="H7" s="1">
        <v>1236</v>
      </c>
      <c r="I7" s="10">
        <f t="shared" si="1"/>
        <v>0.48284700315457413</v>
      </c>
      <c r="J7" s="10">
        <f t="shared" si="0"/>
        <v>0.18917586750788642</v>
      </c>
      <c r="K7" s="10">
        <f t="shared" si="0"/>
        <v>0.14737776025236593</v>
      </c>
      <c r="L7" s="10">
        <f t="shared" si="0"/>
        <v>0.12874605678233439</v>
      </c>
      <c r="M7" s="10">
        <f t="shared" si="0"/>
        <v>0.12184542586750789</v>
      </c>
      <c r="X7" s="9">
        <v>38749</v>
      </c>
      <c r="Y7">
        <f t="shared" ref="Y7:AA35" si="3">I6</f>
        <v>0.51643069393462682</v>
      </c>
      <c r="Z7">
        <f t="shared" si="2"/>
        <v>0.22679601468274777</v>
      </c>
      <c r="AA7">
        <f t="shared" si="2"/>
        <v>0.16553050166054886</v>
      </c>
      <c r="AB7">
        <f t="shared" si="2"/>
        <v>0.14682747771368643</v>
      </c>
      <c r="AC7">
        <f t="shared" si="2"/>
        <v>0.1366019926586261</v>
      </c>
    </row>
    <row r="8" spans="1:29" x14ac:dyDescent="0.2">
      <c r="B8" s="9">
        <v>38751</v>
      </c>
      <c r="C8" s="1">
        <v>9792</v>
      </c>
      <c r="D8" s="1">
        <v>4379</v>
      </c>
      <c r="E8" s="1">
        <v>1800</v>
      </c>
      <c r="F8" s="1">
        <v>1396</v>
      </c>
      <c r="G8" s="1">
        <v>1277</v>
      </c>
      <c r="H8" s="1"/>
      <c r="I8" s="10">
        <f t="shared" si="1"/>
        <v>0.44720179738562094</v>
      </c>
      <c r="J8" s="10">
        <f t="shared" si="0"/>
        <v>0.18382352941176472</v>
      </c>
      <c r="K8" s="10">
        <f t="shared" si="0"/>
        <v>0.14256535947712418</v>
      </c>
      <c r="L8" s="10">
        <f t="shared" si="0"/>
        <v>0.13041258169934641</v>
      </c>
      <c r="M8" s="10"/>
      <c r="X8" s="9">
        <v>38750</v>
      </c>
      <c r="Y8">
        <f t="shared" si="3"/>
        <v>0.48284700315457413</v>
      </c>
      <c r="Z8">
        <f t="shared" si="2"/>
        <v>0.18917586750788642</v>
      </c>
      <c r="AA8">
        <f t="shared" si="2"/>
        <v>0.14737776025236593</v>
      </c>
      <c r="AB8">
        <f t="shared" si="2"/>
        <v>0.12874605678233439</v>
      </c>
      <c r="AC8">
        <f t="shared" si="2"/>
        <v>0.12184542586750789</v>
      </c>
    </row>
    <row r="9" spans="1:29" x14ac:dyDescent="0.2">
      <c r="B9" s="9">
        <v>38752</v>
      </c>
      <c r="C9" s="1">
        <v>7798</v>
      </c>
      <c r="D9" s="1">
        <v>3484</v>
      </c>
      <c r="E9" s="1">
        <v>1349</v>
      </c>
      <c r="F9" s="1">
        <v>1073</v>
      </c>
      <c r="G9" s="1">
        <v>922</v>
      </c>
      <c r="H9" s="1"/>
      <c r="I9" s="10">
        <f t="shared" si="1"/>
        <v>0.44678122595537317</v>
      </c>
      <c r="J9" s="10">
        <f t="shared" si="0"/>
        <v>0.17299307514747372</v>
      </c>
      <c r="K9" s="10">
        <f t="shared" si="0"/>
        <v>0.13759938445755321</v>
      </c>
      <c r="L9" s="10">
        <f t="shared" si="0"/>
        <v>0.11823544498589382</v>
      </c>
      <c r="M9" s="10"/>
      <c r="X9" s="9">
        <v>38751</v>
      </c>
      <c r="Y9">
        <f t="shared" si="3"/>
        <v>0.44720179738562094</v>
      </c>
      <c r="Z9">
        <f t="shared" si="2"/>
        <v>0.18382352941176472</v>
      </c>
      <c r="AA9">
        <f t="shared" si="2"/>
        <v>0.14256535947712418</v>
      </c>
      <c r="AB9">
        <f t="shared" si="2"/>
        <v>0.13041258169934641</v>
      </c>
    </row>
    <row r="10" spans="1:29" x14ac:dyDescent="0.2">
      <c r="B10" s="9">
        <v>38753</v>
      </c>
      <c r="C10" s="1">
        <v>7107</v>
      </c>
      <c r="D10" s="1">
        <v>3065</v>
      </c>
      <c r="E10" s="1">
        <v>1259</v>
      </c>
      <c r="F10" s="1">
        <v>1000</v>
      </c>
      <c r="G10" s="1">
        <v>865</v>
      </c>
      <c r="H10" s="1"/>
      <c r="I10" s="10">
        <f t="shared" si="1"/>
        <v>0.4312649500492472</v>
      </c>
      <c r="J10" s="10">
        <f t="shared" si="0"/>
        <v>0.17714928943295344</v>
      </c>
      <c r="K10" s="10">
        <f t="shared" si="0"/>
        <v>0.14070634585619812</v>
      </c>
      <c r="L10" s="10">
        <f t="shared" si="0"/>
        <v>0.12171098916561136</v>
      </c>
      <c r="M10" s="10"/>
      <c r="X10" s="9">
        <v>38752</v>
      </c>
      <c r="Y10">
        <f t="shared" si="3"/>
        <v>0.44678122595537317</v>
      </c>
      <c r="Z10">
        <f t="shared" si="2"/>
        <v>0.17299307514747372</v>
      </c>
      <c r="AA10">
        <f t="shared" si="2"/>
        <v>0.13759938445755321</v>
      </c>
      <c r="AB10">
        <f t="shared" si="2"/>
        <v>0.11823544498589382</v>
      </c>
    </row>
    <row r="11" spans="1:29" x14ac:dyDescent="0.2">
      <c r="B11" s="9">
        <v>38754</v>
      </c>
      <c r="C11" s="1">
        <v>6492</v>
      </c>
      <c r="D11" s="1">
        <v>2734</v>
      </c>
      <c r="E11" s="1">
        <v>1098</v>
      </c>
      <c r="F11" s="1">
        <v>817</v>
      </c>
      <c r="G11" s="1">
        <v>697</v>
      </c>
      <c r="H11" s="1"/>
      <c r="I11" s="10">
        <f t="shared" si="1"/>
        <v>0.42113370301910041</v>
      </c>
      <c r="J11" s="10">
        <f t="shared" si="0"/>
        <v>0.16913123844731978</v>
      </c>
      <c r="K11" s="10">
        <f t="shared" si="0"/>
        <v>0.1258471965495995</v>
      </c>
      <c r="L11" s="10">
        <f t="shared" si="0"/>
        <v>0.10736290819470116</v>
      </c>
      <c r="M11" s="10"/>
      <c r="X11" s="9">
        <v>38753</v>
      </c>
      <c r="Y11">
        <f t="shared" si="3"/>
        <v>0.4312649500492472</v>
      </c>
      <c r="Z11">
        <f t="shared" si="2"/>
        <v>0.17714928943295344</v>
      </c>
      <c r="AA11">
        <f t="shared" si="2"/>
        <v>0.14070634585619812</v>
      </c>
      <c r="AB11">
        <f t="shared" si="2"/>
        <v>0.12171098916561136</v>
      </c>
    </row>
    <row r="12" spans="1:29" x14ac:dyDescent="0.2">
      <c r="B12" s="9">
        <v>38755</v>
      </c>
      <c r="C12" s="1">
        <v>5888</v>
      </c>
      <c r="D12" s="1">
        <v>2393</v>
      </c>
      <c r="E12" s="1">
        <v>1041</v>
      </c>
      <c r="F12" s="1">
        <v>805</v>
      </c>
      <c r="G12" s="1">
        <v>736</v>
      </c>
      <c r="H12" s="1"/>
      <c r="I12" s="10">
        <f t="shared" si="1"/>
        <v>0.40641983695652173</v>
      </c>
      <c r="J12" s="10">
        <f t="shared" si="0"/>
        <v>0.17680027173913043</v>
      </c>
      <c r="K12" s="10">
        <f t="shared" si="0"/>
        <v>0.13671875</v>
      </c>
      <c r="L12" s="10">
        <f t="shared" si="0"/>
        <v>0.125</v>
      </c>
      <c r="M12" s="10"/>
      <c r="X12" s="9">
        <v>38754</v>
      </c>
      <c r="Y12">
        <f t="shared" si="3"/>
        <v>0.42113370301910041</v>
      </c>
      <c r="Z12">
        <f t="shared" si="2"/>
        <v>0.16913123844731978</v>
      </c>
      <c r="AA12">
        <f t="shared" si="2"/>
        <v>0.1258471965495995</v>
      </c>
      <c r="AB12">
        <f t="shared" si="2"/>
        <v>0.10736290819470116</v>
      </c>
    </row>
    <row r="13" spans="1:29" x14ac:dyDescent="0.2">
      <c r="B13" s="9">
        <v>38756</v>
      </c>
      <c r="C13" s="1">
        <v>2905</v>
      </c>
      <c r="D13" s="1">
        <v>1124</v>
      </c>
      <c r="E13" s="1">
        <v>684</v>
      </c>
      <c r="F13" s="1">
        <v>567</v>
      </c>
      <c r="G13" s="1">
        <v>504</v>
      </c>
      <c r="H13" s="1"/>
      <c r="I13" s="10">
        <f t="shared" si="1"/>
        <v>0.38691910499139415</v>
      </c>
      <c r="J13" s="10">
        <f t="shared" si="0"/>
        <v>0.23545611015490533</v>
      </c>
      <c r="K13" s="10">
        <f t="shared" si="0"/>
        <v>0.19518072289156627</v>
      </c>
      <c r="L13" s="10">
        <f t="shared" si="0"/>
        <v>0.17349397590361446</v>
      </c>
      <c r="M13" s="10"/>
      <c r="X13" s="9">
        <v>38755</v>
      </c>
      <c r="Y13">
        <f t="shared" si="3"/>
        <v>0.40641983695652173</v>
      </c>
      <c r="Z13">
        <f t="shared" si="2"/>
        <v>0.17680027173913043</v>
      </c>
      <c r="AA13">
        <f t="shared" si="2"/>
        <v>0.13671875</v>
      </c>
      <c r="AB13">
        <f t="shared" si="2"/>
        <v>0.125</v>
      </c>
    </row>
    <row r="14" spans="1:29" x14ac:dyDescent="0.2">
      <c r="B14" s="9">
        <v>38757</v>
      </c>
      <c r="C14" s="1">
        <v>1884</v>
      </c>
      <c r="D14" s="1">
        <v>866</v>
      </c>
      <c r="E14" s="1">
        <v>590</v>
      </c>
      <c r="F14" s="1">
        <v>509</v>
      </c>
      <c r="G14" s="1">
        <v>470</v>
      </c>
      <c r="H14" s="1"/>
      <c r="I14" s="10">
        <f t="shared" si="1"/>
        <v>0.45966029723991508</v>
      </c>
      <c r="J14" s="10">
        <f t="shared" si="0"/>
        <v>0.31316348195329086</v>
      </c>
      <c r="K14" s="10">
        <f t="shared" si="0"/>
        <v>0.27016985138004246</v>
      </c>
      <c r="L14" s="10">
        <f t="shared" si="0"/>
        <v>0.2494692144373673</v>
      </c>
      <c r="M14" s="10"/>
      <c r="X14" s="9">
        <v>38756</v>
      </c>
      <c r="Y14">
        <f t="shared" si="3"/>
        <v>0.38691910499139415</v>
      </c>
      <c r="Z14">
        <f t="shared" si="2"/>
        <v>0.23545611015490533</v>
      </c>
      <c r="AA14">
        <f t="shared" si="2"/>
        <v>0.19518072289156627</v>
      </c>
      <c r="AB14">
        <f t="shared" si="2"/>
        <v>0.17349397590361446</v>
      </c>
    </row>
    <row r="15" spans="1:29" x14ac:dyDescent="0.2">
      <c r="B15" s="9">
        <v>38758</v>
      </c>
      <c r="C15" s="1">
        <v>1657</v>
      </c>
      <c r="D15" s="1">
        <v>793</v>
      </c>
      <c r="E15" s="1">
        <v>579</v>
      </c>
      <c r="F15" s="1">
        <v>511</v>
      </c>
      <c r="G15" s="1"/>
      <c r="H15" s="1"/>
      <c r="I15" s="10">
        <f t="shared" si="1"/>
        <v>0.47857573928786962</v>
      </c>
      <c r="J15" s="10">
        <f t="shared" si="0"/>
        <v>0.34942667471333738</v>
      </c>
      <c r="K15" s="10">
        <f t="shared" si="0"/>
        <v>0.30838865419432709</v>
      </c>
      <c r="L15" s="10"/>
      <c r="M15" s="10"/>
      <c r="X15" s="9">
        <v>38757</v>
      </c>
      <c r="Y15">
        <f t="shared" si="3"/>
        <v>0.45966029723991508</v>
      </c>
      <c r="Z15">
        <f t="shared" si="2"/>
        <v>0.31316348195329086</v>
      </c>
      <c r="AA15">
        <f t="shared" si="2"/>
        <v>0.27016985138004246</v>
      </c>
      <c r="AB15">
        <f t="shared" si="2"/>
        <v>0.2494692144373673</v>
      </c>
    </row>
    <row r="16" spans="1:29" x14ac:dyDescent="0.2">
      <c r="B16" s="9">
        <v>38759</v>
      </c>
      <c r="C16" s="1">
        <v>1569</v>
      </c>
      <c r="D16" s="1">
        <v>682</v>
      </c>
      <c r="E16" s="1">
        <v>467</v>
      </c>
      <c r="F16" s="1">
        <v>392</v>
      </c>
      <c r="G16" s="1"/>
      <c r="H16" s="1"/>
      <c r="I16" s="10">
        <f t="shared" si="1"/>
        <v>0.4346717654557043</v>
      </c>
      <c r="J16" s="10">
        <f t="shared" si="0"/>
        <v>0.29764181007010837</v>
      </c>
      <c r="K16" s="10">
        <f t="shared" si="0"/>
        <v>0.24984066284257489</v>
      </c>
      <c r="L16" s="10"/>
      <c r="M16" s="10"/>
      <c r="X16" s="9">
        <v>38758</v>
      </c>
      <c r="Y16">
        <f t="shared" si="3"/>
        <v>0.47857573928786962</v>
      </c>
      <c r="Z16">
        <f t="shared" si="2"/>
        <v>0.34942667471333738</v>
      </c>
      <c r="AA16">
        <f t="shared" si="2"/>
        <v>0.30838865419432709</v>
      </c>
    </row>
    <row r="17" spans="2:27" x14ac:dyDescent="0.2">
      <c r="B17" s="9">
        <v>38760</v>
      </c>
      <c r="C17" s="1">
        <v>1569</v>
      </c>
      <c r="D17" s="1">
        <v>650</v>
      </c>
      <c r="E17" s="1">
        <v>410</v>
      </c>
      <c r="F17" s="1">
        <v>359</v>
      </c>
      <c r="G17" s="1"/>
      <c r="H17" s="1"/>
      <c r="I17" s="10">
        <f t="shared" si="1"/>
        <v>0.41427660930528998</v>
      </c>
      <c r="J17" s="10">
        <f t="shared" si="0"/>
        <v>0.26131293817718293</v>
      </c>
      <c r="K17" s="10">
        <f t="shared" si="0"/>
        <v>0.22880815806246016</v>
      </c>
      <c r="L17" s="10"/>
      <c r="M17" s="10"/>
      <c r="X17" s="9">
        <v>38759</v>
      </c>
      <c r="Y17">
        <f t="shared" si="3"/>
        <v>0.4346717654557043</v>
      </c>
      <c r="Z17">
        <f t="shared" si="2"/>
        <v>0.29764181007010837</v>
      </c>
      <c r="AA17">
        <f t="shared" si="2"/>
        <v>0.24984066284257489</v>
      </c>
    </row>
    <row r="18" spans="2:27" x14ac:dyDescent="0.2">
      <c r="B18" s="9">
        <v>38761</v>
      </c>
      <c r="C18" s="1">
        <v>1418</v>
      </c>
      <c r="D18" s="1">
        <v>622</v>
      </c>
      <c r="E18" s="1">
        <v>457</v>
      </c>
      <c r="F18" s="1">
        <v>367</v>
      </c>
      <c r="G18" s="1"/>
      <c r="H18" s="1"/>
      <c r="I18" s="10">
        <f t="shared" si="1"/>
        <v>0.43864598025387869</v>
      </c>
      <c r="J18" s="10">
        <f t="shared" si="0"/>
        <v>0.32228490832157969</v>
      </c>
      <c r="K18" s="10">
        <f t="shared" si="0"/>
        <v>0.25881523272214385</v>
      </c>
      <c r="L18" s="10"/>
      <c r="M18" s="10"/>
      <c r="X18" s="9">
        <v>38760</v>
      </c>
      <c r="Y18">
        <f t="shared" si="3"/>
        <v>0.41427660930528998</v>
      </c>
      <c r="Z18">
        <f t="shared" si="2"/>
        <v>0.26131293817718293</v>
      </c>
      <c r="AA18">
        <f t="shared" si="2"/>
        <v>0.22880815806246016</v>
      </c>
    </row>
    <row r="19" spans="2:27" x14ac:dyDescent="0.2">
      <c r="B19" s="9">
        <v>38762</v>
      </c>
      <c r="C19" s="1">
        <v>1414</v>
      </c>
      <c r="D19" s="1">
        <v>605</v>
      </c>
      <c r="E19" s="1">
        <v>450</v>
      </c>
      <c r="F19" s="1">
        <v>392</v>
      </c>
      <c r="G19" s="1"/>
      <c r="H19" s="1"/>
      <c r="I19" s="10">
        <f t="shared" si="1"/>
        <v>0.42786421499292787</v>
      </c>
      <c r="J19" s="10">
        <f t="shared" si="0"/>
        <v>0.31824611032531824</v>
      </c>
      <c r="K19" s="10">
        <f t="shared" si="0"/>
        <v>0.27722772277227725</v>
      </c>
      <c r="L19" s="10"/>
      <c r="M19" s="10"/>
      <c r="X19" s="9">
        <v>38761</v>
      </c>
      <c r="Y19">
        <f t="shared" si="3"/>
        <v>0.43864598025387869</v>
      </c>
      <c r="Z19">
        <f t="shared" si="2"/>
        <v>0.32228490832157969</v>
      </c>
      <c r="AA19">
        <f t="shared" si="2"/>
        <v>0.25881523272214385</v>
      </c>
    </row>
    <row r="20" spans="2:27" x14ac:dyDescent="0.2">
      <c r="B20" s="9">
        <v>38763</v>
      </c>
      <c r="C20" s="1">
        <v>1592</v>
      </c>
      <c r="D20" s="1">
        <v>748</v>
      </c>
      <c r="E20" s="1">
        <v>547</v>
      </c>
      <c r="F20" s="1">
        <v>502</v>
      </c>
      <c r="G20" s="1"/>
      <c r="H20" s="1"/>
      <c r="I20" s="10">
        <f t="shared" si="1"/>
        <v>0.46984924623115576</v>
      </c>
      <c r="J20" s="10">
        <f t="shared" si="0"/>
        <v>0.34359296482412061</v>
      </c>
      <c r="K20" s="10">
        <f t="shared" si="0"/>
        <v>0.31532663316582915</v>
      </c>
      <c r="L20" s="10"/>
      <c r="M20" s="10"/>
      <c r="X20" s="9">
        <v>38762</v>
      </c>
      <c r="Y20">
        <f t="shared" si="3"/>
        <v>0.42786421499292787</v>
      </c>
      <c r="Z20">
        <f t="shared" si="2"/>
        <v>0.31824611032531824</v>
      </c>
      <c r="AA20">
        <f t="shared" si="2"/>
        <v>0.27722772277227725</v>
      </c>
    </row>
    <row r="21" spans="2:27" x14ac:dyDescent="0.2">
      <c r="B21" s="9">
        <v>38764</v>
      </c>
      <c r="C21" s="1">
        <v>1710</v>
      </c>
      <c r="D21" s="1">
        <v>865</v>
      </c>
      <c r="E21" s="1">
        <v>629</v>
      </c>
      <c r="F21" s="1">
        <v>511</v>
      </c>
      <c r="G21" s="1"/>
      <c r="H21" s="1"/>
      <c r="I21" s="10">
        <f t="shared" si="1"/>
        <v>0.50584795321637432</v>
      </c>
      <c r="J21" s="10">
        <f t="shared" si="1"/>
        <v>0.36783625730994152</v>
      </c>
      <c r="K21" s="10">
        <f t="shared" si="1"/>
        <v>0.29883040935672517</v>
      </c>
      <c r="L21" s="10"/>
      <c r="M21" s="10"/>
      <c r="X21" s="9">
        <v>38763</v>
      </c>
      <c r="Y21">
        <f t="shared" si="3"/>
        <v>0.46984924623115576</v>
      </c>
      <c r="Z21">
        <f t="shared" si="2"/>
        <v>0.34359296482412061</v>
      </c>
      <c r="AA21">
        <f t="shared" si="2"/>
        <v>0.31532663316582915</v>
      </c>
    </row>
    <row r="22" spans="2:27" x14ac:dyDescent="0.2">
      <c r="B22" s="9">
        <v>38765</v>
      </c>
      <c r="C22" s="1">
        <v>1531</v>
      </c>
      <c r="D22" s="1">
        <v>684</v>
      </c>
      <c r="E22" s="1">
        <v>514</v>
      </c>
      <c r="F22" s="1"/>
      <c r="G22" s="1"/>
      <c r="H22" s="1"/>
      <c r="I22" s="10">
        <f t="shared" si="1"/>
        <v>0.44676681907250165</v>
      </c>
      <c r="J22" s="10">
        <f t="shared" si="1"/>
        <v>0.3357282821685173</v>
      </c>
      <c r="K22" s="10"/>
      <c r="L22" s="10"/>
      <c r="M22" s="10"/>
      <c r="X22" s="9">
        <v>38764</v>
      </c>
      <c r="Y22">
        <f t="shared" si="3"/>
        <v>0.50584795321637432</v>
      </c>
      <c r="Z22">
        <f t="shared" si="3"/>
        <v>0.36783625730994152</v>
      </c>
      <c r="AA22">
        <f t="shared" si="3"/>
        <v>0.29883040935672517</v>
      </c>
    </row>
    <row r="23" spans="2:27" x14ac:dyDescent="0.2">
      <c r="B23" s="9">
        <v>38766</v>
      </c>
      <c r="C23" s="1">
        <v>1501</v>
      </c>
      <c r="D23" s="1">
        <v>582</v>
      </c>
      <c r="E23" s="1">
        <v>429</v>
      </c>
      <c r="F23" s="1"/>
      <c r="G23" s="1"/>
      <c r="H23" s="1"/>
      <c r="I23" s="10">
        <f t="shared" si="1"/>
        <v>0.38774150566289139</v>
      </c>
      <c r="J23" s="10">
        <f t="shared" si="1"/>
        <v>0.28580946035976018</v>
      </c>
      <c r="K23" s="10"/>
      <c r="L23" s="10"/>
      <c r="M23" s="10"/>
      <c r="X23" s="9">
        <v>38765</v>
      </c>
      <c r="Y23">
        <f t="shared" si="3"/>
        <v>0.44676681907250165</v>
      </c>
      <c r="Z23">
        <f t="shared" si="3"/>
        <v>0.3357282821685173</v>
      </c>
    </row>
    <row r="24" spans="2:27" x14ac:dyDescent="0.2">
      <c r="B24" s="9">
        <v>38767</v>
      </c>
      <c r="C24" s="1">
        <v>1407</v>
      </c>
      <c r="D24" s="1">
        <v>605</v>
      </c>
      <c r="E24" s="1">
        <v>416</v>
      </c>
      <c r="F24" s="1"/>
      <c r="G24" s="1"/>
      <c r="H24" s="1"/>
      <c r="I24" s="10">
        <f t="shared" si="1"/>
        <v>0.42999289267945984</v>
      </c>
      <c r="J24" s="10">
        <f t="shared" si="1"/>
        <v>0.29566453447050461</v>
      </c>
      <c r="K24" s="10"/>
      <c r="L24" s="10"/>
      <c r="M24" s="10"/>
      <c r="X24" s="9">
        <v>38766</v>
      </c>
      <c r="Y24">
        <f t="shared" si="3"/>
        <v>0.38774150566289139</v>
      </c>
      <c r="Z24">
        <f t="shared" si="3"/>
        <v>0.28580946035976018</v>
      </c>
    </row>
    <row r="25" spans="2:27" x14ac:dyDescent="0.2">
      <c r="B25" s="9">
        <v>38768</v>
      </c>
      <c r="C25" s="1">
        <v>1300</v>
      </c>
      <c r="D25" s="1">
        <v>565</v>
      </c>
      <c r="E25" s="1">
        <v>380</v>
      </c>
      <c r="F25" s="1"/>
      <c r="G25" s="1"/>
      <c r="H25" s="1"/>
      <c r="I25" s="10">
        <f t="shared" si="1"/>
        <v>0.43461538461538463</v>
      </c>
      <c r="J25" s="10">
        <f t="shared" si="1"/>
        <v>0.29230769230769232</v>
      </c>
      <c r="K25" s="10"/>
      <c r="L25" s="10"/>
      <c r="M25" s="10"/>
      <c r="X25" s="9">
        <v>38767</v>
      </c>
      <c r="Y25">
        <f t="shared" si="3"/>
        <v>0.42999289267945984</v>
      </c>
      <c r="Z25">
        <f t="shared" si="3"/>
        <v>0.29566453447050461</v>
      </c>
    </row>
    <row r="26" spans="2:27" x14ac:dyDescent="0.2">
      <c r="B26" s="9">
        <v>38769</v>
      </c>
      <c r="C26" s="1">
        <v>1524</v>
      </c>
      <c r="D26" s="1">
        <v>622</v>
      </c>
      <c r="E26" s="1">
        <v>447</v>
      </c>
      <c r="F26" s="1"/>
      <c r="G26" s="1"/>
      <c r="H26" s="1"/>
      <c r="I26" s="10">
        <f t="shared" si="1"/>
        <v>0.40813648293963256</v>
      </c>
      <c r="J26" s="10">
        <f t="shared" si="1"/>
        <v>0.29330708661417321</v>
      </c>
      <c r="K26" s="10"/>
      <c r="L26" s="10"/>
      <c r="M26" s="10"/>
      <c r="X26" s="9">
        <v>38768</v>
      </c>
      <c r="Y26">
        <f t="shared" si="3"/>
        <v>0.43461538461538463</v>
      </c>
      <c r="Z26">
        <f t="shared" si="3"/>
        <v>0.29230769230769232</v>
      </c>
    </row>
    <row r="27" spans="2:27" x14ac:dyDescent="0.2">
      <c r="B27" s="9">
        <v>38770</v>
      </c>
      <c r="C27" s="1">
        <v>1408</v>
      </c>
      <c r="D27" s="1">
        <v>547</v>
      </c>
      <c r="E27" s="1">
        <v>408</v>
      </c>
      <c r="F27" s="1"/>
      <c r="G27" s="1"/>
      <c r="H27" s="1"/>
      <c r="I27" s="10">
        <f t="shared" si="1"/>
        <v>0.38849431818181818</v>
      </c>
      <c r="J27" s="10">
        <f t="shared" si="1"/>
        <v>0.28977272727272729</v>
      </c>
      <c r="K27" s="10"/>
      <c r="L27" s="10"/>
      <c r="M27" s="10"/>
      <c r="X27" s="9">
        <v>38769</v>
      </c>
      <c r="Y27">
        <f t="shared" si="3"/>
        <v>0.40813648293963256</v>
      </c>
      <c r="Z27">
        <f t="shared" si="3"/>
        <v>0.29330708661417321</v>
      </c>
    </row>
    <row r="28" spans="2:27" x14ac:dyDescent="0.2">
      <c r="B28" s="9">
        <v>38771</v>
      </c>
      <c r="C28" s="1">
        <v>1425</v>
      </c>
      <c r="D28" s="1">
        <v>641</v>
      </c>
      <c r="E28" s="1">
        <v>433</v>
      </c>
      <c r="F28" s="1"/>
      <c r="G28" s="1"/>
      <c r="H28" s="1"/>
      <c r="I28" s="10">
        <f t="shared" si="1"/>
        <v>0.44982456140350879</v>
      </c>
      <c r="J28" s="10">
        <f t="shared" si="1"/>
        <v>0.303859649122807</v>
      </c>
      <c r="K28" s="10"/>
      <c r="L28" s="10"/>
      <c r="M28" s="10"/>
      <c r="X28" s="9">
        <v>38770</v>
      </c>
      <c r="Y28">
        <f t="shared" si="3"/>
        <v>0.38849431818181818</v>
      </c>
      <c r="Z28">
        <f t="shared" si="3"/>
        <v>0.28977272727272729</v>
      </c>
    </row>
    <row r="29" spans="2:27" x14ac:dyDescent="0.2">
      <c r="B29" s="9">
        <v>38772</v>
      </c>
      <c r="C29" s="1">
        <v>1531</v>
      </c>
      <c r="D29" s="1">
        <v>641</v>
      </c>
      <c r="E29" s="1"/>
      <c r="F29" s="1"/>
      <c r="G29" s="1"/>
      <c r="H29" s="1"/>
      <c r="I29" s="10">
        <f t="shared" si="1"/>
        <v>0.41868060091443499</v>
      </c>
      <c r="J29" s="10"/>
      <c r="K29" s="10"/>
      <c r="L29" s="10"/>
      <c r="M29" s="10"/>
      <c r="X29" s="9">
        <v>38771</v>
      </c>
      <c r="Y29">
        <f t="shared" si="3"/>
        <v>0.44982456140350879</v>
      </c>
      <c r="Z29">
        <f t="shared" si="3"/>
        <v>0.303859649122807</v>
      </c>
    </row>
    <row r="30" spans="2:27" x14ac:dyDescent="0.2">
      <c r="B30" s="9">
        <v>38773</v>
      </c>
      <c r="C30" s="1">
        <v>1433</v>
      </c>
      <c r="D30" s="1">
        <v>524</v>
      </c>
      <c r="E30" s="1"/>
      <c r="F30" s="1"/>
      <c r="G30" s="20"/>
      <c r="H30" s="1"/>
      <c r="I30" s="10">
        <f t="shared" si="1"/>
        <v>0.36566643405443128</v>
      </c>
      <c r="J30" s="10"/>
      <c r="K30" s="10"/>
      <c r="L30" s="10"/>
      <c r="M30" s="10"/>
      <c r="X30" s="9">
        <v>38772</v>
      </c>
      <c r="Y30">
        <f t="shared" si="3"/>
        <v>0.41868060091443499</v>
      </c>
    </row>
    <row r="31" spans="2:27" x14ac:dyDescent="0.2">
      <c r="B31" s="9">
        <v>38774</v>
      </c>
      <c r="C31" s="1">
        <v>899</v>
      </c>
      <c r="D31" s="1">
        <v>539</v>
      </c>
      <c r="E31" s="1"/>
      <c r="F31" s="1"/>
      <c r="G31" s="20"/>
      <c r="H31" s="1"/>
      <c r="I31" s="10">
        <f t="shared" si="1"/>
        <v>0.59955506117908786</v>
      </c>
      <c r="J31" s="10"/>
      <c r="K31" s="10"/>
      <c r="L31" s="10"/>
      <c r="M31" s="10"/>
      <c r="X31" s="9">
        <v>38773</v>
      </c>
      <c r="Y31">
        <f t="shared" si="3"/>
        <v>0.36566643405443128</v>
      </c>
    </row>
    <row r="32" spans="2:27" x14ac:dyDescent="0.2">
      <c r="B32" s="9">
        <v>38775</v>
      </c>
      <c r="C32" s="1">
        <v>823</v>
      </c>
      <c r="D32" s="1">
        <v>576</v>
      </c>
      <c r="E32" s="1"/>
      <c r="F32" s="1"/>
      <c r="G32" s="20"/>
      <c r="H32" s="1"/>
      <c r="I32" s="10">
        <f t="shared" si="1"/>
        <v>0.69987849331713248</v>
      </c>
      <c r="J32" s="10"/>
      <c r="K32" s="10"/>
      <c r="L32" s="10"/>
      <c r="M32" s="10"/>
      <c r="X32" s="9">
        <v>38774</v>
      </c>
      <c r="Y32">
        <f t="shared" si="3"/>
        <v>0.59955506117908786</v>
      </c>
    </row>
    <row r="33" spans="2:25" x14ac:dyDescent="0.2">
      <c r="B33" s="9">
        <v>38776</v>
      </c>
      <c r="C33" s="1">
        <v>715</v>
      </c>
      <c r="D33" s="1">
        <v>495</v>
      </c>
      <c r="E33" s="1"/>
      <c r="F33" s="1"/>
      <c r="G33" s="20"/>
      <c r="H33" s="1"/>
      <c r="I33" s="10">
        <f t="shared" si="1"/>
        <v>0.69230769230769229</v>
      </c>
      <c r="J33" s="10"/>
      <c r="K33" s="10"/>
      <c r="L33" s="10"/>
      <c r="M33" s="10"/>
      <c r="X33" s="9">
        <v>38775</v>
      </c>
      <c r="Y33">
        <f t="shared" si="3"/>
        <v>0.69987849331713248</v>
      </c>
    </row>
    <row r="34" spans="2:25" x14ac:dyDescent="0.2">
      <c r="B34" s="9">
        <v>38777</v>
      </c>
      <c r="C34" s="1">
        <v>669</v>
      </c>
      <c r="D34" s="1">
        <v>453</v>
      </c>
      <c r="E34" s="1"/>
      <c r="F34" s="1"/>
      <c r="G34" s="20"/>
      <c r="H34" s="1"/>
      <c r="I34" s="10">
        <f t="shared" si="1"/>
        <v>0.67713004484304928</v>
      </c>
      <c r="J34" s="10"/>
      <c r="K34" s="10"/>
      <c r="L34" s="10"/>
      <c r="M34" s="10"/>
      <c r="X34" s="9">
        <v>38776</v>
      </c>
      <c r="Y34">
        <f t="shared" si="3"/>
        <v>0.69230769230769229</v>
      </c>
    </row>
    <row r="35" spans="2:25" x14ac:dyDescent="0.2">
      <c r="B35" s="9">
        <v>38778</v>
      </c>
      <c r="C35" s="1">
        <v>766</v>
      </c>
      <c r="D35" s="1">
        <v>0</v>
      </c>
      <c r="E35" s="1"/>
      <c r="F35" s="1"/>
      <c r="G35" s="20"/>
      <c r="H35" s="1"/>
      <c r="I35" s="10"/>
      <c r="J35" s="10"/>
      <c r="K35" s="10"/>
      <c r="L35" s="10"/>
      <c r="M35" s="10"/>
      <c r="X35" s="9">
        <v>38777</v>
      </c>
      <c r="Y35">
        <f t="shared" si="3"/>
        <v>0.67713004484304928</v>
      </c>
    </row>
    <row r="36" spans="2:25" x14ac:dyDescent="0.2">
      <c r="X36" s="9">
        <v>38778</v>
      </c>
    </row>
    <row r="38" spans="2:25" ht="21" x14ac:dyDescent="0.25">
      <c r="B38" s="16" t="s">
        <v>138</v>
      </c>
    </row>
    <row r="39" spans="2:25" x14ac:dyDescent="0.2">
      <c r="B39" s="8" t="s">
        <v>15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4" t="s">
        <v>62</v>
      </c>
      <c r="J39" s="4" t="s">
        <v>63</v>
      </c>
      <c r="K39" s="4" t="s">
        <v>64</v>
      </c>
      <c r="L39" s="4" t="s">
        <v>65</v>
      </c>
      <c r="M39" s="4" t="s">
        <v>66</v>
      </c>
    </row>
    <row r="40" spans="2:25" x14ac:dyDescent="0.2">
      <c r="B40" s="9">
        <v>38748</v>
      </c>
      <c r="C40" s="1">
        <v>4064</v>
      </c>
      <c r="D40" s="1">
        <v>2498</v>
      </c>
      <c r="E40" s="1">
        <v>1307</v>
      </c>
      <c r="F40" s="1">
        <v>1023</v>
      </c>
      <c r="G40" s="1">
        <v>950</v>
      </c>
      <c r="H40" s="1">
        <v>917</v>
      </c>
      <c r="I40" s="10">
        <f>D40/$C40</f>
        <v>0.61466535433070868</v>
      </c>
      <c r="J40" s="10">
        <f t="shared" ref="J40:M63" si="4">E40/$C40</f>
        <v>0.3216043307086614</v>
      </c>
      <c r="K40" s="10">
        <f t="shared" si="4"/>
        <v>0.25172244094488189</v>
      </c>
      <c r="L40" s="10">
        <f t="shared" si="4"/>
        <v>0.23375984251968504</v>
      </c>
      <c r="M40" s="10">
        <f t="shared" si="4"/>
        <v>0.22563976377952755</v>
      </c>
    </row>
    <row r="41" spans="2:25" x14ac:dyDescent="0.2">
      <c r="B41" s="9">
        <v>38749</v>
      </c>
      <c r="C41" s="1">
        <v>9238</v>
      </c>
      <c r="D41" s="1">
        <v>5097</v>
      </c>
      <c r="E41" s="1">
        <v>2450</v>
      </c>
      <c r="F41" s="1">
        <v>1925</v>
      </c>
      <c r="G41" s="1">
        <v>1740</v>
      </c>
      <c r="H41" s="1">
        <v>1630</v>
      </c>
      <c r="I41" s="10">
        <f t="shared" ref="I41:I69" si="5">D41/$C41</f>
        <v>0.55174280147218013</v>
      </c>
      <c r="J41" s="10">
        <f t="shared" si="4"/>
        <v>0.26520891967958432</v>
      </c>
      <c r="K41" s="10">
        <f t="shared" si="4"/>
        <v>0.20837843689110197</v>
      </c>
      <c r="L41" s="10">
        <f t="shared" si="4"/>
        <v>0.18835245724182723</v>
      </c>
      <c r="M41" s="10">
        <f t="shared" si="4"/>
        <v>0.17644511799090712</v>
      </c>
    </row>
    <row r="42" spans="2:25" x14ac:dyDescent="0.2">
      <c r="B42" s="9">
        <v>38750</v>
      </c>
      <c r="C42" s="1">
        <v>12087</v>
      </c>
      <c r="D42" s="1">
        <v>6714</v>
      </c>
      <c r="E42" s="1">
        <v>3129</v>
      </c>
      <c r="F42" s="1">
        <v>2542</v>
      </c>
      <c r="G42" s="1">
        <v>2276</v>
      </c>
      <c r="H42" s="1">
        <v>2214</v>
      </c>
      <c r="I42" s="10">
        <f t="shared" si="5"/>
        <v>0.55547282204020854</v>
      </c>
      <c r="J42" s="10">
        <f t="shared" si="4"/>
        <v>0.25887316952097295</v>
      </c>
      <c r="K42" s="10">
        <f t="shared" si="4"/>
        <v>0.21030859601224455</v>
      </c>
      <c r="L42" s="10">
        <f t="shared" si="4"/>
        <v>0.18830148092992471</v>
      </c>
      <c r="M42" s="10">
        <f t="shared" si="4"/>
        <v>0.18317200297840655</v>
      </c>
    </row>
    <row r="43" spans="2:25" x14ac:dyDescent="0.2">
      <c r="B43" s="9">
        <v>38751</v>
      </c>
      <c r="C43" s="1">
        <v>13817</v>
      </c>
      <c r="D43" s="1">
        <v>7413</v>
      </c>
      <c r="E43" s="1">
        <v>3817</v>
      </c>
      <c r="F43" s="1">
        <v>3174</v>
      </c>
      <c r="G43" s="1">
        <v>2819</v>
      </c>
      <c r="H43" s="1">
        <v>0</v>
      </c>
      <c r="I43" s="10">
        <f t="shared" si="5"/>
        <v>0.53651299124267204</v>
      </c>
      <c r="J43" s="10">
        <f t="shared" si="4"/>
        <v>0.27625389013534052</v>
      </c>
      <c r="K43" s="10">
        <f t="shared" si="4"/>
        <v>0.22971701527104291</v>
      </c>
      <c r="L43" s="10">
        <f t="shared" si="4"/>
        <v>0.20402402837084752</v>
      </c>
      <c r="M43" s="10"/>
    </row>
    <row r="44" spans="2:25" x14ac:dyDescent="0.2">
      <c r="B44" s="9">
        <v>38752</v>
      </c>
      <c r="C44" s="1">
        <v>13494</v>
      </c>
      <c r="D44" s="1">
        <v>7800</v>
      </c>
      <c r="E44" s="1">
        <v>4059</v>
      </c>
      <c r="F44" s="1">
        <v>3414</v>
      </c>
      <c r="G44" s="1">
        <v>3136</v>
      </c>
      <c r="H44" s="1">
        <v>0</v>
      </c>
      <c r="I44" s="10">
        <f t="shared" si="5"/>
        <v>0.5780346820809249</v>
      </c>
      <c r="J44" s="10">
        <f t="shared" si="4"/>
        <v>0.30080035571365049</v>
      </c>
      <c r="K44" s="10">
        <f t="shared" si="4"/>
        <v>0.2530013339261894</v>
      </c>
      <c r="L44" s="10">
        <f t="shared" si="4"/>
        <v>0.23239958500074107</v>
      </c>
      <c r="M44" s="10"/>
    </row>
    <row r="45" spans="2:25" x14ac:dyDescent="0.2">
      <c r="B45" s="9">
        <v>38753</v>
      </c>
      <c r="C45" s="1">
        <v>13960</v>
      </c>
      <c r="D45" s="1">
        <v>8098</v>
      </c>
      <c r="E45" s="1">
        <v>4504</v>
      </c>
      <c r="F45" s="1">
        <v>3822</v>
      </c>
      <c r="G45" s="1">
        <v>3493</v>
      </c>
      <c r="H45" s="1">
        <v>0</v>
      </c>
      <c r="I45" s="10">
        <f t="shared" si="5"/>
        <v>0.5800859598853868</v>
      </c>
      <c r="J45" s="10">
        <f t="shared" si="4"/>
        <v>0.32263610315186247</v>
      </c>
      <c r="K45" s="10">
        <f t="shared" si="4"/>
        <v>0.27378223495702003</v>
      </c>
      <c r="L45" s="10">
        <f t="shared" si="4"/>
        <v>0.25021489971346705</v>
      </c>
      <c r="M45" s="10"/>
    </row>
    <row r="46" spans="2:25" x14ac:dyDescent="0.2">
      <c r="B46" s="9">
        <v>38754</v>
      </c>
      <c r="C46" s="1">
        <v>14051</v>
      </c>
      <c r="D46" s="1">
        <v>8094</v>
      </c>
      <c r="E46" s="1">
        <v>4803</v>
      </c>
      <c r="F46" s="1">
        <v>4099</v>
      </c>
      <c r="G46" s="1">
        <v>3819</v>
      </c>
      <c r="H46" s="1">
        <v>0</v>
      </c>
      <c r="I46" s="10">
        <f t="shared" si="5"/>
        <v>0.5760444096505587</v>
      </c>
      <c r="J46" s="10">
        <f t="shared" si="4"/>
        <v>0.34182620454060209</v>
      </c>
      <c r="K46" s="10">
        <f t="shared" si="4"/>
        <v>0.29172300903850262</v>
      </c>
      <c r="L46" s="10">
        <f t="shared" si="4"/>
        <v>0.27179560173653122</v>
      </c>
      <c r="M46" s="10"/>
    </row>
    <row r="47" spans="2:25" x14ac:dyDescent="0.2">
      <c r="B47" s="9">
        <v>38755</v>
      </c>
      <c r="C47" s="1">
        <v>13679</v>
      </c>
      <c r="D47" s="1">
        <v>7889</v>
      </c>
      <c r="E47" s="1">
        <v>5116</v>
      </c>
      <c r="F47" s="1">
        <v>4341</v>
      </c>
      <c r="G47" s="1">
        <v>4081</v>
      </c>
      <c r="H47" s="1">
        <v>0</v>
      </c>
      <c r="I47" s="10">
        <f t="shared" si="5"/>
        <v>0.5767234446962497</v>
      </c>
      <c r="J47" s="10">
        <f t="shared" si="4"/>
        <v>0.37400394765699246</v>
      </c>
      <c r="K47" s="10">
        <f t="shared" si="4"/>
        <v>0.31734775933913295</v>
      </c>
      <c r="L47" s="10">
        <f t="shared" si="4"/>
        <v>0.29834052196798011</v>
      </c>
      <c r="M47" s="10"/>
    </row>
    <row r="48" spans="2:25" x14ac:dyDescent="0.2">
      <c r="B48" s="9">
        <v>38756</v>
      </c>
      <c r="C48" s="1">
        <v>11210</v>
      </c>
      <c r="D48" s="1">
        <v>6774</v>
      </c>
      <c r="E48" s="1">
        <v>5158</v>
      </c>
      <c r="F48" s="1">
        <v>4449</v>
      </c>
      <c r="G48" s="1">
        <v>4149</v>
      </c>
      <c r="H48" s="1">
        <v>0</v>
      </c>
      <c r="I48" s="10">
        <f t="shared" si="5"/>
        <v>0.60428189116859943</v>
      </c>
      <c r="J48" s="10">
        <f t="shared" si="4"/>
        <v>0.46012488849241751</v>
      </c>
      <c r="K48" s="10">
        <f t="shared" si="4"/>
        <v>0.39687778768956289</v>
      </c>
      <c r="L48" s="10">
        <f t="shared" si="4"/>
        <v>0.37011596788581624</v>
      </c>
      <c r="M48" s="10"/>
    </row>
    <row r="49" spans="2:13" x14ac:dyDescent="0.2">
      <c r="B49" s="9">
        <v>38757</v>
      </c>
      <c r="C49" s="1">
        <v>9476</v>
      </c>
      <c r="D49" s="1">
        <v>6460</v>
      </c>
      <c r="E49" s="1">
        <v>5006</v>
      </c>
      <c r="F49" s="1">
        <v>4435</v>
      </c>
      <c r="G49" s="1">
        <v>4161</v>
      </c>
      <c r="H49" s="1">
        <v>0</v>
      </c>
      <c r="I49" s="10">
        <f t="shared" si="5"/>
        <v>0.68172224567327988</v>
      </c>
      <c r="J49" s="10">
        <f t="shared" si="4"/>
        <v>0.52828197551709577</v>
      </c>
      <c r="K49" s="10">
        <f t="shared" si="4"/>
        <v>0.46802448290417897</v>
      </c>
      <c r="L49" s="10">
        <f t="shared" si="4"/>
        <v>0.43910932883073028</v>
      </c>
      <c r="M49" s="10"/>
    </row>
    <row r="50" spans="2:13" x14ac:dyDescent="0.2">
      <c r="B50" s="9">
        <v>38758</v>
      </c>
      <c r="C50" s="1">
        <v>9113</v>
      </c>
      <c r="D50" s="1">
        <v>6329</v>
      </c>
      <c r="E50" s="1">
        <v>5172</v>
      </c>
      <c r="F50" s="1">
        <v>4617</v>
      </c>
      <c r="G50" s="1">
        <v>0</v>
      </c>
      <c r="H50" s="1">
        <v>0</v>
      </c>
      <c r="I50" s="10">
        <f t="shared" si="5"/>
        <v>0.69450235926698123</v>
      </c>
      <c r="J50" s="10">
        <f t="shared" si="4"/>
        <v>0.56754087567211675</v>
      </c>
      <c r="K50" s="10">
        <f t="shared" si="4"/>
        <v>0.50663886755184906</v>
      </c>
      <c r="L50" s="10"/>
      <c r="M50" s="10"/>
    </row>
    <row r="51" spans="2:13" x14ac:dyDescent="0.2">
      <c r="B51" s="9">
        <v>38759</v>
      </c>
      <c r="C51" s="1">
        <v>8650</v>
      </c>
      <c r="D51" s="1">
        <v>6299</v>
      </c>
      <c r="E51" s="1">
        <v>5141</v>
      </c>
      <c r="F51" s="1">
        <v>4611</v>
      </c>
      <c r="G51" s="1">
        <v>0</v>
      </c>
      <c r="H51" s="1">
        <v>0</v>
      </c>
      <c r="I51" s="10">
        <f t="shared" si="5"/>
        <v>0.72820809248554919</v>
      </c>
      <c r="J51" s="10">
        <f t="shared" si="4"/>
        <v>0.59433526011560689</v>
      </c>
      <c r="K51" s="10">
        <f t="shared" si="4"/>
        <v>0.53306358381502894</v>
      </c>
      <c r="L51" s="10"/>
      <c r="M51" s="10"/>
    </row>
    <row r="52" spans="2:13" x14ac:dyDescent="0.2">
      <c r="B52" s="9">
        <v>38760</v>
      </c>
      <c r="C52" s="1">
        <v>8477</v>
      </c>
      <c r="D52" s="1">
        <v>6183</v>
      </c>
      <c r="E52" s="1">
        <v>5174</v>
      </c>
      <c r="F52" s="1">
        <v>4719</v>
      </c>
      <c r="G52" s="1">
        <v>0</v>
      </c>
      <c r="H52" s="1">
        <v>0</v>
      </c>
      <c r="I52" s="10">
        <f t="shared" si="5"/>
        <v>0.72938539577680783</v>
      </c>
      <c r="J52" s="10">
        <f t="shared" si="4"/>
        <v>0.61035743777279694</v>
      </c>
      <c r="K52" s="10">
        <f t="shared" si="4"/>
        <v>0.55668278872242538</v>
      </c>
      <c r="L52" s="10"/>
      <c r="M52" s="10"/>
    </row>
    <row r="53" spans="2:13" x14ac:dyDescent="0.2">
      <c r="B53" s="9">
        <v>38761</v>
      </c>
      <c r="C53" s="1">
        <v>8361</v>
      </c>
      <c r="D53" s="1">
        <v>6191</v>
      </c>
      <c r="E53" s="1">
        <v>5225</v>
      </c>
      <c r="F53" s="1">
        <v>4768</v>
      </c>
      <c r="G53" s="1">
        <v>0</v>
      </c>
      <c r="H53" s="1">
        <v>0</v>
      </c>
      <c r="I53" s="10">
        <f t="shared" si="5"/>
        <v>0.74046166726468121</v>
      </c>
      <c r="J53" s="10">
        <f t="shared" si="4"/>
        <v>0.62492524817605555</v>
      </c>
      <c r="K53" s="10">
        <f t="shared" si="4"/>
        <v>0.57026671450783395</v>
      </c>
      <c r="L53" s="10"/>
      <c r="M53" s="10"/>
    </row>
    <row r="54" spans="2:13" x14ac:dyDescent="0.2">
      <c r="B54" s="9">
        <v>38762</v>
      </c>
      <c r="C54" s="1">
        <v>8431</v>
      </c>
      <c r="D54" s="1">
        <v>6156</v>
      </c>
      <c r="E54" s="1">
        <v>5244</v>
      </c>
      <c r="F54" s="1">
        <v>4901</v>
      </c>
      <c r="G54" s="1">
        <v>0</v>
      </c>
      <c r="H54" s="1">
        <v>0</v>
      </c>
      <c r="I54" s="10">
        <f t="shared" si="5"/>
        <v>0.73016249555212909</v>
      </c>
      <c r="J54" s="10">
        <f t="shared" si="4"/>
        <v>0.62199027398885065</v>
      </c>
      <c r="K54" s="10">
        <f t="shared" si="4"/>
        <v>0.58130708101055628</v>
      </c>
      <c r="L54" s="10"/>
      <c r="M54" s="10"/>
    </row>
    <row r="55" spans="2:13" x14ac:dyDescent="0.2">
      <c r="B55" s="9">
        <v>38763</v>
      </c>
      <c r="C55" s="1">
        <v>8419</v>
      </c>
      <c r="D55" s="1">
        <v>6042</v>
      </c>
      <c r="E55" s="1">
        <v>5262</v>
      </c>
      <c r="F55" s="1">
        <v>4877</v>
      </c>
      <c r="G55" s="1">
        <v>0</v>
      </c>
      <c r="H55" s="1">
        <v>0</v>
      </c>
      <c r="I55" s="10">
        <f t="shared" si="5"/>
        <v>0.71766243021736553</v>
      </c>
      <c r="J55" s="10">
        <f t="shared" si="4"/>
        <v>0.62501484736904622</v>
      </c>
      <c r="K55" s="10">
        <f t="shared" si="4"/>
        <v>0.5792849507067348</v>
      </c>
      <c r="L55" s="10"/>
      <c r="M55" s="10"/>
    </row>
    <row r="56" spans="2:13" x14ac:dyDescent="0.2">
      <c r="B56" s="9">
        <v>38764</v>
      </c>
      <c r="C56" s="1">
        <v>8506</v>
      </c>
      <c r="D56" s="1">
        <v>6227</v>
      </c>
      <c r="E56" s="1">
        <v>5303</v>
      </c>
      <c r="F56" s="1">
        <v>4945</v>
      </c>
      <c r="G56" s="1">
        <v>0</v>
      </c>
      <c r="H56" s="1">
        <v>0</v>
      </c>
      <c r="I56" s="10">
        <f t="shared" si="5"/>
        <v>0.73207147895603109</v>
      </c>
      <c r="J56" s="10">
        <f t="shared" si="4"/>
        <v>0.623442276040442</v>
      </c>
      <c r="K56" s="10">
        <f t="shared" si="4"/>
        <v>0.58135433811427228</v>
      </c>
      <c r="L56" s="10"/>
      <c r="M56" s="10"/>
    </row>
    <row r="57" spans="2:13" x14ac:dyDescent="0.2">
      <c r="B57" s="9">
        <v>38765</v>
      </c>
      <c r="C57" s="1">
        <v>8578</v>
      </c>
      <c r="D57" s="1">
        <v>6166</v>
      </c>
      <c r="E57" s="1">
        <v>5500</v>
      </c>
      <c r="F57" s="1">
        <v>0</v>
      </c>
      <c r="G57" s="1">
        <v>0</v>
      </c>
      <c r="H57" s="1">
        <v>0</v>
      </c>
      <c r="I57" s="10">
        <f t="shared" si="5"/>
        <v>0.7188155747260434</v>
      </c>
      <c r="J57" s="10">
        <f t="shared" si="4"/>
        <v>0.64117509909069714</v>
      </c>
      <c r="K57" s="10"/>
      <c r="L57" s="10"/>
      <c r="M57" s="10"/>
    </row>
    <row r="58" spans="2:13" x14ac:dyDescent="0.2">
      <c r="B58" s="9">
        <v>38766</v>
      </c>
      <c r="C58" s="1">
        <v>8381</v>
      </c>
      <c r="D58" s="1">
        <v>6246</v>
      </c>
      <c r="E58" s="1">
        <v>5443</v>
      </c>
      <c r="F58" s="1">
        <v>0</v>
      </c>
      <c r="G58" s="1">
        <v>0</v>
      </c>
      <c r="H58" s="1">
        <v>0</v>
      </c>
      <c r="I58" s="10">
        <f t="shared" si="5"/>
        <v>0.74525712922085674</v>
      </c>
      <c r="J58" s="10">
        <f t="shared" si="4"/>
        <v>0.64944517360696818</v>
      </c>
      <c r="K58" s="10"/>
      <c r="L58" s="10"/>
      <c r="M58" s="10"/>
    </row>
    <row r="59" spans="2:13" x14ac:dyDescent="0.2">
      <c r="B59" s="9">
        <v>38767</v>
      </c>
      <c r="C59" s="1">
        <v>8456</v>
      </c>
      <c r="D59" s="1">
        <v>6384</v>
      </c>
      <c r="E59" s="1">
        <v>5623</v>
      </c>
      <c r="F59" s="1">
        <v>0</v>
      </c>
      <c r="G59" s="1">
        <v>0</v>
      </c>
      <c r="H59" s="1">
        <v>0</v>
      </c>
      <c r="I59" s="10">
        <f t="shared" si="5"/>
        <v>0.75496688741721851</v>
      </c>
      <c r="J59" s="10">
        <f t="shared" si="4"/>
        <v>0.6649716177861873</v>
      </c>
      <c r="K59" s="10"/>
      <c r="L59" s="10"/>
      <c r="M59" s="10"/>
    </row>
    <row r="60" spans="2:13" x14ac:dyDescent="0.2">
      <c r="B60" s="9">
        <v>38768</v>
      </c>
      <c r="C60" s="1">
        <v>8467</v>
      </c>
      <c r="D60" s="1">
        <v>6361</v>
      </c>
      <c r="E60" s="1">
        <v>5636</v>
      </c>
      <c r="F60" s="1">
        <v>0</v>
      </c>
      <c r="G60" s="1">
        <v>0</v>
      </c>
      <c r="H60" s="1">
        <v>0</v>
      </c>
      <c r="I60" s="10">
        <f t="shared" si="5"/>
        <v>0.75126963505373801</v>
      </c>
      <c r="J60" s="10">
        <f t="shared" si="4"/>
        <v>0.66564308491791657</v>
      </c>
      <c r="K60" s="10"/>
      <c r="L60" s="10"/>
      <c r="M60" s="10"/>
    </row>
    <row r="61" spans="2:13" x14ac:dyDescent="0.2">
      <c r="B61" s="9">
        <v>38769</v>
      </c>
      <c r="C61" s="1">
        <v>8486</v>
      </c>
      <c r="D61" s="1">
        <v>6377</v>
      </c>
      <c r="E61" s="1">
        <v>5730</v>
      </c>
      <c r="F61" s="1">
        <v>0</v>
      </c>
      <c r="G61" s="1">
        <v>0</v>
      </c>
      <c r="H61" s="1">
        <v>0</v>
      </c>
      <c r="I61" s="10">
        <f t="shared" si="5"/>
        <v>0.75147301437662029</v>
      </c>
      <c r="J61" s="10">
        <f t="shared" si="4"/>
        <v>0.67522979024275276</v>
      </c>
      <c r="K61" s="10"/>
      <c r="L61" s="10"/>
      <c r="M61" s="10"/>
    </row>
    <row r="62" spans="2:13" x14ac:dyDescent="0.2">
      <c r="B62" s="9">
        <v>38770</v>
      </c>
      <c r="C62" s="1">
        <v>8498</v>
      </c>
      <c r="D62" s="1">
        <v>6207</v>
      </c>
      <c r="E62" s="1">
        <v>5689</v>
      </c>
      <c r="F62" s="1">
        <v>0</v>
      </c>
      <c r="G62" s="1">
        <v>0</v>
      </c>
      <c r="H62" s="1">
        <v>0</v>
      </c>
      <c r="I62" s="10">
        <f t="shared" si="5"/>
        <v>0.73040715462461758</v>
      </c>
      <c r="J62" s="10">
        <f t="shared" si="4"/>
        <v>0.66945163567898325</v>
      </c>
      <c r="K62" s="10"/>
      <c r="L62" s="10"/>
      <c r="M62" s="10"/>
    </row>
    <row r="63" spans="2:13" x14ac:dyDescent="0.2">
      <c r="B63" s="9">
        <v>38771</v>
      </c>
      <c r="C63" s="1">
        <v>8471</v>
      </c>
      <c r="D63" s="1">
        <v>6329</v>
      </c>
      <c r="E63" s="1">
        <v>5633</v>
      </c>
      <c r="F63" s="1">
        <v>0</v>
      </c>
      <c r="G63" s="1">
        <v>0</v>
      </c>
      <c r="H63" s="1">
        <v>0</v>
      </c>
      <c r="I63" s="10">
        <f t="shared" si="5"/>
        <v>0.74713729193719747</v>
      </c>
      <c r="J63" s="10">
        <f t="shared" si="4"/>
        <v>0.6649746192893401</v>
      </c>
      <c r="K63" s="10"/>
      <c r="L63" s="10"/>
      <c r="M63" s="10"/>
    </row>
    <row r="64" spans="2:13" x14ac:dyDescent="0.2">
      <c r="B64" s="9">
        <v>38772</v>
      </c>
      <c r="C64" s="1">
        <v>8692</v>
      </c>
      <c r="D64" s="1">
        <v>6419</v>
      </c>
      <c r="E64" s="1">
        <v>0</v>
      </c>
      <c r="F64" s="1">
        <v>0</v>
      </c>
      <c r="G64" s="1">
        <v>0</v>
      </c>
      <c r="H64" s="1">
        <v>0</v>
      </c>
      <c r="I64" s="10">
        <f t="shared" si="5"/>
        <v>0.73849516797054759</v>
      </c>
      <c r="J64" s="10"/>
      <c r="K64" s="10"/>
      <c r="L64" s="10"/>
      <c r="M64" s="10"/>
    </row>
    <row r="65" spans="2:13" x14ac:dyDescent="0.2">
      <c r="B65" s="9">
        <v>38773</v>
      </c>
      <c r="C65" s="1">
        <v>8602</v>
      </c>
      <c r="D65" s="1">
        <v>6540</v>
      </c>
      <c r="E65" s="1">
        <v>0</v>
      </c>
      <c r="F65" s="1">
        <v>0</v>
      </c>
      <c r="G65" s="1">
        <v>0</v>
      </c>
      <c r="H65" s="1">
        <v>0</v>
      </c>
      <c r="I65" s="10">
        <f t="shared" si="5"/>
        <v>0.76028830504533829</v>
      </c>
      <c r="J65" s="10"/>
      <c r="K65" s="10"/>
      <c r="L65" s="10"/>
      <c r="M65" s="10"/>
    </row>
    <row r="66" spans="2:13" x14ac:dyDescent="0.2">
      <c r="B66" s="9">
        <v>38774</v>
      </c>
      <c r="C66" s="1">
        <v>8730</v>
      </c>
      <c r="D66" s="1">
        <v>6623</v>
      </c>
      <c r="E66" s="1">
        <v>0</v>
      </c>
      <c r="F66" s="1">
        <v>0</v>
      </c>
      <c r="G66" s="1">
        <v>0</v>
      </c>
      <c r="H66" s="1">
        <v>0</v>
      </c>
      <c r="I66" s="10">
        <f t="shared" si="5"/>
        <v>0.75864833906071016</v>
      </c>
      <c r="J66" s="10"/>
      <c r="K66" s="10"/>
      <c r="L66" s="10"/>
      <c r="M66" s="10"/>
    </row>
    <row r="67" spans="2:13" x14ac:dyDescent="0.2">
      <c r="B67" s="9">
        <v>38775</v>
      </c>
      <c r="C67" s="1">
        <v>8780</v>
      </c>
      <c r="D67" s="1">
        <v>6659</v>
      </c>
      <c r="E67" s="1">
        <v>0</v>
      </c>
      <c r="F67" s="1">
        <v>0</v>
      </c>
      <c r="G67" s="1">
        <v>0</v>
      </c>
      <c r="H67" s="1">
        <v>0</v>
      </c>
      <c r="I67" s="10">
        <f t="shared" si="5"/>
        <v>0.75842824601366743</v>
      </c>
      <c r="J67" s="10"/>
      <c r="K67" s="10"/>
      <c r="L67" s="10"/>
      <c r="M67" s="10"/>
    </row>
    <row r="68" spans="2:13" x14ac:dyDescent="0.2">
      <c r="B68" s="9">
        <v>38776</v>
      </c>
      <c r="C68" s="1">
        <v>8784</v>
      </c>
      <c r="D68" s="1">
        <v>6624</v>
      </c>
      <c r="E68" s="1">
        <v>0</v>
      </c>
      <c r="F68" s="1">
        <v>0</v>
      </c>
      <c r="G68" s="1">
        <v>0</v>
      </c>
      <c r="H68" s="1">
        <v>0</v>
      </c>
      <c r="I68" s="10">
        <f t="shared" si="5"/>
        <v>0.75409836065573765</v>
      </c>
      <c r="J68" s="10"/>
      <c r="K68" s="10"/>
      <c r="L68" s="10"/>
      <c r="M68" s="10"/>
    </row>
    <row r="69" spans="2:13" x14ac:dyDescent="0.2">
      <c r="B69" s="9">
        <v>38777</v>
      </c>
      <c r="C69" s="1">
        <v>8680</v>
      </c>
      <c r="D69" s="1">
        <v>6513</v>
      </c>
      <c r="E69" s="1">
        <v>0</v>
      </c>
      <c r="F69" s="1">
        <v>0</v>
      </c>
      <c r="G69" s="1">
        <v>0</v>
      </c>
      <c r="H69" s="1">
        <v>0</v>
      </c>
      <c r="I69" s="10">
        <f t="shared" si="5"/>
        <v>0.7503456221198157</v>
      </c>
      <c r="J69" s="10"/>
      <c r="K69" s="10"/>
      <c r="L69" s="10"/>
      <c r="M69" s="10"/>
    </row>
    <row r="70" spans="2:13" x14ac:dyDescent="0.2">
      <c r="B70" s="9">
        <v>38778</v>
      </c>
      <c r="C70" s="1">
        <v>8642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0"/>
      <c r="J70" s="10"/>
      <c r="K70" s="10"/>
      <c r="L70" s="10"/>
      <c r="M70" s="10"/>
    </row>
    <row r="73" spans="2:13" ht="21" x14ac:dyDescent="0.25">
      <c r="B73" s="16" t="s">
        <v>141</v>
      </c>
    </row>
    <row r="74" spans="2:13" x14ac:dyDescent="0.2">
      <c r="B74" s="8" t="s">
        <v>15</v>
      </c>
      <c r="C74" s="4" t="s">
        <v>56</v>
      </c>
      <c r="D74" s="4" t="s">
        <v>57</v>
      </c>
      <c r="E74" s="4" t="s">
        <v>58</v>
      </c>
      <c r="F74" s="4" t="s">
        <v>59</v>
      </c>
      <c r="G74" s="4" t="s">
        <v>60</v>
      </c>
      <c r="H74" s="4" t="s">
        <v>61</v>
      </c>
      <c r="I74" s="4" t="s">
        <v>62</v>
      </c>
      <c r="J74" s="4" t="s">
        <v>63</v>
      </c>
      <c r="K74" s="4" t="s">
        <v>64</v>
      </c>
      <c r="L74" s="4" t="s">
        <v>65</v>
      </c>
      <c r="M74" s="4" t="s">
        <v>66</v>
      </c>
    </row>
    <row r="75" spans="2:13" x14ac:dyDescent="0.2">
      <c r="B75" s="9">
        <v>38748</v>
      </c>
      <c r="C75" s="1">
        <v>5373</v>
      </c>
      <c r="D75" s="1">
        <v>3531</v>
      </c>
      <c r="E75" s="1">
        <v>1811</v>
      </c>
      <c r="F75" s="1">
        <v>1323</v>
      </c>
      <c r="G75" s="1">
        <v>1124</v>
      </c>
      <c r="H75" s="1">
        <v>1075</v>
      </c>
      <c r="I75" s="10">
        <f>D75/$C75</f>
        <v>0.65717476270240094</v>
      </c>
      <c r="J75" s="10">
        <f t="shared" ref="J75:M98" si="6">E75/$C75</f>
        <v>0.33705564861343756</v>
      </c>
      <c r="K75" s="10">
        <f t="shared" si="6"/>
        <v>0.24623115577889448</v>
      </c>
      <c r="L75" s="10">
        <f t="shared" si="6"/>
        <v>0.20919411874185745</v>
      </c>
      <c r="M75" s="10">
        <f t="shared" si="6"/>
        <v>0.20007444630560209</v>
      </c>
    </row>
    <row r="76" spans="2:13" x14ac:dyDescent="0.2">
      <c r="B76" s="9">
        <v>38749</v>
      </c>
      <c r="C76" s="1">
        <v>7205</v>
      </c>
      <c r="D76" s="1">
        <v>4870</v>
      </c>
      <c r="E76" s="1">
        <v>2511</v>
      </c>
      <c r="F76" s="1">
        <v>1892</v>
      </c>
      <c r="G76" s="1">
        <v>1758</v>
      </c>
      <c r="H76" s="1">
        <v>1627</v>
      </c>
      <c r="I76" s="10">
        <f t="shared" ref="I76:I104" si="7">D76/$C76</f>
        <v>0.67591950034698123</v>
      </c>
      <c r="J76" s="10">
        <f t="shared" si="6"/>
        <v>0.34850798056904925</v>
      </c>
      <c r="K76" s="10">
        <f t="shared" si="6"/>
        <v>0.26259541984732826</v>
      </c>
      <c r="L76" s="10">
        <f t="shared" si="6"/>
        <v>0.24399722414989591</v>
      </c>
      <c r="M76" s="10">
        <f t="shared" si="6"/>
        <v>0.22581540596807773</v>
      </c>
    </row>
    <row r="77" spans="2:13" x14ac:dyDescent="0.2">
      <c r="B77" s="9">
        <v>38750</v>
      </c>
      <c r="C77" s="1">
        <v>7618</v>
      </c>
      <c r="D77" s="1">
        <v>5162</v>
      </c>
      <c r="E77" s="1">
        <v>2756</v>
      </c>
      <c r="F77" s="1">
        <v>2244</v>
      </c>
      <c r="G77" s="1">
        <v>2021</v>
      </c>
      <c r="H77" s="1">
        <v>1908</v>
      </c>
      <c r="I77" s="10">
        <f t="shared" si="7"/>
        <v>0.67760567077973222</v>
      </c>
      <c r="J77" s="10">
        <f t="shared" si="6"/>
        <v>0.36177474402730375</v>
      </c>
      <c r="K77" s="10">
        <f t="shared" si="6"/>
        <v>0.29456550275662902</v>
      </c>
      <c r="L77" s="10">
        <f t="shared" si="6"/>
        <v>0.26529272775006563</v>
      </c>
      <c r="M77" s="10">
        <f t="shared" si="6"/>
        <v>0.25045943817274874</v>
      </c>
    </row>
    <row r="78" spans="2:13" x14ac:dyDescent="0.2">
      <c r="B78" s="9">
        <v>38751</v>
      </c>
      <c r="C78" s="1">
        <v>7978</v>
      </c>
      <c r="D78" s="1">
        <v>5380</v>
      </c>
      <c r="E78" s="1">
        <v>3127</v>
      </c>
      <c r="F78" s="1">
        <v>2616</v>
      </c>
      <c r="G78" s="1">
        <v>2408</v>
      </c>
      <c r="H78" s="1">
        <v>0</v>
      </c>
      <c r="I78" s="10">
        <f t="shared" si="7"/>
        <v>0.67435447480571575</v>
      </c>
      <c r="J78" s="10">
        <f t="shared" si="6"/>
        <v>0.39195287039358234</v>
      </c>
      <c r="K78" s="10">
        <f t="shared" si="6"/>
        <v>0.32790172975683129</v>
      </c>
      <c r="L78" s="10">
        <f t="shared" si="6"/>
        <v>0.30183003258962143</v>
      </c>
      <c r="M78" s="10"/>
    </row>
    <row r="79" spans="2:13" x14ac:dyDescent="0.2">
      <c r="B79" s="9">
        <v>38752</v>
      </c>
      <c r="C79" s="1">
        <v>7700</v>
      </c>
      <c r="D79" s="1">
        <v>5419</v>
      </c>
      <c r="E79" s="1">
        <v>3252</v>
      </c>
      <c r="F79" s="1">
        <v>2758</v>
      </c>
      <c r="G79" s="1">
        <v>2545</v>
      </c>
      <c r="H79" s="1">
        <v>0</v>
      </c>
      <c r="I79" s="10">
        <f t="shared" si="7"/>
        <v>0.70376623376623382</v>
      </c>
      <c r="J79" s="10">
        <f t="shared" si="6"/>
        <v>0.42233766233766235</v>
      </c>
      <c r="K79" s="10">
        <f t="shared" si="6"/>
        <v>0.35818181818181816</v>
      </c>
      <c r="L79" s="10">
        <f t="shared" si="6"/>
        <v>0.33051948051948055</v>
      </c>
      <c r="M79" s="10"/>
    </row>
    <row r="80" spans="2:13" x14ac:dyDescent="0.2">
      <c r="B80" s="9">
        <v>38753</v>
      </c>
      <c r="C80" s="1">
        <v>7704</v>
      </c>
      <c r="D80" s="1">
        <v>5418</v>
      </c>
      <c r="E80" s="1">
        <v>3485</v>
      </c>
      <c r="F80" s="1">
        <v>2990</v>
      </c>
      <c r="G80" s="1">
        <v>2799</v>
      </c>
      <c r="H80" s="1">
        <v>0</v>
      </c>
      <c r="I80" s="10">
        <f t="shared" si="7"/>
        <v>0.70327102803738317</v>
      </c>
      <c r="J80" s="10">
        <f t="shared" si="6"/>
        <v>0.4523624091381101</v>
      </c>
      <c r="K80" s="10">
        <f t="shared" si="6"/>
        <v>0.38811007268951192</v>
      </c>
      <c r="L80" s="10">
        <f t="shared" si="6"/>
        <v>0.36331775700934582</v>
      </c>
      <c r="M80" s="10"/>
    </row>
    <row r="81" spans="2:13" x14ac:dyDescent="0.2">
      <c r="B81" s="9">
        <v>38754</v>
      </c>
      <c r="C81" s="1">
        <v>7574</v>
      </c>
      <c r="D81" s="1">
        <v>5294</v>
      </c>
      <c r="E81" s="1">
        <v>3517</v>
      </c>
      <c r="F81" s="1">
        <v>3095</v>
      </c>
      <c r="G81" s="1">
        <v>2848</v>
      </c>
      <c r="H81" s="1">
        <v>0</v>
      </c>
      <c r="I81" s="10">
        <f t="shared" si="7"/>
        <v>0.69897016107736998</v>
      </c>
      <c r="J81" s="10">
        <f t="shared" si="6"/>
        <v>0.46435172960126747</v>
      </c>
      <c r="K81" s="10">
        <f t="shared" si="6"/>
        <v>0.40863480327435964</v>
      </c>
      <c r="L81" s="10">
        <f t="shared" si="6"/>
        <v>0.37602323739107474</v>
      </c>
      <c r="M81" s="10"/>
    </row>
    <row r="82" spans="2:13" x14ac:dyDescent="0.2">
      <c r="B82" s="9">
        <v>38755</v>
      </c>
      <c r="C82" s="1">
        <v>7297</v>
      </c>
      <c r="D82" s="1">
        <v>5002</v>
      </c>
      <c r="E82" s="1">
        <v>3631</v>
      </c>
      <c r="F82" s="1">
        <v>3174</v>
      </c>
      <c r="G82" s="1">
        <v>2964</v>
      </c>
      <c r="H82" s="1">
        <v>0</v>
      </c>
      <c r="I82" s="10">
        <f t="shared" si="7"/>
        <v>0.68548718651500617</v>
      </c>
      <c r="J82" s="10">
        <f t="shared" si="6"/>
        <v>0.49760175414553925</v>
      </c>
      <c r="K82" s="10">
        <f t="shared" si="6"/>
        <v>0.43497327668905028</v>
      </c>
      <c r="L82" s="10">
        <f t="shared" si="6"/>
        <v>0.40619432643552145</v>
      </c>
      <c r="M82" s="10"/>
    </row>
    <row r="83" spans="2:13" x14ac:dyDescent="0.2">
      <c r="B83" s="9">
        <v>38756</v>
      </c>
      <c r="C83" s="1">
        <v>6752</v>
      </c>
      <c r="D83" s="1">
        <v>4610</v>
      </c>
      <c r="E83" s="1">
        <v>3606</v>
      </c>
      <c r="F83" s="1">
        <v>3229</v>
      </c>
      <c r="G83" s="1">
        <v>2989</v>
      </c>
      <c r="H83" s="1">
        <v>0</v>
      </c>
      <c r="I83" s="10">
        <f t="shared" si="7"/>
        <v>0.68276066350710896</v>
      </c>
      <c r="J83" s="10">
        <f t="shared" si="6"/>
        <v>0.53406398104265407</v>
      </c>
      <c r="K83" s="10">
        <f t="shared" si="6"/>
        <v>0.47822867298578198</v>
      </c>
      <c r="L83" s="10">
        <f t="shared" si="6"/>
        <v>0.44268364928909953</v>
      </c>
      <c r="M83" s="10"/>
    </row>
    <row r="84" spans="2:13" x14ac:dyDescent="0.2">
      <c r="B84" s="9">
        <v>38757</v>
      </c>
      <c r="C84" s="1">
        <v>6124</v>
      </c>
      <c r="D84" s="1">
        <v>4511</v>
      </c>
      <c r="E84" s="1">
        <v>3590</v>
      </c>
      <c r="F84" s="1">
        <v>3251</v>
      </c>
      <c r="G84" s="1">
        <v>3034</v>
      </c>
      <c r="H84" s="1">
        <v>0</v>
      </c>
      <c r="I84" s="10">
        <f t="shared" si="7"/>
        <v>0.73661005878510777</v>
      </c>
      <c r="J84" s="10">
        <f t="shared" si="6"/>
        <v>0.58621815806662314</v>
      </c>
      <c r="K84" s="10">
        <f t="shared" si="6"/>
        <v>0.53086218158066623</v>
      </c>
      <c r="L84" s="10">
        <f t="shared" si="6"/>
        <v>0.4954278249510124</v>
      </c>
      <c r="M84" s="10"/>
    </row>
    <row r="85" spans="2:13" x14ac:dyDescent="0.2">
      <c r="B85" s="9">
        <v>38758</v>
      </c>
      <c r="C85" s="1">
        <v>6114</v>
      </c>
      <c r="D85" s="1">
        <v>4561</v>
      </c>
      <c r="E85" s="1">
        <v>3788</v>
      </c>
      <c r="F85" s="1">
        <v>3480</v>
      </c>
      <c r="G85" s="1">
        <v>0</v>
      </c>
      <c r="H85" s="1">
        <v>0</v>
      </c>
      <c r="I85" s="10">
        <f t="shared" si="7"/>
        <v>0.74599280340202812</v>
      </c>
      <c r="J85" s="10">
        <f t="shared" si="6"/>
        <v>0.61956166175989535</v>
      </c>
      <c r="K85" s="10">
        <f t="shared" si="6"/>
        <v>0.56918547595682045</v>
      </c>
      <c r="L85" s="10"/>
      <c r="M85" s="10"/>
    </row>
    <row r="86" spans="2:13" x14ac:dyDescent="0.2">
      <c r="B86" s="9">
        <v>38759</v>
      </c>
      <c r="C86" s="1">
        <v>6077</v>
      </c>
      <c r="D86" s="1">
        <v>4761</v>
      </c>
      <c r="E86" s="1">
        <v>3909</v>
      </c>
      <c r="F86" s="1">
        <v>3569</v>
      </c>
      <c r="G86" s="1">
        <v>0</v>
      </c>
      <c r="H86" s="1">
        <v>0</v>
      </c>
      <c r="I86" s="10">
        <f t="shared" si="7"/>
        <v>0.78344577916735236</v>
      </c>
      <c r="J86" s="10">
        <f t="shared" si="6"/>
        <v>0.64324502221490865</v>
      </c>
      <c r="K86" s="10">
        <f t="shared" si="6"/>
        <v>0.58729636333717294</v>
      </c>
      <c r="L86" s="10"/>
      <c r="M86" s="10"/>
    </row>
    <row r="87" spans="2:13" x14ac:dyDescent="0.2">
      <c r="B87" s="9">
        <v>38760</v>
      </c>
      <c r="C87" s="1">
        <v>6149</v>
      </c>
      <c r="D87" s="1">
        <v>4838</v>
      </c>
      <c r="E87" s="1">
        <v>4017</v>
      </c>
      <c r="F87" s="1">
        <v>3733</v>
      </c>
      <c r="G87" s="1">
        <v>0</v>
      </c>
      <c r="H87" s="1">
        <v>0</v>
      </c>
      <c r="I87" s="10">
        <f t="shared" si="7"/>
        <v>0.78679460074808916</v>
      </c>
      <c r="J87" s="10">
        <f t="shared" si="6"/>
        <v>0.65327695560253696</v>
      </c>
      <c r="K87" s="10">
        <f t="shared" si="6"/>
        <v>0.60709058383476988</v>
      </c>
      <c r="L87" s="10"/>
      <c r="M87" s="10"/>
    </row>
    <row r="88" spans="2:13" x14ac:dyDescent="0.2">
      <c r="B88" s="9">
        <v>38761</v>
      </c>
      <c r="C88" s="1">
        <v>6163</v>
      </c>
      <c r="D88" s="1">
        <v>4895</v>
      </c>
      <c r="E88" s="1">
        <v>4186</v>
      </c>
      <c r="F88" s="1">
        <v>3791</v>
      </c>
      <c r="G88" s="1">
        <v>0</v>
      </c>
      <c r="H88" s="1">
        <v>0</v>
      </c>
      <c r="I88" s="10">
        <f t="shared" si="7"/>
        <v>0.79425604413435014</v>
      </c>
      <c r="J88" s="10">
        <f t="shared" si="6"/>
        <v>0.67921466818108067</v>
      </c>
      <c r="K88" s="10">
        <f t="shared" si="6"/>
        <v>0.61512250527340584</v>
      </c>
      <c r="L88" s="10"/>
      <c r="M88" s="10"/>
    </row>
    <row r="89" spans="2:13" x14ac:dyDescent="0.2">
      <c r="B89" s="9">
        <v>38762</v>
      </c>
      <c r="C89" s="1">
        <v>6245</v>
      </c>
      <c r="D89" s="1">
        <v>4857</v>
      </c>
      <c r="E89" s="1">
        <v>4255</v>
      </c>
      <c r="F89" s="1">
        <v>3914</v>
      </c>
      <c r="G89" s="1">
        <v>0</v>
      </c>
      <c r="H89" s="1">
        <v>0</v>
      </c>
      <c r="I89" s="10">
        <f t="shared" si="7"/>
        <v>0.77774219375500397</v>
      </c>
      <c r="J89" s="10">
        <f t="shared" si="6"/>
        <v>0.68134507606084871</v>
      </c>
      <c r="K89" s="10">
        <f t="shared" si="6"/>
        <v>0.62674139311449162</v>
      </c>
      <c r="L89" s="10"/>
      <c r="M89" s="10"/>
    </row>
    <row r="90" spans="2:13" x14ac:dyDescent="0.2">
      <c r="B90" s="9">
        <v>38763</v>
      </c>
      <c r="C90" s="1">
        <v>6399</v>
      </c>
      <c r="D90" s="1">
        <v>4874</v>
      </c>
      <c r="E90" s="1">
        <v>4356</v>
      </c>
      <c r="F90" s="1">
        <v>4009</v>
      </c>
      <c r="G90" s="1">
        <v>0</v>
      </c>
      <c r="H90" s="1">
        <v>0</v>
      </c>
      <c r="I90" s="10">
        <f t="shared" si="7"/>
        <v>0.76168151273636509</v>
      </c>
      <c r="J90" s="10">
        <f t="shared" si="6"/>
        <v>0.68073136427566805</v>
      </c>
      <c r="K90" s="10">
        <f t="shared" si="6"/>
        <v>0.62650414127207377</v>
      </c>
      <c r="L90" s="10"/>
      <c r="M90" s="10"/>
    </row>
    <row r="91" spans="2:13" x14ac:dyDescent="0.2">
      <c r="B91" s="9">
        <v>38764</v>
      </c>
      <c r="C91" s="1">
        <v>6558</v>
      </c>
      <c r="D91" s="1">
        <v>5129</v>
      </c>
      <c r="E91" s="1">
        <v>4395</v>
      </c>
      <c r="F91" s="1">
        <v>4043</v>
      </c>
      <c r="G91" s="1">
        <v>0</v>
      </c>
      <c r="H91" s="1">
        <v>0</v>
      </c>
      <c r="I91" s="10">
        <f t="shared" si="7"/>
        <v>0.78209820067093627</v>
      </c>
      <c r="J91" s="10">
        <f t="shared" si="6"/>
        <v>0.67017383348581883</v>
      </c>
      <c r="K91" s="10">
        <f t="shared" si="6"/>
        <v>0.61649893260140287</v>
      </c>
      <c r="L91" s="10"/>
      <c r="M91" s="10"/>
    </row>
    <row r="92" spans="2:13" x14ac:dyDescent="0.2">
      <c r="B92" s="9">
        <v>38765</v>
      </c>
      <c r="C92" s="1">
        <v>6748</v>
      </c>
      <c r="D92" s="1">
        <v>5237</v>
      </c>
      <c r="E92" s="1">
        <v>4629</v>
      </c>
      <c r="F92" s="1">
        <v>0</v>
      </c>
      <c r="G92" s="1">
        <v>0</v>
      </c>
      <c r="H92" s="1">
        <v>0</v>
      </c>
      <c r="I92" s="10">
        <f t="shared" si="7"/>
        <v>0.77608180201541199</v>
      </c>
      <c r="J92" s="10">
        <f t="shared" si="6"/>
        <v>0.68598103141671607</v>
      </c>
      <c r="K92" s="10"/>
      <c r="L92" s="10"/>
      <c r="M92" s="10"/>
    </row>
    <row r="93" spans="2:13" x14ac:dyDescent="0.2">
      <c r="B93" s="9">
        <v>38766</v>
      </c>
      <c r="C93" s="1">
        <v>6794</v>
      </c>
      <c r="D93" s="1">
        <v>5395</v>
      </c>
      <c r="E93" s="1">
        <v>4715</v>
      </c>
      <c r="F93" s="1">
        <v>0</v>
      </c>
      <c r="G93" s="1">
        <v>0</v>
      </c>
      <c r="H93" s="1">
        <v>0</v>
      </c>
      <c r="I93" s="10">
        <f t="shared" si="7"/>
        <v>0.79408301442449225</v>
      </c>
      <c r="J93" s="10">
        <f t="shared" si="6"/>
        <v>0.69399470120694728</v>
      </c>
      <c r="K93" s="10"/>
      <c r="L93" s="10"/>
      <c r="M93" s="10"/>
    </row>
    <row r="94" spans="2:13" x14ac:dyDescent="0.2">
      <c r="B94" s="9">
        <v>38767</v>
      </c>
      <c r="C94" s="1">
        <v>6870</v>
      </c>
      <c r="D94" s="1">
        <v>5581</v>
      </c>
      <c r="E94" s="1">
        <v>4832</v>
      </c>
      <c r="F94" s="1">
        <v>0</v>
      </c>
      <c r="G94" s="1">
        <v>0</v>
      </c>
      <c r="H94" s="1">
        <v>0</v>
      </c>
      <c r="I94" s="10">
        <f t="shared" si="7"/>
        <v>0.81237263464337706</v>
      </c>
      <c r="J94" s="10">
        <f t="shared" si="6"/>
        <v>0.70334788937409021</v>
      </c>
      <c r="K94" s="10"/>
      <c r="L94" s="10"/>
      <c r="M94" s="10"/>
    </row>
    <row r="95" spans="2:13" x14ac:dyDescent="0.2">
      <c r="B95" s="9">
        <v>38768</v>
      </c>
      <c r="C95" s="1">
        <v>7083</v>
      </c>
      <c r="D95" s="1">
        <v>5666</v>
      </c>
      <c r="E95" s="1">
        <v>4952</v>
      </c>
      <c r="F95" s="1">
        <v>0</v>
      </c>
      <c r="G95" s="1">
        <v>0</v>
      </c>
      <c r="H95" s="1">
        <v>0</v>
      </c>
      <c r="I95" s="10">
        <f t="shared" si="7"/>
        <v>0.79994352675420022</v>
      </c>
      <c r="J95" s="10">
        <f t="shared" si="6"/>
        <v>0.69913878300155297</v>
      </c>
      <c r="K95" s="10"/>
      <c r="L95" s="10"/>
      <c r="M95" s="10"/>
    </row>
    <row r="96" spans="2:13" x14ac:dyDescent="0.2">
      <c r="B96" s="9">
        <v>38769</v>
      </c>
      <c r="C96" s="1">
        <v>7289</v>
      </c>
      <c r="D96" s="1">
        <v>5754</v>
      </c>
      <c r="E96" s="1">
        <v>5081</v>
      </c>
      <c r="F96" s="1">
        <v>0</v>
      </c>
      <c r="G96" s="1">
        <v>0</v>
      </c>
      <c r="H96" s="1">
        <v>0</v>
      </c>
      <c r="I96" s="10">
        <f t="shared" si="7"/>
        <v>0.78940869803813962</v>
      </c>
      <c r="J96" s="10">
        <f t="shared" si="6"/>
        <v>0.69707778844834678</v>
      </c>
      <c r="K96" s="10"/>
      <c r="L96" s="10"/>
      <c r="M96" s="10"/>
    </row>
    <row r="97" spans="2:13" x14ac:dyDescent="0.2">
      <c r="B97" s="9">
        <v>38770</v>
      </c>
      <c r="C97" s="1">
        <v>7393</v>
      </c>
      <c r="D97" s="1">
        <v>5672</v>
      </c>
      <c r="E97" s="1">
        <v>5155</v>
      </c>
      <c r="F97" s="1">
        <v>0</v>
      </c>
      <c r="G97" s="1">
        <v>0</v>
      </c>
      <c r="H97" s="1">
        <v>0</v>
      </c>
      <c r="I97" s="10">
        <f t="shared" si="7"/>
        <v>0.76721222778303799</v>
      </c>
      <c r="J97" s="10">
        <f t="shared" si="6"/>
        <v>0.6972812119572569</v>
      </c>
      <c r="K97" s="10"/>
      <c r="L97" s="10"/>
      <c r="M97" s="10"/>
    </row>
    <row r="98" spans="2:13" x14ac:dyDescent="0.2">
      <c r="B98" s="9">
        <v>38771</v>
      </c>
      <c r="C98" s="1">
        <v>7416</v>
      </c>
      <c r="D98" s="1">
        <v>5835</v>
      </c>
      <c r="E98" s="1">
        <v>5055</v>
      </c>
      <c r="F98" s="1">
        <v>0</v>
      </c>
      <c r="G98" s="1">
        <v>0</v>
      </c>
      <c r="H98" s="1">
        <v>0</v>
      </c>
      <c r="I98" s="10">
        <f t="shared" si="7"/>
        <v>0.7868122977346278</v>
      </c>
      <c r="J98" s="10">
        <f t="shared" si="6"/>
        <v>0.68163430420711979</v>
      </c>
      <c r="K98" s="10"/>
      <c r="L98" s="10"/>
      <c r="M98" s="10"/>
    </row>
    <row r="99" spans="2:13" x14ac:dyDescent="0.2">
      <c r="B99" s="9">
        <v>38772</v>
      </c>
      <c r="C99" s="1">
        <v>7788</v>
      </c>
      <c r="D99" s="1">
        <v>6045</v>
      </c>
      <c r="E99" s="1">
        <v>0</v>
      </c>
      <c r="F99" s="1">
        <v>0</v>
      </c>
      <c r="G99" s="1">
        <v>0</v>
      </c>
      <c r="H99" s="1">
        <v>0</v>
      </c>
      <c r="I99" s="10">
        <f t="shared" si="7"/>
        <v>0.77619414483821259</v>
      </c>
      <c r="J99" s="10"/>
      <c r="K99" s="10"/>
      <c r="L99" s="10"/>
      <c r="M99" s="10"/>
    </row>
    <row r="100" spans="2:13" x14ac:dyDescent="0.2">
      <c r="B100" s="9">
        <v>38773</v>
      </c>
      <c r="C100" s="1">
        <v>7866</v>
      </c>
      <c r="D100" s="1">
        <v>6283</v>
      </c>
      <c r="E100" s="1">
        <v>0</v>
      </c>
      <c r="F100" s="1">
        <v>0</v>
      </c>
      <c r="G100" s="1">
        <v>0</v>
      </c>
      <c r="H100" s="1">
        <v>0</v>
      </c>
      <c r="I100" s="10">
        <f t="shared" si="7"/>
        <v>0.79875413170607679</v>
      </c>
      <c r="J100" s="10"/>
      <c r="K100" s="10"/>
      <c r="L100" s="10"/>
      <c r="M100" s="10"/>
    </row>
    <row r="101" spans="2:13" x14ac:dyDescent="0.2">
      <c r="B101" s="9">
        <v>38774</v>
      </c>
      <c r="C101" s="1">
        <v>8105</v>
      </c>
      <c r="D101" s="1">
        <v>6417</v>
      </c>
      <c r="E101" s="1">
        <v>0</v>
      </c>
      <c r="F101" s="1">
        <v>0</v>
      </c>
      <c r="G101" s="1">
        <v>0</v>
      </c>
      <c r="H101" s="1">
        <v>0</v>
      </c>
      <c r="I101" s="10">
        <f t="shared" si="7"/>
        <v>0.79173349784083902</v>
      </c>
      <c r="J101" s="10"/>
      <c r="K101" s="10"/>
      <c r="L101" s="10"/>
      <c r="M101" s="10"/>
    </row>
    <row r="102" spans="2:13" x14ac:dyDescent="0.2">
      <c r="B102" s="9">
        <v>38775</v>
      </c>
      <c r="C102" s="1">
        <v>8203</v>
      </c>
      <c r="D102" s="1">
        <v>6610</v>
      </c>
      <c r="E102" s="1">
        <v>0</v>
      </c>
      <c r="F102" s="1">
        <v>0</v>
      </c>
      <c r="G102" s="1">
        <v>0</v>
      </c>
      <c r="H102" s="1">
        <v>0</v>
      </c>
      <c r="I102" s="10">
        <f t="shared" si="7"/>
        <v>0.80580275508960142</v>
      </c>
      <c r="J102" s="10"/>
      <c r="K102" s="10"/>
      <c r="L102" s="10"/>
      <c r="M102" s="10"/>
    </row>
    <row r="103" spans="2:13" x14ac:dyDescent="0.2">
      <c r="B103" s="9">
        <v>38776</v>
      </c>
      <c r="C103" s="1">
        <v>8435</v>
      </c>
      <c r="D103" s="1">
        <v>6727</v>
      </c>
      <c r="E103" s="1">
        <v>0</v>
      </c>
      <c r="F103" s="1">
        <v>0</v>
      </c>
      <c r="G103" s="1">
        <v>0</v>
      </c>
      <c r="H103" s="1">
        <v>0</v>
      </c>
      <c r="I103" s="10">
        <f t="shared" si="7"/>
        <v>0.79751037344398346</v>
      </c>
      <c r="J103" s="10"/>
      <c r="K103" s="10"/>
      <c r="L103" s="10"/>
      <c r="M103" s="10"/>
    </row>
    <row r="104" spans="2:13" x14ac:dyDescent="0.2">
      <c r="B104" s="9">
        <v>38777</v>
      </c>
      <c r="C104" s="1">
        <v>8482</v>
      </c>
      <c r="D104" s="1">
        <v>6593</v>
      </c>
      <c r="E104" s="1">
        <v>0</v>
      </c>
      <c r="F104" s="1">
        <v>0</v>
      </c>
      <c r="G104" s="1">
        <v>0</v>
      </c>
      <c r="H104" s="1">
        <v>0</v>
      </c>
      <c r="I104" s="10">
        <f t="shared" si="7"/>
        <v>0.77729309125206314</v>
      </c>
      <c r="J104" s="10"/>
      <c r="K104" s="10"/>
      <c r="L104" s="10"/>
      <c r="M104" s="10"/>
    </row>
    <row r="105" spans="2:13" x14ac:dyDescent="0.2">
      <c r="B105" s="9">
        <v>38778</v>
      </c>
      <c r="C105" s="1">
        <v>8546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0"/>
      <c r="J105" s="10"/>
      <c r="K105" s="10"/>
      <c r="L105" s="10"/>
      <c r="M105" s="1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topLeftCell="O1" zoomScale="80" zoomScaleNormal="80" workbookViewId="0">
      <selection activeCell="AB32" sqref="AB32"/>
    </sheetView>
  </sheetViews>
  <sheetFormatPr baseColWidth="10" defaultRowHeight="16" x14ac:dyDescent="0.2"/>
  <cols>
    <col min="1" max="1" width="3.83203125" customWidth="1"/>
    <col min="3" max="3" width="18" customWidth="1"/>
    <col min="4" max="4" width="14" customWidth="1"/>
    <col min="5" max="5" width="19" customWidth="1"/>
    <col min="6" max="6" width="9.6640625" customWidth="1"/>
    <col min="7" max="7" width="15.6640625" customWidth="1"/>
    <col min="8" max="8" width="9.6640625" customWidth="1"/>
    <col min="18" max="18" width="3.6640625" customWidth="1"/>
  </cols>
  <sheetData>
    <row r="1" spans="1:25" ht="26" x14ac:dyDescent="0.3">
      <c r="A1" s="7" t="s">
        <v>349</v>
      </c>
    </row>
    <row r="3" spans="1:25" ht="21" x14ac:dyDescent="0.25">
      <c r="B3" s="16" t="s">
        <v>327</v>
      </c>
    </row>
    <row r="4" spans="1:25" x14ac:dyDescent="0.2">
      <c r="H4" s="63" t="s">
        <v>350</v>
      </c>
      <c r="I4" s="63"/>
      <c r="J4" s="63"/>
      <c r="K4" s="63"/>
      <c r="L4" s="63" t="s">
        <v>13</v>
      </c>
      <c r="M4" s="63"/>
      <c r="N4" s="63"/>
      <c r="O4" s="63"/>
      <c r="T4" s="60"/>
      <c r="U4" s="60"/>
      <c r="V4" s="60"/>
      <c r="W4" s="60"/>
    </row>
    <row r="5" spans="1:25" x14ac:dyDescent="0.2">
      <c r="B5" s="8" t="s">
        <v>15</v>
      </c>
      <c r="C5" s="4" t="s">
        <v>351</v>
      </c>
      <c r="D5" s="4" t="s">
        <v>350</v>
      </c>
      <c r="E5" s="4" t="s">
        <v>13</v>
      </c>
      <c r="G5" s="3" t="s">
        <v>15</v>
      </c>
      <c r="H5" s="57" t="s">
        <v>136</v>
      </c>
      <c r="I5" s="58" t="s">
        <v>137</v>
      </c>
      <c r="J5" s="58" t="s">
        <v>138</v>
      </c>
      <c r="K5" s="58" t="s">
        <v>139</v>
      </c>
      <c r="L5" s="58" t="s">
        <v>136</v>
      </c>
      <c r="M5" s="58" t="s">
        <v>137</v>
      </c>
      <c r="N5" s="4" t="s">
        <v>138</v>
      </c>
      <c r="O5" s="4" t="s">
        <v>139</v>
      </c>
      <c r="P5" s="58" t="s">
        <v>363</v>
      </c>
      <c r="Q5" s="4" t="s">
        <v>363</v>
      </c>
      <c r="R5" s="4"/>
      <c r="S5" s="3" t="s">
        <v>15</v>
      </c>
      <c r="T5" s="57" t="s">
        <v>141</v>
      </c>
      <c r="U5" s="58" t="s">
        <v>353</v>
      </c>
      <c r="V5" s="58" t="s">
        <v>138</v>
      </c>
      <c r="W5" s="58" t="s">
        <v>354</v>
      </c>
      <c r="X5" s="58" t="s">
        <v>363</v>
      </c>
      <c r="Y5" s="8"/>
    </row>
    <row r="6" spans="1:25" x14ac:dyDescent="0.2">
      <c r="B6" s="9">
        <v>38748</v>
      </c>
      <c r="C6" s="10">
        <f t="shared" ref="C6:C35" si="0">1 - D6/E6</f>
        <v>0.77918560789244606</v>
      </c>
      <c r="D6">
        <v>2283</v>
      </c>
      <c r="E6" s="20">
        <v>10339</v>
      </c>
      <c r="G6" s="9">
        <v>38748</v>
      </c>
      <c r="H6" s="1">
        <v>1013</v>
      </c>
      <c r="I6" s="1">
        <v>10</v>
      </c>
      <c r="J6" s="1">
        <v>919</v>
      </c>
      <c r="K6" s="1">
        <v>341</v>
      </c>
      <c r="L6">
        <v>5411</v>
      </c>
      <c r="M6">
        <v>107</v>
      </c>
      <c r="N6">
        <v>4078</v>
      </c>
      <c r="O6">
        <v>743</v>
      </c>
      <c r="P6" s="1">
        <f>SUM(H6:K6)</f>
        <v>2283</v>
      </c>
      <c r="Q6" s="1">
        <f>SUM(L6:O6)</f>
        <v>10339</v>
      </c>
      <c r="R6" s="1"/>
      <c r="S6" s="9">
        <v>38748</v>
      </c>
      <c r="T6" s="25">
        <f>1-H6/L6</f>
        <v>0.81278876362964336</v>
      </c>
      <c r="U6" s="25">
        <f t="shared" ref="U6:W21" si="1">1-I6/M6</f>
        <v>0.90654205607476634</v>
      </c>
      <c r="V6" s="25">
        <f t="shared" si="1"/>
        <v>0.77464443354585577</v>
      </c>
      <c r="W6" s="25">
        <f t="shared" si="1"/>
        <v>0.54104979811574694</v>
      </c>
      <c r="X6" s="25">
        <f>1-P6/Q6</f>
        <v>0.77918560789244606</v>
      </c>
      <c r="Y6" s="9"/>
    </row>
    <row r="7" spans="1:25" x14ac:dyDescent="0.2">
      <c r="B7" s="9">
        <v>38749</v>
      </c>
      <c r="C7" s="10">
        <f t="shared" si="0"/>
        <v>0.68261811876896394</v>
      </c>
      <c r="D7">
        <v>3661</v>
      </c>
      <c r="E7" s="20">
        <v>11535</v>
      </c>
      <c r="G7" s="9">
        <v>38749</v>
      </c>
      <c r="H7" s="1">
        <v>839</v>
      </c>
      <c r="I7" s="1">
        <v>46</v>
      </c>
      <c r="J7" s="1">
        <v>2285</v>
      </c>
      <c r="K7" s="1">
        <v>491</v>
      </c>
      <c r="L7">
        <v>3748</v>
      </c>
      <c r="M7">
        <v>219</v>
      </c>
      <c r="N7">
        <v>6790</v>
      </c>
      <c r="O7">
        <v>778</v>
      </c>
      <c r="P7" s="1">
        <f t="shared" ref="P7:P35" si="2">SUM(H7:K7)</f>
        <v>3661</v>
      </c>
      <c r="Q7" s="1">
        <f t="shared" ref="Q7:Q37" si="3">SUM(L7:O7)</f>
        <v>11535</v>
      </c>
      <c r="R7" s="1"/>
      <c r="S7" s="9">
        <v>38749</v>
      </c>
      <c r="T7" s="25">
        <f t="shared" ref="T7:T35" si="4">1-H7/L7</f>
        <v>0.77614727854855925</v>
      </c>
      <c r="U7" s="25">
        <f t="shared" si="1"/>
        <v>0.78995433789954339</v>
      </c>
      <c r="V7" s="25">
        <f t="shared" si="1"/>
        <v>0.66347569955817376</v>
      </c>
      <c r="W7" s="25">
        <f t="shared" si="1"/>
        <v>0.36889460154241649</v>
      </c>
      <c r="X7" s="25">
        <f t="shared" ref="X7:X35" si="5">1-P7/Q7</f>
        <v>0.68261811876896394</v>
      </c>
      <c r="Y7" s="9"/>
    </row>
    <row r="8" spans="1:25" x14ac:dyDescent="0.2">
      <c r="B8" s="9">
        <v>38750</v>
      </c>
      <c r="C8" s="10">
        <f t="shared" si="0"/>
        <v>0.64073204149540031</v>
      </c>
      <c r="D8">
        <v>3671</v>
      </c>
      <c r="E8" s="20">
        <v>10218</v>
      </c>
      <c r="G8" s="9">
        <v>38750</v>
      </c>
      <c r="H8" s="1">
        <v>630</v>
      </c>
      <c r="I8" s="1">
        <v>103</v>
      </c>
      <c r="J8" s="1">
        <v>2492</v>
      </c>
      <c r="K8" s="1">
        <v>446</v>
      </c>
      <c r="L8">
        <v>2383</v>
      </c>
      <c r="M8">
        <v>365</v>
      </c>
      <c r="N8">
        <v>6803</v>
      </c>
      <c r="O8">
        <v>667</v>
      </c>
      <c r="P8" s="1">
        <f t="shared" si="2"/>
        <v>3671</v>
      </c>
      <c r="Q8" s="1">
        <f t="shared" si="3"/>
        <v>10218</v>
      </c>
      <c r="R8" s="1"/>
      <c r="S8" s="9">
        <v>38750</v>
      </c>
      <c r="T8" s="25">
        <f t="shared" si="4"/>
        <v>0.73562736046999588</v>
      </c>
      <c r="U8" s="25">
        <f t="shared" si="1"/>
        <v>0.71780821917808213</v>
      </c>
      <c r="V8" s="25">
        <f t="shared" si="1"/>
        <v>0.63369101866823463</v>
      </c>
      <c r="W8" s="25">
        <f t="shared" si="1"/>
        <v>0.33133433283358316</v>
      </c>
      <c r="X8" s="25">
        <f t="shared" si="5"/>
        <v>0.64073204149540031</v>
      </c>
      <c r="Y8" s="9"/>
    </row>
    <row r="9" spans="1:25" x14ac:dyDescent="0.2">
      <c r="B9" s="9">
        <v>38751</v>
      </c>
      <c r="C9" s="10">
        <f t="shared" si="0"/>
        <v>0.61771538228461775</v>
      </c>
      <c r="D9">
        <v>3785</v>
      </c>
      <c r="E9" s="20">
        <v>9901</v>
      </c>
      <c r="G9" s="9">
        <v>38751</v>
      </c>
      <c r="H9" s="1">
        <v>548</v>
      </c>
      <c r="I9" s="1">
        <v>87</v>
      </c>
      <c r="J9" s="1">
        <v>2525</v>
      </c>
      <c r="K9" s="1">
        <v>625</v>
      </c>
      <c r="L9">
        <v>2153</v>
      </c>
      <c r="M9">
        <v>367</v>
      </c>
      <c r="N9">
        <v>6401</v>
      </c>
      <c r="O9">
        <v>980</v>
      </c>
      <c r="P9" s="1">
        <f t="shared" si="2"/>
        <v>3785</v>
      </c>
      <c r="Q9" s="1">
        <f t="shared" si="3"/>
        <v>9901</v>
      </c>
      <c r="R9" s="1"/>
      <c r="S9" s="9">
        <v>38751</v>
      </c>
      <c r="T9" s="25">
        <f t="shared" si="4"/>
        <v>0.74547143520668835</v>
      </c>
      <c r="U9" s="25">
        <f t="shared" si="1"/>
        <v>0.76294277929155307</v>
      </c>
      <c r="V9" s="25">
        <f t="shared" si="1"/>
        <v>0.60553038587720676</v>
      </c>
      <c r="W9" s="25">
        <f t="shared" si="1"/>
        <v>0.36224489795918369</v>
      </c>
      <c r="X9" s="25">
        <f t="shared" si="5"/>
        <v>0.61771538228461775</v>
      </c>
      <c r="Y9" s="9"/>
    </row>
    <row r="10" spans="1:25" x14ac:dyDescent="0.2">
      <c r="B10" s="9">
        <v>38752</v>
      </c>
      <c r="C10" s="10">
        <f t="shared" si="0"/>
        <v>0.60386965376782076</v>
      </c>
      <c r="D10">
        <v>3112</v>
      </c>
      <c r="E10" s="20">
        <v>7856</v>
      </c>
      <c r="G10" s="9">
        <v>38752</v>
      </c>
      <c r="H10" s="1">
        <v>418</v>
      </c>
      <c r="I10" s="1">
        <v>96</v>
      </c>
      <c r="J10" s="1">
        <v>1945</v>
      </c>
      <c r="K10" s="1">
        <v>653</v>
      </c>
      <c r="L10">
        <v>1473</v>
      </c>
      <c r="M10">
        <v>352</v>
      </c>
      <c r="N10">
        <v>5055</v>
      </c>
      <c r="O10">
        <v>976</v>
      </c>
      <c r="P10" s="1">
        <f t="shared" si="2"/>
        <v>3112</v>
      </c>
      <c r="Q10" s="1">
        <f t="shared" si="3"/>
        <v>7856</v>
      </c>
      <c r="R10" s="1"/>
      <c r="S10" s="9">
        <v>38752</v>
      </c>
      <c r="T10" s="25">
        <f t="shared" si="4"/>
        <v>0.71622539035980992</v>
      </c>
      <c r="U10" s="25">
        <f t="shared" si="1"/>
        <v>0.72727272727272729</v>
      </c>
      <c r="V10" s="25">
        <f t="shared" si="1"/>
        <v>0.6152324431256182</v>
      </c>
      <c r="W10" s="25">
        <f t="shared" si="1"/>
        <v>0.33094262295081966</v>
      </c>
      <c r="X10" s="25">
        <f t="shared" si="5"/>
        <v>0.60386965376782076</v>
      </c>
      <c r="Y10" s="9"/>
    </row>
    <row r="11" spans="1:25" x14ac:dyDescent="0.2">
      <c r="B11" s="9">
        <v>38753</v>
      </c>
      <c r="C11" s="10">
        <f t="shared" si="0"/>
        <v>0.58992604995116504</v>
      </c>
      <c r="D11">
        <v>2939</v>
      </c>
      <c r="E11" s="20">
        <v>7167</v>
      </c>
      <c r="G11" s="9">
        <v>38753</v>
      </c>
      <c r="H11" s="1">
        <v>398</v>
      </c>
      <c r="I11" s="1">
        <v>89</v>
      </c>
      <c r="J11" s="1">
        <v>1882</v>
      </c>
      <c r="K11" s="1">
        <v>570</v>
      </c>
      <c r="L11">
        <v>1292</v>
      </c>
      <c r="M11">
        <v>365</v>
      </c>
      <c r="N11">
        <v>4680</v>
      </c>
      <c r="O11">
        <v>830</v>
      </c>
      <c r="P11" s="1">
        <f t="shared" si="2"/>
        <v>2939</v>
      </c>
      <c r="Q11" s="1">
        <f t="shared" si="3"/>
        <v>7167</v>
      </c>
      <c r="R11" s="1"/>
      <c r="S11" s="9">
        <v>38753</v>
      </c>
      <c r="T11" s="25">
        <f t="shared" si="4"/>
        <v>0.69195046439628483</v>
      </c>
      <c r="U11" s="25">
        <f t="shared" si="1"/>
        <v>0.75616438356164384</v>
      </c>
      <c r="V11" s="25">
        <f t="shared" si="1"/>
        <v>0.59786324786324785</v>
      </c>
      <c r="W11" s="25">
        <f t="shared" si="1"/>
        <v>0.31325301204819278</v>
      </c>
      <c r="X11" s="25">
        <f t="shared" si="5"/>
        <v>0.58992604995116504</v>
      </c>
      <c r="Y11" s="9"/>
    </row>
    <row r="12" spans="1:25" x14ac:dyDescent="0.2">
      <c r="B12" s="9">
        <v>38754</v>
      </c>
      <c r="C12" s="10">
        <f t="shared" si="0"/>
        <v>0.56469868461303152</v>
      </c>
      <c r="D12">
        <v>2846</v>
      </c>
      <c r="E12" s="20">
        <v>6538</v>
      </c>
      <c r="G12" s="9">
        <v>38754</v>
      </c>
      <c r="H12" s="1">
        <v>385</v>
      </c>
      <c r="I12" s="1">
        <v>91</v>
      </c>
      <c r="J12" s="1">
        <v>1834</v>
      </c>
      <c r="K12" s="1">
        <v>536</v>
      </c>
      <c r="L12">
        <v>1150</v>
      </c>
      <c r="M12">
        <v>338</v>
      </c>
      <c r="N12">
        <v>4257</v>
      </c>
      <c r="O12">
        <v>793</v>
      </c>
      <c r="P12" s="1">
        <f t="shared" si="2"/>
        <v>2846</v>
      </c>
      <c r="Q12" s="1">
        <f t="shared" si="3"/>
        <v>6538</v>
      </c>
      <c r="R12" s="1"/>
      <c r="S12" s="9">
        <v>38754</v>
      </c>
      <c r="T12" s="25">
        <f t="shared" si="4"/>
        <v>0.66521739130434776</v>
      </c>
      <c r="U12" s="25">
        <f t="shared" si="1"/>
        <v>0.73076923076923084</v>
      </c>
      <c r="V12" s="25">
        <f t="shared" si="1"/>
        <v>0.56918017383133668</v>
      </c>
      <c r="W12" s="25">
        <f t="shared" si="1"/>
        <v>0.32408575031525855</v>
      </c>
      <c r="X12" s="25">
        <f t="shared" si="5"/>
        <v>0.56469868461303152</v>
      </c>
      <c r="Y12" s="9"/>
    </row>
    <row r="13" spans="1:25" x14ac:dyDescent="0.2">
      <c r="B13" s="9">
        <v>38755</v>
      </c>
      <c r="C13" s="10">
        <f t="shared" si="0"/>
        <v>0.54209549519149647</v>
      </c>
      <c r="D13">
        <v>2714</v>
      </c>
      <c r="E13" s="20">
        <v>5927</v>
      </c>
      <c r="G13" s="9">
        <v>38755</v>
      </c>
      <c r="H13" s="1">
        <v>327</v>
      </c>
      <c r="I13" s="1">
        <v>72</v>
      </c>
      <c r="J13" s="1">
        <v>1693</v>
      </c>
      <c r="K13" s="1">
        <v>622</v>
      </c>
      <c r="L13">
        <v>999</v>
      </c>
      <c r="M13">
        <v>340</v>
      </c>
      <c r="N13">
        <v>3709</v>
      </c>
      <c r="O13">
        <v>879</v>
      </c>
      <c r="P13" s="1">
        <f t="shared" si="2"/>
        <v>2714</v>
      </c>
      <c r="Q13" s="1">
        <f t="shared" si="3"/>
        <v>5927</v>
      </c>
      <c r="R13" s="1"/>
      <c r="S13" s="9">
        <v>38755</v>
      </c>
      <c r="T13" s="25">
        <f t="shared" si="4"/>
        <v>0.67267267267267261</v>
      </c>
      <c r="U13" s="25">
        <f t="shared" si="1"/>
        <v>0.78823529411764703</v>
      </c>
      <c r="V13" s="25">
        <f t="shared" si="1"/>
        <v>0.54354273389053653</v>
      </c>
      <c r="W13" s="25">
        <f t="shared" si="1"/>
        <v>0.29237770193401591</v>
      </c>
      <c r="X13" s="25">
        <f t="shared" si="5"/>
        <v>0.54209549519149647</v>
      </c>
      <c r="Y13" s="9"/>
    </row>
    <row r="14" spans="1:25" x14ac:dyDescent="0.2">
      <c r="B14" s="9">
        <v>38756</v>
      </c>
      <c r="C14" s="10">
        <f t="shared" si="0"/>
        <v>0.55756747523061156</v>
      </c>
      <c r="D14">
        <v>1295</v>
      </c>
      <c r="E14" s="20">
        <v>2927</v>
      </c>
      <c r="G14" s="9">
        <v>38756</v>
      </c>
      <c r="H14" s="1">
        <v>217</v>
      </c>
      <c r="I14" s="1">
        <v>65</v>
      </c>
      <c r="J14" s="1">
        <v>437</v>
      </c>
      <c r="K14" s="1">
        <v>576</v>
      </c>
      <c r="L14">
        <v>685</v>
      </c>
      <c r="M14">
        <v>226</v>
      </c>
      <c r="N14">
        <v>1212</v>
      </c>
      <c r="O14">
        <v>804</v>
      </c>
      <c r="P14" s="1">
        <f t="shared" si="2"/>
        <v>1295</v>
      </c>
      <c r="Q14" s="1">
        <f t="shared" si="3"/>
        <v>2927</v>
      </c>
      <c r="R14" s="1"/>
      <c r="S14" s="9">
        <v>38756</v>
      </c>
      <c r="T14" s="25">
        <f t="shared" si="4"/>
        <v>0.68321167883211675</v>
      </c>
      <c r="U14" s="25">
        <f t="shared" si="1"/>
        <v>0.71238938053097345</v>
      </c>
      <c r="V14" s="25">
        <f t="shared" si="1"/>
        <v>0.63943894389438949</v>
      </c>
      <c r="W14" s="25">
        <f t="shared" si="1"/>
        <v>0.28358208955223885</v>
      </c>
      <c r="X14" s="25">
        <f t="shared" si="5"/>
        <v>0.55756747523061156</v>
      </c>
      <c r="Y14" s="9"/>
    </row>
    <row r="15" spans="1:25" x14ac:dyDescent="0.2">
      <c r="B15" s="9">
        <v>38757</v>
      </c>
      <c r="C15" s="10">
        <f t="shared" si="0"/>
        <v>0.6382306477093207</v>
      </c>
      <c r="D15">
        <v>687</v>
      </c>
      <c r="E15" s="20">
        <v>1899</v>
      </c>
      <c r="G15" s="9">
        <v>38757</v>
      </c>
      <c r="H15" s="1">
        <v>33</v>
      </c>
      <c r="I15" s="1">
        <v>11</v>
      </c>
      <c r="J15" s="1">
        <v>143</v>
      </c>
      <c r="K15" s="1">
        <v>500</v>
      </c>
      <c r="L15">
        <v>456</v>
      </c>
      <c r="M15">
        <v>61</v>
      </c>
      <c r="N15">
        <v>693</v>
      </c>
      <c r="O15">
        <v>689</v>
      </c>
      <c r="P15" s="1">
        <f t="shared" si="2"/>
        <v>687</v>
      </c>
      <c r="Q15" s="1">
        <f t="shared" si="3"/>
        <v>1899</v>
      </c>
      <c r="R15" s="1"/>
      <c r="S15" s="9">
        <v>38757</v>
      </c>
      <c r="T15" s="25">
        <f t="shared" si="4"/>
        <v>0.92763157894736836</v>
      </c>
      <c r="U15" s="25">
        <f t="shared" si="1"/>
        <v>0.81967213114754101</v>
      </c>
      <c r="V15" s="25">
        <f t="shared" si="1"/>
        <v>0.79365079365079372</v>
      </c>
      <c r="W15" s="25">
        <f t="shared" si="1"/>
        <v>0.27431059506531208</v>
      </c>
      <c r="X15" s="25">
        <f t="shared" si="5"/>
        <v>0.6382306477093207</v>
      </c>
      <c r="Y15" s="9"/>
    </row>
    <row r="16" spans="1:25" x14ac:dyDescent="0.2">
      <c r="B16" s="9">
        <v>38758</v>
      </c>
      <c r="C16" s="10">
        <f t="shared" si="0"/>
        <v>0.6724035608308605</v>
      </c>
      <c r="D16">
        <v>552</v>
      </c>
      <c r="E16" s="20">
        <v>1685</v>
      </c>
      <c r="G16" s="9">
        <v>38758</v>
      </c>
      <c r="H16" s="1">
        <v>32</v>
      </c>
      <c r="I16" s="1">
        <v>4</v>
      </c>
      <c r="J16" s="1">
        <v>89</v>
      </c>
      <c r="K16" s="1">
        <v>427</v>
      </c>
      <c r="L16">
        <v>464</v>
      </c>
      <c r="M16">
        <v>37</v>
      </c>
      <c r="N16">
        <v>616</v>
      </c>
      <c r="O16">
        <v>568</v>
      </c>
      <c r="P16" s="1">
        <f t="shared" si="2"/>
        <v>552</v>
      </c>
      <c r="Q16" s="1">
        <f t="shared" si="3"/>
        <v>1685</v>
      </c>
      <c r="R16" s="1"/>
      <c r="S16" s="9">
        <v>38758</v>
      </c>
      <c r="T16" s="25">
        <f t="shared" si="4"/>
        <v>0.93103448275862066</v>
      </c>
      <c r="U16" s="25">
        <f t="shared" si="1"/>
        <v>0.89189189189189189</v>
      </c>
      <c r="V16" s="25">
        <f t="shared" si="1"/>
        <v>0.85551948051948057</v>
      </c>
      <c r="W16" s="25">
        <f t="shared" si="1"/>
        <v>0.24823943661971826</v>
      </c>
      <c r="X16" s="25">
        <f t="shared" si="5"/>
        <v>0.6724035608308605</v>
      </c>
      <c r="Y16" s="9"/>
    </row>
    <row r="17" spans="2:25" x14ac:dyDescent="0.2">
      <c r="B17" s="9">
        <v>38759</v>
      </c>
      <c r="C17" s="10">
        <f t="shared" si="0"/>
        <v>0.59911894273127753</v>
      </c>
      <c r="D17">
        <v>637</v>
      </c>
      <c r="E17" s="20">
        <v>1589</v>
      </c>
      <c r="G17" s="9">
        <v>38759</v>
      </c>
      <c r="H17" s="1">
        <v>23</v>
      </c>
      <c r="I17" s="1">
        <v>6</v>
      </c>
      <c r="J17" s="1">
        <v>53</v>
      </c>
      <c r="K17" s="1">
        <v>555</v>
      </c>
      <c r="L17">
        <v>379</v>
      </c>
      <c r="M17">
        <v>36</v>
      </c>
      <c r="N17">
        <v>460</v>
      </c>
      <c r="O17">
        <v>714</v>
      </c>
      <c r="P17" s="1">
        <f t="shared" si="2"/>
        <v>637</v>
      </c>
      <c r="Q17" s="1">
        <f t="shared" si="3"/>
        <v>1589</v>
      </c>
      <c r="R17" s="1"/>
      <c r="S17" s="9">
        <v>38759</v>
      </c>
      <c r="T17" s="25">
        <f t="shared" si="4"/>
        <v>0.93931398416886547</v>
      </c>
      <c r="U17" s="25">
        <f t="shared" si="1"/>
        <v>0.83333333333333337</v>
      </c>
      <c r="V17" s="25">
        <f t="shared" si="1"/>
        <v>0.88478260869565217</v>
      </c>
      <c r="W17" s="25">
        <f t="shared" si="1"/>
        <v>0.22268907563025209</v>
      </c>
      <c r="X17" s="25">
        <f t="shared" si="5"/>
        <v>0.59911894273127753</v>
      </c>
      <c r="Y17" s="9"/>
    </row>
    <row r="18" spans="2:25" x14ac:dyDescent="0.2">
      <c r="B18" s="9">
        <v>38760</v>
      </c>
      <c r="C18" s="10">
        <f t="shared" si="0"/>
        <v>0.57477820025348536</v>
      </c>
      <c r="D18">
        <v>671</v>
      </c>
      <c r="E18" s="20">
        <v>1578</v>
      </c>
      <c r="G18" s="9">
        <v>38760</v>
      </c>
      <c r="H18" s="1">
        <v>22</v>
      </c>
      <c r="I18" s="1">
        <v>4</v>
      </c>
      <c r="J18" s="1">
        <v>40</v>
      </c>
      <c r="K18" s="1">
        <v>605</v>
      </c>
      <c r="L18">
        <v>344</v>
      </c>
      <c r="M18">
        <v>23</v>
      </c>
      <c r="N18">
        <v>392</v>
      </c>
      <c r="O18">
        <v>819</v>
      </c>
      <c r="P18" s="1">
        <f t="shared" si="2"/>
        <v>671</v>
      </c>
      <c r="Q18" s="1">
        <f t="shared" si="3"/>
        <v>1578</v>
      </c>
      <c r="R18" s="1"/>
      <c r="S18" s="9">
        <v>38760</v>
      </c>
      <c r="T18" s="25">
        <f t="shared" si="4"/>
        <v>0.93604651162790697</v>
      </c>
      <c r="U18" s="25">
        <f t="shared" si="1"/>
        <v>0.82608695652173914</v>
      </c>
      <c r="V18" s="25">
        <f t="shared" si="1"/>
        <v>0.89795918367346939</v>
      </c>
      <c r="W18" s="25">
        <f t="shared" si="1"/>
        <v>0.26129426129426125</v>
      </c>
      <c r="X18" s="25">
        <f t="shared" si="5"/>
        <v>0.57477820025348536</v>
      </c>
      <c r="Y18" s="9"/>
    </row>
    <row r="19" spans="2:25" x14ac:dyDescent="0.2">
      <c r="B19" s="9">
        <v>38761</v>
      </c>
      <c r="C19" s="10">
        <f t="shared" si="0"/>
        <v>0.60799438990182331</v>
      </c>
      <c r="D19">
        <v>559</v>
      </c>
      <c r="E19" s="20">
        <v>1426</v>
      </c>
      <c r="G19" s="9">
        <v>38761</v>
      </c>
      <c r="H19" s="1">
        <v>17</v>
      </c>
      <c r="I19" s="1">
        <v>4</v>
      </c>
      <c r="J19" s="1">
        <v>43</v>
      </c>
      <c r="K19" s="1">
        <v>495</v>
      </c>
      <c r="L19">
        <v>351</v>
      </c>
      <c r="M19">
        <v>28</v>
      </c>
      <c r="N19">
        <v>409</v>
      </c>
      <c r="O19">
        <v>638</v>
      </c>
      <c r="P19" s="1">
        <f t="shared" si="2"/>
        <v>559</v>
      </c>
      <c r="Q19" s="1">
        <f t="shared" si="3"/>
        <v>1426</v>
      </c>
      <c r="R19" s="1"/>
      <c r="S19" s="9">
        <v>38761</v>
      </c>
      <c r="T19" s="25">
        <f t="shared" si="4"/>
        <v>0.95156695156695159</v>
      </c>
      <c r="U19" s="25">
        <f t="shared" si="1"/>
        <v>0.85714285714285721</v>
      </c>
      <c r="V19" s="25">
        <f t="shared" si="1"/>
        <v>0.89486552567237165</v>
      </c>
      <c r="W19" s="25">
        <f t="shared" si="1"/>
        <v>0.22413793103448276</v>
      </c>
      <c r="X19" s="25">
        <f t="shared" si="5"/>
        <v>0.60799438990182331</v>
      </c>
      <c r="Y19" s="9"/>
    </row>
    <row r="20" spans="2:25" x14ac:dyDescent="0.2">
      <c r="B20" s="9">
        <v>38762</v>
      </c>
      <c r="C20" s="10">
        <f t="shared" si="0"/>
        <v>0.60951714485654307</v>
      </c>
      <c r="D20">
        <v>558</v>
      </c>
      <c r="E20" s="20">
        <v>1429</v>
      </c>
      <c r="G20" s="9">
        <v>38762</v>
      </c>
      <c r="H20" s="1">
        <v>19</v>
      </c>
      <c r="I20" s="1">
        <v>5</v>
      </c>
      <c r="J20" s="1">
        <v>45</v>
      </c>
      <c r="K20" s="1">
        <v>489</v>
      </c>
      <c r="L20">
        <v>378</v>
      </c>
      <c r="M20">
        <v>36</v>
      </c>
      <c r="N20">
        <v>404</v>
      </c>
      <c r="O20">
        <v>611</v>
      </c>
      <c r="P20" s="1">
        <f t="shared" si="2"/>
        <v>558</v>
      </c>
      <c r="Q20" s="1">
        <f t="shared" si="3"/>
        <v>1429</v>
      </c>
      <c r="R20" s="1"/>
      <c r="S20" s="9">
        <v>38762</v>
      </c>
      <c r="T20" s="25">
        <f t="shared" si="4"/>
        <v>0.94973544973544977</v>
      </c>
      <c r="U20" s="25">
        <f t="shared" si="1"/>
        <v>0.86111111111111116</v>
      </c>
      <c r="V20" s="25">
        <f t="shared" si="1"/>
        <v>0.88861386138613863</v>
      </c>
      <c r="W20" s="25">
        <f t="shared" si="1"/>
        <v>0.19967266775777415</v>
      </c>
      <c r="X20" s="25">
        <f t="shared" si="5"/>
        <v>0.60951714485654307</v>
      </c>
      <c r="Y20" s="9"/>
    </row>
    <row r="21" spans="2:25" x14ac:dyDescent="0.2">
      <c r="B21" s="9">
        <v>38763</v>
      </c>
      <c r="C21" s="10">
        <f t="shared" si="0"/>
        <v>0.65568676196395281</v>
      </c>
      <c r="D21">
        <v>554</v>
      </c>
      <c r="E21" s="20">
        <v>1609</v>
      </c>
      <c r="G21" s="9">
        <v>38763</v>
      </c>
      <c r="H21" s="1">
        <v>32</v>
      </c>
      <c r="I21" s="1">
        <v>7</v>
      </c>
      <c r="J21" s="1">
        <v>40</v>
      </c>
      <c r="K21" s="1">
        <v>475</v>
      </c>
      <c r="L21">
        <v>545</v>
      </c>
      <c r="M21">
        <v>33</v>
      </c>
      <c r="N21">
        <v>427</v>
      </c>
      <c r="O21">
        <v>604</v>
      </c>
      <c r="P21" s="1">
        <f t="shared" si="2"/>
        <v>554</v>
      </c>
      <c r="Q21" s="1">
        <f t="shared" si="3"/>
        <v>1609</v>
      </c>
      <c r="R21" s="1"/>
      <c r="S21" s="9">
        <v>38763</v>
      </c>
      <c r="T21" s="25">
        <f t="shared" si="4"/>
        <v>0.94128440366972477</v>
      </c>
      <c r="U21" s="25">
        <f t="shared" si="1"/>
        <v>0.78787878787878785</v>
      </c>
      <c r="V21" s="25">
        <f t="shared" si="1"/>
        <v>0.90632318501170961</v>
      </c>
      <c r="W21" s="25">
        <f t="shared" si="1"/>
        <v>0.21357615894039739</v>
      </c>
      <c r="X21" s="25">
        <f t="shared" si="5"/>
        <v>0.65568676196395281</v>
      </c>
      <c r="Y21" s="9"/>
    </row>
    <row r="22" spans="2:25" x14ac:dyDescent="0.2">
      <c r="B22" s="9">
        <v>38764</v>
      </c>
      <c r="C22" s="10">
        <f t="shared" si="0"/>
        <v>0.65113570180547464</v>
      </c>
      <c r="D22">
        <v>599</v>
      </c>
      <c r="E22" s="20">
        <v>1717</v>
      </c>
      <c r="G22" s="9">
        <v>38764</v>
      </c>
      <c r="H22" s="1">
        <v>30</v>
      </c>
      <c r="I22" s="1">
        <v>10</v>
      </c>
      <c r="J22" s="1">
        <v>50</v>
      </c>
      <c r="K22" s="1">
        <v>509</v>
      </c>
      <c r="L22">
        <v>531</v>
      </c>
      <c r="M22">
        <v>48</v>
      </c>
      <c r="N22">
        <v>481</v>
      </c>
      <c r="O22">
        <v>657</v>
      </c>
      <c r="P22" s="1">
        <f t="shared" si="2"/>
        <v>599</v>
      </c>
      <c r="Q22" s="1">
        <f t="shared" si="3"/>
        <v>1717</v>
      </c>
      <c r="R22" s="1"/>
      <c r="S22" s="9">
        <v>38764</v>
      </c>
      <c r="T22" s="25">
        <f t="shared" si="4"/>
        <v>0.94350282485875703</v>
      </c>
      <c r="U22" s="25">
        <f t="shared" ref="U22:U35" si="6">1-I22/M22</f>
        <v>0.79166666666666663</v>
      </c>
      <c r="V22" s="25">
        <f t="shared" ref="V22:V35" si="7">1-J22/N22</f>
        <v>0.89604989604989604</v>
      </c>
      <c r="W22" s="25">
        <f t="shared" ref="W22:W35" si="8">1-K22/O22</f>
        <v>0.22526636225266361</v>
      </c>
      <c r="X22" s="25">
        <f t="shared" si="5"/>
        <v>0.65113570180547464</v>
      </c>
      <c r="Y22" s="9"/>
    </row>
    <row r="23" spans="2:25" x14ac:dyDescent="0.2">
      <c r="B23" s="9">
        <v>38765</v>
      </c>
      <c r="C23" s="10">
        <f t="shared" si="0"/>
        <v>0.61348897535667968</v>
      </c>
      <c r="D23">
        <v>596</v>
      </c>
      <c r="E23" s="20">
        <v>1542</v>
      </c>
      <c r="G23" s="9">
        <v>38765</v>
      </c>
      <c r="H23" s="1">
        <v>28</v>
      </c>
      <c r="I23" s="1">
        <v>4</v>
      </c>
      <c r="J23" s="1">
        <v>50</v>
      </c>
      <c r="K23" s="1">
        <v>514</v>
      </c>
      <c r="L23">
        <v>432</v>
      </c>
      <c r="M23">
        <v>38</v>
      </c>
      <c r="N23">
        <v>417</v>
      </c>
      <c r="O23">
        <v>655</v>
      </c>
      <c r="P23" s="1">
        <f t="shared" si="2"/>
        <v>596</v>
      </c>
      <c r="Q23" s="1">
        <f t="shared" si="3"/>
        <v>1542</v>
      </c>
      <c r="R23" s="1"/>
      <c r="S23" s="9">
        <v>38765</v>
      </c>
      <c r="T23" s="25">
        <f t="shared" si="4"/>
        <v>0.93518518518518523</v>
      </c>
      <c r="U23" s="25">
        <f t="shared" si="6"/>
        <v>0.89473684210526316</v>
      </c>
      <c r="V23" s="25">
        <f t="shared" si="7"/>
        <v>0.88009592326139086</v>
      </c>
      <c r="W23" s="25">
        <f t="shared" si="8"/>
        <v>0.21526717557251906</v>
      </c>
      <c r="X23" s="25">
        <f t="shared" si="5"/>
        <v>0.61348897535667968</v>
      </c>
      <c r="Y23" s="9"/>
    </row>
    <row r="24" spans="2:25" x14ac:dyDescent="0.2">
      <c r="B24" s="9">
        <v>38766</v>
      </c>
      <c r="C24" s="10">
        <f t="shared" si="0"/>
        <v>0.53386454183266929</v>
      </c>
      <c r="D24">
        <v>702</v>
      </c>
      <c r="E24" s="20">
        <v>1506</v>
      </c>
      <c r="G24" s="9">
        <v>38766</v>
      </c>
      <c r="H24" s="1">
        <v>28</v>
      </c>
      <c r="I24" s="1">
        <v>2</v>
      </c>
      <c r="J24" s="1">
        <v>51</v>
      </c>
      <c r="K24" s="1">
        <v>621</v>
      </c>
      <c r="L24">
        <v>354</v>
      </c>
      <c r="M24">
        <v>37</v>
      </c>
      <c r="N24">
        <v>361</v>
      </c>
      <c r="O24">
        <v>754</v>
      </c>
      <c r="P24" s="1">
        <f t="shared" si="2"/>
        <v>702</v>
      </c>
      <c r="Q24" s="1">
        <f t="shared" si="3"/>
        <v>1506</v>
      </c>
      <c r="R24" s="1"/>
      <c r="S24" s="9">
        <v>38766</v>
      </c>
      <c r="T24" s="25">
        <f t="shared" si="4"/>
        <v>0.92090395480225984</v>
      </c>
      <c r="U24" s="25">
        <f t="shared" si="6"/>
        <v>0.94594594594594594</v>
      </c>
      <c r="V24" s="25">
        <f t="shared" si="7"/>
        <v>0.8587257617728532</v>
      </c>
      <c r="W24" s="25">
        <f t="shared" si="8"/>
        <v>0.17639257294429711</v>
      </c>
      <c r="X24" s="25">
        <f t="shared" si="5"/>
        <v>0.53386454183266929</v>
      </c>
      <c r="Y24" s="9"/>
    </row>
    <row r="25" spans="2:25" x14ac:dyDescent="0.2">
      <c r="B25" s="9">
        <v>38767</v>
      </c>
      <c r="C25" s="10">
        <f t="shared" si="0"/>
        <v>0.56909992912827789</v>
      </c>
      <c r="D25">
        <v>608</v>
      </c>
      <c r="E25" s="20">
        <v>1411</v>
      </c>
      <c r="G25" s="9">
        <v>38767</v>
      </c>
      <c r="H25" s="1">
        <v>16</v>
      </c>
      <c r="I25" s="1">
        <v>3</v>
      </c>
      <c r="J25" s="1">
        <v>42</v>
      </c>
      <c r="K25" s="1">
        <v>547</v>
      </c>
      <c r="L25">
        <v>322</v>
      </c>
      <c r="M25">
        <v>31</v>
      </c>
      <c r="N25">
        <v>380</v>
      </c>
      <c r="O25">
        <v>678</v>
      </c>
      <c r="P25" s="1">
        <f t="shared" si="2"/>
        <v>608</v>
      </c>
      <c r="Q25" s="1">
        <f t="shared" si="3"/>
        <v>1411</v>
      </c>
      <c r="R25" s="1"/>
      <c r="S25" s="9">
        <v>38767</v>
      </c>
      <c r="T25" s="25">
        <f t="shared" si="4"/>
        <v>0.9503105590062112</v>
      </c>
      <c r="U25" s="25">
        <f t="shared" si="6"/>
        <v>0.90322580645161288</v>
      </c>
      <c r="V25" s="25">
        <f t="shared" si="7"/>
        <v>0.88947368421052631</v>
      </c>
      <c r="W25" s="25">
        <f t="shared" si="8"/>
        <v>0.19321533923303835</v>
      </c>
      <c r="X25" s="25">
        <f t="shared" si="5"/>
        <v>0.56909992912827789</v>
      </c>
      <c r="Y25" s="9"/>
    </row>
    <row r="26" spans="2:25" x14ac:dyDescent="0.2">
      <c r="B26" s="9">
        <v>38768</v>
      </c>
      <c r="C26" s="10">
        <f t="shared" si="0"/>
        <v>0.58263518659558255</v>
      </c>
      <c r="D26">
        <v>548</v>
      </c>
      <c r="E26" s="20">
        <v>1313</v>
      </c>
      <c r="G26" s="9">
        <v>38768</v>
      </c>
      <c r="H26" s="1">
        <v>16</v>
      </c>
      <c r="I26" s="1">
        <v>4</v>
      </c>
      <c r="J26" s="1">
        <v>40</v>
      </c>
      <c r="K26" s="1">
        <v>488</v>
      </c>
      <c r="L26">
        <v>355</v>
      </c>
      <c r="M26">
        <v>41</v>
      </c>
      <c r="N26">
        <v>318</v>
      </c>
      <c r="O26">
        <v>599</v>
      </c>
      <c r="P26" s="1">
        <f t="shared" si="2"/>
        <v>548</v>
      </c>
      <c r="Q26" s="1">
        <f t="shared" si="3"/>
        <v>1313</v>
      </c>
      <c r="R26" s="1"/>
      <c r="S26" s="9">
        <v>38768</v>
      </c>
      <c r="T26" s="25">
        <f t="shared" si="4"/>
        <v>0.95492957746478868</v>
      </c>
      <c r="U26" s="25">
        <f t="shared" si="6"/>
        <v>0.90243902439024393</v>
      </c>
      <c r="V26" s="25">
        <f t="shared" si="7"/>
        <v>0.87421383647798745</v>
      </c>
      <c r="W26" s="25">
        <f t="shared" si="8"/>
        <v>0.18530884808013359</v>
      </c>
      <c r="X26" s="25">
        <f t="shared" si="5"/>
        <v>0.58263518659558255</v>
      </c>
      <c r="Y26" s="9"/>
    </row>
    <row r="27" spans="2:25" x14ac:dyDescent="0.2">
      <c r="B27" s="9">
        <v>38769</v>
      </c>
      <c r="C27" s="10">
        <f t="shared" si="0"/>
        <v>0.53110674525212831</v>
      </c>
      <c r="D27">
        <v>716</v>
      </c>
      <c r="E27" s="20">
        <v>1527</v>
      </c>
      <c r="G27" s="9">
        <v>38769</v>
      </c>
      <c r="H27" s="1">
        <v>33</v>
      </c>
      <c r="I27" s="1">
        <v>6</v>
      </c>
      <c r="J27" s="1">
        <v>50</v>
      </c>
      <c r="K27" s="1">
        <v>627</v>
      </c>
      <c r="L27">
        <v>430</v>
      </c>
      <c r="M27">
        <v>24</v>
      </c>
      <c r="N27">
        <v>326</v>
      </c>
      <c r="O27">
        <v>747</v>
      </c>
      <c r="P27" s="1">
        <f t="shared" si="2"/>
        <v>716</v>
      </c>
      <c r="Q27" s="1">
        <f t="shared" si="3"/>
        <v>1527</v>
      </c>
      <c r="R27" s="1"/>
      <c r="S27" s="9">
        <v>38769</v>
      </c>
      <c r="T27" s="25">
        <f t="shared" si="4"/>
        <v>0.92325581395348832</v>
      </c>
      <c r="U27" s="25">
        <f t="shared" si="6"/>
        <v>0.75</v>
      </c>
      <c r="V27" s="25">
        <f t="shared" si="7"/>
        <v>0.84662576687116564</v>
      </c>
      <c r="W27" s="25">
        <f t="shared" si="8"/>
        <v>0.1606425702811245</v>
      </c>
      <c r="X27" s="25">
        <f t="shared" si="5"/>
        <v>0.53110674525212831</v>
      </c>
      <c r="Y27" s="9"/>
    </row>
    <row r="28" spans="2:25" x14ac:dyDescent="0.2">
      <c r="B28" s="9">
        <v>38770</v>
      </c>
      <c r="C28" s="10">
        <f t="shared" si="0"/>
        <v>0.53032440056417496</v>
      </c>
      <c r="D28">
        <v>666</v>
      </c>
      <c r="E28" s="20">
        <v>1418</v>
      </c>
      <c r="G28" s="9">
        <v>38770</v>
      </c>
      <c r="H28" s="1">
        <v>43</v>
      </c>
      <c r="I28" s="1">
        <v>6</v>
      </c>
      <c r="J28" s="1">
        <v>48</v>
      </c>
      <c r="K28" s="1">
        <v>569</v>
      </c>
      <c r="L28">
        <v>434</v>
      </c>
      <c r="M28">
        <v>32</v>
      </c>
      <c r="N28">
        <v>290</v>
      </c>
      <c r="O28">
        <v>662</v>
      </c>
      <c r="P28" s="1">
        <f t="shared" si="2"/>
        <v>666</v>
      </c>
      <c r="Q28" s="1">
        <f t="shared" si="3"/>
        <v>1418</v>
      </c>
      <c r="R28" s="1"/>
      <c r="S28" s="9">
        <v>38770</v>
      </c>
      <c r="T28" s="25">
        <f t="shared" si="4"/>
        <v>0.90092165898617516</v>
      </c>
      <c r="U28" s="25">
        <f t="shared" si="6"/>
        <v>0.8125</v>
      </c>
      <c r="V28" s="25">
        <f t="shared" si="7"/>
        <v>0.83448275862068966</v>
      </c>
      <c r="W28" s="25">
        <f t="shared" si="8"/>
        <v>0.1404833836858006</v>
      </c>
      <c r="X28" s="25">
        <f t="shared" si="5"/>
        <v>0.53032440056417496</v>
      </c>
      <c r="Y28" s="9"/>
    </row>
    <row r="29" spans="2:25" x14ac:dyDescent="0.2">
      <c r="B29" s="9">
        <v>38771</v>
      </c>
      <c r="C29" s="10">
        <f t="shared" si="0"/>
        <v>0.56734124214933712</v>
      </c>
      <c r="D29">
        <v>620</v>
      </c>
      <c r="E29" s="20">
        <v>1433</v>
      </c>
      <c r="G29" s="9">
        <v>38771</v>
      </c>
      <c r="H29" s="1">
        <v>35</v>
      </c>
      <c r="I29" s="1">
        <v>6</v>
      </c>
      <c r="J29" s="1">
        <v>41</v>
      </c>
      <c r="K29" s="1">
        <v>538</v>
      </c>
      <c r="L29">
        <v>455</v>
      </c>
      <c r="M29">
        <v>40</v>
      </c>
      <c r="N29">
        <v>311</v>
      </c>
      <c r="O29">
        <v>627</v>
      </c>
      <c r="P29" s="1">
        <f t="shared" si="2"/>
        <v>620</v>
      </c>
      <c r="Q29" s="1">
        <f t="shared" si="3"/>
        <v>1433</v>
      </c>
      <c r="R29" s="1"/>
      <c r="S29" s="9">
        <v>38771</v>
      </c>
      <c r="T29" s="25">
        <f t="shared" si="4"/>
        <v>0.92307692307692313</v>
      </c>
      <c r="U29" s="25">
        <f t="shared" si="6"/>
        <v>0.85</v>
      </c>
      <c r="V29" s="25">
        <f t="shared" si="7"/>
        <v>0.86816720257234725</v>
      </c>
      <c r="W29" s="25">
        <f t="shared" si="8"/>
        <v>0.14194577352472093</v>
      </c>
      <c r="X29" s="25">
        <f t="shared" si="5"/>
        <v>0.56734124214933712</v>
      </c>
      <c r="Y29" s="9"/>
    </row>
    <row r="30" spans="2:25" x14ac:dyDescent="0.2">
      <c r="B30" s="9">
        <v>38772</v>
      </c>
      <c r="C30" s="10">
        <f t="shared" si="0"/>
        <v>0.53636363636363638</v>
      </c>
      <c r="D30">
        <v>714</v>
      </c>
      <c r="E30" s="20">
        <v>1540</v>
      </c>
      <c r="G30" s="9">
        <v>38772</v>
      </c>
      <c r="H30" s="1">
        <v>45</v>
      </c>
      <c r="I30" s="1">
        <v>7</v>
      </c>
      <c r="J30" s="1">
        <v>37</v>
      </c>
      <c r="K30" s="1">
        <v>625</v>
      </c>
      <c r="L30">
        <v>496</v>
      </c>
      <c r="M30">
        <v>42</v>
      </c>
      <c r="N30">
        <v>296</v>
      </c>
      <c r="O30">
        <v>706</v>
      </c>
      <c r="P30" s="1">
        <f t="shared" si="2"/>
        <v>714</v>
      </c>
      <c r="Q30" s="1">
        <f t="shared" si="3"/>
        <v>1540</v>
      </c>
      <c r="R30" s="1"/>
      <c r="S30" s="9">
        <v>38772</v>
      </c>
      <c r="T30" s="25">
        <f t="shared" si="4"/>
        <v>0.90927419354838712</v>
      </c>
      <c r="U30" s="25">
        <f t="shared" si="6"/>
        <v>0.83333333333333337</v>
      </c>
      <c r="V30" s="25">
        <f t="shared" si="7"/>
        <v>0.875</v>
      </c>
      <c r="W30" s="25">
        <f t="shared" si="8"/>
        <v>0.11473087818696881</v>
      </c>
      <c r="X30" s="25">
        <f t="shared" si="5"/>
        <v>0.53636363636363638</v>
      </c>
      <c r="Y30" s="9"/>
    </row>
    <row r="31" spans="2:25" x14ac:dyDescent="0.2">
      <c r="B31" s="9">
        <v>38773</v>
      </c>
      <c r="C31" s="10">
        <f t="shared" si="0"/>
        <v>0.47083333333333333</v>
      </c>
      <c r="D31">
        <v>762</v>
      </c>
      <c r="E31" s="20">
        <v>1440</v>
      </c>
      <c r="G31" s="9">
        <v>38773</v>
      </c>
      <c r="H31" s="1">
        <v>46</v>
      </c>
      <c r="I31" s="1">
        <v>3</v>
      </c>
      <c r="J31" s="1">
        <v>40</v>
      </c>
      <c r="K31" s="1">
        <v>673</v>
      </c>
      <c r="L31">
        <v>390</v>
      </c>
      <c r="M31">
        <v>24</v>
      </c>
      <c r="N31">
        <v>282</v>
      </c>
      <c r="O31">
        <v>744</v>
      </c>
      <c r="P31" s="1">
        <f t="shared" si="2"/>
        <v>762</v>
      </c>
      <c r="Q31" s="1">
        <f t="shared" si="3"/>
        <v>1440</v>
      </c>
      <c r="R31" s="1"/>
      <c r="S31" s="9">
        <v>38773</v>
      </c>
      <c r="T31" s="25">
        <f t="shared" si="4"/>
        <v>0.88205128205128203</v>
      </c>
      <c r="U31" s="25">
        <f t="shared" si="6"/>
        <v>0.875</v>
      </c>
      <c r="V31" s="25">
        <f t="shared" si="7"/>
        <v>0.85815602836879434</v>
      </c>
      <c r="W31" s="25">
        <f t="shared" si="8"/>
        <v>9.5430107526881747E-2</v>
      </c>
      <c r="X31" s="25">
        <f t="shared" si="5"/>
        <v>0.47083333333333333</v>
      </c>
      <c r="Y31" s="9"/>
    </row>
    <row r="32" spans="2:25" x14ac:dyDescent="0.2">
      <c r="B32" s="9">
        <v>38774</v>
      </c>
      <c r="C32" s="10">
        <f t="shared" si="0"/>
        <v>0.7312775330396476</v>
      </c>
      <c r="D32">
        <v>244</v>
      </c>
      <c r="E32" s="20">
        <v>908</v>
      </c>
      <c r="G32" s="9">
        <v>38774</v>
      </c>
      <c r="H32" s="1">
        <v>50</v>
      </c>
      <c r="I32" s="1">
        <v>3</v>
      </c>
      <c r="J32" s="1">
        <v>43</v>
      </c>
      <c r="K32" s="1">
        <v>148</v>
      </c>
      <c r="L32">
        <v>422</v>
      </c>
      <c r="M32">
        <v>24</v>
      </c>
      <c r="N32">
        <v>275</v>
      </c>
      <c r="O32">
        <v>187</v>
      </c>
      <c r="P32" s="1">
        <f t="shared" si="2"/>
        <v>244</v>
      </c>
      <c r="Q32" s="1">
        <f t="shared" si="3"/>
        <v>908</v>
      </c>
      <c r="R32" s="1"/>
      <c r="S32" s="9">
        <v>38774</v>
      </c>
      <c r="T32" s="25">
        <f t="shared" si="4"/>
        <v>0.88151658767772512</v>
      </c>
      <c r="U32" s="25">
        <f t="shared" si="6"/>
        <v>0.875</v>
      </c>
      <c r="V32" s="25">
        <f t="shared" si="7"/>
        <v>0.84363636363636363</v>
      </c>
      <c r="W32" s="25">
        <f t="shared" si="8"/>
        <v>0.20855614973262027</v>
      </c>
      <c r="X32" s="25">
        <f t="shared" si="5"/>
        <v>0.7312775330396476</v>
      </c>
      <c r="Y32" s="9"/>
    </row>
    <row r="33" spans="2:25" x14ac:dyDescent="0.2">
      <c r="B33" s="9">
        <v>38775</v>
      </c>
      <c r="C33" s="10">
        <f t="shared" si="0"/>
        <v>0.83909415971394519</v>
      </c>
      <c r="D33">
        <v>135</v>
      </c>
      <c r="E33" s="20">
        <v>839</v>
      </c>
      <c r="G33" s="9">
        <v>38775</v>
      </c>
      <c r="H33" s="1">
        <v>54</v>
      </c>
      <c r="I33" s="1">
        <v>4</v>
      </c>
      <c r="J33" s="1">
        <v>57</v>
      </c>
      <c r="K33" s="1">
        <v>20</v>
      </c>
      <c r="L33">
        <v>486</v>
      </c>
      <c r="M33">
        <v>27</v>
      </c>
      <c r="N33">
        <v>265</v>
      </c>
      <c r="O33">
        <v>61</v>
      </c>
      <c r="P33" s="1">
        <f t="shared" si="2"/>
        <v>135</v>
      </c>
      <c r="Q33" s="1">
        <f t="shared" si="3"/>
        <v>839</v>
      </c>
      <c r="R33" s="1"/>
      <c r="S33" s="9">
        <v>38775</v>
      </c>
      <c r="T33" s="25">
        <f t="shared" si="4"/>
        <v>0.88888888888888884</v>
      </c>
      <c r="U33" s="25">
        <f t="shared" si="6"/>
        <v>0.85185185185185186</v>
      </c>
      <c r="V33" s="25">
        <f t="shared" si="7"/>
        <v>0.78490566037735854</v>
      </c>
      <c r="W33" s="25">
        <f t="shared" si="8"/>
        <v>0.67213114754098369</v>
      </c>
      <c r="X33" s="25">
        <f t="shared" si="5"/>
        <v>0.83909415971394519</v>
      </c>
      <c r="Y33" s="9"/>
    </row>
    <row r="34" spans="2:25" x14ac:dyDescent="0.2">
      <c r="B34" s="9">
        <v>38776</v>
      </c>
      <c r="C34" s="10">
        <f t="shared" si="0"/>
        <v>0.80413793103448272</v>
      </c>
      <c r="D34">
        <v>142</v>
      </c>
      <c r="E34" s="20">
        <v>725</v>
      </c>
      <c r="G34" s="9">
        <v>38776</v>
      </c>
      <c r="H34" s="1">
        <v>68</v>
      </c>
      <c r="I34" s="1">
        <v>3</v>
      </c>
      <c r="J34" s="1">
        <v>41</v>
      </c>
      <c r="K34" s="1">
        <v>30</v>
      </c>
      <c r="L34">
        <v>408</v>
      </c>
      <c r="M34">
        <v>28</v>
      </c>
      <c r="N34">
        <v>227</v>
      </c>
      <c r="O34">
        <v>62</v>
      </c>
      <c r="P34" s="1">
        <f t="shared" si="2"/>
        <v>142</v>
      </c>
      <c r="Q34" s="1">
        <f t="shared" si="3"/>
        <v>725</v>
      </c>
      <c r="R34" s="1"/>
      <c r="S34" s="9">
        <v>38776</v>
      </c>
      <c r="T34" s="25">
        <f t="shared" si="4"/>
        <v>0.83333333333333337</v>
      </c>
      <c r="U34" s="25">
        <f t="shared" si="6"/>
        <v>0.8928571428571429</v>
      </c>
      <c r="V34" s="25">
        <f t="shared" si="7"/>
        <v>0.81938325991189431</v>
      </c>
      <c r="W34" s="25">
        <f t="shared" si="8"/>
        <v>0.5161290322580645</v>
      </c>
      <c r="X34" s="25">
        <f t="shared" si="5"/>
        <v>0.80413793103448272</v>
      </c>
      <c r="Y34" s="9"/>
    </row>
    <row r="35" spans="2:25" x14ac:dyDescent="0.2">
      <c r="B35" s="9">
        <v>38777</v>
      </c>
      <c r="C35" s="10">
        <f t="shared" si="0"/>
        <v>0.71025260029717674</v>
      </c>
      <c r="D35">
        <v>195</v>
      </c>
      <c r="E35" s="20">
        <v>673</v>
      </c>
      <c r="F35" s="1"/>
      <c r="G35" s="9">
        <v>38777</v>
      </c>
      <c r="H35" s="1">
        <v>101</v>
      </c>
      <c r="I35" s="1">
        <v>9</v>
      </c>
      <c r="J35" s="1">
        <v>64</v>
      </c>
      <c r="K35" s="1">
        <v>21</v>
      </c>
      <c r="L35">
        <v>390</v>
      </c>
      <c r="M35">
        <v>27</v>
      </c>
      <c r="N35">
        <v>221</v>
      </c>
      <c r="O35">
        <v>35</v>
      </c>
      <c r="P35" s="1">
        <f t="shared" si="2"/>
        <v>195</v>
      </c>
      <c r="Q35" s="1">
        <f t="shared" si="3"/>
        <v>673</v>
      </c>
      <c r="R35" s="1"/>
      <c r="S35" s="9">
        <v>38777</v>
      </c>
      <c r="T35" s="25">
        <f t="shared" si="4"/>
        <v>0.74102564102564106</v>
      </c>
      <c r="U35" s="25">
        <f t="shared" si="6"/>
        <v>0.66666666666666674</v>
      </c>
      <c r="V35" s="25">
        <f t="shared" si="7"/>
        <v>0.71040723981900444</v>
      </c>
      <c r="W35" s="25">
        <f t="shared" si="8"/>
        <v>0.4</v>
      </c>
      <c r="X35" s="25">
        <f t="shared" si="5"/>
        <v>0.71025260029717674</v>
      </c>
      <c r="Y35" s="9"/>
    </row>
    <row r="36" spans="2:25" ht="3" customHeight="1" x14ac:dyDescent="0.2">
      <c r="B36" s="9"/>
      <c r="C36" s="59"/>
      <c r="D36" s="59"/>
      <c r="E36" s="59"/>
      <c r="G36" s="9"/>
      <c r="H36" s="1"/>
      <c r="I36" s="1"/>
      <c r="J36" s="1"/>
      <c r="K36" s="1"/>
      <c r="P36" s="1"/>
      <c r="Q36" s="1"/>
      <c r="R36" s="1"/>
      <c r="Y36" s="9"/>
    </row>
    <row r="37" spans="2:25" x14ac:dyDescent="0.2">
      <c r="G37" s="3" t="s">
        <v>410</v>
      </c>
      <c r="H37" s="56">
        <v>5987</v>
      </c>
      <c r="I37" s="56">
        <v>790</v>
      </c>
      <c r="J37" s="56">
        <v>17324</v>
      </c>
      <c r="K37" s="56">
        <v>14389</v>
      </c>
      <c r="L37" s="56">
        <v>222677</v>
      </c>
      <c r="M37" s="56">
        <v>18527</v>
      </c>
      <c r="N37" s="56">
        <v>295968</v>
      </c>
      <c r="O37" s="56">
        <v>38149</v>
      </c>
      <c r="P37" s="56">
        <v>38490</v>
      </c>
      <c r="Q37" s="56">
        <f t="shared" si="3"/>
        <v>575321</v>
      </c>
      <c r="R37" s="56"/>
    </row>
    <row r="38" spans="2:25" ht="21" x14ac:dyDescent="0.25">
      <c r="B38" s="16"/>
    </row>
    <row r="39" spans="2:25" x14ac:dyDescent="0.2"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25" x14ac:dyDescent="0.2">
      <c r="B40" s="9"/>
      <c r="C40" s="1"/>
      <c r="D40" s="1"/>
      <c r="E40" s="1"/>
      <c r="F40" s="1"/>
      <c r="G40" s="1"/>
      <c r="H40" s="1"/>
      <c r="I40" s="10"/>
      <c r="J40" s="10"/>
      <c r="K40" s="10"/>
      <c r="L40" s="10"/>
      <c r="M40" s="10"/>
    </row>
    <row r="41" spans="2:25" x14ac:dyDescent="0.2">
      <c r="B41" s="9"/>
      <c r="C41" s="1"/>
      <c r="D41" s="1"/>
      <c r="E41" s="1"/>
      <c r="F41" s="1"/>
      <c r="G41" s="1"/>
      <c r="H41" s="1"/>
      <c r="I41" s="10"/>
      <c r="J41" s="10"/>
      <c r="K41" s="10"/>
      <c r="L41" s="10"/>
      <c r="M41" s="10"/>
    </row>
    <row r="42" spans="2:25" x14ac:dyDescent="0.2">
      <c r="B42" s="9"/>
      <c r="C42" s="1"/>
      <c r="D42" s="1"/>
      <c r="E42" s="1"/>
      <c r="F42" s="1"/>
      <c r="G42" s="1"/>
      <c r="H42" s="1"/>
      <c r="I42" s="10"/>
      <c r="J42" s="10"/>
      <c r="K42" s="10"/>
      <c r="L42" s="10"/>
      <c r="M42" s="10"/>
    </row>
    <row r="43" spans="2:25" x14ac:dyDescent="0.2">
      <c r="B43" s="9"/>
      <c r="C43" s="1"/>
      <c r="D43" s="1"/>
      <c r="E43" s="1"/>
      <c r="F43" s="1"/>
      <c r="G43" s="1"/>
      <c r="H43" s="1"/>
      <c r="I43" s="10"/>
      <c r="J43" s="10"/>
      <c r="K43" s="10"/>
      <c r="L43" s="10"/>
      <c r="M43" s="10"/>
    </row>
    <row r="44" spans="2:25" x14ac:dyDescent="0.2">
      <c r="B44" s="9"/>
      <c r="C44" s="1"/>
      <c r="D44" s="1"/>
      <c r="E44" s="1"/>
      <c r="F44" s="1"/>
      <c r="G44" s="1"/>
      <c r="H44" s="1"/>
      <c r="I44" s="10"/>
      <c r="J44" s="10"/>
      <c r="K44" s="10"/>
      <c r="L44" s="10"/>
      <c r="M44" s="10"/>
    </row>
    <row r="45" spans="2:25" x14ac:dyDescent="0.2">
      <c r="B45" s="9"/>
      <c r="C45" s="1"/>
      <c r="D45" s="1"/>
      <c r="E45" s="1"/>
      <c r="F45" s="1"/>
      <c r="G45" s="1"/>
      <c r="H45" s="1"/>
      <c r="I45" s="10"/>
      <c r="J45" s="10"/>
      <c r="K45" s="10"/>
      <c r="L45" s="10"/>
      <c r="M45" s="10"/>
    </row>
    <row r="46" spans="2:25" x14ac:dyDescent="0.2">
      <c r="B46" s="9"/>
      <c r="C46" s="1"/>
      <c r="D46" s="1"/>
      <c r="E46" s="1"/>
      <c r="F46" s="1"/>
      <c r="G46" s="1"/>
      <c r="H46" s="1"/>
      <c r="I46" s="10"/>
      <c r="J46" s="10"/>
      <c r="K46" s="10"/>
      <c r="L46" s="10"/>
      <c r="M46" s="10"/>
    </row>
    <row r="47" spans="2:25" x14ac:dyDescent="0.2">
      <c r="B47" s="9"/>
      <c r="C47" s="1"/>
      <c r="D47" s="1"/>
      <c r="E47" s="1"/>
      <c r="F47" s="1"/>
      <c r="G47" s="1"/>
      <c r="H47" s="1"/>
      <c r="I47" s="10"/>
      <c r="J47" s="10"/>
      <c r="K47" s="10"/>
      <c r="L47" s="10"/>
      <c r="M47" s="10"/>
    </row>
    <row r="48" spans="2:25" x14ac:dyDescent="0.2">
      <c r="B48" s="9"/>
      <c r="C48" s="1"/>
      <c r="D48" s="1"/>
      <c r="E48" s="1"/>
      <c r="F48" s="1"/>
      <c r="G48" s="1"/>
      <c r="H48" s="1"/>
      <c r="I48" s="10"/>
      <c r="J48" s="10"/>
      <c r="K48" s="10"/>
      <c r="L48" s="10"/>
      <c r="M48" s="10"/>
    </row>
    <row r="49" spans="2:13" x14ac:dyDescent="0.2">
      <c r="B49" s="9"/>
      <c r="C49" s="1"/>
      <c r="D49" s="1"/>
      <c r="E49" s="1"/>
      <c r="F49" s="1"/>
      <c r="G49" s="1"/>
      <c r="H49" s="1"/>
      <c r="I49" s="10"/>
      <c r="J49" s="10"/>
      <c r="K49" s="10"/>
      <c r="L49" s="10"/>
      <c r="M49" s="10"/>
    </row>
    <row r="50" spans="2:13" x14ac:dyDescent="0.2">
      <c r="B50" s="9"/>
      <c r="C50" s="1"/>
      <c r="D50" s="1"/>
      <c r="E50" s="1"/>
      <c r="F50" s="1"/>
      <c r="G50" s="1"/>
      <c r="H50" s="1"/>
      <c r="I50" s="10"/>
      <c r="J50" s="10"/>
      <c r="K50" s="10"/>
      <c r="L50" s="10"/>
      <c r="M50" s="10"/>
    </row>
    <row r="51" spans="2:13" x14ac:dyDescent="0.2">
      <c r="B51" s="9"/>
      <c r="C51" s="1"/>
      <c r="D51" s="1"/>
      <c r="E51" s="1"/>
      <c r="F51" s="1"/>
      <c r="G51" s="1"/>
      <c r="H51" s="1"/>
      <c r="I51" s="10"/>
      <c r="J51" s="10"/>
      <c r="K51" s="10"/>
      <c r="L51" s="10"/>
      <c r="M51" s="10"/>
    </row>
    <row r="52" spans="2:13" x14ac:dyDescent="0.2">
      <c r="B52" s="9"/>
      <c r="C52" s="1"/>
      <c r="D52" s="1"/>
      <c r="E52" s="1"/>
      <c r="F52" s="1"/>
      <c r="G52" s="1"/>
      <c r="H52" s="1"/>
      <c r="I52" s="10"/>
      <c r="J52" s="10"/>
      <c r="K52" s="10"/>
      <c r="L52" s="10"/>
      <c r="M52" s="10"/>
    </row>
    <row r="53" spans="2:13" x14ac:dyDescent="0.2">
      <c r="B53" s="9"/>
      <c r="C53" s="1"/>
      <c r="D53" s="1"/>
      <c r="E53" s="1"/>
      <c r="F53" s="1"/>
      <c r="G53" s="1"/>
      <c r="H53" s="1"/>
      <c r="I53" s="10"/>
      <c r="J53" s="10"/>
      <c r="K53" s="10"/>
      <c r="L53" s="10"/>
      <c r="M53" s="10"/>
    </row>
    <row r="54" spans="2:13" x14ac:dyDescent="0.2">
      <c r="B54" s="9"/>
      <c r="C54" s="1"/>
      <c r="D54" s="1"/>
      <c r="E54" s="1"/>
      <c r="F54" s="1"/>
      <c r="G54" s="1"/>
      <c r="H54" s="1"/>
      <c r="I54" s="10"/>
      <c r="J54" s="10"/>
      <c r="K54" s="10"/>
      <c r="L54" s="10"/>
      <c r="M54" s="10"/>
    </row>
    <row r="55" spans="2:13" x14ac:dyDescent="0.2">
      <c r="B55" s="9"/>
      <c r="C55" s="1"/>
      <c r="D55" s="1"/>
      <c r="E55" s="1"/>
      <c r="F55" s="1"/>
      <c r="G55" s="1"/>
      <c r="H55" s="1"/>
      <c r="I55" s="10"/>
      <c r="J55" s="10"/>
      <c r="K55" s="10"/>
      <c r="L55" s="10"/>
      <c r="M55" s="10"/>
    </row>
    <row r="56" spans="2:13" x14ac:dyDescent="0.2">
      <c r="B56" s="9"/>
      <c r="C56" s="1"/>
      <c r="D56" s="1"/>
      <c r="E56" s="1"/>
      <c r="F56" s="1"/>
      <c r="G56" s="1"/>
      <c r="H56" s="1"/>
      <c r="I56" s="10"/>
      <c r="J56" s="10"/>
      <c r="K56" s="10"/>
      <c r="L56" s="10"/>
      <c r="M56" s="10"/>
    </row>
    <row r="57" spans="2:13" x14ac:dyDescent="0.2">
      <c r="B57" s="9"/>
      <c r="C57" s="1"/>
      <c r="D57" s="1"/>
      <c r="E57" s="1"/>
      <c r="F57" s="1"/>
      <c r="G57" s="1"/>
      <c r="H57" s="1"/>
      <c r="I57" s="10"/>
      <c r="J57" s="10"/>
      <c r="K57" s="10"/>
      <c r="L57" s="10"/>
      <c r="M57" s="10"/>
    </row>
    <row r="58" spans="2:13" x14ac:dyDescent="0.2">
      <c r="B58" s="9"/>
      <c r="C58" s="1"/>
      <c r="D58" s="1"/>
      <c r="E58" s="1"/>
      <c r="F58" s="1"/>
      <c r="G58" s="1"/>
      <c r="H58" s="1"/>
      <c r="I58" s="10"/>
      <c r="J58" s="10"/>
      <c r="K58" s="10"/>
      <c r="L58" s="10"/>
      <c r="M58" s="10"/>
    </row>
    <row r="59" spans="2:13" x14ac:dyDescent="0.2">
      <c r="B59" s="9"/>
      <c r="C59" s="1"/>
      <c r="D59" s="1"/>
      <c r="E59" s="1"/>
      <c r="F59" s="1"/>
      <c r="G59" s="1"/>
      <c r="H59" s="1"/>
      <c r="I59" s="10"/>
      <c r="J59" s="10"/>
      <c r="K59" s="10"/>
      <c r="L59" s="10"/>
      <c r="M59" s="10"/>
    </row>
    <row r="60" spans="2:13" x14ac:dyDescent="0.2">
      <c r="B60" s="9"/>
      <c r="C60" s="1"/>
      <c r="D60" s="1"/>
      <c r="E60" s="1"/>
      <c r="F60" s="1"/>
      <c r="G60" s="1"/>
      <c r="H60" s="1"/>
      <c r="I60" s="10"/>
      <c r="J60" s="10"/>
      <c r="K60" s="10"/>
      <c r="L60" s="10"/>
      <c r="M60" s="10"/>
    </row>
    <row r="61" spans="2:13" x14ac:dyDescent="0.2">
      <c r="B61" s="9"/>
      <c r="C61" s="1"/>
      <c r="D61" s="1"/>
      <c r="E61" s="1"/>
      <c r="F61" s="1"/>
      <c r="G61" s="1"/>
      <c r="H61" s="1"/>
      <c r="I61" s="10"/>
      <c r="J61" s="10"/>
      <c r="K61" s="10"/>
      <c r="L61" s="10"/>
      <c r="M61" s="10"/>
    </row>
    <row r="62" spans="2:13" x14ac:dyDescent="0.2">
      <c r="B62" s="9"/>
      <c r="C62" s="1"/>
      <c r="D62" s="1"/>
      <c r="E62" s="1"/>
      <c r="F62" s="1"/>
      <c r="G62" s="1"/>
      <c r="H62" s="1"/>
      <c r="I62" s="10"/>
      <c r="J62" s="10"/>
      <c r="K62" s="10"/>
      <c r="L62" s="10"/>
      <c r="M62" s="10"/>
    </row>
    <row r="63" spans="2:13" x14ac:dyDescent="0.2">
      <c r="B63" s="9"/>
      <c r="C63" s="1"/>
      <c r="D63" s="1"/>
      <c r="E63" s="1"/>
      <c r="F63" s="1"/>
      <c r="G63" s="1"/>
      <c r="H63" s="1"/>
      <c r="I63" s="10"/>
      <c r="J63" s="10"/>
      <c r="K63" s="10"/>
      <c r="L63" s="10"/>
      <c r="M63" s="10"/>
    </row>
    <row r="64" spans="2:13" x14ac:dyDescent="0.2">
      <c r="B64" s="9"/>
      <c r="C64" s="1"/>
      <c r="D64" s="1"/>
      <c r="E64" s="1"/>
      <c r="F64" s="1"/>
      <c r="G64" s="1"/>
      <c r="H64" s="1"/>
      <c r="I64" s="10"/>
      <c r="J64" s="10"/>
      <c r="K64" s="10"/>
      <c r="L64" s="10"/>
      <c r="M64" s="10"/>
    </row>
    <row r="65" spans="2:13" x14ac:dyDescent="0.2">
      <c r="B65" s="9"/>
      <c r="C65" s="1"/>
      <c r="D65" s="1"/>
      <c r="E65" s="1"/>
      <c r="F65" s="1"/>
      <c r="G65" s="1"/>
      <c r="H65" s="1"/>
      <c r="I65" s="10"/>
      <c r="J65" s="10"/>
      <c r="K65" s="10"/>
      <c r="L65" s="10"/>
      <c r="M65" s="10"/>
    </row>
    <row r="66" spans="2:13" x14ac:dyDescent="0.2">
      <c r="B66" s="9"/>
      <c r="C66" s="1"/>
      <c r="D66" s="1"/>
      <c r="E66" s="1"/>
      <c r="F66" s="1"/>
      <c r="G66" s="1"/>
      <c r="H66" s="1"/>
      <c r="I66" s="10"/>
      <c r="J66" s="10"/>
      <c r="K66" s="10"/>
      <c r="L66" s="10"/>
      <c r="M66" s="10"/>
    </row>
    <row r="67" spans="2:13" x14ac:dyDescent="0.2">
      <c r="B67" s="9"/>
      <c r="C67" s="1"/>
      <c r="D67" s="1"/>
      <c r="E67" s="1"/>
      <c r="F67" s="1"/>
      <c r="G67" s="1"/>
      <c r="H67" s="1"/>
      <c r="I67" s="10"/>
      <c r="J67" s="10"/>
      <c r="K67" s="10"/>
      <c r="L67" s="10"/>
      <c r="M67" s="10"/>
    </row>
    <row r="68" spans="2:13" x14ac:dyDescent="0.2">
      <c r="B68" s="9"/>
      <c r="C68" s="1"/>
      <c r="D68" s="1"/>
      <c r="E68" s="1"/>
      <c r="F68" s="1"/>
      <c r="G68" s="1"/>
      <c r="H68" s="1"/>
      <c r="I68" s="10"/>
      <c r="J68" s="10"/>
      <c r="K68" s="10"/>
      <c r="L68" s="10"/>
      <c r="M68" s="10"/>
    </row>
    <row r="69" spans="2:13" x14ac:dyDescent="0.2">
      <c r="B69" s="9"/>
      <c r="C69" s="1"/>
      <c r="D69" s="1"/>
      <c r="E69" s="1"/>
      <c r="F69" s="1"/>
      <c r="G69" s="1"/>
      <c r="H69" s="1"/>
      <c r="I69" s="10"/>
      <c r="J69" s="10"/>
      <c r="K69" s="10"/>
      <c r="L69" s="10"/>
      <c r="M69" s="10"/>
    </row>
    <row r="70" spans="2:13" x14ac:dyDescent="0.2">
      <c r="B70" s="9"/>
      <c r="C70" s="1"/>
      <c r="D70" s="1"/>
      <c r="E70" s="1"/>
      <c r="F70" s="1"/>
      <c r="G70" s="1"/>
      <c r="H70" s="1"/>
      <c r="I70" s="10"/>
      <c r="J70" s="10"/>
      <c r="K70" s="10"/>
      <c r="L70" s="10"/>
      <c r="M70" s="10"/>
    </row>
    <row r="73" spans="2:13" ht="21" x14ac:dyDescent="0.25">
      <c r="B73" s="16"/>
    </row>
    <row r="74" spans="2:13" x14ac:dyDescent="0.2"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2">
      <c r="B75" s="9"/>
      <c r="C75" s="1"/>
      <c r="D75" s="1"/>
      <c r="E75" s="1"/>
      <c r="F75" s="1"/>
      <c r="G75" s="1"/>
      <c r="H75" s="1"/>
      <c r="I75" s="10"/>
      <c r="J75" s="10"/>
      <c r="K75" s="10"/>
      <c r="L75" s="10"/>
      <c r="M75" s="10"/>
    </row>
    <row r="76" spans="2:13" x14ac:dyDescent="0.2">
      <c r="B76" s="9"/>
      <c r="C76" s="1"/>
      <c r="D76" s="1"/>
      <c r="E76" s="1"/>
      <c r="F76" s="1"/>
      <c r="G76" s="1"/>
      <c r="H76" s="1"/>
      <c r="I76" s="10"/>
      <c r="J76" s="10"/>
      <c r="K76" s="10"/>
      <c r="L76" s="10"/>
      <c r="M76" s="10"/>
    </row>
    <row r="77" spans="2:13" x14ac:dyDescent="0.2">
      <c r="B77" s="9"/>
      <c r="C77" s="1"/>
      <c r="D77" s="1"/>
      <c r="E77" s="1"/>
      <c r="F77" s="1"/>
      <c r="G77" s="1"/>
      <c r="H77" s="1"/>
      <c r="I77" s="10"/>
      <c r="J77" s="10"/>
      <c r="K77" s="10"/>
      <c r="L77" s="10"/>
      <c r="M77" s="10"/>
    </row>
    <row r="78" spans="2:13" x14ac:dyDescent="0.2">
      <c r="B78" s="9"/>
      <c r="C78" s="1"/>
      <c r="D78" s="1"/>
      <c r="E78" s="1"/>
      <c r="F78" s="1"/>
      <c r="G78" s="1"/>
      <c r="H78" s="1"/>
      <c r="I78" s="10"/>
      <c r="J78" s="10"/>
      <c r="K78" s="10"/>
      <c r="L78" s="10"/>
      <c r="M78" s="10"/>
    </row>
    <row r="79" spans="2:13" x14ac:dyDescent="0.2">
      <c r="B79" s="9"/>
      <c r="C79" s="1"/>
      <c r="D79" s="1"/>
      <c r="E79" s="1"/>
      <c r="F79" s="1"/>
      <c r="G79" s="1"/>
      <c r="H79" s="1"/>
      <c r="I79" s="10"/>
      <c r="J79" s="10"/>
      <c r="K79" s="10"/>
      <c r="L79" s="10"/>
      <c r="M79" s="10"/>
    </row>
    <row r="80" spans="2:13" x14ac:dyDescent="0.2">
      <c r="B80" s="9"/>
      <c r="C80" s="1"/>
      <c r="D80" s="1"/>
      <c r="E80" s="1"/>
      <c r="F80" s="1"/>
      <c r="G80" s="1"/>
      <c r="H80" s="1"/>
      <c r="I80" s="10"/>
      <c r="J80" s="10"/>
      <c r="K80" s="10"/>
      <c r="L80" s="10"/>
      <c r="M80" s="10"/>
    </row>
    <row r="81" spans="2:13" x14ac:dyDescent="0.2">
      <c r="B81" s="9"/>
      <c r="C81" s="1"/>
      <c r="D81" s="1"/>
      <c r="E81" s="1"/>
      <c r="F81" s="1"/>
      <c r="G81" s="1"/>
      <c r="H81" s="1"/>
      <c r="I81" s="10"/>
      <c r="J81" s="10"/>
      <c r="K81" s="10"/>
      <c r="L81" s="10"/>
      <c r="M81" s="10"/>
    </row>
    <row r="82" spans="2:13" x14ac:dyDescent="0.2">
      <c r="B82" s="9"/>
      <c r="C82" s="1"/>
      <c r="D82" s="1"/>
      <c r="E82" s="1"/>
      <c r="F82" s="1"/>
      <c r="G82" s="1"/>
      <c r="H82" s="1"/>
      <c r="I82" s="10"/>
      <c r="J82" s="10"/>
      <c r="K82" s="10"/>
      <c r="L82" s="10"/>
      <c r="M82" s="10"/>
    </row>
    <row r="83" spans="2:13" x14ac:dyDescent="0.2">
      <c r="B83" s="9"/>
      <c r="C83" s="1"/>
      <c r="D83" s="1"/>
      <c r="E83" s="1"/>
      <c r="F83" s="1"/>
      <c r="G83" s="1"/>
      <c r="H83" s="1"/>
      <c r="I83" s="10"/>
      <c r="J83" s="10"/>
      <c r="K83" s="10"/>
      <c r="L83" s="10"/>
      <c r="M83" s="10"/>
    </row>
    <row r="84" spans="2:13" x14ac:dyDescent="0.2">
      <c r="B84" s="9"/>
      <c r="C84" s="1"/>
      <c r="D84" s="1"/>
      <c r="E84" s="1"/>
      <c r="F84" s="1"/>
      <c r="G84" s="1"/>
      <c r="H84" s="1"/>
      <c r="I84" s="10"/>
      <c r="J84" s="10"/>
      <c r="K84" s="10"/>
      <c r="L84" s="10"/>
      <c r="M84" s="10"/>
    </row>
    <row r="85" spans="2:13" x14ac:dyDescent="0.2">
      <c r="B85" s="9"/>
      <c r="C85" s="1"/>
      <c r="D85" s="1"/>
      <c r="E85" s="1"/>
      <c r="F85" s="1"/>
      <c r="G85" s="1"/>
      <c r="H85" s="1"/>
      <c r="I85" s="10"/>
      <c r="J85" s="10"/>
      <c r="K85" s="10"/>
      <c r="L85" s="10"/>
      <c r="M85" s="10"/>
    </row>
    <row r="86" spans="2:13" x14ac:dyDescent="0.2">
      <c r="B86" s="9"/>
      <c r="C86" s="1"/>
      <c r="D86" s="1"/>
      <c r="E86" s="1"/>
      <c r="F86" s="1"/>
      <c r="G86" s="1"/>
      <c r="H86" s="1"/>
      <c r="I86" s="10"/>
      <c r="J86" s="10"/>
      <c r="K86" s="10"/>
      <c r="L86" s="10"/>
      <c r="M86" s="10"/>
    </row>
    <row r="87" spans="2:13" x14ac:dyDescent="0.2">
      <c r="B87" s="9"/>
      <c r="C87" s="1"/>
      <c r="D87" s="1"/>
      <c r="E87" s="1"/>
      <c r="F87" s="1"/>
      <c r="G87" s="1"/>
      <c r="H87" s="1"/>
      <c r="I87" s="10"/>
      <c r="J87" s="10"/>
      <c r="K87" s="10"/>
      <c r="L87" s="10"/>
      <c r="M87" s="10"/>
    </row>
    <row r="88" spans="2:13" x14ac:dyDescent="0.2">
      <c r="B88" s="9"/>
      <c r="C88" s="1"/>
      <c r="D88" s="1"/>
      <c r="E88" s="1"/>
      <c r="F88" s="1"/>
      <c r="G88" s="1"/>
      <c r="H88" s="1"/>
      <c r="I88" s="10"/>
      <c r="J88" s="10"/>
      <c r="K88" s="10"/>
      <c r="L88" s="10"/>
      <c r="M88" s="10"/>
    </row>
    <row r="89" spans="2:13" x14ac:dyDescent="0.2">
      <c r="B89" s="9"/>
      <c r="C89" s="1"/>
      <c r="D89" s="1"/>
      <c r="E89" s="1"/>
      <c r="F89" s="1"/>
      <c r="G89" s="1"/>
      <c r="H89" s="1"/>
      <c r="I89" s="10"/>
      <c r="J89" s="10"/>
      <c r="K89" s="10"/>
      <c r="L89" s="10"/>
      <c r="M89" s="10"/>
    </row>
    <row r="90" spans="2:13" x14ac:dyDescent="0.2">
      <c r="B90" s="9"/>
      <c r="C90" s="1"/>
      <c r="D90" s="1"/>
      <c r="E90" s="1"/>
      <c r="F90" s="1"/>
      <c r="G90" s="1"/>
      <c r="H90" s="1"/>
      <c r="I90" s="10"/>
      <c r="J90" s="10"/>
      <c r="K90" s="10"/>
      <c r="L90" s="10"/>
      <c r="M90" s="10"/>
    </row>
    <row r="91" spans="2:13" x14ac:dyDescent="0.2">
      <c r="B91" s="9"/>
      <c r="C91" s="1"/>
      <c r="D91" s="1"/>
      <c r="E91" s="1"/>
      <c r="F91" s="1"/>
      <c r="G91" s="1"/>
      <c r="H91" s="1"/>
      <c r="I91" s="10"/>
      <c r="J91" s="10"/>
      <c r="K91" s="10"/>
      <c r="L91" s="10"/>
      <c r="M91" s="10"/>
    </row>
    <row r="92" spans="2:13" x14ac:dyDescent="0.2">
      <c r="B92" s="9"/>
      <c r="C92" s="1"/>
      <c r="D92" s="1"/>
      <c r="E92" s="1"/>
      <c r="F92" s="1"/>
      <c r="G92" s="1"/>
      <c r="H92" s="1"/>
      <c r="I92" s="10"/>
      <c r="J92" s="10"/>
      <c r="K92" s="10"/>
      <c r="L92" s="10"/>
      <c r="M92" s="10"/>
    </row>
    <row r="93" spans="2:13" x14ac:dyDescent="0.2">
      <c r="B93" s="9"/>
      <c r="C93" s="1"/>
      <c r="D93" s="1"/>
      <c r="E93" s="1"/>
      <c r="F93" s="1"/>
      <c r="G93" s="1"/>
      <c r="H93" s="1"/>
      <c r="I93" s="10"/>
      <c r="J93" s="10"/>
      <c r="K93" s="10"/>
      <c r="L93" s="10"/>
      <c r="M93" s="10"/>
    </row>
    <row r="94" spans="2:13" x14ac:dyDescent="0.2">
      <c r="B94" s="9"/>
      <c r="C94" s="1"/>
      <c r="D94" s="1"/>
      <c r="E94" s="1"/>
      <c r="F94" s="1"/>
      <c r="G94" s="1"/>
      <c r="H94" s="1"/>
      <c r="I94" s="10"/>
      <c r="J94" s="10"/>
      <c r="K94" s="10"/>
      <c r="L94" s="10"/>
      <c r="M94" s="10"/>
    </row>
    <row r="95" spans="2:13" x14ac:dyDescent="0.2">
      <c r="B95" s="9"/>
      <c r="C95" s="1"/>
      <c r="D95" s="1"/>
      <c r="E95" s="1"/>
      <c r="F95" s="1"/>
      <c r="G95" s="1"/>
      <c r="H95" s="1"/>
      <c r="I95" s="10"/>
      <c r="J95" s="10"/>
      <c r="K95" s="10"/>
      <c r="L95" s="10"/>
      <c r="M95" s="10"/>
    </row>
    <row r="96" spans="2:13" x14ac:dyDescent="0.2">
      <c r="B96" s="9"/>
      <c r="C96" s="1"/>
      <c r="D96" s="1"/>
      <c r="E96" s="1"/>
      <c r="F96" s="1"/>
      <c r="G96" s="1"/>
      <c r="H96" s="1"/>
      <c r="I96" s="10"/>
      <c r="J96" s="10"/>
      <c r="K96" s="10"/>
      <c r="L96" s="10"/>
      <c r="M96" s="10"/>
    </row>
    <row r="97" spans="2:13" x14ac:dyDescent="0.2">
      <c r="B97" s="9"/>
      <c r="C97" s="1"/>
      <c r="D97" s="1"/>
      <c r="E97" s="1"/>
      <c r="F97" s="1"/>
      <c r="G97" s="1"/>
      <c r="H97" s="1"/>
      <c r="I97" s="10"/>
      <c r="J97" s="10"/>
      <c r="K97" s="10"/>
      <c r="L97" s="10"/>
      <c r="M97" s="10"/>
    </row>
    <row r="98" spans="2:13" x14ac:dyDescent="0.2">
      <c r="B98" s="9"/>
      <c r="C98" s="1"/>
      <c r="D98" s="1"/>
      <c r="E98" s="1"/>
      <c r="F98" s="1"/>
      <c r="G98" s="1"/>
      <c r="H98" s="1"/>
      <c r="I98" s="10"/>
      <c r="J98" s="10"/>
      <c r="K98" s="10"/>
      <c r="L98" s="10"/>
      <c r="M98" s="10"/>
    </row>
    <row r="99" spans="2:13" x14ac:dyDescent="0.2">
      <c r="B99" s="9"/>
      <c r="C99" s="1"/>
      <c r="D99" s="1"/>
      <c r="E99" s="1"/>
      <c r="F99" s="1"/>
      <c r="G99" s="1"/>
      <c r="H99" s="1"/>
      <c r="I99" s="10"/>
      <c r="J99" s="10"/>
      <c r="K99" s="10"/>
      <c r="L99" s="10"/>
      <c r="M99" s="10"/>
    </row>
    <row r="100" spans="2:13" x14ac:dyDescent="0.2">
      <c r="B100" s="9"/>
      <c r="C100" s="1"/>
      <c r="D100" s="1"/>
      <c r="E100" s="1"/>
      <c r="F100" s="1"/>
      <c r="G100" s="1"/>
      <c r="H100" s="1"/>
      <c r="I100" s="10"/>
      <c r="J100" s="10"/>
      <c r="K100" s="10"/>
      <c r="L100" s="10"/>
      <c r="M100" s="10"/>
    </row>
    <row r="101" spans="2:13" x14ac:dyDescent="0.2">
      <c r="B101" s="9"/>
      <c r="C101" s="1"/>
      <c r="D101" s="1"/>
      <c r="E101" s="1"/>
      <c r="F101" s="1"/>
      <c r="G101" s="1"/>
      <c r="H101" s="1"/>
      <c r="I101" s="10"/>
      <c r="J101" s="10"/>
      <c r="K101" s="10"/>
      <c r="L101" s="10"/>
      <c r="M101" s="10"/>
    </row>
    <row r="102" spans="2:13" x14ac:dyDescent="0.2">
      <c r="B102" s="9"/>
      <c r="C102" s="1"/>
      <c r="D102" s="1"/>
      <c r="E102" s="1"/>
      <c r="F102" s="1"/>
      <c r="G102" s="1"/>
      <c r="H102" s="1"/>
      <c r="I102" s="10"/>
      <c r="J102" s="10"/>
      <c r="K102" s="10"/>
      <c r="L102" s="10"/>
      <c r="M102" s="10"/>
    </row>
    <row r="103" spans="2:13" x14ac:dyDescent="0.2">
      <c r="B103" s="9"/>
      <c r="C103" s="1"/>
      <c r="D103" s="1"/>
      <c r="E103" s="1"/>
      <c r="F103" s="1"/>
      <c r="G103" s="1"/>
      <c r="H103" s="1"/>
      <c r="I103" s="10"/>
      <c r="J103" s="10"/>
      <c r="K103" s="10"/>
      <c r="L103" s="10"/>
      <c r="M103" s="10"/>
    </row>
    <row r="104" spans="2:13" x14ac:dyDescent="0.2">
      <c r="B104" s="9"/>
      <c r="C104" s="1"/>
      <c r="D104" s="1"/>
      <c r="E104" s="1"/>
      <c r="F104" s="1"/>
      <c r="G104" s="1"/>
      <c r="H104" s="1"/>
      <c r="I104" s="10"/>
      <c r="J104" s="10"/>
      <c r="K104" s="10"/>
      <c r="L104" s="10"/>
      <c r="M104" s="10"/>
    </row>
    <row r="105" spans="2:13" x14ac:dyDescent="0.2">
      <c r="B105" s="9"/>
      <c r="C105" s="1"/>
      <c r="D105" s="1"/>
      <c r="E105" s="1"/>
      <c r="F105" s="1"/>
      <c r="G105" s="1"/>
      <c r="H105" s="1"/>
      <c r="I105" s="10"/>
      <c r="J105" s="10"/>
      <c r="K105" s="10"/>
      <c r="L105" s="10"/>
      <c r="M105" s="10"/>
    </row>
  </sheetData>
  <mergeCells count="2">
    <mergeCell ref="H4:K4"/>
    <mergeCell ref="L4:O4"/>
  </mergeCells>
  <pageMargins left="0.7" right="0.7" top="0.75" bottom="0.75" header="0.3" footer="0.3"/>
  <ignoredErrors>
    <ignoredError sqref="P6:P35 Q6:Q37" formulaRange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F1" workbookViewId="0">
      <selection activeCell="M21" sqref="M21"/>
    </sheetView>
  </sheetViews>
  <sheetFormatPr baseColWidth="10" defaultRowHeight="16" x14ac:dyDescent="0.2"/>
  <cols>
    <col min="1" max="1" width="3.83203125" customWidth="1"/>
    <col min="4" max="4" width="10.83203125" style="2"/>
    <col min="5" max="5" width="12.6640625" style="2" customWidth="1"/>
    <col min="6" max="6" width="16.33203125" customWidth="1"/>
    <col min="8" max="11" width="10.83203125" style="2"/>
  </cols>
  <sheetData>
    <row r="1" spans="1:13" ht="26" x14ac:dyDescent="0.3">
      <c r="A1" s="7" t="s">
        <v>53</v>
      </c>
    </row>
    <row r="3" spans="1:13" x14ac:dyDescent="0.2">
      <c r="H3" s="63" t="s">
        <v>327</v>
      </c>
      <c r="I3" s="63"/>
      <c r="J3" s="63"/>
      <c r="K3" s="63"/>
    </row>
    <row r="4" spans="1:13" x14ac:dyDescent="0.2">
      <c r="B4" s="8" t="s">
        <v>15</v>
      </c>
      <c r="C4" s="8" t="s">
        <v>140</v>
      </c>
      <c r="D4" s="4" t="s">
        <v>54</v>
      </c>
      <c r="E4" s="4" t="s">
        <v>16</v>
      </c>
      <c r="F4" s="4" t="s">
        <v>55</v>
      </c>
      <c r="G4" s="1"/>
      <c r="H4" s="4" t="s">
        <v>54</v>
      </c>
      <c r="I4" s="4" t="s">
        <v>16</v>
      </c>
      <c r="J4" s="8" t="s">
        <v>15</v>
      </c>
      <c r="K4" s="4" t="s">
        <v>327</v>
      </c>
      <c r="L4" s="4" t="s">
        <v>141</v>
      </c>
      <c r="M4" s="4" t="s">
        <v>138</v>
      </c>
    </row>
    <row r="5" spans="1:13" x14ac:dyDescent="0.2">
      <c r="B5" s="9">
        <v>38748</v>
      </c>
      <c r="C5" s="9" t="s">
        <v>136</v>
      </c>
      <c r="D5" s="6">
        <v>21514</v>
      </c>
      <c r="E5" s="6">
        <v>5373</v>
      </c>
      <c r="F5" s="12">
        <f>D5/E5</f>
        <v>4.0040945468081146</v>
      </c>
      <c r="G5" s="21"/>
      <c r="H5" s="6">
        <f>SUMIFS(D$5:D$128, $B$5:$B$128, $B5)</f>
        <v>36477</v>
      </c>
      <c r="I5" s="6">
        <f>SUMIFS(E$5:E$128, $B$5:$B$128, $B5)</f>
        <v>10283</v>
      </c>
      <c r="J5" s="9">
        <v>38748</v>
      </c>
      <c r="K5" s="12">
        <f>H5/I5</f>
        <v>3.5473110959836625</v>
      </c>
      <c r="L5" s="12">
        <f t="array" ref="L5:L35">F5:F35</f>
        <v>4.0040945468081146</v>
      </c>
      <c r="M5" s="12">
        <f t="array" ref="M5:M35">F67:F97</f>
        <v>3.2832185039370079</v>
      </c>
    </row>
    <row r="6" spans="1:13" x14ac:dyDescent="0.2">
      <c r="B6" s="9">
        <v>38749</v>
      </c>
      <c r="C6" s="9" t="s">
        <v>136</v>
      </c>
      <c r="D6" s="6">
        <v>39680</v>
      </c>
      <c r="E6" s="6">
        <v>7205</v>
      </c>
      <c r="F6" s="12">
        <f t="shared" ref="F6:F69" si="0">D6/E6</f>
        <v>5.5072866065232473</v>
      </c>
      <c r="G6" s="21"/>
      <c r="H6" s="6">
        <f t="shared" ref="H6:H34" si="1">SUMIFS(D$5:D$128, $B$5:$B$128, $B6)</f>
        <v>80974</v>
      </c>
      <c r="I6" s="6">
        <f t="shared" ref="I6:I35" si="2">SUMIFS(E$5:E$128, $B$5:$B$128, $B6)</f>
        <v>17735</v>
      </c>
      <c r="J6" s="9">
        <v>38749</v>
      </c>
      <c r="K6" s="12">
        <f t="shared" ref="K6:K35" si="3">H6/I6</f>
        <v>4.5657738934310688</v>
      </c>
      <c r="L6" s="12">
        <v>5.5072866065232473</v>
      </c>
      <c r="M6" s="12">
        <v>4.1203723749729377</v>
      </c>
    </row>
    <row r="7" spans="1:13" x14ac:dyDescent="0.2">
      <c r="B7" s="9">
        <v>38750</v>
      </c>
      <c r="C7" s="9" t="s">
        <v>136</v>
      </c>
      <c r="D7" s="6">
        <v>41750</v>
      </c>
      <c r="E7" s="6">
        <v>7618</v>
      </c>
      <c r="F7" s="12">
        <f t="shared" si="0"/>
        <v>5.4804410606458385</v>
      </c>
      <c r="G7" s="21"/>
      <c r="H7" s="6">
        <f t="shared" si="1"/>
        <v>95216</v>
      </c>
      <c r="I7" s="6">
        <f t="shared" si="2"/>
        <v>21202</v>
      </c>
      <c r="J7" s="9">
        <v>38750</v>
      </c>
      <c r="K7" s="12">
        <f t="shared" si="3"/>
        <v>4.4908970851806433</v>
      </c>
      <c r="L7" s="12">
        <v>5.4804410606458385</v>
      </c>
      <c r="M7" s="12">
        <v>4.0689997517994536</v>
      </c>
    </row>
    <row r="8" spans="1:13" x14ac:dyDescent="0.2">
      <c r="B8" s="9">
        <v>38751</v>
      </c>
      <c r="C8" s="9" t="s">
        <v>136</v>
      </c>
      <c r="D8" s="6">
        <v>42390</v>
      </c>
      <c r="E8" s="6">
        <v>7978</v>
      </c>
      <c r="F8" s="12">
        <f t="shared" si="0"/>
        <v>5.3133617447981951</v>
      </c>
      <c r="G8" s="21"/>
      <c r="H8" s="6">
        <f t="shared" si="1"/>
        <v>104882</v>
      </c>
      <c r="I8" s="6">
        <f t="shared" si="2"/>
        <v>23838</v>
      </c>
      <c r="J8" s="9">
        <v>38751</v>
      </c>
      <c r="K8" s="12">
        <f t="shared" si="3"/>
        <v>4.39978186089437</v>
      </c>
      <c r="L8" s="12">
        <v>5.3133617447981951</v>
      </c>
      <c r="M8" s="12">
        <v>4.1536512991242676</v>
      </c>
    </row>
    <row r="9" spans="1:13" x14ac:dyDescent="0.2">
      <c r="B9" s="9">
        <v>38752</v>
      </c>
      <c r="C9" s="9" t="s">
        <v>136</v>
      </c>
      <c r="D9" s="6">
        <v>40011</v>
      </c>
      <c r="E9" s="6">
        <v>7700</v>
      </c>
      <c r="F9" s="12">
        <f t="shared" si="0"/>
        <v>5.1962337662337665</v>
      </c>
      <c r="G9" s="21"/>
      <c r="H9" s="6">
        <f t="shared" si="1"/>
        <v>104221</v>
      </c>
      <c r="I9" s="6">
        <f t="shared" si="2"/>
        <v>23492</v>
      </c>
      <c r="J9" s="9">
        <v>38752</v>
      </c>
      <c r="K9" s="12">
        <f t="shared" si="3"/>
        <v>4.4364464498552696</v>
      </c>
      <c r="L9" s="12">
        <v>5.1962337662337665</v>
      </c>
      <c r="M9" s="12">
        <v>4.3142878316288717</v>
      </c>
    </row>
    <row r="10" spans="1:13" x14ac:dyDescent="0.2">
      <c r="B10" s="9">
        <v>38753</v>
      </c>
      <c r="C10" s="9" t="s">
        <v>136</v>
      </c>
      <c r="D10" s="6">
        <v>39806</v>
      </c>
      <c r="E10" s="6">
        <v>7704</v>
      </c>
      <c r="F10" s="12">
        <f t="shared" si="0"/>
        <v>5.1669262720664593</v>
      </c>
      <c r="G10" s="21"/>
      <c r="H10" s="6">
        <f t="shared" si="1"/>
        <v>105722</v>
      </c>
      <c r="I10" s="6">
        <f t="shared" si="2"/>
        <v>24067</v>
      </c>
      <c r="J10" s="9">
        <v>38753</v>
      </c>
      <c r="K10" s="12">
        <f t="shared" si="3"/>
        <v>4.3928200440437113</v>
      </c>
      <c r="L10" s="12">
        <v>5.1669262720664593</v>
      </c>
      <c r="M10" s="12">
        <v>4.2936246418338113</v>
      </c>
    </row>
    <row r="11" spans="1:13" x14ac:dyDescent="0.2">
      <c r="B11" s="9">
        <v>38754</v>
      </c>
      <c r="C11" s="9" t="s">
        <v>136</v>
      </c>
      <c r="D11" s="6">
        <v>40492</v>
      </c>
      <c r="E11" s="6">
        <v>7574</v>
      </c>
      <c r="F11" s="12">
        <f t="shared" si="0"/>
        <v>5.3461843147610244</v>
      </c>
      <c r="G11" s="21"/>
      <c r="H11" s="6">
        <f t="shared" si="1"/>
        <v>106999</v>
      </c>
      <c r="I11" s="6">
        <f t="shared" si="2"/>
        <v>24018</v>
      </c>
      <c r="J11" s="9">
        <v>38754</v>
      </c>
      <c r="K11" s="12">
        <f t="shared" si="3"/>
        <v>4.4549504538262967</v>
      </c>
      <c r="L11" s="12">
        <v>5.3461843147610244</v>
      </c>
      <c r="M11" s="12">
        <v>4.3074514269447013</v>
      </c>
    </row>
    <row r="12" spans="1:13" x14ac:dyDescent="0.2">
      <c r="B12" s="9">
        <v>38755</v>
      </c>
      <c r="C12" s="9" t="s">
        <v>136</v>
      </c>
      <c r="D12" s="6">
        <v>37840</v>
      </c>
      <c r="E12" s="6">
        <v>7297</v>
      </c>
      <c r="F12" s="12">
        <f t="shared" si="0"/>
        <v>5.1856927504453889</v>
      </c>
      <c r="G12" s="21"/>
      <c r="H12" s="6">
        <f t="shared" si="1"/>
        <v>105504</v>
      </c>
      <c r="I12" s="6">
        <f t="shared" si="2"/>
        <v>23611</v>
      </c>
      <c r="J12" s="9">
        <v>38755</v>
      </c>
      <c r="K12" s="12">
        <f t="shared" si="3"/>
        <v>4.468425733768159</v>
      </c>
      <c r="L12" s="12">
        <v>5.1856927504453889</v>
      </c>
      <c r="M12" s="12">
        <v>4.4593903063089408</v>
      </c>
    </row>
    <row r="13" spans="1:13" x14ac:dyDescent="0.2">
      <c r="B13" s="9">
        <v>38756</v>
      </c>
      <c r="C13" s="9" t="s">
        <v>136</v>
      </c>
      <c r="D13" s="6">
        <v>35986</v>
      </c>
      <c r="E13" s="6">
        <v>6752</v>
      </c>
      <c r="F13" s="12">
        <f t="shared" si="0"/>
        <v>5.3296800947867302</v>
      </c>
      <c r="G13" s="21"/>
      <c r="H13" s="6">
        <f t="shared" si="1"/>
        <v>94728</v>
      </c>
      <c r="I13" s="6">
        <f t="shared" si="2"/>
        <v>20548</v>
      </c>
      <c r="J13" s="9">
        <v>38756</v>
      </c>
      <c r="K13" s="12">
        <f t="shared" si="3"/>
        <v>4.6100837064434499</v>
      </c>
      <c r="L13" s="12">
        <v>5.3296800947867302</v>
      </c>
      <c r="M13" s="12">
        <v>4.6637823371989295</v>
      </c>
    </row>
    <row r="14" spans="1:13" x14ac:dyDescent="0.2">
      <c r="B14" s="9">
        <v>38757</v>
      </c>
      <c r="C14" s="9" t="s">
        <v>136</v>
      </c>
      <c r="D14" s="6">
        <v>32392</v>
      </c>
      <c r="E14" s="6">
        <v>6124</v>
      </c>
      <c r="F14" s="12">
        <f t="shared" si="0"/>
        <v>5.2893533638145005</v>
      </c>
      <c r="G14" s="21"/>
      <c r="H14" s="6">
        <f t="shared" si="1"/>
        <v>82816</v>
      </c>
      <c r="I14" s="6">
        <f t="shared" si="2"/>
        <v>17791</v>
      </c>
      <c r="J14" s="9">
        <v>38757</v>
      </c>
      <c r="K14" s="12">
        <f t="shared" si="3"/>
        <v>4.6549378899443541</v>
      </c>
      <c r="L14" s="12">
        <v>5.2893533638145005</v>
      </c>
      <c r="M14" s="12">
        <v>4.7720557197129594</v>
      </c>
    </row>
    <row r="15" spans="1:13" x14ac:dyDescent="0.2">
      <c r="B15" s="9">
        <v>38758</v>
      </c>
      <c r="C15" s="9" t="s">
        <v>136</v>
      </c>
      <c r="D15" s="6">
        <v>33162</v>
      </c>
      <c r="E15" s="6">
        <v>6114</v>
      </c>
      <c r="F15" s="12">
        <f t="shared" si="0"/>
        <v>5.4239450441609423</v>
      </c>
      <c r="G15" s="21"/>
      <c r="H15" s="6">
        <f t="shared" si="1"/>
        <v>82495</v>
      </c>
      <c r="I15" s="6">
        <f t="shared" si="2"/>
        <v>17224</v>
      </c>
      <c r="J15" s="9">
        <v>38758</v>
      </c>
      <c r="K15" s="12">
        <f t="shared" si="3"/>
        <v>4.7895378541569906</v>
      </c>
      <c r="L15" s="12">
        <v>5.4239450441609423</v>
      </c>
      <c r="M15" s="12">
        <v>4.865576648743553</v>
      </c>
    </row>
    <row r="16" spans="1:13" x14ac:dyDescent="0.2">
      <c r="B16" s="9">
        <v>38759</v>
      </c>
      <c r="C16" s="9" t="s">
        <v>136</v>
      </c>
      <c r="D16" s="6">
        <v>32639</v>
      </c>
      <c r="E16" s="6">
        <v>6077</v>
      </c>
      <c r="F16" s="12">
        <f t="shared" si="0"/>
        <v>5.3709066973835773</v>
      </c>
      <c r="G16" s="21"/>
      <c r="H16" s="6">
        <f t="shared" si="1"/>
        <v>79382</v>
      </c>
      <c r="I16" s="6">
        <f t="shared" si="2"/>
        <v>16810</v>
      </c>
      <c r="J16" s="9">
        <v>38759</v>
      </c>
      <c r="K16" s="12">
        <f t="shared" si="3"/>
        <v>4.7223081499107673</v>
      </c>
      <c r="L16" s="12">
        <v>5.3709066973835773</v>
      </c>
      <c r="M16" s="12">
        <v>4.8723699421965314</v>
      </c>
    </row>
    <row r="17" spans="2:13" x14ac:dyDescent="0.2">
      <c r="B17" s="9">
        <v>38760</v>
      </c>
      <c r="C17" s="9" t="s">
        <v>136</v>
      </c>
      <c r="D17" s="6">
        <v>32467</v>
      </c>
      <c r="E17" s="6">
        <v>6149</v>
      </c>
      <c r="F17" s="12">
        <f t="shared" si="0"/>
        <v>5.2800455358594895</v>
      </c>
      <c r="G17" s="21"/>
      <c r="H17" s="6">
        <f t="shared" si="1"/>
        <v>77495</v>
      </c>
      <c r="I17" s="6">
        <f t="shared" si="2"/>
        <v>16787</v>
      </c>
      <c r="J17" s="9">
        <v>38760</v>
      </c>
      <c r="K17" s="12">
        <f t="shared" si="3"/>
        <v>4.6163698099720021</v>
      </c>
      <c r="L17" s="12">
        <v>5.2800455358594895</v>
      </c>
      <c r="M17" s="12">
        <v>4.754040344461484</v>
      </c>
    </row>
    <row r="18" spans="2:13" x14ac:dyDescent="0.2">
      <c r="B18" s="9">
        <v>38761</v>
      </c>
      <c r="C18" s="9" t="s">
        <v>136</v>
      </c>
      <c r="D18" s="6">
        <v>34325</v>
      </c>
      <c r="E18" s="6">
        <v>6163</v>
      </c>
      <c r="F18" s="12">
        <f t="shared" si="0"/>
        <v>5.569527827356807</v>
      </c>
      <c r="G18" s="21"/>
      <c r="H18" s="6">
        <f t="shared" si="1"/>
        <v>79535</v>
      </c>
      <c r="I18" s="6">
        <f t="shared" si="2"/>
        <v>16476</v>
      </c>
      <c r="J18" s="9">
        <v>38761</v>
      </c>
      <c r="K18" s="12">
        <f t="shared" si="3"/>
        <v>4.8273245933478997</v>
      </c>
      <c r="L18" s="12">
        <v>5.569527827356807</v>
      </c>
      <c r="M18" s="12">
        <v>4.8994139457002754</v>
      </c>
    </row>
    <row r="19" spans="2:13" x14ac:dyDescent="0.2">
      <c r="B19" s="9">
        <v>38762</v>
      </c>
      <c r="C19" s="9" t="s">
        <v>136</v>
      </c>
      <c r="D19" s="6">
        <v>34481</v>
      </c>
      <c r="E19" s="6">
        <v>6245</v>
      </c>
      <c r="F19" s="12">
        <f t="shared" si="0"/>
        <v>5.5213771016813453</v>
      </c>
      <c r="G19" s="21"/>
      <c r="H19" s="6">
        <f t="shared" si="1"/>
        <v>80699</v>
      </c>
      <c r="I19" s="6">
        <f t="shared" si="2"/>
        <v>16610</v>
      </c>
      <c r="J19" s="9">
        <v>38762</v>
      </c>
      <c r="K19" s="12">
        <f t="shared" si="3"/>
        <v>4.8584587597832627</v>
      </c>
      <c r="L19" s="12">
        <v>5.5213771016813453</v>
      </c>
      <c r="M19" s="12">
        <v>5.0130470881271494</v>
      </c>
    </row>
    <row r="20" spans="2:13" x14ac:dyDescent="0.2">
      <c r="B20" s="9">
        <v>38763</v>
      </c>
      <c r="C20" s="9" t="s">
        <v>136</v>
      </c>
      <c r="D20" s="6">
        <v>34537</v>
      </c>
      <c r="E20" s="6">
        <v>6399</v>
      </c>
      <c r="F20" s="12">
        <f t="shared" si="0"/>
        <v>5.3972495702453509</v>
      </c>
      <c r="G20" s="21"/>
      <c r="H20" s="6">
        <f t="shared" si="1"/>
        <v>80858</v>
      </c>
      <c r="I20" s="6">
        <f t="shared" si="2"/>
        <v>16704</v>
      </c>
      <c r="J20" s="9">
        <v>38763</v>
      </c>
      <c r="K20" s="12">
        <f t="shared" si="3"/>
        <v>4.8406369731800769</v>
      </c>
      <c r="L20" s="12">
        <v>5.3972495702453509</v>
      </c>
      <c r="M20" s="12">
        <v>4.9627034089559334</v>
      </c>
    </row>
    <row r="21" spans="2:13" x14ac:dyDescent="0.2">
      <c r="B21" s="9">
        <v>38764</v>
      </c>
      <c r="C21" s="9" t="s">
        <v>136</v>
      </c>
      <c r="D21" s="6">
        <v>34028</v>
      </c>
      <c r="E21" s="6">
        <v>6558</v>
      </c>
      <c r="F21" s="12">
        <f t="shared" si="0"/>
        <v>5.1887770661787131</v>
      </c>
      <c r="G21" s="21"/>
      <c r="H21" s="6">
        <f t="shared" si="1"/>
        <v>78623</v>
      </c>
      <c r="I21" s="6">
        <f t="shared" si="2"/>
        <v>16874</v>
      </c>
      <c r="J21" s="9">
        <v>38764</v>
      </c>
      <c r="K21" s="12">
        <f t="shared" si="3"/>
        <v>4.6594168543321084</v>
      </c>
      <c r="L21" s="12">
        <v>5.1887770661787131</v>
      </c>
      <c r="M21" s="12">
        <v>4.7601692922642842</v>
      </c>
    </row>
    <row r="22" spans="2:13" x14ac:dyDescent="0.2">
      <c r="B22" s="9">
        <v>38765</v>
      </c>
      <c r="C22" s="9" t="s">
        <v>136</v>
      </c>
      <c r="D22" s="6">
        <v>36306</v>
      </c>
      <c r="E22" s="6">
        <v>6748</v>
      </c>
      <c r="F22" s="12">
        <f t="shared" si="0"/>
        <v>5.3802608180201545</v>
      </c>
      <c r="G22" s="21"/>
      <c r="H22" s="6">
        <f t="shared" si="1"/>
        <v>82260</v>
      </c>
      <c r="I22" s="6">
        <f t="shared" si="2"/>
        <v>17200</v>
      </c>
      <c r="J22" s="9">
        <v>38765</v>
      </c>
      <c r="K22" s="12">
        <f t="shared" si="3"/>
        <v>4.782558139534884</v>
      </c>
      <c r="L22" s="12">
        <v>5.3802608180201545</v>
      </c>
      <c r="M22" s="12">
        <v>4.8612730240149222</v>
      </c>
    </row>
    <row r="23" spans="2:13" x14ac:dyDescent="0.2">
      <c r="B23" s="9">
        <v>38766</v>
      </c>
      <c r="C23" s="9" t="s">
        <v>136</v>
      </c>
      <c r="D23" s="6">
        <v>36010</v>
      </c>
      <c r="E23" s="6">
        <v>6794</v>
      </c>
      <c r="F23" s="12">
        <f t="shared" si="0"/>
        <v>5.3002649396526351</v>
      </c>
      <c r="G23" s="21"/>
      <c r="H23" s="6">
        <f t="shared" si="1"/>
        <v>82262</v>
      </c>
      <c r="I23" s="6">
        <f t="shared" si="2"/>
        <v>17159</v>
      </c>
      <c r="J23" s="9">
        <v>38766</v>
      </c>
      <c r="K23" s="12">
        <f t="shared" si="3"/>
        <v>4.7941022204091146</v>
      </c>
      <c r="L23" s="12">
        <v>5.3002649396526351</v>
      </c>
      <c r="M23" s="12">
        <v>5.0003579525116333</v>
      </c>
    </row>
    <row r="24" spans="2:13" x14ac:dyDescent="0.2">
      <c r="B24" s="9">
        <v>38767</v>
      </c>
      <c r="C24" s="9" t="s">
        <v>136</v>
      </c>
      <c r="D24" s="6">
        <v>37102</v>
      </c>
      <c r="E24" s="6">
        <v>6870</v>
      </c>
      <c r="F24" s="12">
        <f t="shared" si="0"/>
        <v>5.4005822416302767</v>
      </c>
      <c r="G24" s="21"/>
      <c r="H24" s="6">
        <f t="shared" si="1"/>
        <v>84028</v>
      </c>
      <c r="I24" s="6">
        <f t="shared" si="2"/>
        <v>17214</v>
      </c>
      <c r="J24" s="9">
        <v>38767</v>
      </c>
      <c r="K24" s="12">
        <f t="shared" si="3"/>
        <v>4.8813756244916924</v>
      </c>
      <c r="L24" s="12">
        <v>5.4005822416302767</v>
      </c>
      <c r="M24" s="12">
        <v>5.051915799432356</v>
      </c>
    </row>
    <row r="25" spans="2:13" x14ac:dyDescent="0.2">
      <c r="B25" s="9">
        <v>38768</v>
      </c>
      <c r="C25" s="9" t="s">
        <v>136</v>
      </c>
      <c r="D25" s="6">
        <v>39501</v>
      </c>
      <c r="E25" s="6">
        <v>7083</v>
      </c>
      <c r="F25" s="12">
        <f t="shared" si="0"/>
        <v>5.5768742058449812</v>
      </c>
      <c r="G25" s="21"/>
      <c r="H25" s="6">
        <f t="shared" si="1"/>
        <v>87087</v>
      </c>
      <c r="I25" s="6">
        <f t="shared" si="2"/>
        <v>17376</v>
      </c>
      <c r="J25" s="9">
        <v>38768</v>
      </c>
      <c r="K25" s="12">
        <f t="shared" si="3"/>
        <v>5.0119129834254146</v>
      </c>
      <c r="L25" s="12">
        <v>5.5768742058449812</v>
      </c>
      <c r="M25" s="12">
        <v>5.1549545293492383</v>
      </c>
    </row>
    <row r="26" spans="2:13" x14ac:dyDescent="0.2">
      <c r="B26" s="9">
        <v>38769</v>
      </c>
      <c r="C26" s="9" t="s">
        <v>136</v>
      </c>
      <c r="D26" s="6">
        <v>38977</v>
      </c>
      <c r="E26" s="6">
        <v>7289</v>
      </c>
      <c r="F26" s="12">
        <f t="shared" si="0"/>
        <v>5.347372753464124</v>
      </c>
      <c r="G26" s="21"/>
      <c r="H26" s="6">
        <f t="shared" si="1"/>
        <v>87037</v>
      </c>
      <c r="I26" s="6">
        <f t="shared" si="2"/>
        <v>17731</v>
      </c>
      <c r="J26" s="9">
        <v>38769</v>
      </c>
      <c r="K26" s="12">
        <f t="shared" si="3"/>
        <v>4.9087473915740789</v>
      </c>
      <c r="L26" s="12">
        <v>5.347372753464124</v>
      </c>
      <c r="M26" s="12">
        <v>5.1312750412444021</v>
      </c>
    </row>
    <row r="27" spans="2:13" x14ac:dyDescent="0.2">
      <c r="B27" s="9">
        <v>38770</v>
      </c>
      <c r="C27" s="9" t="s">
        <v>136</v>
      </c>
      <c r="D27" s="6">
        <v>39040</v>
      </c>
      <c r="E27" s="6">
        <v>7393</v>
      </c>
      <c r="F27" s="12">
        <f t="shared" si="0"/>
        <v>5.2806709049100498</v>
      </c>
      <c r="G27" s="21"/>
      <c r="H27" s="6">
        <f t="shared" si="1"/>
        <v>85367</v>
      </c>
      <c r="I27" s="6">
        <f t="shared" si="2"/>
        <v>17752</v>
      </c>
      <c r="J27" s="9">
        <v>38770</v>
      </c>
      <c r="K27" s="12">
        <f t="shared" si="3"/>
        <v>4.8088666065795405</v>
      </c>
      <c r="L27" s="12">
        <v>5.2806709049100498</v>
      </c>
      <c r="M27" s="12">
        <v>4.9712873617321724</v>
      </c>
    </row>
    <row r="28" spans="2:13" x14ac:dyDescent="0.2">
      <c r="B28" s="9">
        <v>38771</v>
      </c>
      <c r="C28" s="9" t="s">
        <v>136</v>
      </c>
      <c r="D28" s="6">
        <v>37454</v>
      </c>
      <c r="E28" s="6">
        <v>7416</v>
      </c>
      <c r="F28" s="12">
        <f t="shared" si="0"/>
        <v>5.0504314994606254</v>
      </c>
      <c r="G28" s="21"/>
      <c r="H28" s="6">
        <f t="shared" si="1"/>
        <v>82400</v>
      </c>
      <c r="I28" s="6">
        <f t="shared" si="2"/>
        <v>17567</v>
      </c>
      <c r="J28" s="9">
        <v>38771</v>
      </c>
      <c r="K28" s="12">
        <f t="shared" si="3"/>
        <v>4.6906130813457052</v>
      </c>
      <c r="L28" s="12">
        <v>5.0504314994606254</v>
      </c>
      <c r="M28" s="12">
        <v>4.8440561917129026</v>
      </c>
    </row>
    <row r="29" spans="2:13" x14ac:dyDescent="0.2">
      <c r="B29" s="9">
        <v>38772</v>
      </c>
      <c r="C29" s="9" t="s">
        <v>136</v>
      </c>
      <c r="D29" s="6">
        <v>39884</v>
      </c>
      <c r="E29" s="6">
        <v>7788</v>
      </c>
      <c r="F29" s="12">
        <f t="shared" si="0"/>
        <v>5.1212121212121211</v>
      </c>
      <c r="G29" s="21"/>
      <c r="H29" s="6">
        <f t="shared" si="1"/>
        <v>86747</v>
      </c>
      <c r="I29" s="6">
        <f t="shared" si="2"/>
        <v>18320</v>
      </c>
      <c r="J29" s="9">
        <v>38772</v>
      </c>
      <c r="K29" s="12">
        <f t="shared" si="3"/>
        <v>4.7350982532751091</v>
      </c>
      <c r="L29" s="12">
        <v>5.1212121212121211</v>
      </c>
      <c r="M29" s="12">
        <v>4.9259088817303267</v>
      </c>
    </row>
    <row r="30" spans="2:13" x14ac:dyDescent="0.2">
      <c r="B30" s="9">
        <v>38773</v>
      </c>
      <c r="C30" s="9" t="s">
        <v>136</v>
      </c>
      <c r="D30" s="6">
        <v>41493</v>
      </c>
      <c r="E30" s="6">
        <v>7866</v>
      </c>
      <c r="F30" s="12">
        <f t="shared" si="0"/>
        <v>5.2749809305873381</v>
      </c>
      <c r="G30" s="21"/>
      <c r="H30" s="6">
        <f t="shared" si="1"/>
        <v>89387</v>
      </c>
      <c r="I30" s="6">
        <f t="shared" si="2"/>
        <v>18305</v>
      </c>
      <c r="J30" s="9">
        <v>38773</v>
      </c>
      <c r="K30" s="12">
        <f t="shared" si="3"/>
        <v>4.8832013111171815</v>
      </c>
      <c r="L30" s="12">
        <v>5.2749809305873381</v>
      </c>
      <c r="M30" s="12">
        <v>5.1004417577307599</v>
      </c>
    </row>
    <row r="31" spans="2:13" x14ac:dyDescent="0.2">
      <c r="B31" s="9">
        <v>38774</v>
      </c>
      <c r="C31" s="9" t="s">
        <v>136</v>
      </c>
      <c r="D31" s="6">
        <v>43612</v>
      </c>
      <c r="E31" s="6">
        <v>8105</v>
      </c>
      <c r="F31" s="12">
        <f t="shared" si="0"/>
        <v>5.3808760024676126</v>
      </c>
      <c r="G31" s="21"/>
      <c r="H31" s="6">
        <f t="shared" si="1"/>
        <v>91331</v>
      </c>
      <c r="I31" s="6">
        <f t="shared" si="2"/>
        <v>17994</v>
      </c>
      <c r="J31" s="9">
        <v>38774</v>
      </c>
      <c r="K31" s="12">
        <f t="shared" si="3"/>
        <v>5.0756363232188511</v>
      </c>
      <c r="L31" s="12">
        <v>5.3808760024676126</v>
      </c>
      <c r="M31" s="12">
        <v>5.1056128293241692</v>
      </c>
    </row>
    <row r="32" spans="2:13" x14ac:dyDescent="0.2">
      <c r="B32" s="9">
        <v>38775</v>
      </c>
      <c r="C32" s="9" t="s">
        <v>136</v>
      </c>
      <c r="D32" s="6">
        <v>44603</v>
      </c>
      <c r="E32" s="6">
        <v>8203</v>
      </c>
      <c r="F32" s="12">
        <f t="shared" si="0"/>
        <v>5.4374009508716323</v>
      </c>
      <c r="G32" s="21"/>
      <c r="H32" s="6">
        <f t="shared" si="1"/>
        <v>92483</v>
      </c>
      <c r="I32" s="6">
        <f t="shared" si="2"/>
        <v>18002</v>
      </c>
      <c r="J32" s="9">
        <v>38775</v>
      </c>
      <c r="K32" s="12">
        <f t="shared" si="3"/>
        <v>5.1373736251527609</v>
      </c>
      <c r="L32" s="12">
        <v>5.4374009508716323</v>
      </c>
      <c r="M32" s="12">
        <v>5.1400911161731209</v>
      </c>
    </row>
    <row r="33" spans="2:13" x14ac:dyDescent="0.2">
      <c r="B33" s="9">
        <v>38776</v>
      </c>
      <c r="C33" s="9" t="s">
        <v>136</v>
      </c>
      <c r="D33" s="6">
        <v>44962</v>
      </c>
      <c r="E33" s="6">
        <v>8435</v>
      </c>
      <c r="F33" s="12">
        <f t="shared" si="0"/>
        <v>5.3304090100770596</v>
      </c>
      <c r="G33" s="21"/>
      <c r="H33" s="6">
        <f t="shared" si="1"/>
        <v>92706</v>
      </c>
      <c r="I33" s="6">
        <f t="shared" si="2"/>
        <v>18235</v>
      </c>
      <c r="J33" s="9">
        <v>38776</v>
      </c>
      <c r="K33" s="12">
        <f t="shared" si="3"/>
        <v>5.0839594187003012</v>
      </c>
      <c r="L33" s="12">
        <v>5.3304090100770596</v>
      </c>
      <c r="M33" s="12">
        <v>5.1067850637522767</v>
      </c>
    </row>
    <row r="34" spans="2:13" x14ac:dyDescent="0.2">
      <c r="B34" s="9">
        <v>38777</v>
      </c>
      <c r="C34" s="9" t="s">
        <v>136</v>
      </c>
      <c r="D34" s="6">
        <v>45779</v>
      </c>
      <c r="E34" s="6">
        <v>8482</v>
      </c>
      <c r="F34" s="12">
        <f t="shared" si="0"/>
        <v>5.3971940580051871</v>
      </c>
      <c r="G34" s="21"/>
      <c r="H34" s="6">
        <f t="shared" si="1"/>
        <v>93612</v>
      </c>
      <c r="I34" s="6">
        <f t="shared" si="2"/>
        <v>18136</v>
      </c>
      <c r="J34" s="9">
        <v>38777</v>
      </c>
      <c r="K34" s="12">
        <f t="shared" si="3"/>
        <v>5.1616674018526689</v>
      </c>
      <c r="L34" s="12">
        <v>5.3971940580051871</v>
      </c>
      <c r="M34" s="12">
        <v>5.1638248847926267</v>
      </c>
    </row>
    <row r="35" spans="2:13" x14ac:dyDescent="0.2">
      <c r="B35" s="9">
        <v>38778</v>
      </c>
      <c r="C35" s="9" t="s">
        <v>136</v>
      </c>
      <c r="D35" s="6">
        <v>44497</v>
      </c>
      <c r="E35" s="6">
        <v>8546</v>
      </c>
      <c r="F35" s="12">
        <f t="shared" si="0"/>
        <v>5.206763398080974</v>
      </c>
      <c r="G35" s="21"/>
      <c r="H35" s="6">
        <f>SUMIFS(D$5:D$128, $B$5:$B$128, $B35)</f>
        <v>92337</v>
      </c>
      <c r="I35" s="6">
        <f t="shared" si="2"/>
        <v>18172</v>
      </c>
      <c r="J35" s="9">
        <v>38778</v>
      </c>
      <c r="K35" s="12">
        <f t="shared" si="3"/>
        <v>5.0812788906009247</v>
      </c>
      <c r="L35" s="12">
        <v>5.206763398080974</v>
      </c>
      <c r="M35" s="12">
        <v>5.2154593844017585</v>
      </c>
    </row>
    <row r="36" spans="2:13" x14ac:dyDescent="0.2">
      <c r="B36" s="9">
        <v>38748</v>
      </c>
      <c r="C36" s="9" t="s">
        <v>137</v>
      </c>
      <c r="D36" s="6">
        <v>473</v>
      </c>
      <c r="E36" s="6">
        <v>106</v>
      </c>
      <c r="F36" s="12">
        <f t="shared" si="0"/>
        <v>4.4622641509433958</v>
      </c>
      <c r="H36" s="6"/>
      <c r="I36" s="6"/>
      <c r="J36" s="6"/>
      <c r="K36" s="6"/>
    </row>
    <row r="37" spans="2:13" x14ac:dyDescent="0.2">
      <c r="B37" s="9">
        <v>38749</v>
      </c>
      <c r="C37" s="9" t="s">
        <v>137</v>
      </c>
      <c r="D37" s="6">
        <v>1578</v>
      </c>
      <c r="E37" s="6">
        <v>290</v>
      </c>
      <c r="F37" s="12">
        <f t="shared" si="0"/>
        <v>5.4413793103448276</v>
      </c>
      <c r="H37" s="6"/>
      <c r="I37" s="6"/>
      <c r="J37" s="6"/>
      <c r="K37" s="6"/>
    </row>
    <row r="38" spans="2:13" x14ac:dyDescent="0.2">
      <c r="B38" s="9">
        <v>38750</v>
      </c>
      <c r="C38" s="9" t="s">
        <v>137</v>
      </c>
      <c r="D38" s="6">
        <v>2677</v>
      </c>
      <c r="E38" s="6">
        <v>536</v>
      </c>
      <c r="F38" s="12">
        <f t="shared" si="0"/>
        <v>4.9944029850746272</v>
      </c>
      <c r="H38" s="6"/>
      <c r="I38" s="6"/>
      <c r="J38" s="6"/>
      <c r="K38" s="6"/>
    </row>
    <row r="39" spans="2:13" x14ac:dyDescent="0.2">
      <c r="B39" s="9">
        <v>38751</v>
      </c>
      <c r="C39" s="9" t="s">
        <v>137</v>
      </c>
      <c r="D39" s="6">
        <v>2884</v>
      </c>
      <c r="E39" s="6">
        <v>692</v>
      </c>
      <c r="F39" s="12">
        <f t="shared" si="0"/>
        <v>4.1676300578034686</v>
      </c>
      <c r="H39" s="6"/>
      <c r="I39" s="6"/>
      <c r="J39" s="6"/>
      <c r="K39" s="6"/>
    </row>
    <row r="40" spans="2:13" x14ac:dyDescent="0.2">
      <c r="B40" s="9">
        <v>38752</v>
      </c>
      <c r="C40" s="9" t="s">
        <v>137</v>
      </c>
      <c r="D40" s="6">
        <v>3600</v>
      </c>
      <c r="E40" s="6">
        <v>804</v>
      </c>
      <c r="F40" s="12">
        <f t="shared" si="0"/>
        <v>4.4776119402985071</v>
      </c>
      <c r="H40" s="6"/>
      <c r="I40" s="6"/>
      <c r="J40" s="6"/>
      <c r="K40" s="6"/>
    </row>
    <row r="41" spans="2:13" x14ac:dyDescent="0.2">
      <c r="B41" s="9">
        <v>38753</v>
      </c>
      <c r="C41" s="9" t="s">
        <v>137</v>
      </c>
      <c r="D41" s="6">
        <v>3527</v>
      </c>
      <c r="E41" s="6">
        <v>906</v>
      </c>
      <c r="F41" s="12">
        <f t="shared" si="0"/>
        <v>3.8929359823399556</v>
      </c>
      <c r="H41" s="6"/>
      <c r="I41" s="6"/>
      <c r="J41" s="6"/>
      <c r="K41" s="6"/>
    </row>
    <row r="42" spans="2:13" x14ac:dyDescent="0.2">
      <c r="B42" s="9">
        <v>38754</v>
      </c>
      <c r="C42" s="9" t="s">
        <v>137</v>
      </c>
      <c r="D42" s="6">
        <v>3611</v>
      </c>
      <c r="E42" s="6">
        <v>967</v>
      </c>
      <c r="F42" s="12">
        <f t="shared" si="0"/>
        <v>3.7342295760082731</v>
      </c>
      <c r="H42" s="6"/>
      <c r="I42" s="6"/>
      <c r="J42" s="6"/>
      <c r="K42" s="6"/>
    </row>
    <row r="43" spans="2:13" x14ac:dyDescent="0.2">
      <c r="B43" s="9">
        <v>38755</v>
      </c>
      <c r="C43" s="9" t="s">
        <v>137</v>
      </c>
      <c r="D43" s="6">
        <v>4126</v>
      </c>
      <c r="E43" s="6">
        <v>1062</v>
      </c>
      <c r="F43" s="12">
        <f t="shared" si="0"/>
        <v>3.8851224105461393</v>
      </c>
      <c r="H43" s="6"/>
      <c r="I43" s="6"/>
      <c r="J43" s="6"/>
      <c r="K43" s="6"/>
    </row>
    <row r="44" spans="2:13" x14ac:dyDescent="0.2">
      <c r="B44" s="9">
        <v>38756</v>
      </c>
      <c r="C44" s="9" t="s">
        <v>137</v>
      </c>
      <c r="D44" s="6">
        <v>3891</v>
      </c>
      <c r="E44" s="6">
        <v>1030</v>
      </c>
      <c r="F44" s="12">
        <f t="shared" si="0"/>
        <v>3.7776699029126215</v>
      </c>
      <c r="H44" s="6"/>
      <c r="I44" s="6"/>
      <c r="J44" s="6"/>
      <c r="K44" s="6"/>
    </row>
    <row r="45" spans="2:13" x14ac:dyDescent="0.2">
      <c r="B45" s="9">
        <v>38757</v>
      </c>
      <c r="C45" s="9" t="s">
        <v>137</v>
      </c>
      <c r="D45" s="6">
        <v>2963</v>
      </c>
      <c r="E45" s="6">
        <v>817</v>
      </c>
      <c r="F45" s="12">
        <f t="shared" si="0"/>
        <v>3.6266829865361077</v>
      </c>
      <c r="H45" s="6"/>
      <c r="I45" s="6"/>
      <c r="J45" s="6"/>
      <c r="K45" s="6"/>
    </row>
    <row r="46" spans="2:13" x14ac:dyDescent="0.2">
      <c r="B46" s="9">
        <v>38758</v>
      </c>
      <c r="C46" s="9" t="s">
        <v>137</v>
      </c>
      <c r="D46" s="6">
        <v>2814</v>
      </c>
      <c r="E46" s="6">
        <v>733</v>
      </c>
      <c r="F46" s="12">
        <f t="shared" si="0"/>
        <v>3.839017735334243</v>
      </c>
      <c r="H46" s="6"/>
      <c r="I46" s="6"/>
      <c r="J46" s="6"/>
      <c r="K46" s="6"/>
    </row>
    <row r="47" spans="2:13" x14ac:dyDescent="0.2">
      <c r="B47" s="9">
        <v>38759</v>
      </c>
      <c r="C47" s="9" t="s">
        <v>137</v>
      </c>
      <c r="D47" s="6">
        <v>2313</v>
      </c>
      <c r="E47" s="6">
        <v>654</v>
      </c>
      <c r="F47" s="12">
        <f t="shared" si="0"/>
        <v>3.5366972477064218</v>
      </c>
      <c r="H47" s="6"/>
      <c r="I47" s="6"/>
      <c r="J47" s="6"/>
      <c r="K47" s="6"/>
    </row>
    <row r="48" spans="2:13" x14ac:dyDescent="0.2">
      <c r="B48" s="9">
        <v>38760</v>
      </c>
      <c r="C48" s="9" t="s">
        <v>137</v>
      </c>
      <c r="D48" s="6">
        <v>2206</v>
      </c>
      <c r="E48" s="6">
        <v>605</v>
      </c>
      <c r="F48" s="12">
        <f t="shared" si="0"/>
        <v>3.6462809917355372</v>
      </c>
      <c r="H48" s="6"/>
      <c r="I48" s="6"/>
      <c r="J48" s="6"/>
      <c r="K48" s="6"/>
    </row>
    <row r="49" spans="2:11" x14ac:dyDescent="0.2">
      <c r="B49" s="9">
        <v>38761</v>
      </c>
      <c r="C49" s="9" t="s">
        <v>137</v>
      </c>
      <c r="D49" s="6">
        <v>2110</v>
      </c>
      <c r="E49" s="6">
        <v>600</v>
      </c>
      <c r="F49" s="12">
        <f t="shared" si="0"/>
        <v>3.5166666666666666</v>
      </c>
      <c r="H49" s="6"/>
      <c r="I49" s="6"/>
      <c r="J49" s="6"/>
      <c r="K49" s="6"/>
    </row>
    <row r="50" spans="2:11" x14ac:dyDescent="0.2">
      <c r="B50" s="9">
        <v>38762</v>
      </c>
      <c r="C50" s="9" t="s">
        <v>137</v>
      </c>
      <c r="D50" s="6">
        <v>1848</v>
      </c>
      <c r="E50" s="6">
        <v>585</v>
      </c>
      <c r="F50" s="12">
        <f t="shared" si="0"/>
        <v>3.1589743589743589</v>
      </c>
      <c r="H50" s="6"/>
      <c r="I50" s="6"/>
      <c r="J50" s="6"/>
      <c r="K50" s="6"/>
    </row>
    <row r="51" spans="2:11" x14ac:dyDescent="0.2">
      <c r="B51" s="9">
        <v>38763</v>
      </c>
      <c r="C51" s="9" t="s">
        <v>137</v>
      </c>
      <c r="D51" s="6">
        <v>2449</v>
      </c>
      <c r="E51" s="6">
        <v>564</v>
      </c>
      <c r="F51" s="12">
        <f t="shared" si="0"/>
        <v>4.3421985815602833</v>
      </c>
      <c r="H51" s="6"/>
      <c r="I51" s="6"/>
      <c r="J51" s="6"/>
      <c r="K51" s="6"/>
    </row>
    <row r="52" spans="2:11" x14ac:dyDescent="0.2">
      <c r="B52" s="9">
        <v>38764</v>
      </c>
      <c r="C52" s="9" t="s">
        <v>137</v>
      </c>
      <c r="D52" s="6">
        <v>2131</v>
      </c>
      <c r="E52" s="6">
        <v>548</v>
      </c>
      <c r="F52" s="12">
        <f t="shared" si="0"/>
        <v>3.8886861313868613</v>
      </c>
      <c r="H52" s="6"/>
      <c r="I52" s="6"/>
      <c r="J52" s="6"/>
      <c r="K52" s="6"/>
    </row>
    <row r="53" spans="2:11" x14ac:dyDescent="0.2">
      <c r="B53" s="9">
        <v>38765</v>
      </c>
      <c r="C53" s="9" t="s">
        <v>137</v>
      </c>
      <c r="D53" s="6">
        <v>2176</v>
      </c>
      <c r="E53" s="6">
        <v>548</v>
      </c>
      <c r="F53" s="12">
        <f t="shared" si="0"/>
        <v>3.9708029197080292</v>
      </c>
      <c r="H53" s="6"/>
      <c r="I53" s="6"/>
      <c r="J53" s="6"/>
      <c r="K53" s="6"/>
    </row>
    <row r="54" spans="2:11" x14ac:dyDescent="0.2">
      <c r="B54" s="9">
        <v>38766</v>
      </c>
      <c r="C54" s="9" t="s">
        <v>137</v>
      </c>
      <c r="D54" s="6">
        <v>2011</v>
      </c>
      <c r="E54" s="6">
        <v>507</v>
      </c>
      <c r="F54" s="12">
        <f t="shared" si="0"/>
        <v>3.9664694280078896</v>
      </c>
      <c r="H54" s="6"/>
      <c r="I54" s="6"/>
      <c r="J54" s="6"/>
      <c r="K54" s="6"/>
    </row>
    <row r="55" spans="2:11" x14ac:dyDescent="0.2">
      <c r="B55" s="9">
        <v>38767</v>
      </c>
      <c r="C55" s="9" t="s">
        <v>137</v>
      </c>
      <c r="D55" s="6">
        <v>2009</v>
      </c>
      <c r="E55" s="6">
        <v>501</v>
      </c>
      <c r="F55" s="12">
        <f t="shared" si="0"/>
        <v>4.0099800399201593</v>
      </c>
      <c r="H55" s="6"/>
      <c r="I55" s="6"/>
      <c r="J55" s="6"/>
      <c r="K55" s="6"/>
    </row>
    <row r="56" spans="2:11" x14ac:dyDescent="0.2">
      <c r="B56" s="9">
        <v>38768</v>
      </c>
      <c r="C56" s="9" t="s">
        <v>137</v>
      </c>
      <c r="D56" s="6">
        <v>1842</v>
      </c>
      <c r="E56" s="6">
        <v>508</v>
      </c>
      <c r="F56" s="12">
        <f t="shared" si="0"/>
        <v>3.6259842519685042</v>
      </c>
      <c r="H56" s="6"/>
      <c r="I56" s="6"/>
      <c r="J56" s="6"/>
      <c r="K56" s="6"/>
    </row>
    <row r="57" spans="2:11" x14ac:dyDescent="0.2">
      <c r="B57" s="9">
        <v>38769</v>
      </c>
      <c r="C57" s="9" t="s">
        <v>137</v>
      </c>
      <c r="D57" s="6">
        <v>2234</v>
      </c>
      <c r="E57" s="6">
        <v>489</v>
      </c>
      <c r="F57" s="12">
        <f t="shared" si="0"/>
        <v>4.5685071574642127</v>
      </c>
      <c r="H57" s="6"/>
      <c r="I57" s="6"/>
      <c r="J57" s="6"/>
      <c r="K57" s="6"/>
    </row>
    <row r="58" spans="2:11" x14ac:dyDescent="0.2">
      <c r="B58" s="9">
        <v>38770</v>
      </c>
      <c r="C58" s="9" t="s">
        <v>137</v>
      </c>
      <c r="D58" s="6">
        <v>1994</v>
      </c>
      <c r="E58" s="6">
        <v>506</v>
      </c>
      <c r="F58" s="12">
        <f t="shared" si="0"/>
        <v>3.9407114624505928</v>
      </c>
      <c r="H58" s="6"/>
      <c r="I58" s="6"/>
      <c r="J58" s="6"/>
      <c r="K58" s="6"/>
    </row>
    <row r="59" spans="2:11" x14ac:dyDescent="0.2">
      <c r="B59" s="9">
        <v>38771</v>
      </c>
      <c r="C59" s="9" t="s">
        <v>137</v>
      </c>
      <c r="D59" s="6">
        <v>2035</v>
      </c>
      <c r="E59" s="6">
        <v>476</v>
      </c>
      <c r="F59" s="12">
        <f t="shared" si="0"/>
        <v>4.2752100840336134</v>
      </c>
      <c r="H59" s="6"/>
      <c r="I59" s="6"/>
      <c r="J59" s="6"/>
      <c r="K59" s="6"/>
    </row>
    <row r="60" spans="2:11" x14ac:dyDescent="0.2">
      <c r="B60" s="9">
        <v>38772</v>
      </c>
      <c r="C60" s="9" t="s">
        <v>137</v>
      </c>
      <c r="D60" s="6">
        <v>1990</v>
      </c>
      <c r="E60" s="6">
        <v>513</v>
      </c>
      <c r="F60" s="12">
        <f t="shared" si="0"/>
        <v>3.8791423001949319</v>
      </c>
      <c r="H60" s="6"/>
      <c r="I60" s="6"/>
      <c r="J60" s="6"/>
      <c r="K60" s="6"/>
    </row>
    <row r="61" spans="2:11" x14ac:dyDescent="0.2">
      <c r="B61" s="9">
        <v>38773</v>
      </c>
      <c r="C61" s="9" t="s">
        <v>137</v>
      </c>
      <c r="D61" s="6">
        <v>2006</v>
      </c>
      <c r="E61" s="6">
        <v>476</v>
      </c>
      <c r="F61" s="12">
        <f t="shared" si="0"/>
        <v>4.2142857142857144</v>
      </c>
      <c r="H61" s="6"/>
      <c r="I61" s="6"/>
      <c r="J61" s="6"/>
      <c r="K61" s="6"/>
    </row>
    <row r="62" spans="2:11" x14ac:dyDescent="0.2">
      <c r="B62" s="9">
        <v>38774</v>
      </c>
      <c r="C62" s="9" t="s">
        <v>137</v>
      </c>
      <c r="D62" s="6">
        <v>1948</v>
      </c>
      <c r="E62" s="6">
        <v>483</v>
      </c>
      <c r="F62" s="12">
        <f t="shared" si="0"/>
        <v>4.033126293995859</v>
      </c>
      <c r="H62" s="6"/>
      <c r="I62" s="6"/>
      <c r="J62" s="6"/>
      <c r="K62" s="6"/>
    </row>
    <row r="63" spans="2:11" x14ac:dyDescent="0.2">
      <c r="B63" s="9">
        <v>38775</v>
      </c>
      <c r="C63" s="9" t="s">
        <v>137</v>
      </c>
      <c r="D63" s="6">
        <v>1661</v>
      </c>
      <c r="E63" s="6">
        <v>483</v>
      </c>
      <c r="F63" s="12">
        <f t="shared" si="0"/>
        <v>3.4389233954451344</v>
      </c>
      <c r="H63" s="6"/>
      <c r="I63" s="6"/>
      <c r="J63" s="6"/>
      <c r="K63" s="6"/>
    </row>
    <row r="64" spans="2:11" x14ac:dyDescent="0.2">
      <c r="B64" s="9">
        <v>38776</v>
      </c>
      <c r="C64" s="9" t="s">
        <v>137</v>
      </c>
      <c r="D64" s="6">
        <v>1751</v>
      </c>
      <c r="E64" s="6">
        <v>466</v>
      </c>
      <c r="F64" s="12">
        <f t="shared" si="0"/>
        <v>3.7575107296137338</v>
      </c>
      <c r="H64" s="6"/>
      <c r="I64" s="6"/>
      <c r="J64" s="6"/>
      <c r="K64" s="6"/>
    </row>
    <row r="65" spans="2:11" x14ac:dyDescent="0.2">
      <c r="B65" s="9">
        <v>38777</v>
      </c>
      <c r="C65" s="9" t="s">
        <v>137</v>
      </c>
      <c r="D65" s="6">
        <v>1898</v>
      </c>
      <c r="E65" s="6">
        <v>457</v>
      </c>
      <c r="F65" s="12">
        <f t="shared" si="0"/>
        <v>4.1531728665207881</v>
      </c>
      <c r="H65" s="6"/>
      <c r="I65" s="6"/>
      <c r="J65" s="6"/>
      <c r="K65" s="6"/>
    </row>
    <row r="66" spans="2:11" x14ac:dyDescent="0.2">
      <c r="B66" s="9">
        <v>38778</v>
      </c>
      <c r="C66" s="9" t="s">
        <v>137</v>
      </c>
      <c r="D66" s="6">
        <v>1682</v>
      </c>
      <c r="E66" s="6">
        <v>468</v>
      </c>
      <c r="F66" s="12">
        <f t="shared" si="0"/>
        <v>3.5940170940170941</v>
      </c>
      <c r="H66" s="6"/>
      <c r="I66" s="6"/>
      <c r="J66" s="6"/>
      <c r="K66" s="6"/>
    </row>
    <row r="67" spans="2:11" x14ac:dyDescent="0.2">
      <c r="B67" s="9">
        <v>38748</v>
      </c>
      <c r="C67" s="9" t="s">
        <v>138</v>
      </c>
      <c r="D67" s="6">
        <v>13343</v>
      </c>
      <c r="E67" s="6">
        <v>4064</v>
      </c>
      <c r="F67" s="12">
        <f t="shared" si="0"/>
        <v>3.2832185039370079</v>
      </c>
      <c r="H67" s="6"/>
      <c r="I67" s="6"/>
      <c r="J67" s="6"/>
      <c r="K67" s="6"/>
    </row>
    <row r="68" spans="2:11" x14ac:dyDescent="0.2">
      <c r="B68" s="9">
        <v>38749</v>
      </c>
      <c r="C68" s="9" t="s">
        <v>138</v>
      </c>
      <c r="D68" s="6">
        <v>38064</v>
      </c>
      <c r="E68" s="6">
        <v>9238</v>
      </c>
      <c r="F68" s="12">
        <f t="shared" si="0"/>
        <v>4.1203723749729377</v>
      </c>
      <c r="H68" s="6"/>
      <c r="I68" s="6"/>
      <c r="J68" s="6"/>
      <c r="K68" s="6"/>
    </row>
    <row r="69" spans="2:11" x14ac:dyDescent="0.2">
      <c r="B69" s="9">
        <v>38750</v>
      </c>
      <c r="C69" s="9" t="s">
        <v>138</v>
      </c>
      <c r="D69" s="6">
        <v>49182</v>
      </c>
      <c r="E69" s="6">
        <v>12087</v>
      </c>
      <c r="F69" s="12">
        <f t="shared" si="0"/>
        <v>4.0689997517994536</v>
      </c>
      <c r="H69" s="6"/>
      <c r="I69" s="6"/>
      <c r="J69" s="6"/>
      <c r="K69" s="6"/>
    </row>
    <row r="70" spans="2:11" x14ac:dyDescent="0.2">
      <c r="B70" s="9">
        <v>38751</v>
      </c>
      <c r="C70" s="9" t="s">
        <v>138</v>
      </c>
      <c r="D70" s="6">
        <v>57391</v>
      </c>
      <c r="E70" s="6">
        <v>13817</v>
      </c>
      <c r="F70" s="12">
        <f t="shared" ref="F70:F128" si="4">D70/E70</f>
        <v>4.1536512991242676</v>
      </c>
      <c r="H70" s="6"/>
      <c r="I70" s="6"/>
      <c r="J70" s="6"/>
      <c r="K70" s="6"/>
    </row>
    <row r="71" spans="2:11" x14ac:dyDescent="0.2">
      <c r="B71" s="9">
        <v>38752</v>
      </c>
      <c r="C71" s="9" t="s">
        <v>138</v>
      </c>
      <c r="D71" s="6">
        <v>58217</v>
      </c>
      <c r="E71" s="6">
        <v>13494</v>
      </c>
      <c r="F71" s="12">
        <f t="shared" si="4"/>
        <v>4.3142878316288717</v>
      </c>
      <c r="H71" s="6"/>
      <c r="I71" s="6"/>
      <c r="J71" s="6"/>
      <c r="K71" s="6"/>
    </row>
    <row r="72" spans="2:11" x14ac:dyDescent="0.2">
      <c r="B72" s="9">
        <v>38753</v>
      </c>
      <c r="C72" s="9" t="s">
        <v>138</v>
      </c>
      <c r="D72" s="6">
        <v>59939</v>
      </c>
      <c r="E72" s="6">
        <v>13960</v>
      </c>
      <c r="F72" s="12">
        <f t="shared" si="4"/>
        <v>4.2936246418338113</v>
      </c>
      <c r="H72" s="6"/>
      <c r="I72" s="6"/>
      <c r="J72" s="6"/>
      <c r="K72" s="6"/>
    </row>
    <row r="73" spans="2:11" x14ac:dyDescent="0.2">
      <c r="B73" s="9">
        <v>38754</v>
      </c>
      <c r="C73" s="9" t="s">
        <v>138</v>
      </c>
      <c r="D73" s="6">
        <v>60524</v>
      </c>
      <c r="E73" s="6">
        <v>14051</v>
      </c>
      <c r="F73" s="12">
        <f t="shared" si="4"/>
        <v>4.3074514269447013</v>
      </c>
      <c r="H73" s="6"/>
      <c r="I73" s="6"/>
      <c r="J73" s="6"/>
      <c r="K73" s="6"/>
    </row>
    <row r="74" spans="2:11" x14ac:dyDescent="0.2">
      <c r="B74" s="9">
        <v>38755</v>
      </c>
      <c r="C74" s="9" t="s">
        <v>138</v>
      </c>
      <c r="D74" s="6">
        <v>61000</v>
      </c>
      <c r="E74" s="6">
        <v>13679</v>
      </c>
      <c r="F74" s="12">
        <f t="shared" si="4"/>
        <v>4.4593903063089408</v>
      </c>
      <c r="H74" s="6"/>
      <c r="I74" s="6"/>
      <c r="J74" s="6"/>
      <c r="K74" s="6"/>
    </row>
    <row r="75" spans="2:11" x14ac:dyDescent="0.2">
      <c r="B75" s="9">
        <v>38756</v>
      </c>
      <c r="C75" s="9" t="s">
        <v>138</v>
      </c>
      <c r="D75" s="6">
        <v>52281</v>
      </c>
      <c r="E75" s="6">
        <v>11210</v>
      </c>
      <c r="F75" s="12">
        <f t="shared" si="4"/>
        <v>4.6637823371989295</v>
      </c>
      <c r="H75" s="6"/>
      <c r="I75" s="6"/>
      <c r="J75" s="6"/>
      <c r="K75" s="6"/>
    </row>
    <row r="76" spans="2:11" x14ac:dyDescent="0.2">
      <c r="B76" s="9">
        <v>38757</v>
      </c>
      <c r="C76" s="9" t="s">
        <v>138</v>
      </c>
      <c r="D76" s="6">
        <v>45220</v>
      </c>
      <c r="E76" s="6">
        <v>9476</v>
      </c>
      <c r="F76" s="12">
        <f t="shared" si="4"/>
        <v>4.7720557197129594</v>
      </c>
      <c r="H76" s="6"/>
      <c r="I76" s="6"/>
      <c r="J76" s="6"/>
      <c r="K76" s="6"/>
    </row>
    <row r="77" spans="2:11" x14ac:dyDescent="0.2">
      <c r="B77" s="9">
        <v>38758</v>
      </c>
      <c r="C77" s="9" t="s">
        <v>138</v>
      </c>
      <c r="D77" s="6">
        <v>44340</v>
      </c>
      <c r="E77" s="6">
        <v>9113</v>
      </c>
      <c r="F77" s="12">
        <f t="shared" si="4"/>
        <v>4.865576648743553</v>
      </c>
      <c r="H77" s="6"/>
      <c r="I77" s="6"/>
      <c r="J77" s="6"/>
      <c r="K77" s="6"/>
    </row>
    <row r="78" spans="2:11" x14ac:dyDescent="0.2">
      <c r="B78" s="9">
        <v>38759</v>
      </c>
      <c r="C78" s="9" t="s">
        <v>138</v>
      </c>
      <c r="D78" s="6">
        <v>42146</v>
      </c>
      <c r="E78" s="6">
        <v>8650</v>
      </c>
      <c r="F78" s="12">
        <f t="shared" si="4"/>
        <v>4.8723699421965314</v>
      </c>
      <c r="H78" s="6"/>
      <c r="I78" s="6"/>
      <c r="J78" s="6"/>
      <c r="K78" s="6"/>
    </row>
    <row r="79" spans="2:11" x14ac:dyDescent="0.2">
      <c r="B79" s="9">
        <v>38760</v>
      </c>
      <c r="C79" s="9" t="s">
        <v>138</v>
      </c>
      <c r="D79" s="6">
        <v>40300</v>
      </c>
      <c r="E79" s="6">
        <v>8477</v>
      </c>
      <c r="F79" s="12">
        <f t="shared" si="4"/>
        <v>4.754040344461484</v>
      </c>
      <c r="H79" s="6"/>
      <c r="I79" s="6"/>
      <c r="J79" s="6"/>
      <c r="K79" s="6"/>
    </row>
    <row r="80" spans="2:11" x14ac:dyDescent="0.2">
      <c r="B80" s="9">
        <v>38761</v>
      </c>
      <c r="C80" s="9" t="s">
        <v>138</v>
      </c>
      <c r="D80" s="6">
        <v>40964</v>
      </c>
      <c r="E80" s="6">
        <v>8361</v>
      </c>
      <c r="F80" s="12">
        <f t="shared" si="4"/>
        <v>4.8994139457002754</v>
      </c>
      <c r="H80" s="6"/>
      <c r="I80" s="6"/>
      <c r="J80" s="6"/>
      <c r="K80" s="6"/>
    </row>
    <row r="81" spans="2:11" x14ac:dyDescent="0.2">
      <c r="B81" s="9">
        <v>38762</v>
      </c>
      <c r="C81" s="9" t="s">
        <v>138</v>
      </c>
      <c r="D81" s="6">
        <v>42265</v>
      </c>
      <c r="E81" s="6">
        <v>8431</v>
      </c>
      <c r="F81" s="12">
        <f t="shared" si="4"/>
        <v>5.0130470881271494</v>
      </c>
      <c r="H81" s="6"/>
      <c r="I81" s="6"/>
      <c r="J81" s="6"/>
      <c r="K81" s="6"/>
    </row>
    <row r="82" spans="2:11" x14ac:dyDescent="0.2">
      <c r="B82" s="9">
        <v>38763</v>
      </c>
      <c r="C82" s="9" t="s">
        <v>138</v>
      </c>
      <c r="D82" s="6">
        <v>41781</v>
      </c>
      <c r="E82" s="6">
        <v>8419</v>
      </c>
      <c r="F82" s="12">
        <f t="shared" si="4"/>
        <v>4.9627034089559334</v>
      </c>
      <c r="H82" s="6"/>
      <c r="I82" s="6"/>
      <c r="J82" s="6"/>
      <c r="K82" s="6"/>
    </row>
    <row r="83" spans="2:11" x14ac:dyDescent="0.2">
      <c r="B83" s="9">
        <v>38764</v>
      </c>
      <c r="C83" s="9" t="s">
        <v>138</v>
      </c>
      <c r="D83" s="6">
        <v>40490</v>
      </c>
      <c r="E83" s="6">
        <v>8506</v>
      </c>
      <c r="F83" s="12">
        <f t="shared" si="4"/>
        <v>4.7601692922642842</v>
      </c>
      <c r="H83" s="6"/>
      <c r="I83" s="6"/>
      <c r="J83" s="6"/>
      <c r="K83" s="6"/>
    </row>
    <row r="84" spans="2:11" x14ac:dyDescent="0.2">
      <c r="B84" s="9">
        <v>38765</v>
      </c>
      <c r="C84" s="9" t="s">
        <v>138</v>
      </c>
      <c r="D84" s="6">
        <v>41700</v>
      </c>
      <c r="E84" s="6">
        <v>8578</v>
      </c>
      <c r="F84" s="12">
        <f t="shared" si="4"/>
        <v>4.8612730240149222</v>
      </c>
      <c r="H84" s="6"/>
      <c r="I84" s="6"/>
      <c r="J84" s="6"/>
      <c r="K84" s="6"/>
    </row>
    <row r="85" spans="2:11" x14ac:dyDescent="0.2">
      <c r="B85" s="9">
        <v>38766</v>
      </c>
      <c r="C85" s="9" t="s">
        <v>138</v>
      </c>
      <c r="D85" s="6">
        <v>41908</v>
      </c>
      <c r="E85" s="6">
        <v>8381</v>
      </c>
      <c r="F85" s="12">
        <f t="shared" si="4"/>
        <v>5.0003579525116333</v>
      </c>
      <c r="H85" s="6"/>
      <c r="I85" s="6"/>
      <c r="J85" s="6"/>
      <c r="K85" s="6"/>
    </row>
    <row r="86" spans="2:11" x14ac:dyDescent="0.2">
      <c r="B86" s="9">
        <v>38767</v>
      </c>
      <c r="C86" s="9" t="s">
        <v>138</v>
      </c>
      <c r="D86" s="6">
        <v>42719</v>
      </c>
      <c r="E86" s="6">
        <v>8456</v>
      </c>
      <c r="F86" s="12">
        <f t="shared" si="4"/>
        <v>5.051915799432356</v>
      </c>
      <c r="H86" s="6"/>
      <c r="I86" s="6"/>
      <c r="J86" s="6"/>
      <c r="K86" s="6"/>
    </row>
    <row r="87" spans="2:11" x14ac:dyDescent="0.2">
      <c r="B87" s="9">
        <v>38768</v>
      </c>
      <c r="C87" s="9" t="s">
        <v>138</v>
      </c>
      <c r="D87" s="6">
        <v>43647</v>
      </c>
      <c r="E87" s="6">
        <v>8467</v>
      </c>
      <c r="F87" s="12">
        <f t="shared" si="4"/>
        <v>5.1549545293492383</v>
      </c>
      <c r="H87" s="6"/>
      <c r="I87" s="6"/>
      <c r="J87" s="6"/>
      <c r="K87" s="6"/>
    </row>
    <row r="88" spans="2:11" x14ac:dyDescent="0.2">
      <c r="B88" s="9">
        <v>38769</v>
      </c>
      <c r="C88" s="9" t="s">
        <v>138</v>
      </c>
      <c r="D88" s="6">
        <v>43544</v>
      </c>
      <c r="E88" s="6">
        <v>8486</v>
      </c>
      <c r="F88" s="12">
        <f t="shared" si="4"/>
        <v>5.1312750412444021</v>
      </c>
      <c r="H88" s="6"/>
      <c r="I88" s="6"/>
      <c r="J88" s="6"/>
      <c r="K88" s="6"/>
    </row>
    <row r="89" spans="2:11" x14ac:dyDescent="0.2">
      <c r="B89" s="9">
        <v>38770</v>
      </c>
      <c r="C89" s="9" t="s">
        <v>138</v>
      </c>
      <c r="D89" s="6">
        <v>42246</v>
      </c>
      <c r="E89" s="6">
        <v>8498</v>
      </c>
      <c r="F89" s="12">
        <f t="shared" si="4"/>
        <v>4.9712873617321724</v>
      </c>
      <c r="H89" s="6"/>
      <c r="I89" s="6"/>
      <c r="J89" s="6"/>
      <c r="K89" s="6"/>
    </row>
    <row r="90" spans="2:11" x14ac:dyDescent="0.2">
      <c r="B90" s="9">
        <v>38771</v>
      </c>
      <c r="C90" s="9" t="s">
        <v>138</v>
      </c>
      <c r="D90" s="6">
        <v>41034</v>
      </c>
      <c r="E90" s="6">
        <v>8471</v>
      </c>
      <c r="F90" s="12">
        <f t="shared" si="4"/>
        <v>4.8440561917129026</v>
      </c>
      <c r="H90" s="6"/>
      <c r="I90" s="6"/>
      <c r="J90" s="6"/>
      <c r="K90" s="6"/>
    </row>
    <row r="91" spans="2:11" x14ac:dyDescent="0.2">
      <c r="B91" s="9">
        <v>38772</v>
      </c>
      <c r="C91" s="9" t="s">
        <v>138</v>
      </c>
      <c r="D91" s="6">
        <v>42816</v>
      </c>
      <c r="E91" s="6">
        <v>8692</v>
      </c>
      <c r="F91" s="12">
        <f t="shared" si="4"/>
        <v>4.9259088817303267</v>
      </c>
      <c r="H91" s="6"/>
      <c r="I91" s="6"/>
      <c r="J91" s="6"/>
      <c r="K91" s="6"/>
    </row>
    <row r="92" spans="2:11" x14ac:dyDescent="0.2">
      <c r="B92" s="9">
        <v>38773</v>
      </c>
      <c r="C92" s="9" t="s">
        <v>138</v>
      </c>
      <c r="D92" s="6">
        <v>43874</v>
      </c>
      <c r="E92" s="6">
        <v>8602</v>
      </c>
      <c r="F92" s="12">
        <f t="shared" si="4"/>
        <v>5.1004417577307599</v>
      </c>
      <c r="H92" s="6"/>
      <c r="I92" s="6"/>
      <c r="J92" s="6"/>
      <c r="K92" s="6"/>
    </row>
    <row r="93" spans="2:11" x14ac:dyDescent="0.2">
      <c r="B93" s="9">
        <v>38774</v>
      </c>
      <c r="C93" s="9" t="s">
        <v>138</v>
      </c>
      <c r="D93" s="6">
        <v>44572</v>
      </c>
      <c r="E93" s="6">
        <v>8730</v>
      </c>
      <c r="F93" s="12">
        <f t="shared" si="4"/>
        <v>5.1056128293241692</v>
      </c>
      <c r="H93" s="6"/>
      <c r="I93" s="6"/>
      <c r="J93" s="6"/>
      <c r="K93" s="6"/>
    </row>
    <row r="94" spans="2:11" x14ac:dyDescent="0.2">
      <c r="B94" s="9">
        <v>38775</v>
      </c>
      <c r="C94" s="9" t="s">
        <v>138</v>
      </c>
      <c r="D94" s="6">
        <v>45130</v>
      </c>
      <c r="E94" s="6">
        <v>8780</v>
      </c>
      <c r="F94" s="12">
        <f t="shared" si="4"/>
        <v>5.1400911161731209</v>
      </c>
      <c r="H94" s="6"/>
      <c r="I94" s="6"/>
      <c r="J94" s="6"/>
      <c r="K94" s="6"/>
    </row>
    <row r="95" spans="2:11" x14ac:dyDescent="0.2">
      <c r="B95" s="9">
        <v>38776</v>
      </c>
      <c r="C95" s="9" t="s">
        <v>138</v>
      </c>
      <c r="D95" s="6">
        <v>44858</v>
      </c>
      <c r="E95" s="6">
        <v>8784</v>
      </c>
      <c r="F95" s="12">
        <f t="shared" si="4"/>
        <v>5.1067850637522767</v>
      </c>
      <c r="H95" s="6"/>
      <c r="I95" s="6"/>
      <c r="J95" s="6"/>
      <c r="K95" s="6"/>
    </row>
    <row r="96" spans="2:11" x14ac:dyDescent="0.2">
      <c r="B96" s="9">
        <v>38777</v>
      </c>
      <c r="C96" s="9" t="s">
        <v>138</v>
      </c>
      <c r="D96" s="6">
        <v>44822</v>
      </c>
      <c r="E96" s="6">
        <v>8680</v>
      </c>
      <c r="F96" s="12">
        <f t="shared" si="4"/>
        <v>5.1638248847926267</v>
      </c>
      <c r="H96" s="6"/>
      <c r="I96" s="6"/>
      <c r="J96" s="6"/>
      <c r="K96" s="6"/>
    </row>
    <row r="97" spans="2:11" x14ac:dyDescent="0.2">
      <c r="B97" s="9">
        <v>38778</v>
      </c>
      <c r="C97" s="9" t="s">
        <v>138</v>
      </c>
      <c r="D97" s="6">
        <v>45072</v>
      </c>
      <c r="E97" s="6">
        <v>8642</v>
      </c>
      <c r="F97" s="12">
        <f t="shared" si="4"/>
        <v>5.2154593844017585</v>
      </c>
      <c r="H97" s="6"/>
      <c r="I97" s="6"/>
      <c r="J97" s="6"/>
      <c r="K97" s="6"/>
    </row>
    <row r="98" spans="2:11" x14ac:dyDescent="0.2">
      <c r="B98" s="9">
        <v>38748</v>
      </c>
      <c r="C98" s="9" t="s">
        <v>139</v>
      </c>
      <c r="D98" s="6">
        <v>1147</v>
      </c>
      <c r="E98" s="6">
        <v>740</v>
      </c>
      <c r="F98" s="12">
        <f t="shared" si="4"/>
        <v>1.55</v>
      </c>
      <c r="H98" s="6"/>
      <c r="I98" s="6"/>
      <c r="J98" s="6"/>
      <c r="K98" s="6"/>
    </row>
    <row r="99" spans="2:11" x14ac:dyDescent="0.2">
      <c r="B99" s="9">
        <v>38749</v>
      </c>
      <c r="C99" s="9" t="s">
        <v>139</v>
      </c>
      <c r="D99" s="6">
        <v>1652</v>
      </c>
      <c r="E99" s="6">
        <v>1002</v>
      </c>
      <c r="F99" s="12">
        <f t="shared" si="4"/>
        <v>1.6487025948103793</v>
      </c>
      <c r="H99" s="6"/>
      <c r="I99" s="6"/>
      <c r="J99" s="6"/>
      <c r="K99" s="6"/>
    </row>
    <row r="100" spans="2:11" x14ac:dyDescent="0.2">
      <c r="B100" s="9">
        <v>38750</v>
      </c>
      <c r="C100" s="9" t="s">
        <v>139</v>
      </c>
      <c r="D100" s="6">
        <v>1607</v>
      </c>
      <c r="E100" s="6">
        <v>961</v>
      </c>
      <c r="F100" s="12">
        <f t="shared" si="4"/>
        <v>1.6722164412070759</v>
      </c>
      <c r="H100" s="6"/>
      <c r="I100" s="6"/>
      <c r="J100" s="6"/>
      <c r="K100" s="6"/>
    </row>
    <row r="101" spans="2:11" x14ac:dyDescent="0.2">
      <c r="B101" s="9">
        <v>38751</v>
      </c>
      <c r="C101" s="9" t="s">
        <v>139</v>
      </c>
      <c r="D101" s="6">
        <v>2217</v>
      </c>
      <c r="E101" s="6">
        <v>1351</v>
      </c>
      <c r="F101" s="12">
        <f t="shared" si="4"/>
        <v>1.6410066617320502</v>
      </c>
      <c r="H101" s="6"/>
      <c r="I101" s="6"/>
      <c r="J101" s="6"/>
      <c r="K101" s="6"/>
    </row>
    <row r="102" spans="2:11" x14ac:dyDescent="0.2">
      <c r="B102" s="9">
        <v>38752</v>
      </c>
      <c r="C102" s="9" t="s">
        <v>139</v>
      </c>
      <c r="D102" s="6">
        <v>2393</v>
      </c>
      <c r="E102" s="6">
        <v>1494</v>
      </c>
      <c r="F102" s="12">
        <f t="shared" si="4"/>
        <v>1.6017402945113788</v>
      </c>
      <c r="H102" s="6"/>
      <c r="I102" s="6"/>
      <c r="J102" s="6"/>
      <c r="K102" s="6"/>
    </row>
    <row r="103" spans="2:11" x14ac:dyDescent="0.2">
      <c r="B103" s="9">
        <v>38753</v>
      </c>
      <c r="C103" s="9" t="s">
        <v>139</v>
      </c>
      <c r="D103" s="6">
        <v>2450</v>
      </c>
      <c r="E103" s="6">
        <v>1497</v>
      </c>
      <c r="F103" s="12">
        <f t="shared" si="4"/>
        <v>1.6366065464261856</v>
      </c>
      <c r="H103" s="6"/>
      <c r="I103" s="6"/>
      <c r="J103" s="6"/>
      <c r="K103" s="6"/>
    </row>
    <row r="104" spans="2:11" x14ac:dyDescent="0.2">
      <c r="B104" s="9">
        <v>38754</v>
      </c>
      <c r="C104" s="9" t="s">
        <v>139</v>
      </c>
      <c r="D104" s="6">
        <v>2372</v>
      </c>
      <c r="E104" s="6">
        <v>1426</v>
      </c>
      <c r="F104" s="12">
        <f t="shared" si="4"/>
        <v>1.6633941093969145</v>
      </c>
      <c r="H104" s="6"/>
      <c r="I104" s="6"/>
      <c r="J104" s="6"/>
      <c r="K104" s="6"/>
    </row>
    <row r="105" spans="2:11" x14ac:dyDescent="0.2">
      <c r="B105" s="9">
        <v>38755</v>
      </c>
      <c r="C105" s="9" t="s">
        <v>139</v>
      </c>
      <c r="D105" s="6">
        <v>2538</v>
      </c>
      <c r="E105" s="6">
        <v>1573</v>
      </c>
      <c r="F105" s="12">
        <f t="shared" si="4"/>
        <v>1.6134774316592499</v>
      </c>
      <c r="H105" s="6"/>
      <c r="I105" s="6"/>
      <c r="J105" s="6"/>
      <c r="K105" s="6"/>
    </row>
    <row r="106" spans="2:11" x14ac:dyDescent="0.2">
      <c r="B106" s="9">
        <v>38756</v>
      </c>
      <c r="C106" s="9" t="s">
        <v>139</v>
      </c>
      <c r="D106" s="6">
        <v>2570</v>
      </c>
      <c r="E106" s="6">
        <v>1556</v>
      </c>
      <c r="F106" s="12">
        <f t="shared" si="4"/>
        <v>1.6516709511568124</v>
      </c>
      <c r="H106" s="6"/>
      <c r="I106" s="6"/>
      <c r="J106" s="6"/>
      <c r="K106" s="6"/>
    </row>
    <row r="107" spans="2:11" x14ac:dyDescent="0.2">
      <c r="B107" s="9">
        <v>38757</v>
      </c>
      <c r="C107" s="9" t="s">
        <v>139</v>
      </c>
      <c r="D107" s="6">
        <v>2241</v>
      </c>
      <c r="E107" s="6">
        <v>1374</v>
      </c>
      <c r="F107" s="12">
        <f t="shared" si="4"/>
        <v>1.6310043668122272</v>
      </c>
      <c r="H107" s="6"/>
      <c r="I107" s="6"/>
      <c r="J107" s="6"/>
      <c r="K107" s="6"/>
    </row>
    <row r="108" spans="2:11" x14ac:dyDescent="0.2">
      <c r="B108" s="9">
        <v>38758</v>
      </c>
      <c r="C108" s="9" t="s">
        <v>139</v>
      </c>
      <c r="D108" s="6">
        <v>2179</v>
      </c>
      <c r="E108" s="6">
        <v>1264</v>
      </c>
      <c r="F108" s="12">
        <f t="shared" si="4"/>
        <v>1.7238924050632911</v>
      </c>
      <c r="H108" s="6"/>
      <c r="I108" s="6"/>
      <c r="J108" s="6"/>
      <c r="K108" s="6"/>
    </row>
    <row r="109" spans="2:11" x14ac:dyDescent="0.2">
      <c r="B109" s="9">
        <v>38759</v>
      </c>
      <c r="C109" s="9" t="s">
        <v>139</v>
      </c>
      <c r="D109" s="6">
        <v>2284</v>
      </c>
      <c r="E109" s="6">
        <v>1429</v>
      </c>
      <c r="F109" s="12">
        <f t="shared" si="4"/>
        <v>1.5983205038488453</v>
      </c>
      <c r="H109" s="6"/>
      <c r="I109" s="6"/>
      <c r="J109" s="6"/>
      <c r="K109" s="6"/>
    </row>
    <row r="110" spans="2:11" x14ac:dyDescent="0.2">
      <c r="B110" s="9">
        <v>38760</v>
      </c>
      <c r="C110" s="9" t="s">
        <v>139</v>
      </c>
      <c r="D110" s="6">
        <v>2522</v>
      </c>
      <c r="E110" s="6">
        <v>1556</v>
      </c>
      <c r="F110" s="12">
        <f t="shared" si="4"/>
        <v>1.6208226221079691</v>
      </c>
      <c r="H110" s="6"/>
      <c r="I110" s="6"/>
      <c r="J110" s="6"/>
      <c r="K110" s="6"/>
    </row>
    <row r="111" spans="2:11" x14ac:dyDescent="0.2">
      <c r="B111" s="9">
        <v>38761</v>
      </c>
      <c r="C111" s="9" t="s">
        <v>139</v>
      </c>
      <c r="D111" s="6">
        <v>2136</v>
      </c>
      <c r="E111" s="6">
        <v>1352</v>
      </c>
      <c r="F111" s="12">
        <f t="shared" si="4"/>
        <v>1.5798816568047338</v>
      </c>
      <c r="H111" s="6"/>
      <c r="I111" s="6"/>
      <c r="J111" s="6"/>
      <c r="K111" s="6"/>
    </row>
    <row r="112" spans="2:11" x14ac:dyDescent="0.2">
      <c r="B112" s="9">
        <v>38762</v>
      </c>
      <c r="C112" s="9" t="s">
        <v>139</v>
      </c>
      <c r="D112" s="6">
        <v>2105</v>
      </c>
      <c r="E112" s="6">
        <v>1349</v>
      </c>
      <c r="F112" s="12">
        <f t="shared" si="4"/>
        <v>1.5604151223128244</v>
      </c>
      <c r="H112" s="6"/>
      <c r="I112" s="6"/>
      <c r="J112" s="6"/>
      <c r="K112" s="6"/>
    </row>
    <row r="113" spans="2:11" x14ac:dyDescent="0.2">
      <c r="B113" s="9">
        <v>38763</v>
      </c>
      <c r="C113" s="9" t="s">
        <v>139</v>
      </c>
      <c r="D113" s="6">
        <v>2091</v>
      </c>
      <c r="E113" s="6">
        <v>1322</v>
      </c>
      <c r="F113" s="12">
        <f t="shared" si="4"/>
        <v>1.5816944024205748</v>
      </c>
      <c r="H113" s="6"/>
      <c r="I113" s="6"/>
      <c r="J113" s="6"/>
      <c r="K113" s="6"/>
    </row>
    <row r="114" spans="2:11" x14ac:dyDescent="0.2">
      <c r="B114" s="9">
        <v>38764</v>
      </c>
      <c r="C114" s="9" t="s">
        <v>139</v>
      </c>
      <c r="D114" s="6">
        <v>1974</v>
      </c>
      <c r="E114" s="6">
        <v>1262</v>
      </c>
      <c r="F114" s="12">
        <f t="shared" si="4"/>
        <v>1.5641838351822503</v>
      </c>
      <c r="H114" s="6"/>
      <c r="I114" s="6"/>
      <c r="J114" s="6"/>
      <c r="K114" s="6"/>
    </row>
    <row r="115" spans="2:11" x14ac:dyDescent="0.2">
      <c r="B115" s="9">
        <v>38765</v>
      </c>
      <c r="C115" s="9" t="s">
        <v>139</v>
      </c>
      <c r="D115" s="6">
        <v>2078</v>
      </c>
      <c r="E115" s="6">
        <v>1326</v>
      </c>
      <c r="F115" s="12">
        <f t="shared" si="4"/>
        <v>1.5671191553544495</v>
      </c>
      <c r="H115" s="6"/>
      <c r="I115" s="6"/>
      <c r="J115" s="6"/>
      <c r="K115" s="6"/>
    </row>
    <row r="116" spans="2:11" x14ac:dyDescent="0.2">
      <c r="B116" s="9">
        <v>38766</v>
      </c>
      <c r="C116" s="9" t="s">
        <v>139</v>
      </c>
      <c r="D116" s="6">
        <v>2333</v>
      </c>
      <c r="E116" s="6">
        <v>1477</v>
      </c>
      <c r="F116" s="12">
        <f t="shared" si="4"/>
        <v>1.5795531482735274</v>
      </c>
      <c r="H116" s="6"/>
      <c r="I116" s="6"/>
      <c r="J116" s="6"/>
      <c r="K116" s="6"/>
    </row>
    <row r="117" spans="2:11" x14ac:dyDescent="0.2">
      <c r="B117" s="9">
        <v>38767</v>
      </c>
      <c r="C117" s="9" t="s">
        <v>139</v>
      </c>
      <c r="D117" s="6">
        <v>2198</v>
      </c>
      <c r="E117" s="6">
        <v>1387</v>
      </c>
      <c r="F117" s="12">
        <f t="shared" si="4"/>
        <v>1.5847152126892574</v>
      </c>
      <c r="H117" s="6"/>
      <c r="I117" s="6"/>
      <c r="J117" s="6"/>
      <c r="K117" s="6"/>
    </row>
    <row r="118" spans="2:11" x14ac:dyDescent="0.2">
      <c r="B118" s="9">
        <v>38768</v>
      </c>
      <c r="C118" s="9" t="s">
        <v>139</v>
      </c>
      <c r="D118" s="6">
        <v>2097</v>
      </c>
      <c r="E118" s="6">
        <v>1318</v>
      </c>
      <c r="F118" s="12">
        <f t="shared" si="4"/>
        <v>1.5910470409711683</v>
      </c>
      <c r="H118" s="6"/>
      <c r="I118" s="6"/>
      <c r="J118" s="6"/>
      <c r="K118" s="6"/>
    </row>
    <row r="119" spans="2:11" x14ac:dyDescent="0.2">
      <c r="B119" s="9">
        <v>38769</v>
      </c>
      <c r="C119" s="9" t="s">
        <v>139</v>
      </c>
      <c r="D119" s="6">
        <v>2282</v>
      </c>
      <c r="E119" s="6">
        <v>1467</v>
      </c>
      <c r="F119" s="12">
        <f t="shared" si="4"/>
        <v>1.5555555555555556</v>
      </c>
      <c r="H119" s="6"/>
      <c r="I119" s="6"/>
      <c r="J119" s="6"/>
      <c r="K119" s="6"/>
    </row>
    <row r="120" spans="2:11" x14ac:dyDescent="0.2">
      <c r="B120" s="9">
        <v>38770</v>
      </c>
      <c r="C120" s="9" t="s">
        <v>139</v>
      </c>
      <c r="D120" s="6">
        <v>2087</v>
      </c>
      <c r="E120" s="6">
        <v>1355</v>
      </c>
      <c r="F120" s="12">
        <f t="shared" si="4"/>
        <v>1.5402214022140222</v>
      </c>
      <c r="H120" s="6"/>
      <c r="I120" s="6"/>
      <c r="J120" s="6"/>
      <c r="K120" s="6"/>
    </row>
    <row r="121" spans="2:11" x14ac:dyDescent="0.2">
      <c r="B121" s="9">
        <v>38771</v>
      </c>
      <c r="C121" s="9" t="s">
        <v>139</v>
      </c>
      <c r="D121" s="6">
        <v>1877</v>
      </c>
      <c r="E121" s="6">
        <v>1204</v>
      </c>
      <c r="F121" s="12">
        <f t="shared" si="4"/>
        <v>1.558970099667774</v>
      </c>
      <c r="H121" s="6"/>
      <c r="I121" s="6"/>
      <c r="J121" s="6"/>
      <c r="K121" s="6"/>
    </row>
    <row r="122" spans="2:11" x14ac:dyDescent="0.2">
      <c r="B122" s="9">
        <v>38772</v>
      </c>
      <c r="C122" s="9" t="s">
        <v>139</v>
      </c>
      <c r="D122" s="6">
        <v>2057</v>
      </c>
      <c r="E122" s="6">
        <v>1327</v>
      </c>
      <c r="F122" s="12">
        <f t="shared" si="4"/>
        <v>1.5501130369253957</v>
      </c>
      <c r="H122" s="6"/>
      <c r="I122" s="6"/>
      <c r="J122" s="6"/>
      <c r="K122" s="6"/>
    </row>
    <row r="123" spans="2:11" x14ac:dyDescent="0.2">
      <c r="B123" s="9">
        <v>38773</v>
      </c>
      <c r="C123" s="9" t="s">
        <v>139</v>
      </c>
      <c r="D123" s="6">
        <v>2014</v>
      </c>
      <c r="E123" s="6">
        <v>1361</v>
      </c>
      <c r="F123" s="12">
        <f t="shared" si="4"/>
        <v>1.4797942689199117</v>
      </c>
      <c r="H123" s="6"/>
      <c r="I123" s="6"/>
      <c r="J123" s="6"/>
      <c r="K123" s="6"/>
    </row>
    <row r="124" spans="2:11" x14ac:dyDescent="0.2">
      <c r="B124" s="9">
        <v>38774</v>
      </c>
      <c r="C124" s="9" t="s">
        <v>139</v>
      </c>
      <c r="D124" s="6">
        <v>1199</v>
      </c>
      <c r="E124" s="6">
        <v>676</v>
      </c>
      <c r="F124" s="12">
        <f t="shared" si="4"/>
        <v>1.7736686390532543</v>
      </c>
      <c r="H124" s="6"/>
      <c r="I124" s="6"/>
      <c r="J124" s="6"/>
      <c r="K124" s="6"/>
    </row>
    <row r="125" spans="2:11" x14ac:dyDescent="0.2">
      <c r="B125" s="9">
        <v>38775</v>
      </c>
      <c r="C125" s="9" t="s">
        <v>139</v>
      </c>
      <c r="D125" s="6">
        <v>1089</v>
      </c>
      <c r="E125" s="6">
        <v>536</v>
      </c>
      <c r="F125" s="12">
        <f t="shared" si="4"/>
        <v>2.0317164179104479</v>
      </c>
      <c r="H125" s="6"/>
      <c r="I125" s="6"/>
      <c r="J125" s="6"/>
      <c r="K125" s="6"/>
    </row>
    <row r="126" spans="2:11" x14ac:dyDescent="0.2">
      <c r="B126" s="9">
        <v>38776</v>
      </c>
      <c r="C126" s="9" t="s">
        <v>139</v>
      </c>
      <c r="D126" s="6">
        <v>1135</v>
      </c>
      <c r="E126" s="6">
        <v>550</v>
      </c>
      <c r="F126" s="12">
        <f t="shared" si="4"/>
        <v>2.0636363636363635</v>
      </c>
      <c r="H126" s="6"/>
      <c r="I126" s="6"/>
      <c r="J126" s="6"/>
      <c r="K126" s="6"/>
    </row>
    <row r="127" spans="2:11" x14ac:dyDescent="0.2">
      <c r="B127" s="9">
        <v>38777</v>
      </c>
      <c r="C127" s="9" t="s">
        <v>139</v>
      </c>
      <c r="D127" s="6">
        <v>1113</v>
      </c>
      <c r="E127" s="6">
        <v>517</v>
      </c>
      <c r="F127" s="12">
        <f t="shared" si="4"/>
        <v>2.1528046421663443</v>
      </c>
      <c r="H127" s="6"/>
      <c r="I127" s="6"/>
      <c r="J127" s="6"/>
      <c r="K127" s="6"/>
    </row>
    <row r="128" spans="2:11" x14ac:dyDescent="0.2">
      <c r="B128" s="9">
        <v>38778</v>
      </c>
      <c r="C128" s="9" t="s">
        <v>139</v>
      </c>
      <c r="D128" s="6">
        <v>1086</v>
      </c>
      <c r="E128" s="6">
        <v>516</v>
      </c>
      <c r="F128" s="12">
        <f t="shared" si="4"/>
        <v>2.1046511627906979</v>
      </c>
      <c r="H128" s="6"/>
      <c r="I128" s="6"/>
      <c r="J128" s="6"/>
      <c r="K128" s="6"/>
    </row>
  </sheetData>
  <mergeCells count="1">
    <mergeCell ref="H3:K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opLeftCell="C3" workbookViewId="0">
      <selection activeCell="M32" sqref="M32"/>
    </sheetView>
  </sheetViews>
  <sheetFormatPr baseColWidth="10" defaultRowHeight="16" x14ac:dyDescent="0.2"/>
  <cols>
    <col min="1" max="1" width="3.83203125" customWidth="1"/>
    <col min="2" max="2" width="13.33203125" customWidth="1"/>
    <col min="3" max="3" width="20.1640625" customWidth="1"/>
    <col min="4" max="4" width="12" customWidth="1"/>
    <col min="5" max="5" width="14" customWidth="1"/>
    <col min="6" max="6" width="12.1640625" customWidth="1"/>
    <col min="7" max="9" width="12" customWidth="1"/>
    <col min="10" max="10" width="12.5" customWidth="1"/>
  </cols>
  <sheetData>
    <row r="1" spans="1:11" ht="26" x14ac:dyDescent="0.3">
      <c r="A1" s="7" t="s">
        <v>357</v>
      </c>
    </row>
    <row r="4" spans="1:11" x14ac:dyDescent="0.2">
      <c r="B4" s="8" t="s">
        <v>15</v>
      </c>
      <c r="C4" s="4" t="s">
        <v>366</v>
      </c>
      <c r="D4" s="4" t="s">
        <v>358</v>
      </c>
      <c r="E4" s="4" t="s">
        <v>359</v>
      </c>
      <c r="F4" s="4" t="s">
        <v>360</v>
      </c>
      <c r="G4" s="4" t="s">
        <v>361</v>
      </c>
      <c r="H4" s="4" t="s">
        <v>362</v>
      </c>
      <c r="I4" s="4" t="s">
        <v>363</v>
      </c>
      <c r="J4" s="4" t="s">
        <v>365</v>
      </c>
      <c r="K4" s="4" t="s">
        <v>364</v>
      </c>
    </row>
    <row r="5" spans="1:11" x14ac:dyDescent="0.2">
      <c r="B5" s="9">
        <v>38748</v>
      </c>
      <c r="C5" s="21">
        <v>10284</v>
      </c>
      <c r="D5">
        <v>50</v>
      </c>
      <c r="E5">
        <v>62</v>
      </c>
      <c r="F5">
        <v>5</v>
      </c>
      <c r="G5">
        <v>0</v>
      </c>
      <c r="H5">
        <v>0</v>
      </c>
      <c r="I5">
        <f>SUM(E5:H5)</f>
        <v>67</v>
      </c>
      <c r="J5" s="25">
        <f>I5/C5</f>
        <v>6.5149747180085569E-3</v>
      </c>
      <c r="K5" s="25">
        <f>I5/D5</f>
        <v>1.34</v>
      </c>
    </row>
    <row r="6" spans="1:11" x14ac:dyDescent="0.2">
      <c r="B6" s="9">
        <v>38749</v>
      </c>
      <c r="C6" s="21">
        <v>17830</v>
      </c>
      <c r="D6">
        <v>122</v>
      </c>
      <c r="E6">
        <v>215</v>
      </c>
      <c r="F6">
        <v>3</v>
      </c>
      <c r="G6">
        <v>0</v>
      </c>
      <c r="H6">
        <v>1</v>
      </c>
      <c r="I6">
        <f t="shared" ref="I6:I35" si="0">SUM(E6:H6)</f>
        <v>219</v>
      </c>
      <c r="J6" s="25">
        <f t="shared" ref="J6:J35" si="1">I6/C6</f>
        <v>1.2282669657879977E-2</v>
      </c>
      <c r="K6" s="25">
        <f t="shared" ref="K6:K35" si="2">I6/D6</f>
        <v>1.7950819672131149</v>
      </c>
    </row>
    <row r="7" spans="1:11" x14ac:dyDescent="0.2">
      <c r="B7" s="9">
        <v>38750</v>
      </c>
      <c r="C7" s="21">
        <v>21272</v>
      </c>
      <c r="D7">
        <v>181</v>
      </c>
      <c r="E7">
        <v>294</v>
      </c>
      <c r="F7">
        <v>14</v>
      </c>
      <c r="G7">
        <v>0</v>
      </c>
      <c r="H7">
        <v>6</v>
      </c>
      <c r="I7">
        <f t="shared" si="0"/>
        <v>314</v>
      </c>
      <c r="J7" s="25">
        <f t="shared" si="1"/>
        <v>1.4761188416698007E-2</v>
      </c>
      <c r="K7" s="25">
        <f t="shared" si="2"/>
        <v>1.7348066298342542</v>
      </c>
    </row>
    <row r="8" spans="1:11" x14ac:dyDescent="0.2">
      <c r="B8" s="9">
        <v>38751</v>
      </c>
      <c r="C8" s="21">
        <v>23923</v>
      </c>
      <c r="D8">
        <v>237</v>
      </c>
      <c r="E8">
        <v>374</v>
      </c>
      <c r="F8">
        <v>22</v>
      </c>
      <c r="G8">
        <v>0</v>
      </c>
      <c r="H8">
        <v>3</v>
      </c>
      <c r="I8">
        <f t="shared" si="0"/>
        <v>399</v>
      </c>
      <c r="J8" s="25">
        <f t="shared" si="1"/>
        <v>1.6678510220290096E-2</v>
      </c>
      <c r="K8" s="25">
        <f t="shared" si="2"/>
        <v>1.6835443037974684</v>
      </c>
    </row>
    <row r="9" spans="1:11" x14ac:dyDescent="0.2">
      <c r="B9" s="9">
        <v>38752</v>
      </c>
      <c r="C9" s="21">
        <v>23590</v>
      </c>
      <c r="D9">
        <v>220</v>
      </c>
      <c r="E9">
        <v>344</v>
      </c>
      <c r="F9">
        <v>15</v>
      </c>
      <c r="G9">
        <v>0</v>
      </c>
      <c r="H9">
        <v>6</v>
      </c>
      <c r="I9">
        <f t="shared" si="0"/>
        <v>365</v>
      </c>
      <c r="J9" s="25">
        <f t="shared" si="1"/>
        <v>1.5472657905892327E-2</v>
      </c>
      <c r="K9" s="25">
        <f t="shared" si="2"/>
        <v>1.6590909090909092</v>
      </c>
    </row>
    <row r="10" spans="1:11" x14ac:dyDescent="0.2">
      <c r="B10" s="9">
        <v>38753</v>
      </c>
      <c r="C10" s="21">
        <v>24151</v>
      </c>
      <c r="D10">
        <v>277</v>
      </c>
      <c r="E10">
        <v>446</v>
      </c>
      <c r="F10">
        <v>16</v>
      </c>
      <c r="G10">
        <v>0</v>
      </c>
      <c r="H10">
        <v>3</v>
      </c>
      <c r="I10">
        <f t="shared" si="0"/>
        <v>465</v>
      </c>
      <c r="J10" s="25">
        <f t="shared" si="1"/>
        <v>1.925386112376299E-2</v>
      </c>
      <c r="K10" s="25">
        <f t="shared" si="2"/>
        <v>1.6787003610108304</v>
      </c>
    </row>
    <row r="11" spans="1:11" x14ac:dyDescent="0.2">
      <c r="B11" s="9">
        <v>38754</v>
      </c>
      <c r="C11" s="21">
        <v>24098</v>
      </c>
      <c r="D11">
        <v>235</v>
      </c>
      <c r="E11">
        <v>379</v>
      </c>
      <c r="F11">
        <v>13</v>
      </c>
      <c r="G11">
        <v>0</v>
      </c>
      <c r="H11">
        <v>2</v>
      </c>
      <c r="I11">
        <f t="shared" si="0"/>
        <v>394</v>
      </c>
      <c r="J11" s="25">
        <f t="shared" si="1"/>
        <v>1.634990455639472E-2</v>
      </c>
      <c r="K11" s="25">
        <f t="shared" si="2"/>
        <v>1.676595744680851</v>
      </c>
    </row>
    <row r="12" spans="1:11" x14ac:dyDescent="0.2">
      <c r="B12" s="9">
        <v>38755</v>
      </c>
      <c r="C12" s="21">
        <v>23710</v>
      </c>
      <c r="D12">
        <v>285</v>
      </c>
      <c r="E12">
        <v>429</v>
      </c>
      <c r="F12">
        <v>24</v>
      </c>
      <c r="G12">
        <v>8</v>
      </c>
      <c r="H12">
        <v>5</v>
      </c>
      <c r="I12">
        <f t="shared" si="0"/>
        <v>466</v>
      </c>
      <c r="J12" s="25">
        <f t="shared" si="1"/>
        <v>1.9654154365246732E-2</v>
      </c>
      <c r="K12" s="25">
        <f t="shared" si="2"/>
        <v>1.6350877192982456</v>
      </c>
    </row>
    <row r="13" spans="1:11" x14ac:dyDescent="0.2">
      <c r="B13" s="9">
        <v>38756</v>
      </c>
      <c r="C13" s="21">
        <v>20637</v>
      </c>
      <c r="D13">
        <v>343</v>
      </c>
      <c r="E13">
        <v>390</v>
      </c>
      <c r="F13">
        <v>21</v>
      </c>
      <c r="G13">
        <v>92</v>
      </c>
      <c r="H13">
        <v>3</v>
      </c>
      <c r="I13">
        <f t="shared" si="0"/>
        <v>506</v>
      </c>
      <c r="J13" s="25">
        <f t="shared" si="1"/>
        <v>2.4519067693947762E-2</v>
      </c>
      <c r="K13" s="25">
        <f t="shared" si="2"/>
        <v>1.4752186588921283</v>
      </c>
    </row>
    <row r="14" spans="1:11" x14ac:dyDescent="0.2">
      <c r="B14" s="9">
        <v>38757</v>
      </c>
      <c r="C14" s="21">
        <v>17874</v>
      </c>
      <c r="D14">
        <v>349</v>
      </c>
      <c r="E14">
        <v>470</v>
      </c>
      <c r="F14">
        <v>23</v>
      </c>
      <c r="G14">
        <v>65</v>
      </c>
      <c r="H14">
        <v>3</v>
      </c>
      <c r="I14">
        <f t="shared" si="0"/>
        <v>561</v>
      </c>
      <c r="J14" s="25">
        <f t="shared" si="1"/>
        <v>3.1386371265525341E-2</v>
      </c>
      <c r="K14" s="25">
        <f t="shared" si="2"/>
        <v>1.6074498567335243</v>
      </c>
    </row>
    <row r="15" spans="1:11" x14ac:dyDescent="0.2">
      <c r="B15" s="9">
        <v>38758</v>
      </c>
      <c r="C15" s="21">
        <v>17285</v>
      </c>
      <c r="D15">
        <v>390</v>
      </c>
      <c r="E15">
        <v>482</v>
      </c>
      <c r="F15">
        <v>20</v>
      </c>
      <c r="G15">
        <v>102</v>
      </c>
      <c r="H15">
        <v>6</v>
      </c>
      <c r="I15">
        <f t="shared" si="0"/>
        <v>610</v>
      </c>
      <c r="J15" s="25">
        <f t="shared" si="1"/>
        <v>3.5290714492334396E-2</v>
      </c>
      <c r="K15" s="25">
        <f t="shared" si="2"/>
        <v>1.5641025641025641</v>
      </c>
    </row>
    <row r="16" spans="1:11" x14ac:dyDescent="0.2">
      <c r="B16" s="9">
        <v>38759</v>
      </c>
      <c r="C16" s="21">
        <v>16879</v>
      </c>
      <c r="D16">
        <v>355</v>
      </c>
      <c r="E16">
        <v>441</v>
      </c>
      <c r="F16">
        <v>17</v>
      </c>
      <c r="G16">
        <v>69</v>
      </c>
      <c r="H16">
        <v>2</v>
      </c>
      <c r="I16">
        <f t="shared" si="0"/>
        <v>529</v>
      </c>
      <c r="J16" s="25">
        <f t="shared" si="1"/>
        <v>3.1340719236921617E-2</v>
      </c>
      <c r="K16" s="25">
        <f t="shared" si="2"/>
        <v>1.4901408450704225</v>
      </c>
    </row>
    <row r="17" spans="2:11" x14ac:dyDescent="0.2">
      <c r="B17" s="9">
        <v>38760</v>
      </c>
      <c r="C17" s="21">
        <v>16842</v>
      </c>
      <c r="D17">
        <v>286</v>
      </c>
      <c r="E17">
        <v>416</v>
      </c>
      <c r="F17">
        <v>31</v>
      </c>
      <c r="G17">
        <v>13</v>
      </c>
      <c r="H17">
        <v>3</v>
      </c>
      <c r="I17">
        <f t="shared" si="0"/>
        <v>463</v>
      </c>
      <c r="J17" s="25">
        <f t="shared" si="1"/>
        <v>2.7490796817480109E-2</v>
      </c>
      <c r="K17" s="25">
        <f t="shared" si="2"/>
        <v>1.618881118881119</v>
      </c>
    </row>
    <row r="18" spans="2:11" x14ac:dyDescent="0.2">
      <c r="B18" s="9">
        <v>38761</v>
      </c>
      <c r="C18" s="21">
        <v>16533</v>
      </c>
      <c r="D18">
        <v>271</v>
      </c>
      <c r="E18">
        <v>429</v>
      </c>
      <c r="F18">
        <v>13</v>
      </c>
      <c r="G18">
        <v>4</v>
      </c>
      <c r="H18">
        <v>0</v>
      </c>
      <c r="I18">
        <f t="shared" si="0"/>
        <v>446</v>
      </c>
      <c r="J18" s="25">
        <f t="shared" si="1"/>
        <v>2.6976350329643742E-2</v>
      </c>
      <c r="K18" s="25">
        <f t="shared" si="2"/>
        <v>1.6457564575645756</v>
      </c>
    </row>
    <row r="19" spans="2:11" x14ac:dyDescent="0.2">
      <c r="B19" s="9">
        <v>38762</v>
      </c>
      <c r="C19" s="21">
        <v>16681</v>
      </c>
      <c r="D19">
        <v>312</v>
      </c>
      <c r="E19">
        <v>417</v>
      </c>
      <c r="F19">
        <v>15</v>
      </c>
      <c r="G19">
        <v>24</v>
      </c>
      <c r="H19">
        <v>1</v>
      </c>
      <c r="I19">
        <f t="shared" si="0"/>
        <v>457</v>
      </c>
      <c r="J19" s="25">
        <f t="shared" si="1"/>
        <v>2.7396439062406332E-2</v>
      </c>
      <c r="K19" s="25">
        <f t="shared" si="2"/>
        <v>1.4647435897435896</v>
      </c>
    </row>
    <row r="20" spans="2:11" x14ac:dyDescent="0.2">
      <c r="B20" s="9">
        <v>38763</v>
      </c>
      <c r="C20" s="21">
        <v>16764</v>
      </c>
      <c r="D20">
        <v>354</v>
      </c>
      <c r="E20">
        <v>433</v>
      </c>
      <c r="F20">
        <v>20</v>
      </c>
      <c r="G20">
        <v>67</v>
      </c>
      <c r="H20">
        <v>10</v>
      </c>
      <c r="I20">
        <f t="shared" si="0"/>
        <v>530</v>
      </c>
      <c r="J20" s="25">
        <f t="shared" si="1"/>
        <v>3.1615366261035553E-2</v>
      </c>
      <c r="K20" s="25">
        <f t="shared" si="2"/>
        <v>1.4971751412429379</v>
      </c>
    </row>
    <row r="21" spans="2:11" x14ac:dyDescent="0.2">
      <c r="B21" s="9">
        <v>38764</v>
      </c>
      <c r="C21" s="21">
        <v>16949</v>
      </c>
      <c r="D21">
        <v>376</v>
      </c>
      <c r="E21">
        <v>527</v>
      </c>
      <c r="F21">
        <v>25</v>
      </c>
      <c r="G21">
        <v>46</v>
      </c>
      <c r="H21">
        <v>5</v>
      </c>
      <c r="I21">
        <f t="shared" si="0"/>
        <v>603</v>
      </c>
      <c r="J21" s="25">
        <f t="shared" si="1"/>
        <v>3.5577320195881765E-2</v>
      </c>
      <c r="K21" s="25">
        <f t="shared" si="2"/>
        <v>1.6037234042553192</v>
      </c>
    </row>
    <row r="22" spans="2:11" x14ac:dyDescent="0.2">
      <c r="B22" s="9">
        <v>38765</v>
      </c>
      <c r="C22" s="21">
        <v>17261</v>
      </c>
      <c r="D22">
        <v>396</v>
      </c>
      <c r="E22">
        <v>500</v>
      </c>
      <c r="F22">
        <v>27</v>
      </c>
      <c r="G22">
        <v>68</v>
      </c>
      <c r="H22">
        <v>2</v>
      </c>
      <c r="I22">
        <f t="shared" si="0"/>
        <v>597</v>
      </c>
      <c r="J22" s="25">
        <f t="shared" si="1"/>
        <v>3.4586640403221132E-2</v>
      </c>
      <c r="K22" s="25">
        <f t="shared" si="2"/>
        <v>1.5075757575757576</v>
      </c>
    </row>
    <row r="23" spans="2:11" x14ac:dyDescent="0.2">
      <c r="B23" s="9">
        <v>38766</v>
      </c>
      <c r="C23" s="21">
        <v>17260</v>
      </c>
      <c r="D23">
        <v>324</v>
      </c>
      <c r="E23">
        <v>388</v>
      </c>
      <c r="F23">
        <v>11</v>
      </c>
      <c r="G23">
        <v>37</v>
      </c>
      <c r="H23">
        <v>3</v>
      </c>
      <c r="I23">
        <f t="shared" si="0"/>
        <v>439</v>
      </c>
      <c r="J23" s="25">
        <f t="shared" si="1"/>
        <v>2.5434530706836617E-2</v>
      </c>
      <c r="K23" s="25">
        <f t="shared" si="2"/>
        <v>1.3549382716049383</v>
      </c>
    </row>
    <row r="24" spans="2:11" x14ac:dyDescent="0.2">
      <c r="B24" s="9">
        <v>38767</v>
      </c>
      <c r="C24" s="21">
        <v>17275</v>
      </c>
      <c r="D24">
        <v>342</v>
      </c>
      <c r="E24">
        <v>471</v>
      </c>
      <c r="F24">
        <v>25</v>
      </c>
      <c r="G24">
        <v>31</v>
      </c>
      <c r="H24">
        <v>3</v>
      </c>
      <c r="I24">
        <f t="shared" si="0"/>
        <v>530</v>
      </c>
      <c r="J24" s="25">
        <f t="shared" si="1"/>
        <v>3.0680173661360347E-2</v>
      </c>
      <c r="K24" s="25">
        <f t="shared" si="2"/>
        <v>1.5497076023391814</v>
      </c>
    </row>
    <row r="25" spans="2:11" x14ac:dyDescent="0.2">
      <c r="B25" s="9">
        <v>38768</v>
      </c>
      <c r="C25" s="21">
        <v>17423</v>
      </c>
      <c r="D25">
        <v>357</v>
      </c>
      <c r="E25">
        <v>497</v>
      </c>
      <c r="F25">
        <v>28</v>
      </c>
      <c r="G25">
        <v>38</v>
      </c>
      <c r="H25">
        <v>4</v>
      </c>
      <c r="I25">
        <f t="shared" si="0"/>
        <v>567</v>
      </c>
      <c r="J25" s="25">
        <f t="shared" si="1"/>
        <v>3.2543190036159103E-2</v>
      </c>
      <c r="K25" s="25">
        <f t="shared" si="2"/>
        <v>1.588235294117647</v>
      </c>
    </row>
    <row r="26" spans="2:11" x14ac:dyDescent="0.2">
      <c r="B26" s="9">
        <v>38769</v>
      </c>
      <c r="C26" s="21">
        <v>17796</v>
      </c>
      <c r="D26">
        <v>321</v>
      </c>
      <c r="E26">
        <v>531</v>
      </c>
      <c r="F26">
        <v>22</v>
      </c>
      <c r="G26">
        <v>25</v>
      </c>
      <c r="H26">
        <v>0</v>
      </c>
      <c r="I26">
        <f t="shared" si="0"/>
        <v>578</v>
      </c>
      <c r="J26" s="25">
        <f t="shared" si="1"/>
        <v>3.247920881096876E-2</v>
      </c>
      <c r="K26" s="25">
        <f t="shared" si="2"/>
        <v>1.8006230529595015</v>
      </c>
    </row>
    <row r="27" spans="2:11" x14ac:dyDescent="0.2">
      <c r="B27" s="9">
        <v>38770</v>
      </c>
      <c r="C27" s="21">
        <v>17821</v>
      </c>
      <c r="D27">
        <v>343</v>
      </c>
      <c r="E27">
        <v>494</v>
      </c>
      <c r="F27">
        <v>26</v>
      </c>
      <c r="G27">
        <v>26</v>
      </c>
      <c r="H27">
        <v>4</v>
      </c>
      <c r="I27">
        <f t="shared" si="0"/>
        <v>550</v>
      </c>
      <c r="J27" s="25">
        <f t="shared" si="1"/>
        <v>3.0862465630436004E-2</v>
      </c>
      <c r="K27" s="25">
        <f t="shared" si="2"/>
        <v>1.6034985422740524</v>
      </c>
    </row>
    <row r="28" spans="2:11" x14ac:dyDescent="0.2">
      <c r="B28" s="9">
        <v>38771</v>
      </c>
      <c r="C28" s="21">
        <v>17617</v>
      </c>
      <c r="D28">
        <v>389</v>
      </c>
      <c r="E28">
        <v>553</v>
      </c>
      <c r="F28">
        <v>28</v>
      </c>
      <c r="G28">
        <v>16</v>
      </c>
      <c r="H28">
        <v>6</v>
      </c>
      <c r="I28">
        <f t="shared" si="0"/>
        <v>603</v>
      </c>
      <c r="J28" s="25">
        <f t="shared" si="1"/>
        <v>3.4228302208094454E-2</v>
      </c>
      <c r="K28" s="25">
        <f t="shared" si="2"/>
        <v>1.5501285347043703</v>
      </c>
    </row>
    <row r="29" spans="2:11" x14ac:dyDescent="0.2">
      <c r="B29" s="9">
        <v>38772</v>
      </c>
      <c r="C29" s="21">
        <v>18380</v>
      </c>
      <c r="D29">
        <v>389</v>
      </c>
      <c r="E29">
        <v>618</v>
      </c>
      <c r="F29">
        <v>25</v>
      </c>
      <c r="G29">
        <v>39</v>
      </c>
      <c r="H29">
        <v>3</v>
      </c>
      <c r="I29">
        <f t="shared" si="0"/>
        <v>685</v>
      </c>
      <c r="J29" s="25">
        <f t="shared" si="1"/>
        <v>3.7268770402611534E-2</v>
      </c>
      <c r="K29" s="25">
        <f t="shared" si="2"/>
        <v>1.7609254498714653</v>
      </c>
    </row>
    <row r="30" spans="2:11" x14ac:dyDescent="0.2">
      <c r="B30" s="9">
        <v>38773</v>
      </c>
      <c r="C30" s="21">
        <v>18383</v>
      </c>
      <c r="D30">
        <v>373</v>
      </c>
      <c r="E30">
        <v>514</v>
      </c>
      <c r="F30">
        <v>21</v>
      </c>
      <c r="G30">
        <v>24</v>
      </c>
      <c r="H30">
        <v>4</v>
      </c>
      <c r="I30">
        <f t="shared" si="0"/>
        <v>563</v>
      </c>
      <c r="J30" s="25">
        <f t="shared" si="1"/>
        <v>3.0626121960506989E-2</v>
      </c>
      <c r="K30" s="25">
        <f t="shared" si="2"/>
        <v>1.5093833780160857</v>
      </c>
    </row>
    <row r="31" spans="2:11" x14ac:dyDescent="0.2">
      <c r="B31" s="9">
        <v>38774</v>
      </c>
      <c r="C31" s="21">
        <v>18059</v>
      </c>
      <c r="D31">
        <v>323</v>
      </c>
      <c r="E31">
        <v>415</v>
      </c>
      <c r="F31">
        <v>20</v>
      </c>
      <c r="G31">
        <v>27</v>
      </c>
      <c r="H31">
        <v>3</v>
      </c>
      <c r="I31">
        <f t="shared" si="0"/>
        <v>465</v>
      </c>
      <c r="J31" s="25">
        <f t="shared" si="1"/>
        <v>2.5748934049504402E-2</v>
      </c>
      <c r="K31" s="25">
        <f t="shared" si="2"/>
        <v>1.4396284829721362</v>
      </c>
    </row>
    <row r="32" spans="2:11" x14ac:dyDescent="0.2">
      <c r="B32" s="9">
        <v>38775</v>
      </c>
      <c r="C32" s="21">
        <v>18049</v>
      </c>
      <c r="D32">
        <v>340</v>
      </c>
      <c r="E32">
        <v>469</v>
      </c>
      <c r="F32">
        <v>17</v>
      </c>
      <c r="G32">
        <v>21</v>
      </c>
      <c r="H32">
        <v>1</v>
      </c>
      <c r="I32">
        <f t="shared" si="0"/>
        <v>508</v>
      </c>
      <c r="J32" s="25">
        <f t="shared" si="1"/>
        <v>2.814560363455039E-2</v>
      </c>
      <c r="K32" s="25">
        <f t="shared" si="2"/>
        <v>1.4941176470588236</v>
      </c>
    </row>
    <row r="33" spans="2:14" x14ac:dyDescent="0.2">
      <c r="B33" s="9">
        <v>38776</v>
      </c>
      <c r="C33" s="21">
        <v>18272</v>
      </c>
      <c r="D33">
        <v>384</v>
      </c>
      <c r="E33">
        <v>570</v>
      </c>
      <c r="F33">
        <v>32</v>
      </c>
      <c r="G33">
        <v>24</v>
      </c>
      <c r="H33">
        <v>0</v>
      </c>
      <c r="I33">
        <f t="shared" si="0"/>
        <v>626</v>
      </c>
      <c r="J33" s="25">
        <f t="shared" si="1"/>
        <v>3.4260070052539407E-2</v>
      </c>
      <c r="K33" s="25">
        <f t="shared" si="2"/>
        <v>1.6302083333333333</v>
      </c>
    </row>
    <row r="34" spans="2:14" x14ac:dyDescent="0.2">
      <c r="B34" s="9">
        <v>38777</v>
      </c>
      <c r="C34" s="21">
        <v>18182</v>
      </c>
      <c r="D34">
        <v>400</v>
      </c>
      <c r="E34">
        <v>569</v>
      </c>
      <c r="F34">
        <v>33</v>
      </c>
      <c r="G34">
        <v>25</v>
      </c>
      <c r="H34">
        <v>6</v>
      </c>
      <c r="I34">
        <f t="shared" si="0"/>
        <v>633</v>
      </c>
      <c r="J34" s="25">
        <f t="shared" si="1"/>
        <v>3.4814651853481468E-2</v>
      </c>
      <c r="K34" s="25">
        <f t="shared" si="2"/>
        <v>1.5825</v>
      </c>
    </row>
    <row r="35" spans="2:14" x14ac:dyDescent="0.2">
      <c r="B35" s="9">
        <v>38778</v>
      </c>
      <c r="C35" s="21">
        <v>18241</v>
      </c>
      <c r="D35">
        <v>442</v>
      </c>
      <c r="E35">
        <v>651</v>
      </c>
      <c r="F35">
        <v>32</v>
      </c>
      <c r="G35">
        <v>15</v>
      </c>
      <c r="H35">
        <v>1</v>
      </c>
      <c r="I35">
        <f t="shared" si="0"/>
        <v>699</v>
      </c>
      <c r="J35" s="25">
        <f t="shared" si="1"/>
        <v>3.832026752919248E-2</v>
      </c>
      <c r="K35" s="25">
        <f t="shared" si="2"/>
        <v>1.5814479638009049</v>
      </c>
    </row>
    <row r="36" spans="2:14" x14ac:dyDescent="0.2">
      <c r="B36" s="9"/>
      <c r="C36" s="9"/>
      <c r="D36" s="9"/>
      <c r="E36" s="9"/>
      <c r="F36" s="9"/>
      <c r="G36" s="9"/>
      <c r="H36" s="9"/>
      <c r="I36" s="9"/>
    </row>
    <row r="37" spans="2:14" x14ac:dyDescent="0.2">
      <c r="B37" s="9"/>
      <c r="C37" s="9"/>
      <c r="D37" s="9"/>
      <c r="E37" s="9"/>
      <c r="F37" s="9"/>
      <c r="G37" s="9"/>
      <c r="H37" s="9"/>
      <c r="I37" s="9"/>
    </row>
    <row r="38" spans="2:14" x14ac:dyDescent="0.2">
      <c r="B38" s="9"/>
      <c r="C38" s="8"/>
      <c r="D38" s="8"/>
      <c r="E38" s="4"/>
      <c r="F38" s="4"/>
      <c r="G38" s="4"/>
      <c r="H38" s="9"/>
      <c r="I38" s="9"/>
    </row>
    <row r="39" spans="2:14" x14ac:dyDescent="0.2">
      <c r="B39" s="3" t="s">
        <v>382</v>
      </c>
      <c r="C39" s="3" t="s">
        <v>319</v>
      </c>
      <c r="D39" s="4" t="s">
        <v>369</v>
      </c>
      <c r="E39" s="4" t="s">
        <v>370</v>
      </c>
      <c r="F39" s="28" t="s">
        <v>371</v>
      </c>
      <c r="H39" s="29" t="s">
        <v>384</v>
      </c>
      <c r="I39" s="9"/>
    </row>
    <row r="40" spans="2:14" x14ac:dyDescent="0.2">
      <c r="B40" t="s">
        <v>164</v>
      </c>
      <c r="C40" t="s">
        <v>425</v>
      </c>
      <c r="D40">
        <v>1</v>
      </c>
      <c r="E40">
        <f>VLOOKUP(B40, Installs!$E$5:$F$181, 2, FALSE)</f>
        <v>685</v>
      </c>
      <c r="F40" s="24">
        <f t="shared" ref="F40:F71" si="3">D40/E40</f>
        <v>1.4598540145985401E-3</v>
      </c>
      <c r="H40" s="3" t="s">
        <v>319</v>
      </c>
      <c r="I40" s="28" t="s">
        <v>385</v>
      </c>
      <c r="K40" s="3" t="s">
        <v>140</v>
      </c>
      <c r="L40" s="4" t="s">
        <v>388</v>
      </c>
      <c r="M40" s="4" t="s">
        <v>13</v>
      </c>
      <c r="N40" s="3" t="s">
        <v>385</v>
      </c>
    </row>
    <row r="41" spans="2:14" x14ac:dyDescent="0.2">
      <c r="B41" t="s">
        <v>161</v>
      </c>
      <c r="C41" t="s">
        <v>346</v>
      </c>
      <c r="D41">
        <v>2</v>
      </c>
      <c r="E41">
        <f>VLOOKUP(B41, Installs!$E$5:$F$181, 2, FALSE)</f>
        <v>864</v>
      </c>
      <c r="F41" s="24">
        <f t="shared" si="3"/>
        <v>2.3148148148148147E-3</v>
      </c>
      <c r="H41" t="s">
        <v>372</v>
      </c>
      <c r="I41" s="24">
        <v>1.7241379310344827</v>
      </c>
      <c r="K41" t="s">
        <v>141</v>
      </c>
      <c r="L41">
        <v>5263</v>
      </c>
      <c r="M41">
        <v>28590</v>
      </c>
      <c r="N41" s="33">
        <f>L41/M41</f>
        <v>0.18408534452605807</v>
      </c>
    </row>
    <row r="42" spans="2:14" x14ac:dyDescent="0.2">
      <c r="B42" t="s">
        <v>145</v>
      </c>
      <c r="C42" t="s">
        <v>331</v>
      </c>
      <c r="D42">
        <v>25</v>
      </c>
      <c r="E42">
        <f>VLOOKUP(B42, Installs!$E$5:$F$181, 2, FALSE)</f>
        <v>7244</v>
      </c>
      <c r="F42" s="24">
        <f t="shared" si="3"/>
        <v>3.4511319712865821E-3</v>
      </c>
      <c r="H42" t="s">
        <v>374</v>
      </c>
      <c r="I42" s="24">
        <v>0.42458100558659218</v>
      </c>
      <c r="K42" t="s">
        <v>353</v>
      </c>
      <c r="L42">
        <v>388</v>
      </c>
      <c r="M42">
        <v>3426</v>
      </c>
      <c r="N42" s="33">
        <f t="shared" ref="N42:N43" si="4">L42/M42</f>
        <v>0.11325160537069469</v>
      </c>
    </row>
    <row r="43" spans="2:14" x14ac:dyDescent="0.2">
      <c r="B43" t="s">
        <v>160</v>
      </c>
      <c r="C43" t="s">
        <v>345</v>
      </c>
      <c r="D43">
        <v>4</v>
      </c>
      <c r="E43">
        <f>VLOOKUP(B43, Installs!$E$5:$F$181, 2, FALSE)</f>
        <v>886</v>
      </c>
      <c r="F43" s="24">
        <f t="shared" si="3"/>
        <v>4.5146726862302479E-3</v>
      </c>
      <c r="H43" t="s">
        <v>336</v>
      </c>
      <c r="I43" s="24">
        <v>0.38186528497409328</v>
      </c>
      <c r="K43" t="s">
        <v>138</v>
      </c>
      <c r="L43">
        <v>9786</v>
      </c>
      <c r="M43">
        <v>51056</v>
      </c>
      <c r="N43" s="33">
        <f t="shared" si="4"/>
        <v>0.19167188968975243</v>
      </c>
    </row>
    <row r="44" spans="2:14" x14ac:dyDescent="0.2">
      <c r="B44" t="s">
        <v>173</v>
      </c>
      <c r="C44" t="s">
        <v>426</v>
      </c>
      <c r="D44">
        <v>2</v>
      </c>
      <c r="E44">
        <f>VLOOKUP(B44, Installs!$E$5:$F$181, 2, FALSE)</f>
        <v>393</v>
      </c>
      <c r="F44" s="24">
        <f t="shared" si="3"/>
        <v>5.0890585241730284E-3</v>
      </c>
      <c r="H44" t="s">
        <v>375</v>
      </c>
      <c r="I44" s="24">
        <v>0.33996937212863704</v>
      </c>
    </row>
    <row r="45" spans="2:14" x14ac:dyDescent="0.2">
      <c r="B45" t="s">
        <v>189</v>
      </c>
      <c r="D45">
        <v>1</v>
      </c>
      <c r="E45">
        <f>VLOOKUP(B45, Installs!$E$5:$F$181, 2, FALSE)</f>
        <v>182</v>
      </c>
      <c r="F45" s="24">
        <f t="shared" si="3"/>
        <v>5.4945054945054949E-3</v>
      </c>
      <c r="H45" t="s">
        <v>376</v>
      </c>
      <c r="I45" s="24">
        <v>0.30810810810810813</v>
      </c>
    </row>
    <row r="46" spans="2:14" x14ac:dyDescent="0.2">
      <c r="B46" t="s">
        <v>190</v>
      </c>
      <c r="D46">
        <v>1</v>
      </c>
      <c r="E46">
        <f>VLOOKUP(B46, Installs!$E$5:$F$181, 2, FALSE)</f>
        <v>164</v>
      </c>
      <c r="F46" s="24">
        <f t="shared" si="3"/>
        <v>6.0975609756097563E-3</v>
      </c>
      <c r="H46" t="s">
        <v>420</v>
      </c>
      <c r="I46" s="24">
        <v>0.29698375870069604</v>
      </c>
    </row>
    <row r="47" spans="2:14" x14ac:dyDescent="0.2">
      <c r="B47" t="s">
        <v>199</v>
      </c>
      <c r="D47">
        <v>1</v>
      </c>
      <c r="E47">
        <f>VLOOKUP(B47, Installs!$E$5:$F$181, 2, FALSE)</f>
        <v>134</v>
      </c>
      <c r="F47" s="24">
        <f t="shared" si="3"/>
        <v>7.462686567164179E-3</v>
      </c>
      <c r="H47" t="s">
        <v>330</v>
      </c>
      <c r="I47" s="24">
        <v>0.29407616361071931</v>
      </c>
    </row>
    <row r="48" spans="2:14" x14ac:dyDescent="0.2">
      <c r="B48" t="s">
        <v>172</v>
      </c>
      <c r="C48" t="s">
        <v>423</v>
      </c>
      <c r="D48">
        <v>4</v>
      </c>
      <c r="E48">
        <f>VLOOKUP(B48, Installs!$E$5:$F$181, 2, FALSE)</f>
        <v>494</v>
      </c>
      <c r="F48" s="24">
        <f t="shared" si="3"/>
        <v>8.0971659919028341E-3</v>
      </c>
      <c r="H48" t="s">
        <v>328</v>
      </c>
      <c r="I48" s="24">
        <v>0.23651235072795682</v>
      </c>
    </row>
    <row r="49" spans="2:9" x14ac:dyDescent="0.2">
      <c r="B49" t="s">
        <v>201</v>
      </c>
      <c r="D49">
        <v>1</v>
      </c>
      <c r="E49">
        <f>VLOOKUP(B49, Installs!$E$5:$F$181, 2, FALSE)</f>
        <v>123</v>
      </c>
      <c r="F49" s="24">
        <f t="shared" si="3"/>
        <v>8.130081300813009E-3</v>
      </c>
      <c r="H49" t="s">
        <v>378</v>
      </c>
      <c r="I49" s="24">
        <v>0.23118279569892472</v>
      </c>
    </row>
    <row r="50" spans="2:9" x14ac:dyDescent="0.2">
      <c r="B50" t="s">
        <v>175</v>
      </c>
      <c r="D50">
        <v>3</v>
      </c>
      <c r="E50">
        <f>VLOOKUP(B50, Installs!$E$5:$F$181, 2, FALSE)</f>
        <v>348</v>
      </c>
      <c r="F50" s="24">
        <f t="shared" si="3"/>
        <v>8.6206896551724137E-3</v>
      </c>
      <c r="H50" t="s">
        <v>342</v>
      </c>
      <c r="I50" s="24">
        <v>0.23084479371316308</v>
      </c>
    </row>
    <row r="51" spans="2:9" x14ac:dyDescent="0.2">
      <c r="B51" t="s">
        <v>170</v>
      </c>
      <c r="C51" t="s">
        <v>383</v>
      </c>
      <c r="D51">
        <v>8</v>
      </c>
      <c r="E51">
        <f>VLOOKUP(B51, Installs!$E$5:$F$181, 2, FALSE)</f>
        <v>587</v>
      </c>
      <c r="F51" s="24">
        <f t="shared" si="3"/>
        <v>1.3628620102214651E-2</v>
      </c>
    </row>
    <row r="52" spans="2:9" x14ac:dyDescent="0.2">
      <c r="B52" t="s">
        <v>146</v>
      </c>
      <c r="C52" t="s">
        <v>332</v>
      </c>
      <c r="D52">
        <v>67</v>
      </c>
      <c r="E52">
        <f>VLOOKUP(B52, Installs!$E$5:$F$181, 2, FALSE)</f>
        <v>4077</v>
      </c>
      <c r="F52" s="24">
        <f t="shared" si="3"/>
        <v>1.6433652195241601E-2</v>
      </c>
    </row>
    <row r="53" spans="2:9" x14ac:dyDescent="0.2">
      <c r="B53" t="s">
        <v>177</v>
      </c>
      <c r="C53" t="s">
        <v>424</v>
      </c>
      <c r="D53">
        <v>6</v>
      </c>
      <c r="E53">
        <f>VLOOKUP(B53, Installs!$E$5:$F$181, 2, FALSE)</f>
        <v>309</v>
      </c>
      <c r="F53" s="24">
        <f t="shared" si="3"/>
        <v>1.9417475728155338E-2</v>
      </c>
      <c r="H53" s="9"/>
      <c r="I53" s="9"/>
    </row>
    <row r="54" spans="2:9" x14ac:dyDescent="0.2">
      <c r="B54" t="s">
        <v>209</v>
      </c>
      <c r="D54">
        <v>2</v>
      </c>
      <c r="E54">
        <f>VLOOKUP(B54, Installs!$E$5:$F$181, 2, FALSE)</f>
        <v>85</v>
      </c>
      <c r="F54" s="24">
        <f t="shared" si="3"/>
        <v>2.3529411764705882E-2</v>
      </c>
      <c r="H54" s="29" t="s">
        <v>386</v>
      </c>
      <c r="I54" s="9"/>
    </row>
    <row r="55" spans="2:9" x14ac:dyDescent="0.2">
      <c r="B55" t="s">
        <v>155</v>
      </c>
      <c r="C55" t="s">
        <v>340</v>
      </c>
      <c r="D55">
        <v>31</v>
      </c>
      <c r="E55">
        <f>VLOOKUP(B55, Installs!$E$5:$F$181, 2, FALSE)</f>
        <v>1312</v>
      </c>
      <c r="F55" s="24">
        <f t="shared" si="3"/>
        <v>2.3628048780487805E-2</v>
      </c>
      <c r="H55" s="3" t="s">
        <v>319</v>
      </c>
      <c r="I55" s="28" t="s">
        <v>385</v>
      </c>
    </row>
    <row r="56" spans="2:9" x14ac:dyDescent="0.2">
      <c r="B56" t="s">
        <v>158</v>
      </c>
      <c r="C56" t="s">
        <v>343</v>
      </c>
      <c r="D56">
        <v>23</v>
      </c>
      <c r="E56">
        <f>VLOOKUP(B56, Installs!$E$5:$F$181, 2, FALSE)</f>
        <v>959</v>
      </c>
      <c r="F56" s="24">
        <f t="shared" si="3"/>
        <v>2.3983315954118872E-2</v>
      </c>
      <c r="H56" t="s">
        <v>335</v>
      </c>
      <c r="I56" s="24">
        <v>5.8089807555238772E-2</v>
      </c>
    </row>
    <row r="57" spans="2:9" x14ac:dyDescent="0.2">
      <c r="B57" t="s">
        <v>202</v>
      </c>
      <c r="D57">
        <v>3</v>
      </c>
      <c r="E57">
        <f>VLOOKUP(B57, Installs!$E$5:$F$181, 2, FALSE)</f>
        <v>112</v>
      </c>
      <c r="F57" s="24">
        <f t="shared" si="3"/>
        <v>2.6785714285714284E-2</v>
      </c>
      <c r="H57" t="s">
        <v>337</v>
      </c>
      <c r="I57" s="24">
        <v>5.3899082568807342E-2</v>
      </c>
    </row>
    <row r="58" spans="2:9" x14ac:dyDescent="0.2">
      <c r="B58" t="s">
        <v>221</v>
      </c>
      <c r="D58">
        <v>1</v>
      </c>
      <c r="E58">
        <f>VLOOKUP(B58, Installs!$E$5:$F$181, 2, FALSE)</f>
        <v>35</v>
      </c>
      <c r="F58" s="24">
        <f t="shared" si="3"/>
        <v>2.8571428571428571E-2</v>
      </c>
      <c r="H58" t="s">
        <v>341</v>
      </c>
      <c r="I58" s="24">
        <v>4.3357933579335796E-2</v>
      </c>
    </row>
    <row r="59" spans="2:9" x14ac:dyDescent="0.2">
      <c r="B59" t="s">
        <v>222</v>
      </c>
      <c r="D59">
        <v>1</v>
      </c>
      <c r="E59">
        <f>VLOOKUP(B59, Installs!$E$5:$F$181, 2, FALSE)</f>
        <v>34</v>
      </c>
      <c r="F59" s="24">
        <f t="shared" si="3"/>
        <v>2.9411764705882353E-2</v>
      </c>
      <c r="H59" t="s">
        <v>347</v>
      </c>
      <c r="I59" s="24">
        <v>4.1417165668662673E-2</v>
      </c>
    </row>
    <row r="60" spans="2:9" x14ac:dyDescent="0.2">
      <c r="B60" t="s">
        <v>178</v>
      </c>
      <c r="D60">
        <v>8</v>
      </c>
      <c r="E60">
        <f>VLOOKUP(B60, Installs!$E$5:$F$181, 2, FALSE)</f>
        <v>271</v>
      </c>
      <c r="F60" s="24">
        <f t="shared" si="3"/>
        <v>2.9520295202952029E-2</v>
      </c>
      <c r="H60" t="s">
        <v>343</v>
      </c>
      <c r="I60" s="24">
        <v>2.3983315954118872E-2</v>
      </c>
    </row>
    <row r="61" spans="2:9" x14ac:dyDescent="0.2">
      <c r="B61" t="s">
        <v>184</v>
      </c>
      <c r="D61">
        <v>7</v>
      </c>
      <c r="E61">
        <f>VLOOKUP(B61, Installs!$E$5:$F$181, 2, FALSE)</f>
        <v>218</v>
      </c>
      <c r="F61" s="24">
        <f t="shared" si="3"/>
        <v>3.2110091743119268E-2</v>
      </c>
      <c r="H61" t="s">
        <v>340</v>
      </c>
      <c r="I61" s="24">
        <v>2.3628048780487805E-2</v>
      </c>
    </row>
    <row r="62" spans="2:9" x14ac:dyDescent="0.2">
      <c r="B62" t="s">
        <v>208</v>
      </c>
      <c r="D62">
        <v>3</v>
      </c>
      <c r="E62">
        <f>VLOOKUP(B62, Installs!$E$5:$F$181, 2, FALSE)</f>
        <v>93</v>
      </c>
      <c r="F62" s="24">
        <f t="shared" si="3"/>
        <v>3.2258064516129031E-2</v>
      </c>
      <c r="H62" t="s">
        <v>332</v>
      </c>
      <c r="I62" s="24">
        <v>1.6433652195241601E-2</v>
      </c>
    </row>
    <row r="63" spans="2:9" x14ac:dyDescent="0.2">
      <c r="B63" t="s">
        <v>223</v>
      </c>
      <c r="D63">
        <v>1</v>
      </c>
      <c r="E63">
        <f>VLOOKUP(B63, Installs!$E$5:$F$181, 2, FALSE)</f>
        <v>31</v>
      </c>
      <c r="F63" s="24">
        <f t="shared" si="3"/>
        <v>3.2258064516129031E-2</v>
      </c>
      <c r="H63" t="s">
        <v>383</v>
      </c>
      <c r="I63" s="24">
        <v>1.3628620102214651E-2</v>
      </c>
    </row>
    <row r="64" spans="2:9" x14ac:dyDescent="0.2">
      <c r="B64" t="s">
        <v>150</v>
      </c>
      <c r="C64" t="s">
        <v>347</v>
      </c>
      <c r="D64">
        <v>83</v>
      </c>
      <c r="E64">
        <f>VLOOKUP(B64, Installs!$E$5:$F$181, 2, FALSE)</f>
        <v>2004</v>
      </c>
      <c r="F64" s="24">
        <f t="shared" si="3"/>
        <v>4.1417165668662673E-2</v>
      </c>
      <c r="H64" t="s">
        <v>345</v>
      </c>
      <c r="I64" s="24">
        <v>4.5146726862302479E-3</v>
      </c>
    </row>
    <row r="65" spans="2:9" x14ac:dyDescent="0.2">
      <c r="B65" t="s">
        <v>207</v>
      </c>
      <c r="D65">
        <v>4</v>
      </c>
      <c r="E65">
        <f>VLOOKUP(B65, Installs!$E$5:$F$181, 2, FALSE)</f>
        <v>94</v>
      </c>
      <c r="F65" s="24">
        <f t="shared" si="3"/>
        <v>4.2553191489361701E-2</v>
      </c>
      <c r="H65" t="s">
        <v>331</v>
      </c>
      <c r="I65" s="24">
        <v>3.4511319712865821E-3</v>
      </c>
    </row>
    <row r="66" spans="2:9" x14ac:dyDescent="0.2">
      <c r="B66" t="s">
        <v>156</v>
      </c>
      <c r="C66" t="s">
        <v>341</v>
      </c>
      <c r="D66">
        <v>47</v>
      </c>
      <c r="E66">
        <f>VLOOKUP(B66, Installs!$E$5:$F$181, 2, FALSE)</f>
        <v>1084</v>
      </c>
      <c r="F66" s="24">
        <f t="shared" si="3"/>
        <v>4.3357933579335796E-2</v>
      </c>
      <c r="H66" s="9"/>
      <c r="I66" s="9"/>
    </row>
    <row r="67" spans="2:9" x14ac:dyDescent="0.2">
      <c r="B67" t="s">
        <v>179</v>
      </c>
      <c r="D67">
        <v>13</v>
      </c>
      <c r="E67">
        <f>VLOOKUP(B67, Installs!$E$5:$F$181, 2, FALSE)</f>
        <v>264</v>
      </c>
      <c r="F67" s="24">
        <f t="shared" si="3"/>
        <v>4.924242424242424E-2</v>
      </c>
      <c r="H67" s="9"/>
      <c r="I67" s="9"/>
    </row>
    <row r="68" spans="2:9" x14ac:dyDescent="0.2">
      <c r="B68" t="s">
        <v>176</v>
      </c>
      <c r="D68">
        <v>18</v>
      </c>
      <c r="E68">
        <f>VLOOKUP(B68, Installs!$E$5:$F$181, 2, FALSE)</f>
        <v>339</v>
      </c>
      <c r="F68" s="24">
        <f t="shared" si="3"/>
        <v>5.3097345132743362E-2</v>
      </c>
      <c r="H68" s="9"/>
      <c r="I68" s="9"/>
    </row>
    <row r="69" spans="2:9" x14ac:dyDescent="0.2">
      <c r="B69" t="s">
        <v>152</v>
      </c>
      <c r="C69" t="s">
        <v>337</v>
      </c>
      <c r="D69">
        <v>94</v>
      </c>
      <c r="E69">
        <f>VLOOKUP(B69, Installs!$E$5:$F$181, 2, FALSE)</f>
        <v>1744</v>
      </c>
      <c r="F69" s="24">
        <f t="shared" si="3"/>
        <v>5.3899082568807342E-2</v>
      </c>
      <c r="H69" s="9"/>
      <c r="I69" s="9"/>
    </row>
    <row r="70" spans="2:9" x14ac:dyDescent="0.2">
      <c r="B70" t="s">
        <v>182</v>
      </c>
      <c r="D70">
        <v>13</v>
      </c>
      <c r="E70">
        <f>VLOOKUP(B70, Installs!$E$5:$F$181, 2, FALSE)</f>
        <v>233</v>
      </c>
      <c r="F70" s="24">
        <f t="shared" si="3"/>
        <v>5.5793991416309016E-2</v>
      </c>
      <c r="G70" s="9"/>
      <c r="H70" s="9"/>
      <c r="I70" s="9"/>
    </row>
    <row r="71" spans="2:9" x14ac:dyDescent="0.2">
      <c r="B71" t="s">
        <v>171</v>
      </c>
      <c r="C71" t="s">
        <v>377</v>
      </c>
      <c r="D71">
        <v>33</v>
      </c>
      <c r="E71">
        <f>VLOOKUP(B71, Installs!$E$5:$F$181, 2, FALSE)</f>
        <v>582</v>
      </c>
      <c r="F71" s="24">
        <f t="shared" si="3"/>
        <v>5.6701030927835051E-2</v>
      </c>
      <c r="G71" s="9"/>
      <c r="H71" s="9"/>
      <c r="I71" s="9"/>
    </row>
    <row r="72" spans="2:9" x14ac:dyDescent="0.2">
      <c r="B72" t="s">
        <v>149</v>
      </c>
      <c r="C72" t="s">
        <v>335</v>
      </c>
      <c r="D72">
        <v>163</v>
      </c>
      <c r="E72">
        <f>VLOOKUP(B72, Installs!$E$5:$F$181, 2, FALSE)</f>
        <v>2806</v>
      </c>
      <c r="F72" s="24">
        <f t="shared" ref="F72:F103" si="5">D72/E72</f>
        <v>5.8089807555238772E-2</v>
      </c>
      <c r="G72" s="9"/>
      <c r="H72" s="9"/>
      <c r="I72" s="9"/>
    </row>
    <row r="73" spans="2:9" x14ac:dyDescent="0.2">
      <c r="B73" t="s">
        <v>240</v>
      </c>
      <c r="D73">
        <v>1</v>
      </c>
      <c r="E73">
        <f>VLOOKUP(B73, Installs!$E$5:$F$181, 2, FALSE)</f>
        <v>17</v>
      </c>
      <c r="F73" s="24">
        <f t="shared" si="5"/>
        <v>5.8823529411764705E-2</v>
      </c>
      <c r="G73" s="9"/>
      <c r="H73" s="9"/>
      <c r="I73" s="9"/>
    </row>
    <row r="74" spans="2:9" x14ac:dyDescent="0.2">
      <c r="B74" t="s">
        <v>210</v>
      </c>
      <c r="D74">
        <v>5</v>
      </c>
      <c r="E74">
        <f>VLOOKUP(B74, Installs!$E$5:$F$181, 2, FALSE)</f>
        <v>83</v>
      </c>
      <c r="F74" s="24">
        <f t="shared" si="5"/>
        <v>6.0240963855421686E-2</v>
      </c>
      <c r="G74" s="9"/>
      <c r="H74" s="9"/>
      <c r="I74" s="9"/>
    </row>
    <row r="75" spans="2:9" x14ac:dyDescent="0.2">
      <c r="B75" t="s">
        <v>206</v>
      </c>
      <c r="D75">
        <v>6</v>
      </c>
      <c r="E75">
        <f>VLOOKUP(B75, Installs!$E$5:$F$181, 2, FALSE)</f>
        <v>97</v>
      </c>
      <c r="F75" s="24">
        <f t="shared" si="5"/>
        <v>6.1855670103092786E-2</v>
      </c>
      <c r="G75" s="9"/>
      <c r="H75" s="9"/>
      <c r="I75" s="9"/>
    </row>
    <row r="76" spans="2:9" x14ac:dyDescent="0.2">
      <c r="B76" t="s">
        <v>185</v>
      </c>
      <c r="D76">
        <v>14</v>
      </c>
      <c r="E76">
        <f>VLOOKUP(B76, Installs!$E$5:$F$181, 2, FALSE)</f>
        <v>206</v>
      </c>
      <c r="F76" s="24">
        <f t="shared" si="5"/>
        <v>6.7961165048543687E-2</v>
      </c>
      <c r="G76" s="9"/>
      <c r="H76" s="9"/>
      <c r="I76" s="9"/>
    </row>
    <row r="77" spans="2:9" x14ac:dyDescent="0.2">
      <c r="B77" t="s">
        <v>166</v>
      </c>
      <c r="C77" t="s">
        <v>421</v>
      </c>
      <c r="D77">
        <v>45</v>
      </c>
      <c r="E77">
        <f>VLOOKUP(B77, Installs!$E$5:$F$181, 2, FALSE)</f>
        <v>635</v>
      </c>
      <c r="F77" s="24">
        <f t="shared" si="5"/>
        <v>7.0866141732283464E-2</v>
      </c>
      <c r="G77" s="9"/>
      <c r="H77" s="9"/>
      <c r="I77" s="9"/>
    </row>
    <row r="78" spans="2:9" x14ac:dyDescent="0.2">
      <c r="B78" t="s">
        <v>230</v>
      </c>
      <c r="D78">
        <v>2</v>
      </c>
      <c r="E78">
        <f>VLOOKUP(B78, Installs!$E$5:$F$181, 2, FALSE)</f>
        <v>28</v>
      </c>
      <c r="F78" s="24">
        <f t="shared" si="5"/>
        <v>7.1428571428571425E-2</v>
      </c>
      <c r="G78" s="9"/>
      <c r="H78" s="9"/>
      <c r="I78" s="9"/>
    </row>
    <row r="79" spans="2:9" x14ac:dyDescent="0.2">
      <c r="B79" t="s">
        <v>153</v>
      </c>
      <c r="C79" t="s">
        <v>338</v>
      </c>
      <c r="D79">
        <v>113</v>
      </c>
      <c r="E79">
        <f>VLOOKUP(B79, Installs!$E$5:$F$181, 2, FALSE)</f>
        <v>1550</v>
      </c>
      <c r="F79" s="24">
        <f t="shared" si="5"/>
        <v>7.2903225806451616E-2</v>
      </c>
      <c r="G79" s="9"/>
      <c r="H79" s="9"/>
      <c r="I79" s="9"/>
    </row>
    <row r="80" spans="2:9" x14ac:dyDescent="0.2">
      <c r="B80" t="s">
        <v>180</v>
      </c>
      <c r="D80">
        <v>19</v>
      </c>
      <c r="E80">
        <f>VLOOKUP(B80, Installs!$E$5:$F$181, 2, FALSE)</f>
        <v>255</v>
      </c>
      <c r="F80" s="24">
        <f t="shared" si="5"/>
        <v>7.4509803921568626E-2</v>
      </c>
      <c r="G80" s="9"/>
      <c r="H80" s="9"/>
      <c r="I80" s="9"/>
    </row>
    <row r="81" spans="2:9" x14ac:dyDescent="0.2">
      <c r="B81" t="s">
        <v>147</v>
      </c>
      <c r="C81" t="s">
        <v>333</v>
      </c>
      <c r="D81">
        <v>274</v>
      </c>
      <c r="E81">
        <f>VLOOKUP(B81, Installs!$E$5:$F$181, 2, FALSE)</f>
        <v>3533</v>
      </c>
      <c r="F81" s="24">
        <f t="shared" si="5"/>
        <v>7.7554486272289835E-2</v>
      </c>
      <c r="G81" s="9"/>
      <c r="H81" s="9"/>
      <c r="I81" s="9"/>
    </row>
    <row r="82" spans="2:9" x14ac:dyDescent="0.2">
      <c r="B82" t="s">
        <v>246</v>
      </c>
      <c r="D82">
        <v>1</v>
      </c>
      <c r="E82">
        <f>VLOOKUP(B82, Installs!$E$5:$F$181, 2, FALSE)</f>
        <v>12</v>
      </c>
      <c r="F82" s="24">
        <f t="shared" si="5"/>
        <v>8.3333333333333329E-2</v>
      </c>
      <c r="G82" s="9"/>
      <c r="H82" s="9"/>
      <c r="I82" s="9"/>
    </row>
    <row r="83" spans="2:9" x14ac:dyDescent="0.2">
      <c r="B83" t="s">
        <v>215</v>
      </c>
      <c r="D83">
        <v>4</v>
      </c>
      <c r="E83">
        <f>VLOOKUP(B83, Installs!$E$5:$F$181, 2, FALSE)</f>
        <v>46</v>
      </c>
      <c r="F83" s="24">
        <f t="shared" si="5"/>
        <v>8.6956521739130432E-2</v>
      </c>
      <c r="G83" s="9"/>
      <c r="H83" s="9"/>
      <c r="I83" s="9"/>
    </row>
    <row r="84" spans="2:9" x14ac:dyDescent="0.2">
      <c r="B84" t="s">
        <v>163</v>
      </c>
      <c r="D84">
        <v>77</v>
      </c>
      <c r="E84">
        <f>VLOOKUP(B84, Installs!$E$5:$F$181, 2, FALSE)</f>
        <v>858</v>
      </c>
      <c r="F84" s="24">
        <f t="shared" si="5"/>
        <v>8.9743589743589744E-2</v>
      </c>
      <c r="G84" s="9"/>
      <c r="H84" s="9"/>
      <c r="I84" s="9"/>
    </row>
    <row r="85" spans="2:9" x14ac:dyDescent="0.2">
      <c r="B85" t="s">
        <v>167</v>
      </c>
      <c r="D85">
        <v>60</v>
      </c>
      <c r="E85">
        <f>VLOOKUP(B85, Installs!$E$5:$F$181, 2, FALSE)</f>
        <v>634</v>
      </c>
      <c r="F85" s="24">
        <f t="shared" si="5"/>
        <v>9.4637223974763401E-2</v>
      </c>
      <c r="G85" s="9"/>
      <c r="H85" s="9"/>
      <c r="I85" s="9"/>
    </row>
    <row r="86" spans="2:9" x14ac:dyDescent="0.2">
      <c r="B86" t="s">
        <v>195</v>
      </c>
      <c r="D86">
        <v>15</v>
      </c>
      <c r="E86">
        <f>VLOOKUP(B86, Installs!$E$5:$F$181, 2, FALSE)</f>
        <v>141</v>
      </c>
      <c r="F86" s="24">
        <f t="shared" si="5"/>
        <v>0.10638297872340426</v>
      </c>
      <c r="G86" s="9"/>
      <c r="H86" s="9"/>
      <c r="I86" s="9"/>
    </row>
    <row r="87" spans="2:9" x14ac:dyDescent="0.2">
      <c r="B87" t="s">
        <v>196</v>
      </c>
      <c r="D87">
        <v>16</v>
      </c>
      <c r="E87">
        <f>VLOOKUP(B87, Installs!$E$5:$F$181, 2, FALSE)</f>
        <v>137</v>
      </c>
      <c r="F87" s="24">
        <f t="shared" si="5"/>
        <v>0.11678832116788321</v>
      </c>
      <c r="G87" s="9"/>
      <c r="H87" s="9"/>
      <c r="I87" s="9"/>
    </row>
    <row r="88" spans="2:9" x14ac:dyDescent="0.2">
      <c r="B88" t="s">
        <v>154</v>
      </c>
      <c r="C88" t="s">
        <v>339</v>
      </c>
      <c r="D88">
        <v>163</v>
      </c>
      <c r="E88">
        <f>VLOOKUP(B88, Installs!$E$5:$F$181, 2, FALSE)</f>
        <v>1337</v>
      </c>
      <c r="F88" s="24">
        <f t="shared" si="5"/>
        <v>0.1219147344801795</v>
      </c>
      <c r="G88" s="9"/>
      <c r="H88" s="9"/>
      <c r="I88" s="9"/>
    </row>
    <row r="89" spans="2:9" x14ac:dyDescent="0.2">
      <c r="B89" t="s">
        <v>148</v>
      </c>
      <c r="C89" t="s">
        <v>334</v>
      </c>
      <c r="D89">
        <v>432</v>
      </c>
      <c r="E89">
        <f>VLOOKUP(B89, Installs!$E$5:$F$181, 2, FALSE)</f>
        <v>3289</v>
      </c>
      <c r="F89" s="24">
        <f t="shared" si="5"/>
        <v>0.1313469139556096</v>
      </c>
      <c r="G89" s="9"/>
      <c r="H89" s="9"/>
      <c r="I89" s="9"/>
    </row>
    <row r="90" spans="2:9" x14ac:dyDescent="0.2">
      <c r="B90" t="s">
        <v>168</v>
      </c>
      <c r="D90">
        <v>86</v>
      </c>
      <c r="E90">
        <f>VLOOKUP(B90, Installs!$E$5:$F$181, 2, FALSE)</f>
        <v>633</v>
      </c>
      <c r="F90" s="24">
        <f t="shared" si="5"/>
        <v>0.1358609794628752</v>
      </c>
      <c r="G90" s="9"/>
      <c r="H90" s="9"/>
      <c r="I90" s="9"/>
    </row>
    <row r="91" spans="2:9" x14ac:dyDescent="0.2">
      <c r="B91" t="s">
        <v>159</v>
      </c>
      <c r="C91" t="s">
        <v>344</v>
      </c>
      <c r="D91">
        <v>133</v>
      </c>
      <c r="E91">
        <f>VLOOKUP(B91, Installs!$E$5:$F$181, 2, FALSE)</f>
        <v>952</v>
      </c>
      <c r="F91" s="24">
        <f t="shared" si="5"/>
        <v>0.13970588235294118</v>
      </c>
      <c r="G91" s="9"/>
      <c r="H91" s="9"/>
      <c r="I91" s="9"/>
    </row>
    <row r="92" spans="2:9" x14ac:dyDescent="0.2">
      <c r="B92" t="s">
        <v>143</v>
      </c>
      <c r="C92" t="s">
        <v>329</v>
      </c>
      <c r="D92">
        <v>1591</v>
      </c>
      <c r="E92">
        <f>VLOOKUP(B92, Installs!$E$5:$F$181, 2, FALSE)</f>
        <v>11183</v>
      </c>
      <c r="F92" s="24">
        <f t="shared" si="5"/>
        <v>0.14226951622999195</v>
      </c>
      <c r="G92" s="9"/>
      <c r="H92" s="9"/>
      <c r="I92" s="9"/>
    </row>
    <row r="93" spans="2:9" x14ac:dyDescent="0.2">
      <c r="B93" t="s">
        <v>205</v>
      </c>
      <c r="D93">
        <v>14</v>
      </c>
      <c r="E93">
        <f>VLOOKUP(B93, Installs!$E$5:$F$181, 2, FALSE)</f>
        <v>97</v>
      </c>
      <c r="F93" s="24">
        <f t="shared" si="5"/>
        <v>0.14432989690721648</v>
      </c>
      <c r="G93" s="9"/>
      <c r="H93" s="9"/>
      <c r="I93" s="9"/>
    </row>
    <row r="94" spans="2:9" x14ac:dyDescent="0.2">
      <c r="B94" t="s">
        <v>169</v>
      </c>
      <c r="C94" t="s">
        <v>379</v>
      </c>
      <c r="D94">
        <v>99</v>
      </c>
      <c r="E94">
        <f>VLOOKUP(B94, Installs!$E$5:$F$181, 2, FALSE)</f>
        <v>588</v>
      </c>
      <c r="F94" s="24">
        <f t="shared" si="5"/>
        <v>0.1683673469387755</v>
      </c>
      <c r="G94" s="9"/>
      <c r="H94" s="9"/>
      <c r="I94" s="9"/>
    </row>
    <row r="95" spans="2:9" x14ac:dyDescent="0.2">
      <c r="B95" t="s">
        <v>243</v>
      </c>
      <c r="D95">
        <v>3</v>
      </c>
      <c r="E95">
        <f>VLOOKUP(B95, Installs!$E$5:$F$181, 2, FALSE)</f>
        <v>16</v>
      </c>
      <c r="F95" s="24">
        <f t="shared" si="5"/>
        <v>0.1875</v>
      </c>
      <c r="G95" s="9"/>
      <c r="H95" s="9"/>
      <c r="I95" s="9"/>
    </row>
    <row r="96" spans="2:9" x14ac:dyDescent="0.2">
      <c r="B96" t="s">
        <v>242</v>
      </c>
      <c r="D96">
        <v>3</v>
      </c>
      <c r="E96">
        <f>VLOOKUP(B96, Installs!$E$5:$F$181, 2, FALSE)</f>
        <v>16</v>
      </c>
      <c r="F96" s="24">
        <f t="shared" si="5"/>
        <v>0.1875</v>
      </c>
      <c r="G96" s="9"/>
      <c r="H96" s="9"/>
      <c r="I96" s="9"/>
    </row>
    <row r="97" spans="2:9" x14ac:dyDescent="0.2">
      <c r="B97" t="s">
        <v>191</v>
      </c>
      <c r="C97" t="s">
        <v>422</v>
      </c>
      <c r="D97">
        <v>31</v>
      </c>
      <c r="E97">
        <f>VLOOKUP(B97, Installs!$E$5:$F$181, 2, FALSE)</f>
        <v>162</v>
      </c>
      <c r="F97" s="24">
        <f t="shared" si="5"/>
        <v>0.19135802469135801</v>
      </c>
      <c r="G97" s="9"/>
      <c r="H97" s="9"/>
      <c r="I97" s="9"/>
    </row>
    <row r="98" spans="2:9" x14ac:dyDescent="0.2">
      <c r="B98" t="s">
        <v>261</v>
      </c>
      <c r="D98">
        <v>1</v>
      </c>
      <c r="E98">
        <f>VLOOKUP(B98, Installs!$E$5:$F$181, 2, FALSE)</f>
        <v>5</v>
      </c>
      <c r="F98" s="24">
        <f t="shared" si="5"/>
        <v>0.2</v>
      </c>
      <c r="G98" s="9"/>
      <c r="H98" s="9"/>
      <c r="I98" s="9"/>
    </row>
    <row r="99" spans="2:9" x14ac:dyDescent="0.2">
      <c r="B99" t="s">
        <v>157</v>
      </c>
      <c r="C99" t="s">
        <v>342</v>
      </c>
      <c r="D99">
        <v>235</v>
      </c>
      <c r="E99">
        <f>VLOOKUP(B99, Installs!$E$5:$F$181, 2, FALSE)</f>
        <v>1018</v>
      </c>
      <c r="F99" s="24">
        <f t="shared" si="5"/>
        <v>0.23084479371316308</v>
      </c>
      <c r="G99" s="9"/>
      <c r="H99" s="9"/>
      <c r="I99" s="9"/>
    </row>
    <row r="100" spans="2:9" x14ac:dyDescent="0.2">
      <c r="B100" t="s">
        <v>187</v>
      </c>
      <c r="C100" t="s">
        <v>378</v>
      </c>
      <c r="D100">
        <v>43</v>
      </c>
      <c r="E100">
        <f>VLOOKUP(B100, Installs!$E$5:$F$181, 2, FALSE)</f>
        <v>186</v>
      </c>
      <c r="F100" s="24">
        <f t="shared" si="5"/>
        <v>0.23118279569892472</v>
      </c>
      <c r="G100" s="9"/>
      <c r="H100" s="9"/>
      <c r="I100" s="9"/>
    </row>
    <row r="101" spans="2:9" x14ac:dyDescent="0.2">
      <c r="B101" t="s">
        <v>142</v>
      </c>
      <c r="C101" t="s">
        <v>328</v>
      </c>
      <c r="D101">
        <v>7229</v>
      </c>
      <c r="E101">
        <f>VLOOKUP(B101, Installs!$E$5:$F$181, 2, FALSE)</f>
        <v>30565</v>
      </c>
      <c r="F101" s="24">
        <f t="shared" si="5"/>
        <v>0.23651235072795682</v>
      </c>
      <c r="G101" s="9"/>
      <c r="H101" s="9"/>
      <c r="I101" s="9"/>
    </row>
    <row r="102" spans="2:9" x14ac:dyDescent="0.2">
      <c r="B102" t="s">
        <v>144</v>
      </c>
      <c r="C102" t="s">
        <v>330</v>
      </c>
      <c r="D102">
        <v>2502</v>
      </c>
      <c r="E102">
        <f>VLOOKUP(B102, Installs!$E$5:$F$181, 2, FALSE)</f>
        <v>8508</v>
      </c>
      <c r="F102" s="24">
        <f t="shared" si="5"/>
        <v>0.29407616361071931</v>
      </c>
      <c r="G102" s="9"/>
      <c r="H102" s="9"/>
      <c r="I102" s="9"/>
    </row>
    <row r="103" spans="2:9" x14ac:dyDescent="0.2">
      <c r="B103" t="s">
        <v>162</v>
      </c>
      <c r="C103" t="s">
        <v>420</v>
      </c>
      <c r="D103">
        <v>256</v>
      </c>
      <c r="E103">
        <f>VLOOKUP(B103, Installs!$E$5:$F$181, 2, FALSE)</f>
        <v>862</v>
      </c>
      <c r="F103" s="24">
        <f t="shared" si="5"/>
        <v>0.29698375870069604</v>
      </c>
      <c r="G103" s="9"/>
      <c r="H103" s="9"/>
      <c r="I103" s="9"/>
    </row>
    <row r="104" spans="2:9" x14ac:dyDescent="0.2">
      <c r="B104" t="s">
        <v>188</v>
      </c>
      <c r="C104" t="s">
        <v>376</v>
      </c>
      <c r="D104">
        <v>57</v>
      </c>
      <c r="E104">
        <f>VLOOKUP(B104, Installs!$E$5:$F$181, 2, FALSE)</f>
        <v>185</v>
      </c>
      <c r="F104" s="24">
        <f t="shared" ref="F104:F135" si="6">D104/E104</f>
        <v>0.30810810810810813</v>
      </c>
      <c r="G104" s="9"/>
      <c r="H104" s="9"/>
      <c r="I104" s="9"/>
    </row>
    <row r="105" spans="2:9" x14ac:dyDescent="0.2">
      <c r="B105" t="s">
        <v>165</v>
      </c>
      <c r="C105" t="s">
        <v>375</v>
      </c>
      <c r="D105">
        <v>222</v>
      </c>
      <c r="E105">
        <f>VLOOKUP(B105, Installs!$E$5:$F$181, 2, FALSE)</f>
        <v>653</v>
      </c>
      <c r="F105" s="24">
        <f t="shared" si="6"/>
        <v>0.33996937212863704</v>
      </c>
      <c r="G105" s="9"/>
      <c r="H105" s="9"/>
      <c r="I105" s="9"/>
    </row>
    <row r="106" spans="2:9" x14ac:dyDescent="0.2">
      <c r="B106" t="s">
        <v>151</v>
      </c>
      <c r="C106" t="s">
        <v>336</v>
      </c>
      <c r="D106">
        <v>737</v>
      </c>
      <c r="E106">
        <f>VLOOKUP(B106, Installs!$E$5:$F$181, 2, FALSE)</f>
        <v>1930</v>
      </c>
      <c r="F106" s="24">
        <f t="shared" si="6"/>
        <v>0.38186528497409328</v>
      </c>
      <c r="G106" s="9"/>
      <c r="H106" s="9"/>
      <c r="I106" s="9"/>
    </row>
    <row r="107" spans="2:9" x14ac:dyDescent="0.2">
      <c r="B107" t="s">
        <v>174</v>
      </c>
      <c r="C107" t="s">
        <v>374</v>
      </c>
      <c r="D107">
        <v>152</v>
      </c>
      <c r="E107">
        <f>VLOOKUP(B107, Installs!$E$5:$F$181, 2, FALSE)</f>
        <v>358</v>
      </c>
      <c r="F107" s="24">
        <f t="shared" si="6"/>
        <v>0.42458100558659218</v>
      </c>
      <c r="G107" s="9"/>
      <c r="H107" s="9"/>
      <c r="I107" s="9"/>
    </row>
    <row r="108" spans="2:9" x14ac:dyDescent="0.2">
      <c r="B108" t="s">
        <v>220</v>
      </c>
      <c r="C108" t="s">
        <v>373</v>
      </c>
      <c r="D108">
        <v>20</v>
      </c>
      <c r="E108">
        <f>VLOOKUP(B108, Installs!$E$5:$F$181, 2, FALSE)</f>
        <v>35</v>
      </c>
      <c r="F108" s="24">
        <f t="shared" si="6"/>
        <v>0.5714285714285714</v>
      </c>
      <c r="G108" s="9"/>
      <c r="H108" s="9"/>
      <c r="I108" s="9"/>
    </row>
    <row r="109" spans="2:9" x14ac:dyDescent="0.2">
      <c r="B109" t="s">
        <v>306</v>
      </c>
      <c r="C109" t="s">
        <v>381</v>
      </c>
      <c r="D109">
        <v>1</v>
      </c>
      <c r="E109">
        <f>VLOOKUP(B109, Installs!$E$5:$F$181, 2, FALSE)</f>
        <v>1</v>
      </c>
      <c r="F109" s="24">
        <f t="shared" si="6"/>
        <v>1</v>
      </c>
      <c r="G109" s="9"/>
      <c r="H109" s="9"/>
      <c r="I109" s="9"/>
    </row>
    <row r="110" spans="2:9" x14ac:dyDescent="0.2">
      <c r="B110" t="s">
        <v>293</v>
      </c>
      <c r="C110" t="s">
        <v>380</v>
      </c>
      <c r="D110">
        <v>1</v>
      </c>
      <c r="E110">
        <f>VLOOKUP(B110, Installs!$E$5:$F$181, 2, FALSE)</f>
        <v>1</v>
      </c>
      <c r="F110" s="24">
        <f t="shared" si="6"/>
        <v>1</v>
      </c>
      <c r="G110" s="9"/>
      <c r="H110" s="9"/>
      <c r="I110" s="9"/>
    </row>
    <row r="111" spans="2:9" x14ac:dyDescent="0.2">
      <c r="B111" t="s">
        <v>213</v>
      </c>
      <c r="C111" t="s">
        <v>372</v>
      </c>
      <c r="D111">
        <v>100</v>
      </c>
      <c r="E111">
        <f>VLOOKUP(B111, Installs!$E$5:$F$181, 2, FALSE)</f>
        <v>58</v>
      </c>
      <c r="F111" s="24">
        <f t="shared" si="6"/>
        <v>1.7241379310344827</v>
      </c>
      <c r="G111" s="9"/>
      <c r="H111" s="9"/>
      <c r="I111" s="9"/>
    </row>
    <row r="112" spans="2:9" x14ac:dyDescent="0.2">
      <c r="B112" s="9"/>
      <c r="C112" s="9"/>
      <c r="F112" s="24"/>
      <c r="G112" s="9"/>
      <c r="H112" s="9"/>
      <c r="I112" s="9"/>
    </row>
    <row r="113" spans="2:9" x14ac:dyDescent="0.2">
      <c r="B113" s="30" t="s">
        <v>387</v>
      </c>
      <c r="C113" s="30"/>
      <c r="D113" s="31">
        <f>SUM(D40:D111)</f>
        <v>15437</v>
      </c>
      <c r="E113" s="31">
        <f>SUM(E40:E111)</f>
        <v>99660</v>
      </c>
      <c r="F113" s="32">
        <f>D113/E113</f>
        <v>0.15489664860525787</v>
      </c>
      <c r="G113" s="9"/>
      <c r="H113" s="9"/>
      <c r="I113" s="9"/>
    </row>
    <row r="114" spans="2:9" x14ac:dyDescent="0.2">
      <c r="B114" s="9"/>
      <c r="C114" s="9"/>
      <c r="F114" s="24"/>
      <c r="G114" s="9"/>
      <c r="H114" s="9"/>
      <c r="I114" s="9"/>
    </row>
    <row r="115" spans="2:9" x14ac:dyDescent="0.2">
      <c r="B115" s="9"/>
      <c r="C115" s="9"/>
      <c r="F115" s="24"/>
      <c r="G115" s="9"/>
      <c r="H115" s="9"/>
      <c r="I115" s="9"/>
    </row>
    <row r="116" spans="2:9" x14ac:dyDescent="0.2">
      <c r="B116" s="9"/>
      <c r="C116" s="9"/>
      <c r="F116" s="24"/>
      <c r="G116" s="9"/>
      <c r="H116" s="9"/>
      <c r="I116" s="9"/>
    </row>
    <row r="117" spans="2:9" x14ac:dyDescent="0.2">
      <c r="B117" s="9"/>
      <c r="C117" s="9"/>
      <c r="F117" s="24"/>
      <c r="G117" s="9"/>
      <c r="H117" s="9"/>
      <c r="I117" s="9"/>
    </row>
    <row r="118" spans="2:9" x14ac:dyDescent="0.2">
      <c r="B118" s="9"/>
      <c r="C118" s="9"/>
      <c r="F118" s="24"/>
      <c r="G118" s="9"/>
      <c r="H118" s="9"/>
      <c r="I118" s="9"/>
    </row>
    <row r="119" spans="2:9" x14ac:dyDescent="0.2">
      <c r="B119" s="9"/>
      <c r="C119" s="9"/>
      <c r="F119" s="24"/>
      <c r="G119" s="9"/>
      <c r="H119" s="9"/>
      <c r="I119" s="9"/>
    </row>
    <row r="120" spans="2:9" x14ac:dyDescent="0.2">
      <c r="B120" s="9"/>
      <c r="C120" s="9"/>
      <c r="F120" s="24"/>
      <c r="G120" s="9"/>
      <c r="H120" s="9"/>
      <c r="I120" s="9"/>
    </row>
    <row r="121" spans="2:9" x14ac:dyDescent="0.2">
      <c r="B121" s="9"/>
      <c r="C121" s="9"/>
      <c r="F121" s="9"/>
      <c r="G121" s="9"/>
      <c r="H121" s="9"/>
      <c r="I121" s="9"/>
    </row>
    <row r="122" spans="2:9" x14ac:dyDescent="0.2">
      <c r="B122" s="9"/>
      <c r="C122" s="9"/>
      <c r="D122" s="9"/>
      <c r="E122" s="9"/>
      <c r="F122" s="9"/>
      <c r="G122" s="9"/>
      <c r="H122" s="9"/>
      <c r="I122" s="9"/>
    </row>
    <row r="123" spans="2:9" x14ac:dyDescent="0.2">
      <c r="B123" s="9"/>
      <c r="C123" s="9"/>
      <c r="D123" s="9"/>
      <c r="E123" s="9"/>
      <c r="F123" s="9"/>
      <c r="G123" s="9"/>
      <c r="H123" s="9"/>
      <c r="I123" s="9"/>
    </row>
    <row r="124" spans="2:9" x14ac:dyDescent="0.2">
      <c r="B124" s="9"/>
      <c r="C124" s="9"/>
      <c r="D124" s="9"/>
      <c r="E124" s="9"/>
      <c r="F124" s="9"/>
      <c r="G124" s="9"/>
      <c r="H124" s="9"/>
      <c r="I124" s="9"/>
    </row>
    <row r="125" spans="2:9" x14ac:dyDescent="0.2">
      <c r="B125" s="9"/>
      <c r="C125" s="9"/>
      <c r="D125" s="9"/>
      <c r="E125" s="9"/>
      <c r="F125" s="9"/>
      <c r="G125" s="9"/>
      <c r="H125" s="9"/>
      <c r="I125" s="9"/>
    </row>
    <row r="126" spans="2:9" x14ac:dyDescent="0.2">
      <c r="B126" s="9"/>
      <c r="C126" s="9"/>
      <c r="D126" s="9"/>
      <c r="E126" s="9"/>
      <c r="F126" s="9"/>
      <c r="G126" s="9"/>
      <c r="H126" s="9"/>
      <c r="I126" s="9"/>
    </row>
    <row r="127" spans="2:9" x14ac:dyDescent="0.2">
      <c r="B127" s="9"/>
      <c r="C127" s="9"/>
      <c r="D127" s="9"/>
      <c r="E127" s="9"/>
      <c r="F127" s="9"/>
      <c r="G127" s="9"/>
      <c r="H127" s="9"/>
      <c r="I127" s="9"/>
    </row>
    <row r="128" spans="2:9" x14ac:dyDescent="0.2">
      <c r="B128" s="9"/>
      <c r="C128" s="9"/>
      <c r="D128" s="9"/>
      <c r="E128" s="9"/>
      <c r="F128" s="9"/>
      <c r="G128" s="9"/>
      <c r="H128" s="9"/>
      <c r="I128" s="9"/>
    </row>
  </sheetData>
  <sortState ref="B40:F111">
    <sortCondition ref="F40"/>
  </sortState>
  <pageMargins left="0.7" right="0.7" top="0.75" bottom="0.75" header="0.3" footer="0.3"/>
  <ignoredErrors>
    <ignoredError sqref="I5:I35" formulaRange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M21" sqref="M21"/>
    </sheetView>
  </sheetViews>
  <sheetFormatPr baseColWidth="10" defaultRowHeight="16" x14ac:dyDescent="0.2"/>
  <cols>
    <col min="1" max="1" width="4.6640625" customWidth="1"/>
    <col min="2" max="2" width="16.33203125" customWidth="1"/>
    <col min="3" max="3" width="11.1640625" customWidth="1"/>
    <col min="6" max="6" width="12.83203125" customWidth="1"/>
  </cols>
  <sheetData>
    <row r="1" spans="1:11" ht="26" x14ac:dyDescent="0.3">
      <c r="A1" s="7" t="s">
        <v>401</v>
      </c>
    </row>
    <row r="3" spans="1:11" ht="21" x14ac:dyDescent="0.25">
      <c r="B3" s="16" t="s">
        <v>16</v>
      </c>
    </row>
    <row r="4" spans="1:11" x14ac:dyDescent="0.2">
      <c r="B4" s="3" t="s">
        <v>402</v>
      </c>
      <c r="C4" s="18" t="s">
        <v>138</v>
      </c>
      <c r="D4" s="18" t="s">
        <v>141</v>
      </c>
      <c r="E4" s="18" t="s">
        <v>353</v>
      </c>
      <c r="F4" s="19" t="s">
        <v>363</v>
      </c>
      <c r="H4" s="4" t="s">
        <v>398</v>
      </c>
      <c r="I4" s="4" t="s">
        <v>399</v>
      </c>
      <c r="J4" s="4" t="s">
        <v>400</v>
      </c>
      <c r="K4" s="4" t="s">
        <v>363</v>
      </c>
    </row>
    <row r="5" spans="1:11" x14ac:dyDescent="0.2">
      <c r="B5" t="s">
        <v>392</v>
      </c>
      <c r="C5" s="22">
        <v>983</v>
      </c>
      <c r="D5" s="22">
        <v>609</v>
      </c>
      <c r="E5" s="22">
        <v>63</v>
      </c>
      <c r="F5" s="23">
        <f>SUM(C5:E5)</f>
        <v>1655</v>
      </c>
      <c r="H5" s="10">
        <f>C5/SUM(C$5:C$10)</f>
        <v>0.47741622146673141</v>
      </c>
      <c r="I5" s="10">
        <f t="shared" ref="I5:K10" si="0">D5/SUM(D$5:D$10)</f>
        <v>0.4524517087667162</v>
      </c>
      <c r="J5" s="10">
        <f t="shared" si="0"/>
        <v>0.50806451612903225</v>
      </c>
      <c r="K5" s="10">
        <f t="shared" si="0"/>
        <v>0.46897137999433269</v>
      </c>
    </row>
    <row r="6" spans="1:11" x14ac:dyDescent="0.2">
      <c r="B6" t="s">
        <v>394</v>
      </c>
      <c r="C6" s="22">
        <v>434</v>
      </c>
      <c r="D6" s="22">
        <v>339</v>
      </c>
      <c r="E6" s="22">
        <v>29</v>
      </c>
      <c r="F6" s="23">
        <f t="shared" ref="F6:F10" si="1">SUM(C6:E6)</f>
        <v>802</v>
      </c>
      <c r="H6" s="10">
        <f t="shared" ref="H6:H10" si="2">C6/SUM(C$5:C$10)</f>
        <v>0.21078193297717338</v>
      </c>
      <c r="I6" s="10">
        <f t="shared" si="0"/>
        <v>0.25185735512630014</v>
      </c>
      <c r="J6" s="10">
        <f t="shared" si="0"/>
        <v>0.23387096774193547</v>
      </c>
      <c r="K6" s="10">
        <f t="shared" si="0"/>
        <v>0.22725984698214791</v>
      </c>
    </row>
    <row r="7" spans="1:11" x14ac:dyDescent="0.2">
      <c r="B7" t="s">
        <v>395</v>
      </c>
      <c r="C7" s="22">
        <v>230</v>
      </c>
      <c r="D7" s="22">
        <v>152</v>
      </c>
      <c r="E7" s="22">
        <v>18</v>
      </c>
      <c r="F7" s="23">
        <f t="shared" si="1"/>
        <v>400</v>
      </c>
      <c r="H7" s="10">
        <f t="shared" si="2"/>
        <v>0.11170471102476931</v>
      </c>
      <c r="I7" s="10">
        <f t="shared" si="0"/>
        <v>0.11292719167904904</v>
      </c>
      <c r="J7" s="10">
        <f t="shared" si="0"/>
        <v>0.14516129032258066</v>
      </c>
      <c r="K7" s="10">
        <f t="shared" si="0"/>
        <v>0.11334655709832814</v>
      </c>
    </row>
    <row r="8" spans="1:11" x14ac:dyDescent="0.2">
      <c r="B8" t="s">
        <v>396</v>
      </c>
      <c r="C8" s="22">
        <v>117</v>
      </c>
      <c r="D8" s="22">
        <v>75</v>
      </c>
      <c r="E8" s="22">
        <v>4</v>
      </c>
      <c r="F8" s="23">
        <f t="shared" si="1"/>
        <v>196</v>
      </c>
      <c r="H8" s="10">
        <f t="shared" si="2"/>
        <v>5.6823700825643517E-2</v>
      </c>
      <c r="I8" s="10">
        <f t="shared" si="0"/>
        <v>5.5720653789004461E-2</v>
      </c>
      <c r="J8" s="10">
        <f t="shared" si="0"/>
        <v>3.2258064516129031E-2</v>
      </c>
      <c r="K8" s="10">
        <f t="shared" si="0"/>
        <v>5.5539812978180787E-2</v>
      </c>
    </row>
    <row r="9" spans="1:11" x14ac:dyDescent="0.2">
      <c r="B9" t="s">
        <v>397</v>
      </c>
      <c r="C9" s="22">
        <v>75</v>
      </c>
      <c r="D9" s="22">
        <v>51</v>
      </c>
      <c r="E9" s="22">
        <v>3</v>
      </c>
      <c r="F9" s="23">
        <f t="shared" si="1"/>
        <v>129</v>
      </c>
      <c r="H9" s="10">
        <f t="shared" si="2"/>
        <v>3.6425449247207385E-2</v>
      </c>
      <c r="I9" s="10">
        <f t="shared" si="0"/>
        <v>3.7890044576523028E-2</v>
      </c>
      <c r="J9" s="10">
        <f t="shared" si="0"/>
        <v>2.4193548387096774E-2</v>
      </c>
      <c r="K9" s="10">
        <f t="shared" si="0"/>
        <v>3.6554264664210821E-2</v>
      </c>
    </row>
    <row r="10" spans="1:11" x14ac:dyDescent="0.2">
      <c r="B10" t="s">
        <v>393</v>
      </c>
      <c r="C10" s="22">
        <v>220</v>
      </c>
      <c r="D10" s="22">
        <v>120</v>
      </c>
      <c r="E10" s="22">
        <v>7</v>
      </c>
      <c r="F10" s="23">
        <f t="shared" si="1"/>
        <v>347</v>
      </c>
      <c r="H10" s="10">
        <f t="shared" si="2"/>
        <v>0.10684798445847499</v>
      </c>
      <c r="I10" s="10">
        <f t="shared" si="0"/>
        <v>8.9153046062407135E-2</v>
      </c>
      <c r="J10" s="10">
        <f t="shared" si="0"/>
        <v>5.6451612903225805E-2</v>
      </c>
      <c r="K10" s="10">
        <f t="shared" si="0"/>
        <v>9.8328138282799654E-2</v>
      </c>
    </row>
    <row r="12" spans="1:11" ht="21" x14ac:dyDescent="0.25">
      <c r="B12" s="16" t="s">
        <v>388</v>
      </c>
    </row>
    <row r="13" spans="1:11" x14ac:dyDescent="0.2">
      <c r="B13" s="3" t="s">
        <v>402</v>
      </c>
      <c r="C13" s="19" t="s">
        <v>138</v>
      </c>
      <c r="D13" s="19" t="s">
        <v>141</v>
      </c>
      <c r="E13" s="19" t="s">
        <v>353</v>
      </c>
      <c r="F13" s="19" t="s">
        <v>363</v>
      </c>
      <c r="H13" s="4" t="s">
        <v>398</v>
      </c>
      <c r="I13" s="4" t="s">
        <v>399</v>
      </c>
      <c r="J13" s="4" t="s">
        <v>400</v>
      </c>
      <c r="K13" s="4" t="s">
        <v>363</v>
      </c>
    </row>
    <row r="14" spans="1:11" x14ac:dyDescent="0.2">
      <c r="B14" t="s">
        <v>392</v>
      </c>
      <c r="C14" s="23">
        <v>983</v>
      </c>
      <c r="D14" s="23">
        <v>609</v>
      </c>
      <c r="E14" s="23">
        <v>63</v>
      </c>
      <c r="F14" s="23">
        <v>1655</v>
      </c>
      <c r="H14" s="10">
        <f>C14/SUM(C$14:C$19)</f>
        <v>0.10044962190884937</v>
      </c>
      <c r="I14" s="10">
        <f t="shared" ref="I14:K19" si="3">D14/SUM(D$14:D$19)</f>
        <v>0.11571347140414212</v>
      </c>
      <c r="J14" s="10">
        <f t="shared" si="3"/>
        <v>0.16237113402061856</v>
      </c>
      <c r="K14" s="10">
        <f t="shared" si="3"/>
        <v>0.10720995011984194</v>
      </c>
    </row>
    <row r="15" spans="1:11" x14ac:dyDescent="0.2">
      <c r="B15" t="s">
        <v>394</v>
      </c>
      <c r="C15" s="23">
        <v>1045</v>
      </c>
      <c r="D15" s="23">
        <v>806</v>
      </c>
      <c r="E15" s="23">
        <v>65</v>
      </c>
      <c r="F15" s="23">
        <v>1916</v>
      </c>
      <c r="H15" s="10">
        <f t="shared" ref="H15:H19" si="4">C15/SUM(C$14:C$19)</f>
        <v>0.10678520335172696</v>
      </c>
      <c r="I15" s="10">
        <f t="shared" si="3"/>
        <v>0.15314459433783015</v>
      </c>
      <c r="J15" s="10">
        <f t="shared" si="3"/>
        <v>0.16752577319587628</v>
      </c>
      <c r="K15" s="10">
        <f t="shared" si="3"/>
        <v>0.12411738032001036</v>
      </c>
    </row>
    <row r="16" spans="1:11" x14ac:dyDescent="0.2">
      <c r="B16" t="s">
        <v>395</v>
      </c>
      <c r="C16" s="23">
        <v>1016</v>
      </c>
      <c r="D16" s="23">
        <v>676</v>
      </c>
      <c r="E16" s="23">
        <v>80</v>
      </c>
      <c r="F16" s="23">
        <v>1772</v>
      </c>
      <c r="H16" s="10">
        <f t="shared" si="4"/>
        <v>0.1038217862252197</v>
      </c>
      <c r="I16" s="10">
        <f t="shared" si="3"/>
        <v>0.12844385331559946</v>
      </c>
      <c r="J16" s="10">
        <f t="shared" si="3"/>
        <v>0.20618556701030927</v>
      </c>
      <c r="K16" s="10">
        <f t="shared" si="3"/>
        <v>0.1147891429681933</v>
      </c>
    </row>
    <row r="17" spans="2:11" x14ac:dyDescent="0.2">
      <c r="B17" t="s">
        <v>396</v>
      </c>
      <c r="C17" s="23">
        <v>752</v>
      </c>
      <c r="D17" s="23">
        <v>483</v>
      </c>
      <c r="E17" s="23">
        <v>26</v>
      </c>
      <c r="F17" s="23">
        <v>1261</v>
      </c>
      <c r="H17" s="10">
        <f t="shared" si="4"/>
        <v>7.6844471694257108E-2</v>
      </c>
      <c r="I17" s="10">
        <f t="shared" si="3"/>
        <v>9.1772753182595479E-2</v>
      </c>
      <c r="J17" s="10">
        <f t="shared" si="3"/>
        <v>6.7010309278350513E-2</v>
      </c>
      <c r="K17" s="10">
        <f t="shared" si="3"/>
        <v>8.1686856254453585E-2</v>
      </c>
    </row>
    <row r="18" spans="2:11" x14ac:dyDescent="0.2">
      <c r="B18" t="s">
        <v>397</v>
      </c>
      <c r="C18" s="23">
        <v>637</v>
      </c>
      <c r="D18" s="23">
        <v>434</v>
      </c>
      <c r="E18" s="23">
        <v>25</v>
      </c>
      <c r="F18" s="23">
        <v>1096</v>
      </c>
      <c r="H18" s="10">
        <f t="shared" si="4"/>
        <v>6.509298998569385E-2</v>
      </c>
      <c r="I18" s="10">
        <f t="shared" si="3"/>
        <v>8.2462473874216222E-2</v>
      </c>
      <c r="J18" s="10">
        <f t="shared" si="3"/>
        <v>6.4432989690721643E-2</v>
      </c>
      <c r="K18" s="10">
        <f t="shared" si="3"/>
        <v>7.0998250955496528E-2</v>
      </c>
    </row>
    <row r="19" spans="2:11" x14ac:dyDescent="0.2">
      <c r="B19" t="s">
        <v>393</v>
      </c>
      <c r="C19" s="23">
        <v>5353</v>
      </c>
      <c r="D19" s="23">
        <v>2255</v>
      </c>
      <c r="E19" s="23">
        <v>129</v>
      </c>
      <c r="F19" s="23">
        <v>7737</v>
      </c>
      <c r="H19" s="10">
        <f t="shared" si="4"/>
        <v>0.54700592683425298</v>
      </c>
      <c r="I19" s="10">
        <f t="shared" si="3"/>
        <v>0.42846285388561656</v>
      </c>
      <c r="J19" s="10">
        <f t="shared" si="3"/>
        <v>0.3324742268041237</v>
      </c>
      <c r="K19" s="10">
        <f t="shared" si="3"/>
        <v>0.50119841938200427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4"/>
  <sheetViews>
    <sheetView workbookViewId="0">
      <pane xSplit="2" ySplit="4" topLeftCell="C42" activePane="bottomRight" state="frozen"/>
      <selection pane="topRight" activeCell="C1" sqref="C1"/>
      <selection pane="bottomLeft" activeCell="A5" sqref="A5"/>
      <selection pane="bottomRight" activeCell="H57" sqref="H57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4" width="13.6640625" style="2" customWidth="1"/>
    <col min="5" max="5" width="12.83203125" customWidth="1"/>
    <col min="8" max="9" width="14.5" customWidth="1"/>
    <col min="11" max="11" width="13.1640625" customWidth="1"/>
    <col min="12" max="12" width="13.6640625" style="2" customWidth="1"/>
    <col min="14" max="14" width="12" bestFit="1" customWidth="1"/>
  </cols>
  <sheetData>
    <row r="1" spans="1:12" ht="26" x14ac:dyDescent="0.3">
      <c r="A1" s="7" t="s">
        <v>23</v>
      </c>
    </row>
    <row r="4" spans="1:12" x14ac:dyDescent="0.2">
      <c r="B4" s="8" t="s">
        <v>19</v>
      </c>
      <c r="C4" s="4" t="s">
        <v>16</v>
      </c>
      <c r="D4" s="4" t="s">
        <v>20</v>
      </c>
      <c r="E4" s="4" t="s">
        <v>21</v>
      </c>
      <c r="F4" s="4" t="s">
        <v>24</v>
      </c>
      <c r="G4" s="4" t="s">
        <v>26</v>
      </c>
      <c r="H4" s="4" t="s">
        <v>25</v>
      </c>
      <c r="I4" s="4" t="s">
        <v>29</v>
      </c>
      <c r="J4" s="4" t="s">
        <v>27</v>
      </c>
      <c r="K4" s="4" t="s">
        <v>28</v>
      </c>
      <c r="L4" s="4" t="s">
        <v>52</v>
      </c>
    </row>
    <row r="5" spans="1:12" x14ac:dyDescent="0.2">
      <c r="B5" s="5">
        <v>1</v>
      </c>
      <c r="C5" s="1">
        <v>87222</v>
      </c>
      <c r="D5" s="1">
        <v>110551</v>
      </c>
      <c r="E5" s="1"/>
      <c r="F5" s="1"/>
      <c r="G5" s="1"/>
      <c r="H5" s="10">
        <f t="shared" ref="H5:H68" si="0">IF(E5="", 0, E5) /D5</f>
        <v>0</v>
      </c>
      <c r="I5" s="10">
        <f t="shared" ref="I5:I68" si="1">G5/D5</f>
        <v>0</v>
      </c>
      <c r="J5">
        <f t="shared" ref="J5:J68" si="2">IF(SUM(E5:G5) &gt; D5, 1, 0)</f>
        <v>0</v>
      </c>
      <c r="K5" s="10">
        <f t="shared" ref="K5:K68" si="3">(C5 - VLOOKUP(B5+1, $B$5:$C$434, 2, FALSE))/C5</f>
        <v>4.6903304212240031E-2</v>
      </c>
      <c r="L5" s="1">
        <f>90000*EXP(-0.032*B5) + 23*B5</f>
        <v>87188.592387127777</v>
      </c>
    </row>
    <row r="6" spans="1:12" x14ac:dyDescent="0.2">
      <c r="B6" s="5">
        <v>2</v>
      </c>
      <c r="C6" s="1">
        <v>83131</v>
      </c>
      <c r="D6" s="1">
        <v>110449</v>
      </c>
      <c r="E6" s="1"/>
      <c r="F6" s="1">
        <v>104999</v>
      </c>
      <c r="G6" s="1">
        <v>2933</v>
      </c>
      <c r="H6" s="10">
        <f t="shared" si="0"/>
        <v>0</v>
      </c>
      <c r="I6" s="10">
        <f t="shared" si="1"/>
        <v>2.6555242691196843E-2</v>
      </c>
      <c r="J6">
        <f t="shared" si="2"/>
        <v>0</v>
      </c>
      <c r="K6" s="10">
        <f t="shared" si="3"/>
        <v>4.0141463473313203E-2</v>
      </c>
      <c r="L6" s="1">
        <f t="shared" ref="L6:L69" si="4">90000*EXP(-0.032*B6) + 23*B6</f>
        <v>84466.449957765653</v>
      </c>
    </row>
    <row r="7" spans="1:12" x14ac:dyDescent="0.2">
      <c r="B7" s="5">
        <v>3</v>
      </c>
      <c r="C7" s="1">
        <v>79794</v>
      </c>
      <c r="D7" s="1">
        <v>94728</v>
      </c>
      <c r="E7" s="1"/>
      <c r="F7" s="1">
        <v>90871</v>
      </c>
      <c r="G7" s="1">
        <v>684</v>
      </c>
      <c r="H7" s="10">
        <f t="shared" si="0"/>
        <v>0</v>
      </c>
      <c r="I7" s="10">
        <f t="shared" si="1"/>
        <v>7.2206739295667599E-3</v>
      </c>
      <c r="J7">
        <f t="shared" si="2"/>
        <v>0</v>
      </c>
      <c r="K7" s="10">
        <f t="shared" si="3"/>
        <v>3.9138281073764943E-2</v>
      </c>
      <c r="L7" s="1">
        <f t="shared" si="4"/>
        <v>81830.761446183562</v>
      </c>
    </row>
    <row r="8" spans="1:12" x14ac:dyDescent="0.2">
      <c r="B8" s="5">
        <v>4</v>
      </c>
      <c r="C8" s="1">
        <v>76671</v>
      </c>
      <c r="D8" s="1">
        <v>152852</v>
      </c>
      <c r="E8" s="1">
        <v>1860</v>
      </c>
      <c r="F8" s="1">
        <v>145020</v>
      </c>
      <c r="G8" s="1">
        <v>1635</v>
      </c>
      <c r="H8" s="10">
        <f t="shared" si="0"/>
        <v>1.2168633711040745E-2</v>
      </c>
      <c r="I8" s="10">
        <f t="shared" si="1"/>
        <v>1.0696621568576139E-2</v>
      </c>
      <c r="J8">
        <f t="shared" si="2"/>
        <v>0</v>
      </c>
      <c r="K8" s="10">
        <f t="shared" si="3"/>
        <v>4.9705886189041489E-2</v>
      </c>
      <c r="L8" s="1">
        <f t="shared" si="4"/>
        <v>79278.804123017937</v>
      </c>
    </row>
    <row r="9" spans="1:12" x14ac:dyDescent="0.2">
      <c r="B9" s="5">
        <v>5</v>
      </c>
      <c r="C9" s="1">
        <v>72860</v>
      </c>
      <c r="D9" s="1">
        <v>97181</v>
      </c>
      <c r="E9" s="1">
        <v>8410</v>
      </c>
      <c r="F9" s="1">
        <v>84178</v>
      </c>
      <c r="G9" s="1">
        <v>1090</v>
      </c>
      <c r="H9" s="10">
        <f t="shared" si="0"/>
        <v>8.6539549912019842E-2</v>
      </c>
      <c r="I9" s="10">
        <f t="shared" si="1"/>
        <v>1.1216184233543595E-2</v>
      </c>
      <c r="J9">
        <f t="shared" si="2"/>
        <v>0</v>
      </c>
      <c r="K9" s="10">
        <f t="shared" si="3"/>
        <v>4.9066703266538565E-2</v>
      </c>
      <c r="L9" s="1">
        <f t="shared" si="4"/>
        <v>76807.941006959023</v>
      </c>
    </row>
    <row r="10" spans="1:12" x14ac:dyDescent="0.2">
      <c r="B10" s="5">
        <v>6</v>
      </c>
      <c r="C10" s="1">
        <v>69285</v>
      </c>
      <c r="D10" s="1">
        <v>98221</v>
      </c>
      <c r="E10" s="1">
        <v>7131</v>
      </c>
      <c r="F10" s="1">
        <v>87611</v>
      </c>
      <c r="G10" s="1">
        <v>586</v>
      </c>
      <c r="H10" s="10">
        <f t="shared" si="0"/>
        <v>7.260158214638418E-2</v>
      </c>
      <c r="I10" s="10">
        <f t="shared" si="1"/>
        <v>5.9661375876849145E-3</v>
      </c>
      <c r="J10">
        <f t="shared" si="2"/>
        <v>0</v>
      </c>
      <c r="K10" s="10">
        <f t="shared" si="3"/>
        <v>4.4006639243703544E-2</v>
      </c>
      <c r="L10" s="1">
        <f t="shared" si="4"/>
        <v>74415.618164251413</v>
      </c>
    </row>
    <row r="11" spans="1:12" x14ac:dyDescent="0.2">
      <c r="B11" s="5">
        <v>7</v>
      </c>
      <c r="C11" s="1">
        <v>66236</v>
      </c>
      <c r="D11" s="1">
        <v>94147</v>
      </c>
      <c r="E11" s="1">
        <v>11554</v>
      </c>
      <c r="F11" s="1">
        <v>79281</v>
      </c>
      <c r="G11" s="1">
        <v>878</v>
      </c>
      <c r="H11" s="10">
        <f t="shared" si="0"/>
        <v>0.12272297577193113</v>
      </c>
      <c r="I11" s="10">
        <f t="shared" si="1"/>
        <v>9.325841503181196E-3</v>
      </c>
      <c r="J11">
        <f t="shared" si="2"/>
        <v>0</v>
      </c>
      <c r="K11" s="10">
        <f t="shared" si="3"/>
        <v>3.8830847273386072E-2</v>
      </c>
      <c r="L11" s="1">
        <f t="shared" si="4"/>
        <v>72099.36209324286</v>
      </c>
    </row>
    <row r="12" spans="1:12" x14ac:dyDescent="0.2">
      <c r="B12" s="5">
        <v>8</v>
      </c>
      <c r="C12" s="1">
        <v>63664</v>
      </c>
      <c r="D12" s="1">
        <v>125080</v>
      </c>
      <c r="E12" s="1">
        <v>8305</v>
      </c>
      <c r="F12" s="1">
        <v>112744</v>
      </c>
      <c r="G12" s="1">
        <v>1172</v>
      </c>
      <c r="H12" s="10">
        <f t="shared" si="0"/>
        <v>6.6397505596418299E-2</v>
      </c>
      <c r="I12" s="10">
        <f t="shared" si="1"/>
        <v>9.37000319795331E-3</v>
      </c>
      <c r="J12">
        <f t="shared" si="2"/>
        <v>0</v>
      </c>
      <c r="K12" s="10">
        <f t="shared" si="3"/>
        <v>3.7556546871073133E-2</v>
      </c>
      <c r="L12" s="1">
        <f t="shared" si="4"/>
        <v>69856.777191302361</v>
      </c>
    </row>
    <row r="13" spans="1:12" x14ac:dyDescent="0.2">
      <c r="B13" s="5">
        <v>9</v>
      </c>
      <c r="C13" s="1">
        <v>61273</v>
      </c>
      <c r="D13" s="1">
        <v>98038</v>
      </c>
      <c r="E13" s="1">
        <v>5514</v>
      </c>
      <c r="F13" s="1">
        <v>88959</v>
      </c>
      <c r="G13" s="1">
        <v>871</v>
      </c>
      <c r="H13" s="10">
        <f t="shared" si="0"/>
        <v>5.6243497419368002E-2</v>
      </c>
      <c r="I13" s="10">
        <f t="shared" si="1"/>
        <v>8.8843101654460521E-3</v>
      </c>
      <c r="J13">
        <f t="shared" si="2"/>
        <v>0</v>
      </c>
      <c r="K13" s="10">
        <f t="shared" si="3"/>
        <v>3.2885610301437829E-2</v>
      </c>
      <c r="L13" s="1">
        <f t="shared" si="4"/>
        <v>67685.54330151371</v>
      </c>
    </row>
    <row r="14" spans="1:12" x14ac:dyDescent="0.2">
      <c r="B14" s="5">
        <v>10</v>
      </c>
      <c r="C14" s="1">
        <v>59258</v>
      </c>
      <c r="D14" s="1">
        <v>86242</v>
      </c>
      <c r="E14" s="1">
        <v>10458</v>
      </c>
      <c r="F14" s="1">
        <v>72574</v>
      </c>
      <c r="G14" s="1">
        <v>758</v>
      </c>
      <c r="H14" s="10">
        <f t="shared" si="0"/>
        <v>0.12126342153475105</v>
      </c>
      <c r="I14" s="10">
        <f t="shared" si="1"/>
        <v>8.7892210291969104E-3</v>
      </c>
      <c r="J14">
        <f t="shared" si="2"/>
        <v>0</v>
      </c>
      <c r="K14" s="10">
        <f t="shared" si="3"/>
        <v>2.9650005062607579E-2</v>
      </c>
      <c r="L14" s="1">
        <f t="shared" si="4"/>
        <v>65583.413336632191</v>
      </c>
    </row>
    <row r="15" spans="1:12" x14ac:dyDescent="0.2">
      <c r="B15" s="5">
        <v>11</v>
      </c>
      <c r="C15" s="1">
        <v>57501</v>
      </c>
      <c r="D15" s="1">
        <v>105788</v>
      </c>
      <c r="E15" s="1">
        <v>4125</v>
      </c>
      <c r="F15" s="1">
        <v>98892</v>
      </c>
      <c r="G15" s="1">
        <v>714</v>
      </c>
      <c r="H15" s="10">
        <f t="shared" si="0"/>
        <v>3.8993080500623889E-2</v>
      </c>
      <c r="I15" s="10">
        <f t="shared" si="1"/>
        <v>6.7493477521079898E-3</v>
      </c>
      <c r="J15">
        <f t="shared" si="2"/>
        <v>0</v>
      </c>
      <c r="K15" s="10">
        <f t="shared" si="3"/>
        <v>4.5460078955148607E-2</v>
      </c>
      <c r="L15" s="1">
        <f t="shared" si="4"/>
        <v>63548.210977870687</v>
      </c>
    </row>
    <row r="16" spans="1:12" x14ac:dyDescent="0.2">
      <c r="B16" s="5">
        <v>12</v>
      </c>
      <c r="C16" s="1">
        <v>54887</v>
      </c>
      <c r="D16" s="1">
        <v>118179</v>
      </c>
      <c r="E16" s="1">
        <v>16706</v>
      </c>
      <c r="F16" s="1">
        <v>97812</v>
      </c>
      <c r="G16" s="1">
        <v>1026</v>
      </c>
      <c r="H16" s="10">
        <f t="shared" si="0"/>
        <v>0.14136183247446671</v>
      </c>
      <c r="I16" s="10">
        <f t="shared" si="1"/>
        <v>8.6817454877770161E-3</v>
      </c>
      <c r="J16">
        <f t="shared" si="2"/>
        <v>0</v>
      </c>
      <c r="K16" s="10">
        <f t="shared" si="3"/>
        <v>2.8622442472716673E-2</v>
      </c>
      <c r="L16" s="1">
        <f t="shared" si="4"/>
        <v>61577.828446159241</v>
      </c>
    </row>
    <row r="17" spans="2:19" x14ac:dyDescent="0.2">
      <c r="B17" s="5">
        <v>13</v>
      </c>
      <c r="C17" s="1">
        <v>53316</v>
      </c>
      <c r="D17" s="1">
        <v>140588</v>
      </c>
      <c r="E17" s="1">
        <v>51315</v>
      </c>
      <c r="F17" s="1">
        <v>83084</v>
      </c>
      <c r="G17" s="1">
        <v>1651</v>
      </c>
      <c r="H17" s="10">
        <f t="shared" si="0"/>
        <v>0.36500270293339404</v>
      </c>
      <c r="I17" s="10">
        <f t="shared" si="1"/>
        <v>1.1743534298802174E-2</v>
      </c>
      <c r="J17">
        <f t="shared" si="2"/>
        <v>0</v>
      </c>
      <c r="K17" s="10">
        <f t="shared" si="3"/>
        <v>6.581513992047415E-2</v>
      </c>
      <c r="L17" s="1">
        <f t="shared" si="4"/>
        <v>59670.224343595015</v>
      </c>
    </row>
    <row r="18" spans="2:19" x14ac:dyDescent="0.2">
      <c r="B18" s="5">
        <v>14</v>
      </c>
      <c r="C18" s="1">
        <v>49807</v>
      </c>
      <c r="D18" s="1">
        <v>56824</v>
      </c>
      <c r="E18" s="1">
        <v>228</v>
      </c>
      <c r="F18" s="1">
        <v>55525</v>
      </c>
      <c r="G18" s="1">
        <v>229</v>
      </c>
      <c r="H18" s="10">
        <f t="shared" si="0"/>
        <v>4.0123891313529492E-3</v>
      </c>
      <c r="I18" s="10">
        <f t="shared" si="1"/>
        <v>4.0299873292974795E-3</v>
      </c>
      <c r="J18">
        <f t="shared" si="2"/>
        <v>0</v>
      </c>
      <c r="K18" s="10">
        <f t="shared" si="3"/>
        <v>1.1524484510209407E-2</v>
      </c>
      <c r="L18" s="1">
        <f t="shared" si="4"/>
        <v>57823.421562872463</v>
      </c>
    </row>
    <row r="19" spans="2:19" x14ac:dyDescent="0.2">
      <c r="B19" s="5">
        <v>15</v>
      </c>
      <c r="C19" s="1">
        <v>49233</v>
      </c>
      <c r="D19" s="1">
        <v>110142</v>
      </c>
      <c r="E19" s="1">
        <v>25772</v>
      </c>
      <c r="F19" s="1">
        <v>80320</v>
      </c>
      <c r="G19" s="1">
        <v>1072</v>
      </c>
      <c r="H19" s="10">
        <f t="shared" si="0"/>
        <v>0.23398885075629641</v>
      </c>
      <c r="I19" s="10">
        <f t="shared" si="1"/>
        <v>9.7328902689255686E-3</v>
      </c>
      <c r="J19">
        <f t="shared" si="2"/>
        <v>0</v>
      </c>
      <c r="K19" s="10">
        <f t="shared" si="3"/>
        <v>3.0386123128795725E-2</v>
      </c>
      <c r="L19" s="1">
        <f t="shared" si="4"/>
        <v>56035.505262552673</v>
      </c>
    </row>
    <row r="20" spans="2:19" x14ac:dyDescent="0.2">
      <c r="B20" s="5">
        <v>16</v>
      </c>
      <c r="C20" s="1">
        <v>47737</v>
      </c>
      <c r="D20" s="1">
        <v>79072</v>
      </c>
      <c r="E20" s="1">
        <v>9418</v>
      </c>
      <c r="F20" s="1">
        <v>66952</v>
      </c>
      <c r="G20" s="1">
        <v>568</v>
      </c>
      <c r="H20" s="10">
        <f t="shared" si="0"/>
        <v>0.11910663698907326</v>
      </c>
      <c r="I20" s="10">
        <f t="shared" si="1"/>
        <v>7.183326588425739E-3</v>
      </c>
      <c r="J20">
        <f t="shared" si="2"/>
        <v>0</v>
      </c>
      <c r="K20" s="10">
        <f t="shared" si="3"/>
        <v>1.3616272493034752E-2</v>
      </c>
      <c r="L20" s="1">
        <f t="shared" si="4"/>
        <v>54304.620906098455</v>
      </c>
    </row>
    <row r="21" spans="2:19" x14ac:dyDescent="0.2">
      <c r="B21" s="5">
        <v>17</v>
      </c>
      <c r="C21" s="1">
        <v>47087</v>
      </c>
      <c r="D21" s="1">
        <v>222487</v>
      </c>
      <c r="E21" s="1">
        <v>149664</v>
      </c>
      <c r="F21" s="1">
        <v>62663</v>
      </c>
      <c r="G21" s="1">
        <v>3190</v>
      </c>
      <c r="H21" s="10">
        <f t="shared" si="0"/>
        <v>0.67268649404234859</v>
      </c>
      <c r="I21" s="10">
        <f t="shared" si="1"/>
        <v>1.4337916372641996E-2</v>
      </c>
      <c r="J21">
        <f t="shared" si="2"/>
        <v>0</v>
      </c>
      <c r="K21" s="10">
        <f t="shared" si="3"/>
        <v>0.11206914859727737</v>
      </c>
      <c r="L21" s="1">
        <f t="shared" si="4"/>
        <v>52628.972362666813</v>
      </c>
    </row>
    <row r="22" spans="2:19" x14ac:dyDescent="0.2">
      <c r="B22" s="5">
        <v>18</v>
      </c>
      <c r="C22" s="1">
        <v>41810</v>
      </c>
      <c r="D22" s="1">
        <v>49118</v>
      </c>
      <c r="E22" s="1">
        <v>2305</v>
      </c>
      <c r="F22" s="1">
        <v>45964</v>
      </c>
      <c r="G22" s="1">
        <v>216</v>
      </c>
      <c r="H22" s="10">
        <f t="shared" si="0"/>
        <v>4.6927806506779593E-2</v>
      </c>
      <c r="I22" s="10">
        <f t="shared" si="1"/>
        <v>4.397573191090842E-3</v>
      </c>
      <c r="J22">
        <f t="shared" si="2"/>
        <v>0</v>
      </c>
      <c r="K22" s="10">
        <f t="shared" si="3"/>
        <v>7.5340827553216933E-3</v>
      </c>
      <c r="L22" s="1">
        <f t="shared" si="4"/>
        <v>51006.820067714019</v>
      </c>
    </row>
    <row r="23" spans="2:19" x14ac:dyDescent="0.2">
      <c r="B23" s="5">
        <v>19</v>
      </c>
      <c r="C23" s="1">
        <v>41495</v>
      </c>
      <c r="D23" s="1">
        <v>74433</v>
      </c>
      <c r="E23" s="1">
        <v>12283</v>
      </c>
      <c r="F23" s="1">
        <v>59806</v>
      </c>
      <c r="G23" s="1">
        <v>545</v>
      </c>
      <c r="H23" s="10">
        <f t="shared" si="0"/>
        <v>0.1650208912713447</v>
      </c>
      <c r="I23" s="10">
        <f t="shared" si="1"/>
        <v>7.3220211465344675E-3</v>
      </c>
      <c r="J23">
        <f t="shared" si="2"/>
        <v>0</v>
      </c>
      <c r="K23" s="10">
        <f t="shared" si="3"/>
        <v>1.4049885528376913E-2</v>
      </c>
      <c r="L23" s="1">
        <f t="shared" si="4"/>
        <v>49436.479241529538</v>
      </c>
    </row>
    <row r="24" spans="2:19" x14ac:dyDescent="0.2">
      <c r="B24" s="5">
        <v>20</v>
      </c>
      <c r="C24" s="1">
        <v>40912</v>
      </c>
      <c r="D24" s="1">
        <v>93179</v>
      </c>
      <c r="E24" s="1">
        <v>27935</v>
      </c>
      <c r="F24" s="1">
        <v>62374</v>
      </c>
      <c r="G24" s="1">
        <v>796</v>
      </c>
      <c r="H24" s="10">
        <f t="shared" si="0"/>
        <v>0.29979931100355228</v>
      </c>
      <c r="I24" s="10">
        <f t="shared" si="1"/>
        <v>8.542697388896639E-3</v>
      </c>
      <c r="J24">
        <f t="shared" si="2"/>
        <v>0</v>
      </c>
      <c r="K24" s="10">
        <f t="shared" si="3"/>
        <v>2.7938013296832227E-2</v>
      </c>
      <c r="L24" s="1">
        <f t="shared" si="4"/>
        <v>47916.31816387437</v>
      </c>
    </row>
    <row r="25" spans="2:19" x14ac:dyDescent="0.2">
      <c r="B25" s="5">
        <v>21</v>
      </c>
      <c r="C25" s="1">
        <v>39769</v>
      </c>
      <c r="D25" s="1">
        <v>46183</v>
      </c>
      <c r="E25" s="1">
        <v>761</v>
      </c>
      <c r="F25" s="1">
        <v>44945</v>
      </c>
      <c r="G25" s="1">
        <v>117</v>
      </c>
      <c r="H25" s="10">
        <f t="shared" si="0"/>
        <v>1.6477924777515536E-2</v>
      </c>
      <c r="I25" s="10">
        <f t="shared" si="1"/>
        <v>2.5333997358335317E-3</v>
      </c>
      <c r="J25">
        <f t="shared" si="2"/>
        <v>0</v>
      </c>
      <c r="K25" s="10">
        <f t="shared" si="3"/>
        <v>5.1547687897608692E-3</v>
      </c>
      <c r="L25" s="1">
        <f t="shared" si="4"/>
        <v>46444.756502956909</v>
      </c>
    </row>
    <row r="26" spans="2:19" x14ac:dyDescent="0.2">
      <c r="B26" s="5">
        <v>22</v>
      </c>
      <c r="C26" s="1">
        <v>39564</v>
      </c>
      <c r="D26" s="1">
        <v>52636</v>
      </c>
      <c r="E26" s="1">
        <v>2299</v>
      </c>
      <c r="F26" s="1">
        <v>49382</v>
      </c>
      <c r="G26" s="1">
        <v>195</v>
      </c>
      <c r="H26" s="10">
        <f t="shared" si="0"/>
        <v>4.3677331104187249E-2</v>
      </c>
      <c r="I26" s="10">
        <f t="shared" si="1"/>
        <v>3.7046888061402841E-3</v>
      </c>
      <c r="J26">
        <f t="shared" si="2"/>
        <v>0</v>
      </c>
      <c r="K26" s="10">
        <f t="shared" si="3"/>
        <v>4.2968355070265897E-3</v>
      </c>
      <c r="L26" s="1">
        <f t="shared" si="4"/>
        <v>45020.26369703513</v>
      </c>
    </row>
    <row r="27" spans="2:19" x14ac:dyDescent="0.2">
      <c r="B27" s="5">
        <v>23</v>
      </c>
      <c r="C27" s="1">
        <v>39394</v>
      </c>
      <c r="D27" s="1">
        <v>124538</v>
      </c>
      <c r="E27" s="1">
        <v>67665</v>
      </c>
      <c r="F27" s="1">
        <v>52105</v>
      </c>
      <c r="G27" s="1">
        <v>1118</v>
      </c>
      <c r="H27" s="10">
        <f t="shared" si="0"/>
        <v>0.54332814080842795</v>
      </c>
      <c r="I27" s="10">
        <f t="shared" si="1"/>
        <v>8.9771796560086086E-3</v>
      </c>
      <c r="J27">
        <f t="shared" si="2"/>
        <v>0</v>
      </c>
      <c r="K27" s="10">
        <f t="shared" si="3"/>
        <v>3.975224653500533E-2</v>
      </c>
      <c r="L27" s="1">
        <f t="shared" si="4"/>
        <v>43641.357386987598</v>
      </c>
    </row>
    <row r="28" spans="2:19" x14ac:dyDescent="0.2">
      <c r="B28" s="5">
        <v>24</v>
      </c>
      <c r="C28" s="1">
        <v>37828</v>
      </c>
      <c r="D28" s="1">
        <v>55328</v>
      </c>
      <c r="E28" s="1">
        <v>2113</v>
      </c>
      <c r="F28" s="1">
        <v>52216</v>
      </c>
      <c r="G28" s="1">
        <v>234</v>
      </c>
      <c r="H28" s="10">
        <f t="shared" si="0"/>
        <v>3.8190427993059571E-2</v>
      </c>
      <c r="I28" s="10">
        <f t="shared" si="1"/>
        <v>4.2293233082706765E-3</v>
      </c>
      <c r="J28">
        <f t="shared" si="2"/>
        <v>0</v>
      </c>
      <c r="K28" s="10">
        <f t="shared" si="3"/>
        <v>1.0309823411229777E-2</v>
      </c>
      <c r="L28" s="1">
        <f t="shared" si="4"/>
        <v>42306.601898248206</v>
      </c>
    </row>
    <row r="29" spans="2:19" x14ac:dyDescent="0.2">
      <c r="B29" s="5">
        <v>25</v>
      </c>
      <c r="C29" s="1">
        <v>37438</v>
      </c>
      <c r="D29" s="1">
        <v>45624</v>
      </c>
      <c r="E29" s="1">
        <v>1121</v>
      </c>
      <c r="F29" s="1">
        <v>43363</v>
      </c>
      <c r="G29" s="1">
        <v>246</v>
      </c>
      <c r="H29" s="10">
        <f t="shared" si="0"/>
        <v>2.4570401543047519E-2</v>
      </c>
      <c r="I29" s="10">
        <f t="shared" si="1"/>
        <v>5.3918990005260388E-3</v>
      </c>
      <c r="J29">
        <f t="shared" si="2"/>
        <v>0</v>
      </c>
      <c r="K29" s="10">
        <f t="shared" si="3"/>
        <v>7.0249479138842887E-3</v>
      </c>
      <c r="L29" s="1">
        <f t="shared" si="4"/>
        <v>41014.606770549937</v>
      </c>
    </row>
    <row r="30" spans="2:19" x14ac:dyDescent="0.2">
      <c r="B30" s="5">
        <v>26</v>
      </c>
      <c r="C30" s="1">
        <v>37175</v>
      </c>
      <c r="D30" s="1">
        <v>76082</v>
      </c>
      <c r="E30" s="1">
        <v>23034</v>
      </c>
      <c r="F30" s="1">
        <v>50927</v>
      </c>
      <c r="G30" s="1">
        <v>478</v>
      </c>
      <c r="H30" s="10">
        <f t="shared" si="0"/>
        <v>0.30275229357798167</v>
      </c>
      <c r="I30" s="10">
        <f t="shared" si="1"/>
        <v>6.2826949869877234E-3</v>
      </c>
      <c r="J30">
        <f t="shared" si="2"/>
        <v>0</v>
      </c>
      <c r="K30" s="10">
        <f t="shared" si="3"/>
        <v>1.2293207800941492E-2</v>
      </c>
      <c r="L30" s="1">
        <f t="shared" si="4"/>
        <v>39764.025333972102</v>
      </c>
    </row>
    <row r="31" spans="2:19" x14ac:dyDescent="0.2">
      <c r="B31" s="5">
        <v>27</v>
      </c>
      <c r="C31" s="1">
        <v>36718</v>
      </c>
      <c r="D31" s="1">
        <v>137708</v>
      </c>
      <c r="E31" s="1">
        <v>80418</v>
      </c>
      <c r="F31" s="1">
        <v>51164</v>
      </c>
      <c r="G31" s="1">
        <v>1986</v>
      </c>
      <c r="H31" s="10">
        <f t="shared" si="0"/>
        <v>0.58397478723095242</v>
      </c>
      <c r="I31" s="10">
        <f t="shared" si="1"/>
        <v>1.4421820083074331E-2</v>
      </c>
      <c r="J31">
        <f t="shared" si="2"/>
        <v>0</v>
      </c>
      <c r="K31" s="10">
        <f t="shared" si="3"/>
        <v>3.9326760716814645E-2</v>
      </c>
      <c r="L31" s="1">
        <f t="shared" si="4"/>
        <v>38553.55332983259</v>
      </c>
      <c r="N31" s="35"/>
      <c r="O31" s="36"/>
      <c r="P31" s="4"/>
      <c r="R31" s="8"/>
      <c r="S31" s="4"/>
    </row>
    <row r="32" spans="2:19" x14ac:dyDescent="0.2">
      <c r="B32" s="5">
        <v>28</v>
      </c>
      <c r="C32" s="1">
        <v>35274</v>
      </c>
      <c r="D32" s="1">
        <v>96960</v>
      </c>
      <c r="E32" s="1">
        <v>46111</v>
      </c>
      <c r="F32" s="1">
        <v>46789</v>
      </c>
      <c r="G32" s="1">
        <v>1176</v>
      </c>
      <c r="H32" s="10">
        <f t="shared" si="0"/>
        <v>0.47556724422442243</v>
      </c>
      <c r="I32" s="10">
        <f t="shared" si="1"/>
        <v>1.2128712871287129E-2</v>
      </c>
      <c r="J32">
        <f t="shared" si="2"/>
        <v>0</v>
      </c>
      <c r="K32" s="10">
        <f t="shared" si="3"/>
        <v>2.3643476781765607E-2</v>
      </c>
      <c r="L32" s="1">
        <f t="shared" si="4"/>
        <v>37381.92757501304</v>
      </c>
      <c r="N32" s="37"/>
      <c r="O32" s="38"/>
      <c r="P32" s="25"/>
      <c r="R32" s="5"/>
      <c r="S32" s="25"/>
    </row>
    <row r="33" spans="2:19" x14ac:dyDescent="0.2">
      <c r="B33" s="5">
        <v>29</v>
      </c>
      <c r="C33" s="1">
        <v>34440</v>
      </c>
      <c r="D33" s="1">
        <v>104076</v>
      </c>
      <c r="E33" s="1">
        <v>50494</v>
      </c>
      <c r="F33" s="1">
        <v>48796</v>
      </c>
      <c r="G33" s="1">
        <v>1358</v>
      </c>
      <c r="H33" s="10">
        <f t="shared" si="0"/>
        <v>0.48516468734386409</v>
      </c>
      <c r="I33" s="10">
        <f t="shared" si="1"/>
        <v>1.3048157115953727E-2</v>
      </c>
      <c r="J33">
        <f t="shared" si="2"/>
        <v>0</v>
      </c>
      <c r="K33" s="10">
        <f t="shared" si="3"/>
        <v>3.1213704994192799E-2</v>
      </c>
      <c r="L33" s="1">
        <f t="shared" si="4"/>
        <v>36247.924668348984</v>
      </c>
      <c r="N33" s="37"/>
      <c r="O33" s="38"/>
      <c r="P33" s="25"/>
      <c r="R33" s="5"/>
      <c r="S33" s="25"/>
    </row>
    <row r="34" spans="2:19" x14ac:dyDescent="0.2">
      <c r="B34" s="5">
        <v>30</v>
      </c>
      <c r="C34" s="1">
        <v>33365</v>
      </c>
      <c r="D34" s="1">
        <v>84350</v>
      </c>
      <c r="E34" s="1">
        <v>35089</v>
      </c>
      <c r="F34" s="1">
        <v>45952</v>
      </c>
      <c r="G34" s="1">
        <v>987</v>
      </c>
      <c r="H34" s="10">
        <f t="shared" si="0"/>
        <v>0.4159928867812685</v>
      </c>
      <c r="I34" s="10">
        <f t="shared" si="1"/>
        <v>1.1701244813278009E-2</v>
      </c>
      <c r="J34">
        <f t="shared" si="2"/>
        <v>0</v>
      </c>
      <c r="K34" s="10">
        <f t="shared" si="3"/>
        <v>0.17317548329087368</v>
      </c>
      <c r="L34" s="1">
        <f t="shared" si="4"/>
        <v>35150.359737760089</v>
      </c>
      <c r="N34" s="37"/>
      <c r="O34" s="38"/>
      <c r="P34" s="25"/>
      <c r="R34" s="5"/>
      <c r="S34" s="25"/>
    </row>
    <row r="35" spans="2:19" x14ac:dyDescent="0.2">
      <c r="B35" s="5">
        <v>31</v>
      </c>
      <c r="C35" s="1">
        <v>27587</v>
      </c>
      <c r="D35" s="1">
        <v>30246</v>
      </c>
      <c r="E35" s="1">
        <v>53</v>
      </c>
      <c r="F35" s="1">
        <v>29989</v>
      </c>
      <c r="G35" s="1">
        <v>59</v>
      </c>
      <c r="H35" s="10">
        <f t="shared" si="0"/>
        <v>1.7522978245057197E-3</v>
      </c>
      <c r="I35" s="10">
        <f t="shared" si="1"/>
        <v>1.9506711631290087E-3</v>
      </c>
      <c r="J35">
        <f t="shared" si="2"/>
        <v>0</v>
      </c>
      <c r="K35" s="10">
        <f t="shared" si="3"/>
        <v>5.0748540979446844E-4</v>
      </c>
      <c r="L35" s="1">
        <f t="shared" si="4"/>
        <v>34088.085226837611</v>
      </c>
      <c r="N35" s="37"/>
      <c r="O35" s="38"/>
      <c r="P35" s="25"/>
      <c r="R35" s="5"/>
      <c r="S35" s="25"/>
    </row>
    <row r="36" spans="2:19" x14ac:dyDescent="0.2">
      <c r="B36" s="5">
        <v>32</v>
      </c>
      <c r="C36" s="1">
        <v>27573</v>
      </c>
      <c r="D36" s="1">
        <v>50147</v>
      </c>
      <c r="E36" s="1">
        <v>15609</v>
      </c>
      <c r="F36" s="1">
        <v>32888</v>
      </c>
      <c r="G36" s="1">
        <v>687</v>
      </c>
      <c r="H36" s="10">
        <f t="shared" si="0"/>
        <v>0.31126488124912755</v>
      </c>
      <c r="I36" s="10">
        <f t="shared" si="1"/>
        <v>1.3699722814924122E-2</v>
      </c>
      <c r="J36">
        <f t="shared" si="2"/>
        <v>0</v>
      </c>
      <c r="K36" s="10">
        <f t="shared" si="3"/>
        <v>5.8753128060058755E-3</v>
      </c>
      <c r="L36" s="1">
        <f t="shared" si="4"/>
        <v>33059.989719646415</v>
      </c>
      <c r="N36" s="37"/>
      <c r="O36" s="38"/>
      <c r="P36" s="25"/>
      <c r="R36" s="5"/>
      <c r="S36" s="25"/>
    </row>
    <row r="37" spans="2:19" x14ac:dyDescent="0.2">
      <c r="B37" s="5">
        <v>33</v>
      </c>
      <c r="C37" s="1">
        <v>27411</v>
      </c>
      <c r="D37" s="1">
        <v>61501</v>
      </c>
      <c r="E37" s="1">
        <v>25513</v>
      </c>
      <c r="F37" s="1">
        <v>33951</v>
      </c>
      <c r="G37" s="1">
        <v>612</v>
      </c>
      <c r="H37" s="10">
        <f t="shared" si="0"/>
        <v>0.41483878310921773</v>
      </c>
      <c r="I37" s="10">
        <f t="shared" si="1"/>
        <v>9.9510577063787586E-3</v>
      </c>
      <c r="J37">
        <f t="shared" si="2"/>
        <v>0</v>
      </c>
      <c r="K37" s="10">
        <f t="shared" si="3"/>
        <v>1.3790084272737223E-2</v>
      </c>
      <c r="L37" s="1">
        <f t="shared" si="4"/>
        <v>32064.996802537866</v>
      </c>
      <c r="N37" s="37"/>
      <c r="O37" s="38"/>
      <c r="P37" s="25"/>
      <c r="R37" s="5"/>
      <c r="S37" s="25"/>
    </row>
    <row r="38" spans="2:19" x14ac:dyDescent="0.2">
      <c r="B38" s="5">
        <v>34</v>
      </c>
      <c r="C38" s="1">
        <v>27033</v>
      </c>
      <c r="D38" s="1">
        <v>56807</v>
      </c>
      <c r="E38" s="1">
        <v>19307</v>
      </c>
      <c r="F38" s="1">
        <v>35249</v>
      </c>
      <c r="G38" s="1">
        <v>872</v>
      </c>
      <c r="H38" s="10">
        <f t="shared" si="0"/>
        <v>0.33987008643301003</v>
      </c>
      <c r="I38" s="10">
        <f t="shared" si="1"/>
        <v>1.535022092347774E-2</v>
      </c>
      <c r="J38">
        <f t="shared" si="2"/>
        <v>0</v>
      </c>
      <c r="K38" s="10">
        <f t="shared" si="3"/>
        <v>1.2651204083897459E-2</v>
      </c>
      <c r="L38" s="1">
        <f t="shared" si="4"/>
        <v>31102.063961808235</v>
      </c>
      <c r="N38" s="37"/>
      <c r="O38" s="38"/>
      <c r="P38" s="25"/>
      <c r="R38" s="5"/>
      <c r="S38" s="25"/>
    </row>
    <row r="39" spans="2:19" x14ac:dyDescent="0.2">
      <c r="B39" s="5">
        <v>35</v>
      </c>
      <c r="C39" s="1">
        <v>26691</v>
      </c>
      <c r="D39" s="1">
        <v>59804</v>
      </c>
      <c r="E39" s="1">
        <v>23046</v>
      </c>
      <c r="F39" s="1">
        <v>35135</v>
      </c>
      <c r="G39" s="1">
        <v>703</v>
      </c>
      <c r="H39" s="10">
        <f t="shared" si="0"/>
        <v>0.38535883887365396</v>
      </c>
      <c r="I39" s="10">
        <f t="shared" si="1"/>
        <v>1.1755066550732392E-2</v>
      </c>
      <c r="J39">
        <f t="shared" si="2"/>
        <v>0</v>
      </c>
      <c r="K39" s="10">
        <f t="shared" si="3"/>
        <v>1.3150500168596157E-2</v>
      </c>
      <c r="L39" s="1">
        <f t="shared" si="4"/>
        <v>30170.181516073553</v>
      </c>
      <c r="N39" s="37"/>
      <c r="O39" s="38"/>
      <c r="P39" s="25"/>
      <c r="R39" s="5"/>
      <c r="S39" s="25"/>
    </row>
    <row r="40" spans="2:19" x14ac:dyDescent="0.2">
      <c r="B40" s="5">
        <v>36</v>
      </c>
      <c r="C40" s="1">
        <v>26340</v>
      </c>
      <c r="D40" s="1">
        <v>48301</v>
      </c>
      <c r="E40" s="1">
        <v>16221</v>
      </c>
      <c r="F40" s="1">
        <v>30680</v>
      </c>
      <c r="G40" s="1">
        <v>400</v>
      </c>
      <c r="H40" s="10">
        <f t="shared" si="0"/>
        <v>0.33583155628247863</v>
      </c>
      <c r="I40" s="10">
        <f t="shared" si="1"/>
        <v>8.2814020413656039E-3</v>
      </c>
      <c r="J40">
        <f t="shared" si="2"/>
        <v>0</v>
      </c>
      <c r="K40" s="10">
        <f t="shared" si="3"/>
        <v>7.8967350037965067E-3</v>
      </c>
      <c r="L40" s="1">
        <f t="shared" si="4"/>
        <v>29268.37158226762</v>
      </c>
      <c r="N40" s="37"/>
      <c r="O40" s="38"/>
      <c r="P40" s="25"/>
      <c r="R40" s="5"/>
      <c r="S40" s="25"/>
    </row>
    <row r="41" spans="2:19" x14ac:dyDescent="0.2">
      <c r="B41" s="5">
        <v>37</v>
      </c>
      <c r="C41" s="1">
        <v>26132</v>
      </c>
      <c r="D41" s="1">
        <v>67390</v>
      </c>
      <c r="E41" s="1">
        <v>32329</v>
      </c>
      <c r="F41" s="1">
        <v>32947</v>
      </c>
      <c r="G41" s="1">
        <v>845</v>
      </c>
      <c r="H41" s="10">
        <f t="shared" si="0"/>
        <v>0.47972993025671462</v>
      </c>
      <c r="I41" s="10">
        <f t="shared" si="1"/>
        <v>1.2538952366820002E-2</v>
      </c>
      <c r="J41">
        <f t="shared" si="2"/>
        <v>0</v>
      </c>
      <c r="K41" s="10">
        <f t="shared" si="3"/>
        <v>8.0743915505893157E-3</v>
      </c>
      <c r="L41" s="1">
        <f t="shared" si="4"/>
        <v>28395.687074204361</v>
      </c>
      <c r="N41" s="37"/>
      <c r="O41" s="38"/>
      <c r="P41" s="25"/>
      <c r="R41" s="5"/>
      <c r="S41" s="25"/>
    </row>
    <row r="42" spans="2:19" x14ac:dyDescent="0.2">
      <c r="B42" s="5">
        <v>38</v>
      </c>
      <c r="C42" s="1">
        <v>25921</v>
      </c>
      <c r="D42" s="1">
        <v>108022</v>
      </c>
      <c r="E42" s="1">
        <v>74605</v>
      </c>
      <c r="F42" s="1">
        <v>28304</v>
      </c>
      <c r="G42" s="1">
        <v>1947</v>
      </c>
      <c r="H42" s="10">
        <f t="shared" si="0"/>
        <v>0.69064634981762973</v>
      </c>
      <c r="I42" s="10">
        <f t="shared" si="1"/>
        <v>1.8024106200588769E-2</v>
      </c>
      <c r="J42">
        <f t="shared" si="2"/>
        <v>0</v>
      </c>
      <c r="K42" s="10">
        <f t="shared" si="3"/>
        <v>3.0477219243084757E-2</v>
      </c>
      <c r="L42" s="1">
        <f t="shared" si="4"/>
        <v>27551.210732678719</v>
      </c>
      <c r="N42" s="37"/>
      <c r="O42" s="38"/>
    </row>
    <row r="43" spans="2:19" x14ac:dyDescent="0.2">
      <c r="B43" s="5">
        <v>39</v>
      </c>
      <c r="C43" s="1">
        <v>25131</v>
      </c>
      <c r="D43" s="1">
        <v>124461</v>
      </c>
      <c r="E43" s="1">
        <v>91920</v>
      </c>
      <c r="F43" s="1">
        <v>25908</v>
      </c>
      <c r="G43" s="1">
        <v>1836</v>
      </c>
      <c r="H43" s="10">
        <f t="shared" si="0"/>
        <v>0.73854460433388769</v>
      </c>
      <c r="I43" s="10">
        <f t="shared" si="1"/>
        <v>1.4751608937739533E-2</v>
      </c>
      <c r="J43">
        <f t="shared" si="2"/>
        <v>0</v>
      </c>
      <c r="K43" s="10">
        <f t="shared" si="3"/>
        <v>5.6862042895228997E-2</v>
      </c>
      <c r="L43" s="1">
        <f t="shared" si="4"/>
        <v>26734.05418611315</v>
      </c>
      <c r="N43" s="37"/>
      <c r="O43" s="38"/>
    </row>
    <row r="44" spans="2:19" x14ac:dyDescent="0.2">
      <c r="B44" s="5">
        <v>40</v>
      </c>
      <c r="C44" s="1">
        <v>23702</v>
      </c>
      <c r="D44" s="1">
        <v>30122</v>
      </c>
      <c r="E44" s="1">
        <v>3830</v>
      </c>
      <c r="F44" s="1">
        <v>25815</v>
      </c>
      <c r="G44" s="1">
        <v>159</v>
      </c>
      <c r="H44" s="10">
        <f t="shared" si="0"/>
        <v>0.12714959166058032</v>
      </c>
      <c r="I44" s="10">
        <f t="shared" si="1"/>
        <v>5.2785339618883209E-3</v>
      </c>
      <c r="J44">
        <f t="shared" si="2"/>
        <v>0</v>
      </c>
      <c r="K44" s="10">
        <f t="shared" si="3"/>
        <v>1.603240232891739E-3</v>
      </c>
      <c r="L44" s="1">
        <f t="shared" si="4"/>
        <v>25943.357040787472</v>
      </c>
      <c r="N44" s="37"/>
      <c r="O44" s="38"/>
    </row>
    <row r="45" spans="2:19" x14ac:dyDescent="0.2">
      <c r="B45" s="5">
        <v>41</v>
      </c>
      <c r="C45" s="1">
        <v>23664</v>
      </c>
      <c r="D45" s="1">
        <v>57880</v>
      </c>
      <c r="E45" s="1">
        <v>29924</v>
      </c>
      <c r="F45" s="1">
        <v>25878</v>
      </c>
      <c r="G45" s="1">
        <v>498</v>
      </c>
      <c r="H45" s="10">
        <f t="shared" si="0"/>
        <v>0.51700069108500346</v>
      </c>
      <c r="I45" s="10">
        <f t="shared" si="1"/>
        <v>8.6040082930200421E-3</v>
      </c>
      <c r="J45">
        <f t="shared" si="2"/>
        <v>0</v>
      </c>
      <c r="K45" s="10">
        <f t="shared" si="3"/>
        <v>9.1277890466531439E-3</v>
      </c>
      <c r="L45" s="1">
        <f t="shared" si="4"/>
        <v>25178.285999720498</v>
      </c>
      <c r="N45" s="37"/>
      <c r="O45" s="38"/>
    </row>
    <row r="46" spans="2:19" x14ac:dyDescent="0.2">
      <c r="B46" s="5">
        <v>42</v>
      </c>
      <c r="C46" s="1">
        <v>23448</v>
      </c>
      <c r="D46" s="1">
        <v>100551</v>
      </c>
      <c r="E46" s="1">
        <v>70356</v>
      </c>
      <c r="F46" s="1">
        <v>26691</v>
      </c>
      <c r="G46" s="1">
        <v>1055</v>
      </c>
      <c r="H46" s="10">
        <f t="shared" si="0"/>
        <v>0.69970462750246143</v>
      </c>
      <c r="I46" s="10">
        <f t="shared" si="1"/>
        <v>1.049218804387823E-2</v>
      </c>
      <c r="J46">
        <f t="shared" si="2"/>
        <v>0</v>
      </c>
      <c r="K46" s="10">
        <f t="shared" si="3"/>
        <v>3.8425452064141934E-2</v>
      </c>
      <c r="L46" s="1">
        <f t="shared" si="4"/>
        <v>24438.034009301129</v>
      </c>
      <c r="N46" s="37"/>
      <c r="O46" s="38"/>
    </row>
    <row r="47" spans="2:19" x14ac:dyDescent="0.2">
      <c r="B47" s="5">
        <v>43</v>
      </c>
      <c r="C47" s="1">
        <v>22547</v>
      </c>
      <c r="D47" s="1">
        <v>23286</v>
      </c>
      <c r="E47" s="1">
        <v>24</v>
      </c>
      <c r="F47" s="1">
        <v>23067</v>
      </c>
      <c r="G47" s="1">
        <v>39</v>
      </c>
      <c r="H47" s="10">
        <f t="shared" si="0"/>
        <v>1.030662200463798E-3</v>
      </c>
      <c r="I47" s="10">
        <f t="shared" si="1"/>
        <v>1.6748260757536717E-3</v>
      </c>
      <c r="J47">
        <f t="shared" si="2"/>
        <v>0</v>
      </c>
      <c r="K47" s="10">
        <f t="shared" si="3"/>
        <v>1.2862021554974055E-3</v>
      </c>
      <c r="L47" s="1">
        <f t="shared" si="4"/>
        <v>23721.81943279492</v>
      </c>
      <c r="N47" s="37"/>
      <c r="O47" s="38"/>
    </row>
    <row r="48" spans="2:19" x14ac:dyDescent="0.2">
      <c r="B48" s="5">
        <v>44</v>
      </c>
      <c r="C48" s="1">
        <v>22518</v>
      </c>
      <c r="D48" s="1">
        <v>28396</v>
      </c>
      <c r="E48" s="1">
        <v>1513</v>
      </c>
      <c r="F48" s="1">
        <v>26414</v>
      </c>
      <c r="G48" s="1">
        <v>98</v>
      </c>
      <c r="H48" s="10">
        <f t="shared" si="0"/>
        <v>5.3282152415833214E-2</v>
      </c>
      <c r="I48" s="10">
        <f t="shared" si="1"/>
        <v>3.4511903084941541E-3</v>
      </c>
      <c r="J48">
        <f t="shared" si="2"/>
        <v>0</v>
      </c>
      <c r="K48" s="10">
        <f t="shared" si="3"/>
        <v>5.4178879118927077E-3</v>
      </c>
      <c r="L48" s="1">
        <f t="shared" si="4"/>
        <v>23028.885249879775</v>
      </c>
      <c r="N48" s="37"/>
      <c r="O48" s="38"/>
    </row>
    <row r="49" spans="2:15" x14ac:dyDescent="0.2">
      <c r="B49" s="5">
        <v>45</v>
      </c>
      <c r="C49" s="1">
        <v>22396</v>
      </c>
      <c r="D49" s="1">
        <v>23308</v>
      </c>
      <c r="E49" s="1">
        <v>151</v>
      </c>
      <c r="F49" s="1">
        <v>22896</v>
      </c>
      <c r="G49" s="1">
        <v>27</v>
      </c>
      <c r="H49" s="10">
        <f t="shared" si="0"/>
        <v>6.4784623305302897E-3</v>
      </c>
      <c r="I49" s="10">
        <f t="shared" si="1"/>
        <v>1.1584005491676677E-3</v>
      </c>
      <c r="J49">
        <f t="shared" si="2"/>
        <v>0</v>
      </c>
      <c r="K49" s="10">
        <f t="shared" si="3"/>
        <v>8.4836577960350058E-4</v>
      </c>
      <c r="L49" s="1">
        <f t="shared" si="4"/>
        <v>22358.498281390959</v>
      </c>
      <c r="N49" s="37"/>
      <c r="O49" s="38"/>
    </row>
    <row r="50" spans="2:15" x14ac:dyDescent="0.2">
      <c r="B50" s="5">
        <v>46</v>
      </c>
      <c r="C50" s="1">
        <v>22377</v>
      </c>
      <c r="D50" s="1">
        <v>35130</v>
      </c>
      <c r="E50" s="1">
        <v>8897</v>
      </c>
      <c r="F50" s="1">
        <v>25141</v>
      </c>
      <c r="G50" s="1">
        <v>234</v>
      </c>
      <c r="H50" s="10">
        <f t="shared" si="0"/>
        <v>0.25325932251636779</v>
      </c>
      <c r="I50" s="10">
        <f t="shared" si="1"/>
        <v>6.6609735269000858E-3</v>
      </c>
      <c r="J50">
        <f t="shared" si="2"/>
        <v>0</v>
      </c>
      <c r="K50" s="10">
        <f t="shared" si="3"/>
        <v>6.0329802922643788E-3</v>
      </c>
      <c r="L50" s="1">
        <f t="shared" si="4"/>
        <v>21709.948438481602</v>
      </c>
      <c r="N50" s="37"/>
      <c r="O50" s="38"/>
    </row>
    <row r="51" spans="2:15" x14ac:dyDescent="0.2">
      <c r="B51" s="5">
        <v>47</v>
      </c>
      <c r="C51" s="1">
        <v>22242</v>
      </c>
      <c r="D51" s="1">
        <v>42257</v>
      </c>
      <c r="E51" s="1">
        <v>15446</v>
      </c>
      <c r="F51" s="1">
        <v>24745</v>
      </c>
      <c r="G51" s="1">
        <v>565</v>
      </c>
      <c r="H51" s="10">
        <f t="shared" si="0"/>
        <v>0.3655252384220366</v>
      </c>
      <c r="I51" s="10">
        <f t="shared" si="1"/>
        <v>1.3370565823413873E-2</v>
      </c>
      <c r="J51">
        <f t="shared" si="2"/>
        <v>0</v>
      </c>
      <c r="K51" s="10">
        <f t="shared" si="3"/>
        <v>7.8230374966280006E-3</v>
      </c>
      <c r="L51" s="1">
        <f t="shared" si="4"/>
        <v>21082.547995429635</v>
      </c>
      <c r="N51" s="37"/>
      <c r="O51" s="38"/>
    </row>
    <row r="52" spans="2:15" x14ac:dyDescent="0.2">
      <c r="B52" s="5">
        <v>48</v>
      </c>
      <c r="C52" s="1">
        <v>22068</v>
      </c>
      <c r="D52" s="1">
        <v>72090</v>
      </c>
      <c r="E52" s="1">
        <v>44421</v>
      </c>
      <c r="F52" s="1">
        <v>24942</v>
      </c>
      <c r="G52" s="1">
        <v>973</v>
      </c>
      <c r="H52" s="10">
        <f t="shared" si="0"/>
        <v>0.61618809821057008</v>
      </c>
      <c r="I52" s="10">
        <f t="shared" si="1"/>
        <v>1.3497017616867803E-2</v>
      </c>
      <c r="J52">
        <f t="shared" si="2"/>
        <v>0</v>
      </c>
      <c r="K52" s="10">
        <f t="shared" si="3"/>
        <v>4.9392785934384625E-3</v>
      </c>
      <c r="L52" s="1">
        <f t="shared" si="4"/>
        <v>20475.630885346582</v>
      </c>
      <c r="N52" s="37"/>
      <c r="O52" s="38"/>
    </row>
    <row r="53" spans="2:15" x14ac:dyDescent="0.2">
      <c r="B53" s="5">
        <v>49</v>
      </c>
      <c r="C53" s="1">
        <v>21959</v>
      </c>
      <c r="D53" s="1">
        <v>134237</v>
      </c>
      <c r="E53" s="1">
        <v>104987</v>
      </c>
      <c r="F53" s="1">
        <v>22267</v>
      </c>
      <c r="G53" s="1">
        <v>2023</v>
      </c>
      <c r="H53" s="10">
        <f t="shared" si="0"/>
        <v>0.78210180501650062</v>
      </c>
      <c r="I53" s="10">
        <f t="shared" si="1"/>
        <v>1.5070360630824587E-2</v>
      </c>
      <c r="J53">
        <f t="shared" si="2"/>
        <v>0</v>
      </c>
      <c r="K53" s="10">
        <f t="shared" si="3"/>
        <v>4.2943667744432805E-2</v>
      </c>
      <c r="L53" s="1">
        <f t="shared" si="4"/>
        <v>19888.552018066839</v>
      </c>
      <c r="N53" s="37"/>
      <c r="O53" s="38"/>
    </row>
    <row r="54" spans="2:15" x14ac:dyDescent="0.2">
      <c r="B54" s="5">
        <v>50</v>
      </c>
      <c r="C54" s="1">
        <v>21016</v>
      </c>
      <c r="D54" s="1">
        <v>134347</v>
      </c>
      <c r="E54" s="1">
        <v>108148</v>
      </c>
      <c r="F54" s="1">
        <v>20988</v>
      </c>
      <c r="G54" s="1">
        <v>1443</v>
      </c>
      <c r="H54" s="10">
        <f t="shared" si="0"/>
        <v>0.80499006304569509</v>
      </c>
      <c r="I54" s="10">
        <f t="shared" si="1"/>
        <v>1.0740842743045993E-2</v>
      </c>
      <c r="J54">
        <f t="shared" si="2"/>
        <v>0</v>
      </c>
      <c r="K54" s="10">
        <f t="shared" si="3"/>
        <v>6.7377236391320899E-2</v>
      </c>
      <c r="L54" s="1">
        <f t="shared" si="4"/>
        <v>19320.686619518983</v>
      </c>
      <c r="N54" s="37"/>
      <c r="O54" s="38"/>
    </row>
    <row r="55" spans="2:15" x14ac:dyDescent="0.2">
      <c r="B55" s="5">
        <v>51</v>
      </c>
      <c r="C55" s="1">
        <v>19600</v>
      </c>
      <c r="D55" s="1">
        <v>32516</v>
      </c>
      <c r="E55" s="1">
        <v>9160</v>
      </c>
      <c r="F55" s="1">
        <v>22406</v>
      </c>
      <c r="G55" s="1">
        <v>432</v>
      </c>
      <c r="H55" s="10">
        <f t="shared" si="0"/>
        <v>0.28170746709312339</v>
      </c>
      <c r="I55" s="10">
        <f t="shared" si="1"/>
        <v>1.3285767007011933E-2</v>
      </c>
      <c r="J55">
        <f t="shared" si="2"/>
        <v>0</v>
      </c>
      <c r="K55" s="10">
        <f t="shared" si="3"/>
        <v>-8.2653061224489798E-3</v>
      </c>
      <c r="L55" s="1">
        <f t="shared" si="4"/>
        <v>18771.429591902543</v>
      </c>
      <c r="N55" s="37"/>
      <c r="O55" s="38"/>
    </row>
    <row r="56" spans="2:15" x14ac:dyDescent="0.2">
      <c r="B56" s="5">
        <v>52</v>
      </c>
      <c r="C56" s="1">
        <v>19762</v>
      </c>
      <c r="D56" s="1">
        <v>126227</v>
      </c>
      <c r="E56" s="1">
        <v>101210</v>
      </c>
      <c r="F56" s="1">
        <v>19923</v>
      </c>
      <c r="G56" s="1">
        <v>1730</v>
      </c>
      <c r="H56" s="10">
        <f t="shared" si="0"/>
        <v>0.80180943855118159</v>
      </c>
      <c r="I56" s="10">
        <f t="shared" si="1"/>
        <v>1.3705467134606701E-2</v>
      </c>
      <c r="J56">
        <f t="shared" si="2"/>
        <v>0</v>
      </c>
      <c r="K56" s="10">
        <f t="shared" si="3"/>
        <v>2.8185406335391155E-2</v>
      </c>
      <c r="L56" s="1">
        <f t="shared" si="4"/>
        <v>18240.194894014938</v>
      </c>
      <c r="N56" s="37"/>
      <c r="O56" s="38"/>
    </row>
    <row r="57" spans="2:15" x14ac:dyDescent="0.2">
      <c r="B57" s="5">
        <v>53</v>
      </c>
      <c r="C57" s="1">
        <v>19205</v>
      </c>
      <c r="D57" s="1">
        <v>206600</v>
      </c>
      <c r="E57" s="1">
        <v>176834</v>
      </c>
      <c r="F57" s="1">
        <v>16960</v>
      </c>
      <c r="G57" s="1">
        <v>3276</v>
      </c>
      <c r="H57" s="10">
        <f t="shared" si="0"/>
        <v>0.85592449177153918</v>
      </c>
      <c r="I57" s="10">
        <f t="shared" si="1"/>
        <v>1.58567279767667E-2</v>
      </c>
      <c r="J57">
        <f t="shared" si="2"/>
        <v>0</v>
      </c>
      <c r="K57" s="10">
        <f t="shared" si="3"/>
        <v>0.15053371517833897</v>
      </c>
      <c r="L57" s="1">
        <f t="shared" si="4"/>
        <v>17726.414941094121</v>
      </c>
      <c r="N57" s="37"/>
      <c r="O57" s="38"/>
    </row>
    <row r="58" spans="2:15" x14ac:dyDescent="0.2">
      <c r="B58" s="5">
        <v>54</v>
      </c>
      <c r="C58" s="1">
        <v>16314</v>
      </c>
      <c r="D58" s="1">
        <v>27272</v>
      </c>
      <c r="E58" s="1">
        <v>8242</v>
      </c>
      <c r="F58" s="1">
        <v>17940</v>
      </c>
      <c r="G58" s="1">
        <v>393</v>
      </c>
      <c r="H58" s="10">
        <f t="shared" si="0"/>
        <v>0.30221472572601937</v>
      </c>
      <c r="I58" s="10">
        <f t="shared" si="1"/>
        <v>1.4410384276914051E-2</v>
      </c>
      <c r="J58">
        <f t="shared" si="2"/>
        <v>0</v>
      </c>
      <c r="K58" s="10">
        <f t="shared" si="3"/>
        <v>4.4746843202157658E-3</v>
      </c>
      <c r="L58" s="1">
        <f t="shared" si="4"/>
        <v>17229.540023562146</v>
      </c>
      <c r="N58" s="37"/>
      <c r="O58" s="38"/>
    </row>
    <row r="59" spans="2:15" x14ac:dyDescent="0.2">
      <c r="B59" s="5">
        <v>55</v>
      </c>
      <c r="C59" s="1">
        <v>16241</v>
      </c>
      <c r="D59" s="1">
        <v>43472</v>
      </c>
      <c r="E59" s="1">
        <v>23828</v>
      </c>
      <c r="F59" s="1">
        <v>17992</v>
      </c>
      <c r="G59" s="1">
        <v>764</v>
      </c>
      <c r="H59" s="10">
        <f t="shared" si="0"/>
        <v>0.54812292970187704</v>
      </c>
      <c r="I59" s="10">
        <f t="shared" si="1"/>
        <v>1.7574530732425469E-2</v>
      </c>
      <c r="J59">
        <f t="shared" si="2"/>
        <v>0</v>
      </c>
      <c r="K59" s="10">
        <f t="shared" si="3"/>
        <v>-4.7103010898343699E-2</v>
      </c>
      <c r="L59" s="1">
        <f t="shared" si="4"/>
        <v>16749.037744074551</v>
      </c>
      <c r="N59" s="37"/>
      <c r="O59" s="38"/>
    </row>
    <row r="60" spans="2:15" x14ac:dyDescent="0.2">
      <c r="B60" s="5">
        <v>56</v>
      </c>
      <c r="C60" s="1">
        <v>17006</v>
      </c>
      <c r="D60" s="1">
        <v>370934</v>
      </c>
      <c r="E60" s="1">
        <v>336554</v>
      </c>
      <c r="F60" s="1">
        <v>13005</v>
      </c>
      <c r="G60" s="1">
        <v>6349</v>
      </c>
      <c r="H60" s="10">
        <f t="shared" si="0"/>
        <v>0.9073150479600145</v>
      </c>
      <c r="I60" s="10">
        <f t="shared" si="1"/>
        <v>1.7116252486965335E-2</v>
      </c>
      <c r="J60">
        <f t="shared" si="2"/>
        <v>0</v>
      </c>
      <c r="K60" s="10">
        <f t="shared" si="3"/>
        <v>0.24703045983770433</v>
      </c>
      <c r="L60" s="1">
        <f t="shared" si="4"/>
        <v>16284.392472298929</v>
      </c>
      <c r="N60" s="37"/>
      <c r="O60" s="38"/>
    </row>
    <row r="61" spans="2:15" x14ac:dyDescent="0.2">
      <c r="B61" s="5">
        <v>57</v>
      </c>
      <c r="C61" s="1">
        <v>12805</v>
      </c>
      <c r="D61" s="1">
        <v>23080</v>
      </c>
      <c r="E61" s="1">
        <v>7963</v>
      </c>
      <c r="F61" s="1">
        <v>14348</v>
      </c>
      <c r="G61" s="1">
        <v>201</v>
      </c>
      <c r="H61" s="10">
        <f t="shared" si="0"/>
        <v>0.34501733102253035</v>
      </c>
      <c r="I61" s="10">
        <f t="shared" si="1"/>
        <v>8.7088388214904677E-3</v>
      </c>
      <c r="J61">
        <f t="shared" si="2"/>
        <v>0</v>
      </c>
      <c r="K61" s="10">
        <f t="shared" si="3"/>
        <v>7.1846934791097231E-3</v>
      </c>
      <c r="L61" s="1">
        <f t="shared" si="4"/>
        <v>15835.104816864443</v>
      </c>
      <c r="N61" s="37"/>
      <c r="O61" s="38"/>
    </row>
    <row r="62" spans="2:15" x14ac:dyDescent="0.2">
      <c r="B62" s="5">
        <v>58</v>
      </c>
      <c r="C62" s="1">
        <v>12713</v>
      </c>
      <c r="D62" s="1">
        <v>36491</v>
      </c>
      <c r="E62" s="1">
        <v>20266</v>
      </c>
      <c r="F62" s="1">
        <v>14843</v>
      </c>
      <c r="G62" s="1">
        <v>715</v>
      </c>
      <c r="H62" s="10">
        <f t="shared" si="0"/>
        <v>0.55536981721520373</v>
      </c>
      <c r="I62" s="10">
        <f t="shared" si="1"/>
        <v>1.9593872461702886E-2</v>
      </c>
      <c r="J62">
        <f t="shared" si="2"/>
        <v>0</v>
      </c>
      <c r="K62" s="10">
        <f t="shared" si="3"/>
        <v>5.1915362227640998E-3</v>
      </c>
      <c r="L62" s="1">
        <f t="shared" si="4"/>
        <v>15400.691113941391</v>
      </c>
      <c r="N62" s="37"/>
      <c r="O62" s="38"/>
    </row>
    <row r="63" spans="2:15" x14ac:dyDescent="0.2">
      <c r="B63" s="5">
        <v>59</v>
      </c>
      <c r="C63" s="1">
        <v>12647</v>
      </c>
      <c r="D63" s="1">
        <v>41269</v>
      </c>
      <c r="E63" s="1">
        <v>25622</v>
      </c>
      <c r="F63" s="1">
        <v>13343</v>
      </c>
      <c r="G63" s="1">
        <v>629</v>
      </c>
      <c r="H63" s="10">
        <f t="shared" si="0"/>
        <v>0.62085342508904984</v>
      </c>
      <c r="I63" s="10">
        <f t="shared" si="1"/>
        <v>1.5241464537546342E-2</v>
      </c>
      <c r="J63">
        <f t="shared" si="2"/>
        <v>0</v>
      </c>
      <c r="K63" s="10">
        <f t="shared" si="3"/>
        <v>3.1628054083972484E-4</v>
      </c>
      <c r="L63" s="1">
        <f t="shared" si="4"/>
        <v>14980.682931927198</v>
      </c>
      <c r="N63" s="37"/>
      <c r="O63" s="38"/>
    </row>
    <row r="64" spans="2:15" x14ac:dyDescent="0.2">
      <c r="B64" s="5">
        <v>60</v>
      </c>
      <c r="C64" s="1">
        <v>12643</v>
      </c>
      <c r="D64" s="1">
        <v>139229</v>
      </c>
      <c r="E64" s="1">
        <v>121190</v>
      </c>
      <c r="F64" s="1">
        <v>11792</v>
      </c>
      <c r="G64" s="1">
        <v>2033</v>
      </c>
      <c r="H64" s="10">
        <f t="shared" si="0"/>
        <v>0.87043647515962908</v>
      </c>
      <c r="I64" s="10">
        <f t="shared" si="1"/>
        <v>1.4601843006844839E-2</v>
      </c>
      <c r="J64">
        <f t="shared" si="2"/>
        <v>0</v>
      </c>
      <c r="K64" s="10">
        <f t="shared" si="3"/>
        <v>0.19931978169738196</v>
      </c>
      <c r="L64" s="1">
        <f t="shared" si="4"/>
        <v>14574.626591731514</v>
      </c>
      <c r="N64" s="37"/>
      <c r="O64" s="38"/>
    </row>
    <row r="65" spans="2:15" x14ac:dyDescent="0.2">
      <c r="B65" s="5">
        <v>61</v>
      </c>
      <c r="C65" s="1">
        <v>10123</v>
      </c>
      <c r="D65" s="1">
        <v>10574</v>
      </c>
      <c r="E65" s="1">
        <v>47</v>
      </c>
      <c r="F65" s="1">
        <v>10463</v>
      </c>
      <c r="G65" s="1">
        <v>13</v>
      </c>
      <c r="H65" s="10">
        <f t="shared" si="0"/>
        <v>4.4448647626253073E-3</v>
      </c>
      <c r="I65" s="10">
        <f t="shared" si="1"/>
        <v>1.2294306790240211E-3</v>
      </c>
      <c r="J65">
        <f t="shared" si="2"/>
        <v>0</v>
      </c>
      <c r="K65" s="10">
        <f t="shared" si="3"/>
        <v>6.9149461622048801E-4</v>
      </c>
      <c r="L65" s="1">
        <f t="shared" si="4"/>
        <v>14182.08270216918</v>
      </c>
      <c r="N65" s="37"/>
      <c r="O65" s="38"/>
    </row>
    <row r="66" spans="2:15" x14ac:dyDescent="0.2">
      <c r="B66" s="5">
        <v>62</v>
      </c>
      <c r="C66" s="1">
        <v>10116</v>
      </c>
      <c r="D66" s="1">
        <v>12388</v>
      </c>
      <c r="E66" s="1">
        <v>1491</v>
      </c>
      <c r="F66" s="1">
        <v>10632</v>
      </c>
      <c r="G66" s="1">
        <v>70</v>
      </c>
      <c r="H66" s="10">
        <f t="shared" si="0"/>
        <v>0.12035841136583791</v>
      </c>
      <c r="I66" s="10">
        <f t="shared" si="1"/>
        <v>5.6506296415886345E-3</v>
      </c>
      <c r="J66">
        <f t="shared" si="2"/>
        <v>0</v>
      </c>
      <c r="K66" s="10">
        <f t="shared" si="3"/>
        <v>1.9770660340055358E-4</v>
      </c>
      <c r="L66" s="1">
        <f t="shared" si="4"/>
        <v>13802.625709985266</v>
      </c>
      <c r="N66" s="37"/>
      <c r="O66" s="38"/>
    </row>
    <row r="67" spans="2:15" x14ac:dyDescent="0.2">
      <c r="B67" s="5">
        <v>63</v>
      </c>
      <c r="C67" s="1">
        <v>10114</v>
      </c>
      <c r="D67" s="1">
        <v>22137</v>
      </c>
      <c r="E67" s="1">
        <v>10222</v>
      </c>
      <c r="F67" s="1">
        <v>11253</v>
      </c>
      <c r="G67" s="1">
        <v>222</v>
      </c>
      <c r="H67" s="10">
        <f t="shared" si="0"/>
        <v>0.46176085287075935</v>
      </c>
      <c r="I67" s="10">
        <f t="shared" si="1"/>
        <v>1.0028459140804987E-2</v>
      </c>
      <c r="J67">
        <f t="shared" si="2"/>
        <v>0</v>
      </c>
      <c r="K67" s="10">
        <f t="shared" si="3"/>
        <v>5.9323709709313823E-3</v>
      </c>
      <c r="L67" s="1">
        <f t="shared" si="4"/>
        <v>13435.843464051353</v>
      </c>
      <c r="N67" s="37"/>
      <c r="O67" s="38"/>
    </row>
    <row r="68" spans="2:15" x14ac:dyDescent="0.2">
      <c r="B68" s="5">
        <v>64</v>
      </c>
      <c r="C68" s="1">
        <v>10054</v>
      </c>
      <c r="D68" s="1">
        <v>23296</v>
      </c>
      <c r="E68" s="1">
        <v>11549</v>
      </c>
      <c r="F68" s="1">
        <v>11162</v>
      </c>
      <c r="G68" s="1">
        <v>233</v>
      </c>
      <c r="H68" s="10">
        <f t="shared" si="0"/>
        <v>0.49575034340659341</v>
      </c>
      <c r="I68" s="10">
        <f t="shared" si="1"/>
        <v>1.0001717032967032E-2</v>
      </c>
      <c r="J68">
        <f t="shared" si="2"/>
        <v>0</v>
      </c>
      <c r="K68" s="10">
        <f t="shared" si="3"/>
        <v>4.3763676148796497E-3</v>
      </c>
      <c r="L68" s="1">
        <f t="shared" si="4"/>
        <v>13081.336793286746</v>
      </c>
      <c r="N68" s="37"/>
      <c r="O68" s="38"/>
    </row>
    <row r="69" spans="2:15" x14ac:dyDescent="0.2">
      <c r="B69" s="5">
        <v>65</v>
      </c>
      <c r="C69" s="1">
        <v>10010</v>
      </c>
      <c r="D69" s="1">
        <v>31275</v>
      </c>
      <c r="E69" s="1">
        <v>19348</v>
      </c>
      <c r="F69" s="1">
        <v>10640</v>
      </c>
      <c r="G69" s="1">
        <v>375</v>
      </c>
      <c r="H69" s="10">
        <f t="shared" ref="H69:H132" si="5">IF(E69="", 0, E69) /D69</f>
        <v>0.61864108713029575</v>
      </c>
      <c r="I69" s="10">
        <f t="shared" ref="I69:I132" si="6">G69/D69</f>
        <v>1.1990407673860911E-2</v>
      </c>
      <c r="J69">
        <f t="shared" ref="J69:J132" si="7">IF(SUM(E69:G69) &gt; D69, 1, 0)</f>
        <v>0</v>
      </c>
      <c r="K69" s="10">
        <f t="shared" ref="K69:K132" si="8">(C69 - VLOOKUP(B69+1, $B$5:$C$434, 2, FALSE))/C69</f>
        <v>1.4385614385614386E-2</v>
      </c>
      <c r="L69" s="1">
        <f t="shared" si="4"/>
        <v>12738.719097872417</v>
      </c>
      <c r="N69" s="37"/>
      <c r="O69" s="38"/>
    </row>
    <row r="70" spans="2:15" x14ac:dyDescent="0.2">
      <c r="B70" s="5">
        <v>66</v>
      </c>
      <c r="C70" s="1">
        <v>9866</v>
      </c>
      <c r="D70" s="1">
        <v>28802</v>
      </c>
      <c r="E70" s="1">
        <v>17452</v>
      </c>
      <c r="F70" s="1">
        <v>10470</v>
      </c>
      <c r="G70" s="1">
        <v>286</v>
      </c>
      <c r="H70" s="10">
        <f t="shared" si="5"/>
        <v>0.60593014374001808</v>
      </c>
      <c r="I70" s="10">
        <f t="shared" si="6"/>
        <v>9.9298659815290607E-3</v>
      </c>
      <c r="J70">
        <f t="shared" si="7"/>
        <v>0</v>
      </c>
      <c r="K70" s="10">
        <f t="shared" si="8"/>
        <v>4.2570443948915463E-3</v>
      </c>
      <c r="L70" s="1">
        <f t="shared" ref="L70:L133" si="9">90000*EXP(-0.032*B70) + 23*B70</f>
        <v>12407.615953339013</v>
      </c>
      <c r="N70" s="37"/>
      <c r="O70" s="38"/>
    </row>
    <row r="71" spans="2:15" x14ac:dyDescent="0.2">
      <c r="B71" s="5">
        <v>67</v>
      </c>
      <c r="C71" s="1">
        <v>9824</v>
      </c>
      <c r="D71" s="1">
        <v>48618</v>
      </c>
      <c r="E71" s="1">
        <v>36592</v>
      </c>
      <c r="F71" s="1">
        <v>9918</v>
      </c>
      <c r="G71" s="1">
        <v>539</v>
      </c>
      <c r="H71" s="10">
        <f t="shared" si="5"/>
        <v>0.75264305401291698</v>
      </c>
      <c r="I71" s="10">
        <f t="shared" si="6"/>
        <v>1.1086428894648073E-2</v>
      </c>
      <c r="J71">
        <f t="shared" si="7"/>
        <v>0</v>
      </c>
      <c r="K71" s="10">
        <f t="shared" si="8"/>
        <v>3.6746742671009774E-2</v>
      </c>
      <c r="L71" s="1">
        <f t="shared" si="9"/>
        <v>12087.664727123471</v>
      </c>
      <c r="N71" s="37"/>
      <c r="O71" s="38"/>
    </row>
    <row r="72" spans="2:15" x14ac:dyDescent="0.2">
      <c r="B72" s="5">
        <v>68</v>
      </c>
      <c r="C72" s="1">
        <v>9463</v>
      </c>
      <c r="D72" s="1">
        <v>11280</v>
      </c>
      <c r="E72" s="1">
        <v>970</v>
      </c>
      <c r="F72" s="1">
        <v>10091</v>
      </c>
      <c r="G72" s="1">
        <v>41</v>
      </c>
      <c r="H72" s="10">
        <f t="shared" si="5"/>
        <v>8.5992907801418439E-2</v>
      </c>
      <c r="I72" s="10">
        <f t="shared" si="6"/>
        <v>3.6347517730496454E-3</v>
      </c>
      <c r="J72">
        <f t="shared" si="7"/>
        <v>0</v>
      </c>
      <c r="K72" s="10">
        <f t="shared" si="8"/>
        <v>2.0078199302546759E-3</v>
      </c>
      <c r="L72" s="1">
        <f t="shared" si="9"/>
        <v>11778.514207201584</v>
      </c>
      <c r="N72" s="37"/>
      <c r="O72" s="38"/>
    </row>
    <row r="73" spans="2:15" x14ac:dyDescent="0.2">
      <c r="B73" s="5">
        <v>69</v>
      </c>
      <c r="C73" s="1">
        <v>9444</v>
      </c>
      <c r="D73" s="1">
        <v>15780</v>
      </c>
      <c r="E73" s="1">
        <v>5045</v>
      </c>
      <c r="F73" s="1">
        <v>10243</v>
      </c>
      <c r="G73" s="1">
        <v>232</v>
      </c>
      <c r="H73" s="10">
        <f t="shared" si="5"/>
        <v>0.31970849176172372</v>
      </c>
      <c r="I73" s="10">
        <f t="shared" si="6"/>
        <v>1.4702154626108998E-2</v>
      </c>
      <c r="J73">
        <f t="shared" si="7"/>
        <v>0</v>
      </c>
      <c r="K73" s="10">
        <f t="shared" si="8"/>
        <v>3.7060567556120288E-3</v>
      </c>
      <c r="L73" s="1">
        <f t="shared" si="9"/>
        <v>11479.824242416211</v>
      </c>
      <c r="N73" s="37"/>
      <c r="O73" s="38"/>
    </row>
    <row r="74" spans="2:15" x14ac:dyDescent="0.2">
      <c r="B74" s="5">
        <v>70</v>
      </c>
      <c r="C74" s="1">
        <v>9409</v>
      </c>
      <c r="D74" s="1">
        <v>14223</v>
      </c>
      <c r="E74" s="1">
        <v>3758</v>
      </c>
      <c r="F74" s="1">
        <v>10125</v>
      </c>
      <c r="G74" s="1">
        <v>72</v>
      </c>
      <c r="H74" s="10">
        <f t="shared" si="5"/>
        <v>0.26421992547282569</v>
      </c>
      <c r="I74" s="10">
        <f t="shared" si="6"/>
        <v>5.0622231596709555E-3</v>
      </c>
      <c r="J74">
        <f t="shared" si="7"/>
        <v>0</v>
      </c>
      <c r="K74" s="10">
        <f t="shared" si="8"/>
        <v>1.9130619619513233E-3</v>
      </c>
      <c r="L74" s="1">
        <f t="shared" si="9"/>
        <v>11191.265394132752</v>
      </c>
      <c r="N74" s="37"/>
      <c r="O74" s="38"/>
    </row>
    <row r="75" spans="2:15" x14ac:dyDescent="0.2">
      <c r="B75" s="5">
        <v>71</v>
      </c>
      <c r="C75" s="1">
        <v>9391</v>
      </c>
      <c r="D75" s="1">
        <v>19590</v>
      </c>
      <c r="E75" s="1">
        <v>8683</v>
      </c>
      <c r="F75" s="1">
        <v>10499</v>
      </c>
      <c r="G75" s="1">
        <v>141</v>
      </c>
      <c r="H75" s="10">
        <f t="shared" si="5"/>
        <v>0.44323634507401738</v>
      </c>
      <c r="I75" s="10">
        <f t="shared" si="6"/>
        <v>7.1975497702909648E-3</v>
      </c>
      <c r="J75">
        <f t="shared" si="7"/>
        <v>0</v>
      </c>
      <c r="K75" s="10">
        <f t="shared" si="8"/>
        <v>6.4955808753061443E-3</v>
      </c>
      <c r="L75" s="1">
        <f t="shared" si="9"/>
        <v>10912.518598865207</v>
      </c>
      <c r="N75" s="37"/>
      <c r="O75" s="38"/>
    </row>
    <row r="76" spans="2:15" x14ac:dyDescent="0.2">
      <c r="B76" s="5">
        <v>72</v>
      </c>
      <c r="C76" s="1">
        <v>9330</v>
      </c>
      <c r="D76" s="1">
        <v>14052</v>
      </c>
      <c r="E76" s="1">
        <v>3553</v>
      </c>
      <c r="F76" s="1">
        <v>10192</v>
      </c>
      <c r="G76" s="1">
        <v>77</v>
      </c>
      <c r="H76" s="10">
        <f t="shared" si="5"/>
        <v>0.25284656988329063</v>
      </c>
      <c r="I76" s="10">
        <f t="shared" si="6"/>
        <v>5.4796470253344722E-3</v>
      </c>
      <c r="J76">
        <f t="shared" si="7"/>
        <v>0</v>
      </c>
      <c r="K76" s="10">
        <f t="shared" si="8"/>
        <v>3.9657020364415865E-3</v>
      </c>
      <c r="L76" s="1">
        <f t="shared" si="9"/>
        <v>10643.274841527285</v>
      </c>
      <c r="N76" s="37"/>
      <c r="O76" s="38"/>
    </row>
    <row r="77" spans="2:15" x14ac:dyDescent="0.2">
      <c r="B77" s="5">
        <v>73</v>
      </c>
      <c r="C77" s="1">
        <v>9293</v>
      </c>
      <c r="D77" s="1">
        <v>13971</v>
      </c>
      <c r="E77" s="1">
        <v>3330</v>
      </c>
      <c r="F77" s="1">
        <v>10278</v>
      </c>
      <c r="G77" s="1">
        <v>108</v>
      </c>
      <c r="H77" s="10">
        <f t="shared" si="5"/>
        <v>0.23835086965857849</v>
      </c>
      <c r="I77" s="10">
        <f t="shared" si="6"/>
        <v>7.7302984754133563E-3</v>
      </c>
      <c r="J77">
        <f t="shared" si="7"/>
        <v>0</v>
      </c>
      <c r="K77" s="10">
        <f t="shared" si="8"/>
        <v>1.7217260303454213E-3</v>
      </c>
      <c r="L77" s="1">
        <f t="shared" si="9"/>
        <v>10383.234838973958</v>
      </c>
      <c r="N77" s="37"/>
      <c r="O77" s="38"/>
    </row>
    <row r="78" spans="2:15" x14ac:dyDescent="0.2">
      <c r="B78" s="5">
        <v>74</v>
      </c>
      <c r="C78" s="1">
        <v>9277</v>
      </c>
      <c r="D78" s="1">
        <v>15367</v>
      </c>
      <c r="E78" s="1">
        <v>4752</v>
      </c>
      <c r="F78" s="1">
        <v>10065</v>
      </c>
      <c r="G78" s="1">
        <v>152</v>
      </c>
      <c r="H78" s="10">
        <f t="shared" si="5"/>
        <v>0.30923407301360056</v>
      </c>
      <c r="I78" s="10">
        <f t="shared" si="6"/>
        <v>9.8913255677751024E-3</v>
      </c>
      <c r="J78">
        <f t="shared" si="7"/>
        <v>0</v>
      </c>
      <c r="K78" s="10">
        <f t="shared" si="8"/>
        <v>-4.958499514929395E-3</v>
      </c>
      <c r="L78" s="1">
        <f t="shared" si="9"/>
        <v>10132.108733509342</v>
      </c>
      <c r="N78" s="37"/>
      <c r="O78" s="38"/>
    </row>
    <row r="79" spans="2:15" x14ac:dyDescent="0.2">
      <c r="B79" s="5">
        <v>75</v>
      </c>
      <c r="C79" s="1">
        <v>9323</v>
      </c>
      <c r="D79" s="1">
        <v>53126</v>
      </c>
      <c r="E79" s="1">
        <v>40665</v>
      </c>
      <c r="F79" s="1">
        <v>9464</v>
      </c>
      <c r="G79" s="1">
        <v>1221</v>
      </c>
      <c r="H79" s="10">
        <f t="shared" si="5"/>
        <v>0.7654444151639499</v>
      </c>
      <c r="I79" s="10">
        <f t="shared" si="6"/>
        <v>2.2983096788766328E-2</v>
      </c>
      <c r="J79">
        <f t="shared" si="7"/>
        <v>0</v>
      </c>
      <c r="K79" s="10">
        <f t="shared" si="8"/>
        <v>1.2764131717258393E-2</v>
      </c>
      <c r="L79" s="1">
        <f t="shared" si="9"/>
        <v>9889.6157960471264</v>
      </c>
      <c r="N79" s="37"/>
      <c r="O79" s="38"/>
    </row>
    <row r="80" spans="2:15" x14ac:dyDescent="0.2">
      <c r="B80" s="5">
        <v>76</v>
      </c>
      <c r="C80" s="1">
        <v>9204</v>
      </c>
      <c r="D80" s="1">
        <v>100498</v>
      </c>
      <c r="E80" s="1">
        <v>86928</v>
      </c>
      <c r="F80" s="1">
        <v>8393</v>
      </c>
      <c r="G80" s="1">
        <v>1297</v>
      </c>
      <c r="H80" s="10">
        <f t="shared" si="5"/>
        <v>0.86497243726243311</v>
      </c>
      <c r="I80" s="10">
        <f t="shared" si="6"/>
        <v>1.2905729467253079E-2</v>
      </c>
      <c r="J80">
        <f t="shared" si="7"/>
        <v>0</v>
      </c>
      <c r="K80" s="10">
        <f t="shared" si="8"/>
        <v>0.10299869621903521</v>
      </c>
      <c r="L80" s="1">
        <f t="shared" si="9"/>
        <v>9655.4841386194275</v>
      </c>
      <c r="N80" s="37"/>
      <c r="O80" s="38"/>
    </row>
    <row r="81" spans="2:15" x14ac:dyDescent="0.2">
      <c r="B81" s="5">
        <v>77</v>
      </c>
      <c r="C81" s="1">
        <v>8256</v>
      </c>
      <c r="D81" s="1">
        <v>14255</v>
      </c>
      <c r="E81" s="1">
        <v>4996</v>
      </c>
      <c r="F81" s="1">
        <v>8885</v>
      </c>
      <c r="G81" s="1">
        <v>172</v>
      </c>
      <c r="H81" s="10">
        <f t="shared" si="5"/>
        <v>0.35047351806383725</v>
      </c>
      <c r="I81" s="10">
        <f t="shared" si="6"/>
        <v>1.2065941774815854E-2</v>
      </c>
      <c r="J81">
        <f t="shared" si="7"/>
        <v>0</v>
      </c>
      <c r="K81" s="10">
        <f t="shared" si="8"/>
        <v>3.3914728682170542E-3</v>
      </c>
      <c r="L81" s="1">
        <f t="shared" si="9"/>
        <v>9429.4504359397706</v>
      </c>
      <c r="N81" s="37"/>
      <c r="O81" s="38"/>
    </row>
    <row r="82" spans="2:15" x14ac:dyDescent="0.2">
      <c r="B82" s="5">
        <v>78</v>
      </c>
      <c r="C82" s="1">
        <v>8228</v>
      </c>
      <c r="D82" s="1">
        <v>18888</v>
      </c>
      <c r="E82" s="1">
        <v>9365</v>
      </c>
      <c r="F82" s="1">
        <v>8862</v>
      </c>
      <c r="G82" s="1">
        <v>275</v>
      </c>
      <c r="H82" s="10">
        <f t="shared" si="5"/>
        <v>0.49581745023295215</v>
      </c>
      <c r="I82" s="10">
        <f t="shared" si="6"/>
        <v>1.4559508682761542E-2</v>
      </c>
      <c r="J82">
        <f t="shared" si="7"/>
        <v>0</v>
      </c>
      <c r="K82" s="10">
        <f t="shared" si="8"/>
        <v>4.9829849295089934E-3</v>
      </c>
      <c r="L82" s="1">
        <f t="shared" si="9"/>
        <v>9211.259655734968</v>
      </c>
      <c r="N82" s="37"/>
      <c r="O82" s="38"/>
    </row>
    <row r="83" spans="2:15" x14ac:dyDescent="0.2">
      <c r="B83" s="5">
        <v>79</v>
      </c>
      <c r="C83" s="1">
        <v>8187</v>
      </c>
      <c r="D83" s="1">
        <v>21189</v>
      </c>
      <c r="E83" s="1">
        <v>10900</v>
      </c>
      <c r="F83" s="1">
        <v>8965</v>
      </c>
      <c r="G83" s="1">
        <v>614</v>
      </c>
      <c r="H83" s="10">
        <f t="shared" si="5"/>
        <v>0.51441785832271458</v>
      </c>
      <c r="I83" s="10">
        <f t="shared" si="6"/>
        <v>2.8977299542215302E-2</v>
      </c>
      <c r="J83">
        <f t="shared" si="7"/>
        <v>0</v>
      </c>
      <c r="K83" s="10">
        <f t="shared" si="8"/>
        <v>1.4657383657017222E-3</v>
      </c>
      <c r="L83" s="1">
        <f t="shared" si="9"/>
        <v>9000.6647975697997</v>
      </c>
      <c r="N83" s="37"/>
      <c r="O83" s="38"/>
    </row>
    <row r="84" spans="2:15" x14ac:dyDescent="0.2">
      <c r="B84" s="5">
        <v>80</v>
      </c>
      <c r="C84" s="1">
        <v>8175</v>
      </c>
      <c r="D84" s="1">
        <v>38001</v>
      </c>
      <c r="E84" s="1">
        <v>27305</v>
      </c>
      <c r="F84" s="1">
        <v>8319</v>
      </c>
      <c r="G84" s="1">
        <v>683</v>
      </c>
      <c r="H84" s="10">
        <f t="shared" si="5"/>
        <v>0.71853372279676853</v>
      </c>
      <c r="I84" s="10">
        <f t="shared" si="6"/>
        <v>1.7973211231283388E-2</v>
      </c>
      <c r="J84">
        <f t="shared" si="7"/>
        <v>0</v>
      </c>
      <c r="K84" s="10">
        <f t="shared" si="8"/>
        <v>3.9633027522935779E-2</v>
      </c>
      <c r="L84" s="1">
        <f t="shared" si="9"/>
        <v>8797.4266398969776</v>
      </c>
      <c r="N84" s="37"/>
      <c r="O84" s="38"/>
    </row>
    <row r="85" spans="2:15" x14ac:dyDescent="0.2">
      <c r="B85" s="5">
        <v>81</v>
      </c>
      <c r="C85" s="1">
        <v>7851</v>
      </c>
      <c r="D85" s="1">
        <v>15134</v>
      </c>
      <c r="E85" s="1">
        <v>6185</v>
      </c>
      <c r="F85" s="1">
        <v>8583</v>
      </c>
      <c r="G85" s="1">
        <v>151</v>
      </c>
      <c r="H85" s="10">
        <f t="shared" si="5"/>
        <v>0.40868243689705297</v>
      </c>
      <c r="I85" s="10">
        <f t="shared" si="6"/>
        <v>9.9775340293379155E-3</v>
      </c>
      <c r="J85">
        <f t="shared" si="7"/>
        <v>0</v>
      </c>
      <c r="K85" s="10">
        <f t="shared" si="8"/>
        <v>2.5474461851993377E-3</v>
      </c>
      <c r="L85" s="1">
        <f t="shared" si="9"/>
        <v>8601.3134950733765</v>
      </c>
      <c r="N85" s="37"/>
      <c r="O85" s="38"/>
    </row>
    <row r="86" spans="2:15" x14ac:dyDescent="0.2">
      <c r="B86" s="5">
        <v>82</v>
      </c>
      <c r="C86" s="1">
        <v>7831</v>
      </c>
      <c r="D86" s="1">
        <v>17541</v>
      </c>
      <c r="E86" s="1">
        <v>8388</v>
      </c>
      <c r="F86" s="1">
        <v>8458</v>
      </c>
      <c r="G86" s="1">
        <v>365</v>
      </c>
      <c r="H86" s="10">
        <f t="shared" si="5"/>
        <v>0.47819394561313494</v>
      </c>
      <c r="I86" s="10">
        <f t="shared" si="6"/>
        <v>2.0808391767858161E-2</v>
      </c>
      <c r="J86">
        <f t="shared" si="7"/>
        <v>0</v>
      </c>
      <c r="K86" s="10">
        <f t="shared" si="8"/>
        <v>-7.6618567232792749E-3</v>
      </c>
      <c r="L86" s="1">
        <f t="shared" si="9"/>
        <v>8412.1009720916481</v>
      </c>
      <c r="N86" s="37"/>
      <c r="O86" s="38"/>
    </row>
    <row r="87" spans="2:15" x14ac:dyDescent="0.2">
      <c r="B87" s="5">
        <v>83</v>
      </c>
      <c r="C87" s="1">
        <v>7891</v>
      </c>
      <c r="D87" s="1">
        <v>54579</v>
      </c>
      <c r="E87" s="1">
        <v>44300</v>
      </c>
      <c r="F87" s="1">
        <v>7711</v>
      </c>
      <c r="G87" s="1">
        <v>950</v>
      </c>
      <c r="H87" s="10">
        <f t="shared" si="5"/>
        <v>0.81166749115960346</v>
      </c>
      <c r="I87" s="10">
        <f t="shared" si="6"/>
        <v>1.7405962000036645E-2</v>
      </c>
      <c r="J87">
        <f t="shared" si="7"/>
        <v>0</v>
      </c>
      <c r="K87" s="10">
        <f t="shared" si="8"/>
        <v>4.9169940438474211E-2</v>
      </c>
      <c r="L87" s="1">
        <f t="shared" si="9"/>
        <v>8229.5717467842114</v>
      </c>
      <c r="N87" s="37"/>
      <c r="O87" s="38"/>
    </row>
    <row r="88" spans="2:15" x14ac:dyDescent="0.2">
      <c r="B88" s="5">
        <v>84</v>
      </c>
      <c r="C88" s="1">
        <v>7503</v>
      </c>
      <c r="D88" s="1">
        <v>14904</v>
      </c>
      <c r="E88" s="1">
        <v>6405</v>
      </c>
      <c r="F88" s="1">
        <v>7972</v>
      </c>
      <c r="G88" s="1">
        <v>223</v>
      </c>
      <c r="H88" s="10">
        <f t="shared" si="5"/>
        <v>0.42975040257648955</v>
      </c>
      <c r="I88" s="10">
        <f t="shared" si="6"/>
        <v>1.4962426194310253E-2</v>
      </c>
      <c r="J88">
        <f t="shared" si="7"/>
        <v>0</v>
      </c>
      <c r="K88" s="10">
        <f t="shared" si="8"/>
        <v>3.3320005331200853E-3</v>
      </c>
      <c r="L88" s="1">
        <f t="shared" si="9"/>
        <v>8053.5153392643188</v>
      </c>
      <c r="N88" s="37"/>
      <c r="O88" s="38"/>
    </row>
    <row r="89" spans="2:15" x14ac:dyDescent="0.2">
      <c r="B89" s="5">
        <v>85</v>
      </c>
      <c r="C89" s="1">
        <v>7478</v>
      </c>
      <c r="D89" s="1">
        <v>23563</v>
      </c>
      <c r="E89" s="1">
        <v>14653</v>
      </c>
      <c r="F89" s="1">
        <v>7979</v>
      </c>
      <c r="G89" s="1">
        <v>275</v>
      </c>
      <c r="H89" s="10">
        <f t="shared" si="5"/>
        <v>0.62186478801510847</v>
      </c>
      <c r="I89" s="10">
        <f t="shared" si="6"/>
        <v>1.1670839876076901E-2</v>
      </c>
      <c r="J89">
        <f t="shared" si="7"/>
        <v>0</v>
      </c>
      <c r="K89" s="10">
        <f t="shared" si="8"/>
        <v>1.270393153249532E-2</v>
      </c>
      <c r="L89" s="1">
        <f t="shared" si="9"/>
        <v>7883.7278983762653</v>
      </c>
      <c r="N89" s="37"/>
      <c r="O89" s="38"/>
    </row>
    <row r="90" spans="2:15" x14ac:dyDescent="0.2">
      <c r="B90" s="5">
        <v>86</v>
      </c>
      <c r="C90" s="1">
        <v>7383</v>
      </c>
      <c r="D90" s="1">
        <v>19810</v>
      </c>
      <c r="E90" s="1">
        <v>11072</v>
      </c>
      <c r="F90" s="1">
        <v>7832</v>
      </c>
      <c r="G90" s="1">
        <v>404</v>
      </c>
      <c r="H90" s="10">
        <f t="shared" si="5"/>
        <v>0.55890964159515399</v>
      </c>
      <c r="I90" s="10">
        <f t="shared" si="6"/>
        <v>2.0393740535083291E-2</v>
      </c>
      <c r="J90">
        <f t="shared" si="7"/>
        <v>0</v>
      </c>
      <c r="K90" s="10">
        <f t="shared" si="8"/>
        <v>9.7521332791548152E-3</v>
      </c>
      <c r="L90" s="1">
        <f t="shared" si="9"/>
        <v>7720.0119929339808</v>
      </c>
      <c r="N90" s="37"/>
      <c r="O90" s="38"/>
    </row>
    <row r="91" spans="2:15" x14ac:dyDescent="0.2">
      <c r="B91" s="5">
        <v>87</v>
      </c>
      <c r="C91" s="1">
        <v>7311</v>
      </c>
      <c r="D91" s="1">
        <v>15678</v>
      </c>
      <c r="E91" s="1">
        <v>6008</v>
      </c>
      <c r="F91" s="1">
        <v>8852</v>
      </c>
      <c r="G91" s="1">
        <v>518</v>
      </c>
      <c r="H91" s="10">
        <f t="shared" si="5"/>
        <v>0.38321214440617424</v>
      </c>
      <c r="I91" s="10">
        <f t="shared" si="6"/>
        <v>3.303992856231662E-2</v>
      </c>
      <c r="J91">
        <f t="shared" si="7"/>
        <v>0</v>
      </c>
      <c r="K91" s="10">
        <f t="shared" si="8"/>
        <v>-1.6960744084256598E-2</v>
      </c>
      <c r="L91" s="1">
        <f t="shared" si="9"/>
        <v>7562.1764095342514</v>
      </c>
      <c r="N91" s="37"/>
      <c r="O91" s="38"/>
    </row>
    <row r="92" spans="2:15" x14ac:dyDescent="0.2">
      <c r="B92" s="5">
        <v>88</v>
      </c>
      <c r="C92" s="1">
        <v>7435</v>
      </c>
      <c r="D92" s="1">
        <v>84561</v>
      </c>
      <c r="E92" s="1">
        <v>72054</v>
      </c>
      <c r="F92" s="1">
        <v>6885</v>
      </c>
      <c r="G92" s="1">
        <v>2571</v>
      </c>
      <c r="H92" s="10">
        <f t="shared" si="5"/>
        <v>0.85209493738248132</v>
      </c>
      <c r="I92" s="10">
        <f t="shared" si="6"/>
        <v>3.0404086990456592E-2</v>
      </c>
      <c r="J92">
        <f t="shared" si="7"/>
        <v>0</v>
      </c>
      <c r="K92" s="10">
        <f t="shared" si="8"/>
        <v>8.2447881640887691E-2</v>
      </c>
      <c r="L92" s="1">
        <f t="shared" si="9"/>
        <v>7410.0359567374844</v>
      </c>
      <c r="N92" s="37"/>
      <c r="O92" s="38"/>
    </row>
    <row r="93" spans="2:15" x14ac:dyDescent="0.2">
      <c r="B93" s="5">
        <v>89</v>
      </c>
      <c r="C93" s="1">
        <v>6822</v>
      </c>
      <c r="D93" s="1">
        <v>14654</v>
      </c>
      <c r="E93" s="1">
        <v>6688</v>
      </c>
      <c r="F93" s="1">
        <v>7571</v>
      </c>
      <c r="G93" s="1">
        <v>137</v>
      </c>
      <c r="H93" s="10">
        <f t="shared" si="5"/>
        <v>0.45639415859151083</v>
      </c>
      <c r="I93" s="10">
        <f t="shared" si="6"/>
        <v>9.3489832127746694E-3</v>
      </c>
      <c r="J93">
        <f t="shared" si="7"/>
        <v>0</v>
      </c>
      <c r="K93" s="10">
        <f t="shared" si="8"/>
        <v>4.2509527997654645E-3</v>
      </c>
      <c r="L93" s="1">
        <f t="shared" si="9"/>
        <v>7263.4112754154812</v>
      </c>
      <c r="N93" s="37"/>
      <c r="O93" s="38"/>
    </row>
    <row r="94" spans="2:15" x14ac:dyDescent="0.2">
      <c r="B94" s="5">
        <v>90</v>
      </c>
      <c r="C94" s="1">
        <v>6793</v>
      </c>
      <c r="D94" s="1">
        <v>13518</v>
      </c>
      <c r="E94" s="1">
        <v>5528</v>
      </c>
      <c r="F94" s="1">
        <v>7383</v>
      </c>
      <c r="G94" s="1">
        <v>220</v>
      </c>
      <c r="H94" s="10">
        <f t="shared" si="5"/>
        <v>0.40893623317058736</v>
      </c>
      <c r="I94" s="10">
        <f t="shared" si="6"/>
        <v>1.6274596833851161E-2</v>
      </c>
      <c r="J94">
        <f t="shared" si="7"/>
        <v>0</v>
      </c>
      <c r="K94" s="10">
        <f t="shared" si="8"/>
        <v>8.8326218165758863E-2</v>
      </c>
      <c r="L94" s="1">
        <f t="shared" si="9"/>
        <v>7122.1286550720351</v>
      </c>
      <c r="N94" s="37"/>
      <c r="O94" s="38"/>
    </row>
    <row r="95" spans="2:15" x14ac:dyDescent="0.2">
      <c r="B95" s="5">
        <v>91</v>
      </c>
      <c r="C95" s="1">
        <v>6193</v>
      </c>
      <c r="D95" s="1">
        <v>6758</v>
      </c>
      <c r="E95" s="1"/>
      <c r="F95" s="1">
        <v>6689</v>
      </c>
      <c r="G95" s="1">
        <v>19</v>
      </c>
      <c r="H95" s="10">
        <f t="shared" si="5"/>
        <v>0</v>
      </c>
      <c r="I95" s="10">
        <f t="shared" si="6"/>
        <v>2.8114826871855577E-3</v>
      </c>
      <c r="J95">
        <f t="shared" si="7"/>
        <v>0</v>
      </c>
      <c r="K95" s="10">
        <f t="shared" si="8"/>
        <v>4.8441789116744714E-4</v>
      </c>
      <c r="L95" s="1">
        <f t="shared" si="9"/>
        <v>6986.0198559481905</v>
      </c>
      <c r="N95" s="37"/>
      <c r="O95" s="38"/>
    </row>
    <row r="96" spans="2:15" x14ac:dyDescent="0.2">
      <c r="B96" s="5">
        <v>92</v>
      </c>
      <c r="C96" s="1">
        <v>6190</v>
      </c>
      <c r="D96" s="1">
        <v>8498</v>
      </c>
      <c r="E96" s="1">
        <v>1522</v>
      </c>
      <c r="F96" s="1">
        <v>6729</v>
      </c>
      <c r="G96" s="1">
        <v>69</v>
      </c>
      <c r="H96" s="10">
        <f t="shared" si="5"/>
        <v>0.1791009649329254</v>
      </c>
      <c r="I96" s="10">
        <f t="shared" si="6"/>
        <v>8.1195575429512824E-3</v>
      </c>
      <c r="J96">
        <f t="shared" si="7"/>
        <v>0</v>
      </c>
      <c r="K96" s="10">
        <f t="shared" si="8"/>
        <v>3.0694668820678513E-3</v>
      </c>
      <c r="L96" s="1">
        <f t="shared" si="9"/>
        <v>6854.9219367300293</v>
      </c>
      <c r="N96" s="37"/>
      <c r="O96" s="38"/>
    </row>
    <row r="97" spans="2:15" x14ac:dyDescent="0.2">
      <c r="B97" s="5">
        <v>93</v>
      </c>
      <c r="C97" s="1">
        <v>6171</v>
      </c>
      <c r="D97" s="1">
        <v>9840</v>
      </c>
      <c r="E97" s="1">
        <v>2825</v>
      </c>
      <c r="F97" s="1">
        <v>6767</v>
      </c>
      <c r="G97" s="1">
        <v>66</v>
      </c>
      <c r="H97" s="10">
        <f t="shared" si="5"/>
        <v>0.28709349593495936</v>
      </c>
      <c r="I97" s="10">
        <f t="shared" si="6"/>
        <v>6.7073170731707316E-3</v>
      </c>
      <c r="J97">
        <f t="shared" si="7"/>
        <v>0</v>
      </c>
      <c r="K97" s="10">
        <f t="shared" si="8"/>
        <v>5.8337384540593099E-3</v>
      </c>
      <c r="L97" s="1">
        <f t="shared" si="9"/>
        <v>6728.6770876825321</v>
      </c>
      <c r="N97" s="37"/>
      <c r="O97" s="38"/>
    </row>
    <row r="98" spans="2:15" x14ac:dyDescent="0.2">
      <c r="B98" s="5">
        <v>94</v>
      </c>
      <c r="C98" s="1">
        <v>6135</v>
      </c>
      <c r="D98" s="1">
        <v>11280</v>
      </c>
      <c r="E98" s="1">
        <v>4454</v>
      </c>
      <c r="F98" s="1">
        <v>6502</v>
      </c>
      <c r="G98" s="1">
        <v>85</v>
      </c>
      <c r="H98" s="10">
        <f t="shared" si="5"/>
        <v>0.39485815602836877</v>
      </c>
      <c r="I98" s="10">
        <f t="shared" si="6"/>
        <v>7.535460992907801E-3</v>
      </c>
      <c r="J98">
        <f t="shared" si="7"/>
        <v>0</v>
      </c>
      <c r="K98" s="10">
        <f t="shared" si="8"/>
        <v>-2.3471882640586798E-2</v>
      </c>
      <c r="L98" s="1">
        <f t="shared" si="9"/>
        <v>6607.1324690386145</v>
      </c>
      <c r="N98" s="37"/>
      <c r="O98" s="38"/>
    </row>
    <row r="99" spans="2:15" x14ac:dyDescent="0.2">
      <c r="B99" s="5">
        <v>95</v>
      </c>
      <c r="C99" s="1">
        <v>6279</v>
      </c>
      <c r="D99" s="1">
        <v>52069</v>
      </c>
      <c r="E99" s="1">
        <v>41751</v>
      </c>
      <c r="F99" s="1">
        <v>5792</v>
      </c>
      <c r="G99" s="1">
        <v>1416</v>
      </c>
      <c r="H99" s="10">
        <f t="shared" si="5"/>
        <v>0.8018398663312144</v>
      </c>
      <c r="I99" s="10">
        <f t="shared" si="6"/>
        <v>2.7194683977030478E-2</v>
      </c>
      <c r="J99">
        <f t="shared" si="7"/>
        <v>0</v>
      </c>
      <c r="K99" s="10">
        <f t="shared" si="8"/>
        <v>8.8708393056219137E-2</v>
      </c>
      <c r="L99" s="1">
        <f t="shared" si="9"/>
        <v>6490.1400544778535</v>
      </c>
      <c r="N99" s="37"/>
      <c r="O99" s="38"/>
    </row>
    <row r="100" spans="2:15" x14ac:dyDescent="0.2">
      <c r="B100" s="5">
        <v>96</v>
      </c>
      <c r="C100" s="1">
        <v>5722</v>
      </c>
      <c r="D100" s="1">
        <v>12121</v>
      </c>
      <c r="E100" s="1">
        <v>5397</v>
      </c>
      <c r="F100" s="1">
        <v>5903</v>
      </c>
      <c r="G100" s="1">
        <v>343</v>
      </c>
      <c r="H100" s="10">
        <f t="shared" si="5"/>
        <v>0.44526029205511097</v>
      </c>
      <c r="I100" s="10">
        <f t="shared" si="6"/>
        <v>2.8297995214916261E-2</v>
      </c>
      <c r="J100">
        <f t="shared" si="7"/>
        <v>0</v>
      </c>
      <c r="K100" s="10">
        <f t="shared" si="8"/>
        <v>1.083537224746592E-2</v>
      </c>
      <c r="L100" s="1">
        <f t="shared" si="9"/>
        <v>6377.5564795345954</v>
      </c>
      <c r="N100" s="37"/>
      <c r="O100" s="38"/>
    </row>
    <row r="101" spans="2:15" x14ac:dyDescent="0.2">
      <c r="B101" s="5">
        <v>97</v>
      </c>
      <c r="C101" s="1">
        <v>5660</v>
      </c>
      <c r="D101" s="1">
        <v>19615</v>
      </c>
      <c r="E101" s="1">
        <v>12949</v>
      </c>
      <c r="F101" s="1">
        <v>5780</v>
      </c>
      <c r="G101" s="1">
        <v>304</v>
      </c>
      <c r="H101" s="10">
        <f t="shared" si="5"/>
        <v>0.66015804231455522</v>
      </c>
      <c r="I101" s="10">
        <f t="shared" si="6"/>
        <v>1.5498343104766761E-2</v>
      </c>
      <c r="J101">
        <f t="shared" si="7"/>
        <v>0</v>
      </c>
      <c r="K101" s="10">
        <f t="shared" si="8"/>
        <v>1.5547703180212015E-2</v>
      </c>
      <c r="L101" s="1">
        <f t="shared" si="9"/>
        <v>6269.2428947802227</v>
      </c>
      <c r="N101" s="37"/>
      <c r="O101" s="38"/>
    </row>
    <row r="102" spans="2:15" x14ac:dyDescent="0.2">
      <c r="B102" s="5">
        <v>98</v>
      </c>
      <c r="C102" s="1">
        <v>5572</v>
      </c>
      <c r="D102" s="1">
        <v>18365</v>
      </c>
      <c r="E102" s="1">
        <v>11669</v>
      </c>
      <c r="F102" s="1">
        <v>5670</v>
      </c>
      <c r="G102" s="1">
        <v>333</v>
      </c>
      <c r="H102" s="10">
        <f t="shared" si="5"/>
        <v>0.635393411380343</v>
      </c>
      <c r="I102" s="10">
        <f t="shared" si="6"/>
        <v>1.813231690716036E-2</v>
      </c>
      <c r="J102">
        <f t="shared" si="7"/>
        <v>0</v>
      </c>
      <c r="K102" s="10">
        <f t="shared" si="8"/>
        <v>1.094759511844939E-2</v>
      </c>
      <c r="L102" s="1">
        <f t="shared" si="9"/>
        <v>6165.0648236291981</v>
      </c>
      <c r="N102" s="37"/>
      <c r="O102" s="38"/>
    </row>
    <row r="103" spans="2:15" x14ac:dyDescent="0.2">
      <c r="B103" s="5">
        <v>99</v>
      </c>
      <c r="C103" s="1">
        <v>5511</v>
      </c>
      <c r="D103" s="1">
        <v>25577</v>
      </c>
      <c r="E103" s="1">
        <v>18674</v>
      </c>
      <c r="F103" s="1">
        <v>5501</v>
      </c>
      <c r="G103" s="1">
        <v>558</v>
      </c>
      <c r="H103" s="10">
        <f t="shared" si="5"/>
        <v>0.73010908237869965</v>
      </c>
      <c r="I103" s="10">
        <f t="shared" si="6"/>
        <v>2.1816475739922587E-2</v>
      </c>
      <c r="J103">
        <f t="shared" si="7"/>
        <v>0</v>
      </c>
      <c r="K103" s="10">
        <f t="shared" si="8"/>
        <v>2.4677916893485755E-2</v>
      </c>
      <c r="L103" s="1">
        <f t="shared" si="9"/>
        <v>6064.8920246232947</v>
      </c>
      <c r="N103" s="37"/>
      <c r="O103" s="38"/>
    </row>
    <row r="104" spans="2:15" x14ac:dyDescent="0.2">
      <c r="B104" s="5">
        <v>100</v>
      </c>
      <c r="C104" s="1">
        <v>5375</v>
      </c>
      <c r="D104" s="1">
        <v>20503</v>
      </c>
      <c r="E104" s="1">
        <v>14400</v>
      </c>
      <c r="F104" s="1">
        <v>5499</v>
      </c>
      <c r="G104" s="1">
        <v>221</v>
      </c>
      <c r="H104" s="10">
        <f t="shared" si="5"/>
        <v>0.70233624347656443</v>
      </c>
      <c r="I104" s="10">
        <f t="shared" si="6"/>
        <v>1.0778910403355607E-2</v>
      </c>
      <c r="J104">
        <f t="shared" si="7"/>
        <v>0</v>
      </c>
      <c r="K104" s="10">
        <f t="shared" si="8"/>
        <v>1.9534883720930232E-2</v>
      </c>
      <c r="L104" s="1">
        <f t="shared" si="9"/>
        <v>5968.5983580529592</v>
      </c>
      <c r="N104" s="37"/>
      <c r="O104" s="38"/>
    </row>
    <row r="105" spans="2:15" x14ac:dyDescent="0.2">
      <c r="B105" s="5">
        <v>101</v>
      </c>
      <c r="C105" s="1">
        <v>5270</v>
      </c>
      <c r="D105" s="1">
        <v>7695</v>
      </c>
      <c r="E105" s="1">
        <v>2053</v>
      </c>
      <c r="F105" s="1">
        <v>5500</v>
      </c>
      <c r="G105" s="1">
        <v>44</v>
      </c>
      <c r="H105" s="10">
        <f t="shared" si="5"/>
        <v>0.26679662118258607</v>
      </c>
      <c r="I105" s="10">
        <f t="shared" si="6"/>
        <v>5.717998700454841E-3</v>
      </c>
      <c r="J105">
        <f t="shared" si="7"/>
        <v>0</v>
      </c>
      <c r="K105" s="10">
        <f t="shared" si="8"/>
        <v>5.1233396584440226E-3</v>
      </c>
      <c r="L105" s="1">
        <f t="shared" si="9"/>
        <v>5876.0616567792276</v>
      </c>
      <c r="N105" s="37"/>
      <c r="O105" s="38"/>
    </row>
    <row r="106" spans="2:15" x14ac:dyDescent="0.2">
      <c r="B106" s="5">
        <v>102</v>
      </c>
      <c r="C106" s="1">
        <v>5243</v>
      </c>
      <c r="D106" s="1">
        <v>8922</v>
      </c>
      <c r="E106" s="1">
        <v>3206</v>
      </c>
      <c r="F106" s="1">
        <v>5475</v>
      </c>
      <c r="G106" s="1">
        <v>61</v>
      </c>
      <c r="H106" s="10">
        <f t="shared" si="5"/>
        <v>0.35933647164312932</v>
      </c>
      <c r="I106" s="10">
        <f t="shared" si="6"/>
        <v>6.8370320555929164E-3</v>
      </c>
      <c r="J106">
        <f t="shared" si="7"/>
        <v>0</v>
      </c>
      <c r="K106" s="10">
        <f t="shared" si="8"/>
        <v>1.5258439824527943E-3</v>
      </c>
      <c r="L106" s="1">
        <f t="shared" si="9"/>
        <v>5787.1636011239007</v>
      </c>
      <c r="N106" s="37"/>
      <c r="O106" s="38"/>
    </row>
    <row r="107" spans="2:15" x14ac:dyDescent="0.2">
      <c r="B107" s="5">
        <v>103</v>
      </c>
      <c r="C107" s="1">
        <v>5235</v>
      </c>
      <c r="D107" s="1">
        <v>12249</v>
      </c>
      <c r="E107" s="1">
        <v>6319</v>
      </c>
      <c r="F107" s="1">
        <v>5451</v>
      </c>
      <c r="G107" s="1">
        <v>135</v>
      </c>
      <c r="H107" s="10">
        <f t="shared" si="5"/>
        <v>0.51587884725283695</v>
      </c>
      <c r="I107" s="10">
        <f t="shared" si="6"/>
        <v>1.1021307861866276E-2</v>
      </c>
      <c r="J107">
        <f t="shared" si="7"/>
        <v>0</v>
      </c>
      <c r="K107" s="10">
        <f t="shared" si="8"/>
        <v>5.9216809933142316E-3</v>
      </c>
      <c r="L107" s="1">
        <f t="shared" si="9"/>
        <v>5701.7895976998516</v>
      </c>
      <c r="N107" s="37"/>
      <c r="O107" s="38"/>
    </row>
    <row r="108" spans="2:15" x14ac:dyDescent="0.2">
      <c r="B108" s="5">
        <v>104</v>
      </c>
      <c r="C108" s="1">
        <v>5204</v>
      </c>
      <c r="D108" s="1">
        <v>14144</v>
      </c>
      <c r="E108" s="1">
        <v>8048</v>
      </c>
      <c r="F108" s="1">
        <v>5330</v>
      </c>
      <c r="G108" s="1">
        <v>273</v>
      </c>
      <c r="H108" s="10">
        <f t="shared" si="5"/>
        <v>0.5690045248868778</v>
      </c>
      <c r="I108" s="10">
        <f t="shared" si="6"/>
        <v>1.9301470588235295E-2</v>
      </c>
      <c r="J108">
        <f t="shared" si="7"/>
        <v>0</v>
      </c>
      <c r="K108" s="10">
        <f t="shared" si="8"/>
        <v>6.1491160645657187E-3</v>
      </c>
      <c r="L108" s="1">
        <f t="shared" si="9"/>
        <v>5619.8286620573872</v>
      </c>
      <c r="N108" s="37"/>
      <c r="O108" s="38"/>
    </row>
    <row r="109" spans="2:15" x14ac:dyDescent="0.2">
      <c r="B109" s="5">
        <v>105</v>
      </c>
      <c r="C109" s="1">
        <v>5172</v>
      </c>
      <c r="D109" s="1">
        <v>21656</v>
      </c>
      <c r="E109" s="1">
        <v>15376</v>
      </c>
      <c r="F109" s="1">
        <v>5188</v>
      </c>
      <c r="G109" s="1">
        <v>290</v>
      </c>
      <c r="H109" s="10">
        <f t="shared" si="5"/>
        <v>0.71001108237901733</v>
      </c>
      <c r="I109" s="10">
        <f t="shared" si="6"/>
        <v>1.3391207979312892E-2</v>
      </c>
      <c r="J109">
        <f t="shared" si="7"/>
        <v>0</v>
      </c>
      <c r="K109" s="10">
        <f t="shared" si="8"/>
        <v>1.9721577726218097E-2</v>
      </c>
      <c r="L109" s="1">
        <f t="shared" si="9"/>
        <v>5541.1733050264702</v>
      </c>
      <c r="N109" s="37"/>
      <c r="O109" s="38"/>
    </row>
    <row r="110" spans="2:15" x14ac:dyDescent="0.2">
      <c r="B110" s="5">
        <v>106</v>
      </c>
      <c r="C110" s="1">
        <v>5070</v>
      </c>
      <c r="D110" s="1">
        <v>26990</v>
      </c>
      <c r="E110" s="1">
        <v>20900</v>
      </c>
      <c r="F110" s="1">
        <v>4919</v>
      </c>
      <c r="G110" s="1">
        <v>456</v>
      </c>
      <c r="H110" s="10">
        <f t="shared" si="5"/>
        <v>0.77436087439792511</v>
      </c>
      <c r="I110" s="10">
        <f t="shared" si="6"/>
        <v>1.6895146350500184E-2</v>
      </c>
      <c r="J110">
        <f t="shared" si="7"/>
        <v>0</v>
      </c>
      <c r="K110" s="10">
        <f t="shared" si="8"/>
        <v>4.5562130177514794E-2</v>
      </c>
      <c r="L110" s="1">
        <f t="shared" si="9"/>
        <v>5465.7194226384163</v>
      </c>
      <c r="N110" s="37"/>
      <c r="O110" s="38"/>
    </row>
    <row r="111" spans="2:15" x14ac:dyDescent="0.2">
      <c r="B111" s="5">
        <v>107</v>
      </c>
      <c r="C111" s="1">
        <v>4839</v>
      </c>
      <c r="D111" s="1">
        <v>6091</v>
      </c>
      <c r="E111" s="1">
        <v>816</v>
      </c>
      <c r="F111" s="1">
        <v>5159</v>
      </c>
      <c r="G111" s="1">
        <v>34</v>
      </c>
      <c r="H111" s="10">
        <f t="shared" si="5"/>
        <v>0.13396814972910853</v>
      </c>
      <c r="I111" s="10">
        <f t="shared" si="6"/>
        <v>5.5820062387128546E-3</v>
      </c>
      <c r="J111">
        <f t="shared" si="7"/>
        <v>0</v>
      </c>
      <c r="K111" s="10">
        <f t="shared" si="8"/>
        <v>2.0665426741062204E-4</v>
      </c>
      <c r="L111" s="1">
        <f t="shared" si="9"/>
        <v>5393.3661895143341</v>
      </c>
      <c r="N111" s="37"/>
      <c r="O111" s="38"/>
    </row>
    <row r="112" spans="2:15" x14ac:dyDescent="0.2">
      <c r="B112" s="5">
        <v>108</v>
      </c>
      <c r="C112" s="1">
        <v>4838</v>
      </c>
      <c r="D112" s="1">
        <v>9848</v>
      </c>
      <c r="E112" s="1">
        <v>4437</v>
      </c>
      <c r="F112" s="1">
        <v>5037</v>
      </c>
      <c r="G112" s="1">
        <v>142</v>
      </c>
      <c r="H112" s="10">
        <f t="shared" si="5"/>
        <v>0.45054833468724614</v>
      </c>
      <c r="I112" s="10">
        <f t="shared" si="6"/>
        <v>1.4419171405361494E-2</v>
      </c>
      <c r="J112">
        <f t="shared" si="7"/>
        <v>0</v>
      </c>
      <c r="K112" s="10">
        <f t="shared" si="8"/>
        <v>1.6535758577924762E-3</v>
      </c>
      <c r="L112" s="1">
        <f t="shared" si="9"/>
        <v>5324.0159556111275</v>
      </c>
      <c r="N112" s="37"/>
      <c r="O112" s="38"/>
    </row>
    <row r="113" spans="2:15" x14ac:dyDescent="0.2">
      <c r="B113" s="5">
        <v>109</v>
      </c>
      <c r="C113" s="1">
        <v>4830</v>
      </c>
      <c r="D113" s="1">
        <v>11185</v>
      </c>
      <c r="E113" s="1">
        <v>5543</v>
      </c>
      <c r="F113" s="1">
        <v>5020</v>
      </c>
      <c r="G113" s="1">
        <v>119</v>
      </c>
      <c r="H113" s="10">
        <f t="shared" si="5"/>
        <v>0.49557443004023244</v>
      </c>
      <c r="I113" s="10">
        <f t="shared" si="6"/>
        <v>1.0639248994188645E-2</v>
      </c>
      <c r="J113">
        <f t="shared" si="7"/>
        <v>0</v>
      </c>
      <c r="K113" s="10">
        <f t="shared" si="8"/>
        <v>1.0973084886128364E-2</v>
      </c>
      <c r="L113" s="1">
        <f t="shared" si="9"/>
        <v>5257.57414621932</v>
      </c>
      <c r="N113" s="37"/>
      <c r="O113" s="38"/>
    </row>
    <row r="114" spans="2:15" x14ac:dyDescent="0.2">
      <c r="B114" s="5">
        <v>110</v>
      </c>
      <c r="C114" s="1">
        <v>4777</v>
      </c>
      <c r="D114" s="1">
        <v>14615</v>
      </c>
      <c r="E114" s="1">
        <v>8950</v>
      </c>
      <c r="F114" s="1">
        <v>4859</v>
      </c>
      <c r="G114" s="1">
        <v>232</v>
      </c>
      <c r="H114" s="10">
        <f t="shared" si="5"/>
        <v>0.61238453643516932</v>
      </c>
      <c r="I114" s="10">
        <f t="shared" si="6"/>
        <v>1.5874101950051317E-2</v>
      </c>
      <c r="J114">
        <f t="shared" si="7"/>
        <v>0</v>
      </c>
      <c r="K114" s="10">
        <f t="shared" si="8"/>
        <v>1.7793594306049824E-2</v>
      </c>
      <c r="L114" s="1">
        <f t="shared" si="9"/>
        <v>5193.9491651102799</v>
      </c>
      <c r="N114" s="37"/>
      <c r="O114" s="38"/>
    </row>
    <row r="115" spans="2:15" x14ac:dyDescent="0.2">
      <c r="B115" s="5">
        <v>111</v>
      </c>
      <c r="C115" s="1">
        <v>4692</v>
      </c>
      <c r="D115" s="1">
        <v>9009</v>
      </c>
      <c r="E115" s="1">
        <v>3810</v>
      </c>
      <c r="F115" s="1">
        <v>4866</v>
      </c>
      <c r="G115" s="1">
        <v>126</v>
      </c>
      <c r="H115" s="10">
        <f t="shared" si="5"/>
        <v>0.42291042291042291</v>
      </c>
      <c r="I115" s="10">
        <f t="shared" si="6"/>
        <v>1.3986013986013986E-2</v>
      </c>
      <c r="J115">
        <f t="shared" si="7"/>
        <v>0</v>
      </c>
      <c r="K115" s="10">
        <f t="shared" si="8"/>
        <v>-6.3938618925831207E-4</v>
      </c>
      <c r="L115" s="1">
        <f t="shared" si="9"/>
        <v>5133.0523007336888</v>
      </c>
      <c r="N115" s="37"/>
      <c r="O115" s="38"/>
    </row>
    <row r="116" spans="2:15" x14ac:dyDescent="0.2">
      <c r="B116" s="5">
        <v>112</v>
      </c>
      <c r="C116" s="1">
        <v>4695</v>
      </c>
      <c r="D116" s="1">
        <v>22100</v>
      </c>
      <c r="E116" s="1">
        <v>16260</v>
      </c>
      <c r="F116" s="1">
        <v>4767</v>
      </c>
      <c r="G116" s="1">
        <v>456</v>
      </c>
      <c r="H116" s="10">
        <f t="shared" si="5"/>
        <v>0.73574660633484168</v>
      </c>
      <c r="I116" s="10">
        <f t="shared" si="6"/>
        <v>2.0633484162895926E-2</v>
      </c>
      <c r="J116">
        <f t="shared" si="7"/>
        <v>0</v>
      </c>
      <c r="K116" s="10">
        <f t="shared" si="8"/>
        <v>1.9169329073482427E-2</v>
      </c>
      <c r="L116" s="1">
        <f t="shared" si="9"/>
        <v>5074.7976353691556</v>
      </c>
      <c r="N116" s="37"/>
      <c r="O116" s="38"/>
    </row>
    <row r="117" spans="2:15" x14ac:dyDescent="0.2">
      <c r="B117" s="5">
        <v>113</v>
      </c>
      <c r="C117" s="1">
        <v>4605</v>
      </c>
      <c r="D117" s="1">
        <v>20530</v>
      </c>
      <c r="E117" s="1">
        <v>14970</v>
      </c>
      <c r="F117" s="1">
        <v>4609</v>
      </c>
      <c r="G117" s="1">
        <v>340</v>
      </c>
      <c r="H117" s="10">
        <f t="shared" si="5"/>
        <v>0.72917681441792503</v>
      </c>
      <c r="I117" s="10">
        <f t="shared" si="6"/>
        <v>1.6561130053580127E-2</v>
      </c>
      <c r="J117">
        <f t="shared" si="7"/>
        <v>0</v>
      </c>
      <c r="K117" s="10">
        <f t="shared" si="8"/>
        <v>1.2812160694896851E-2</v>
      </c>
      <c r="L117" s="1">
        <f t="shared" si="9"/>
        <v>5019.1019571389616</v>
      </c>
      <c r="N117" s="37"/>
      <c r="O117" s="38"/>
    </row>
    <row r="118" spans="2:15" x14ac:dyDescent="0.2">
      <c r="B118" s="5">
        <v>114</v>
      </c>
      <c r="C118" s="1">
        <v>4546</v>
      </c>
      <c r="D118" s="1">
        <v>36090</v>
      </c>
      <c r="E118" s="1">
        <v>29894</v>
      </c>
      <c r="F118" s="1">
        <v>4350</v>
      </c>
      <c r="G118" s="1">
        <v>769</v>
      </c>
      <c r="H118" s="10">
        <f t="shared" si="5"/>
        <v>0.82831809365475206</v>
      </c>
      <c r="I118" s="10">
        <f t="shared" si="6"/>
        <v>2.1307841507342756E-2</v>
      </c>
      <c r="J118">
        <f t="shared" si="7"/>
        <v>0</v>
      </c>
      <c r="K118" s="10">
        <f t="shared" si="8"/>
        <v>6.0272767267927851E-2</v>
      </c>
      <c r="L118" s="1">
        <f t="shared" si="9"/>
        <v>4965.8846747918324</v>
      </c>
      <c r="N118" s="37"/>
      <c r="O118" s="38"/>
    </row>
    <row r="119" spans="2:15" x14ac:dyDescent="0.2">
      <c r="B119" s="5">
        <v>115</v>
      </c>
      <c r="C119" s="1">
        <v>4272</v>
      </c>
      <c r="D119" s="1">
        <v>5671</v>
      </c>
      <c r="E119" s="1">
        <v>954</v>
      </c>
      <c r="F119" s="1">
        <v>4563</v>
      </c>
      <c r="G119" s="1">
        <v>54</v>
      </c>
      <c r="H119" s="10">
        <f t="shared" si="5"/>
        <v>0.16822429906542055</v>
      </c>
      <c r="I119" s="10">
        <f t="shared" si="6"/>
        <v>9.5221301357785223E-3</v>
      </c>
      <c r="J119">
        <f t="shared" si="7"/>
        <v>0</v>
      </c>
      <c r="K119" s="10">
        <f t="shared" si="8"/>
        <v>1.6385767790262173E-3</v>
      </c>
      <c r="L119" s="1">
        <f t="shared" si="9"/>
        <v>4915.0677351704489</v>
      </c>
      <c r="N119" s="37"/>
      <c r="O119" s="38"/>
    </row>
    <row r="120" spans="2:15" x14ac:dyDescent="0.2">
      <c r="B120" s="5">
        <v>116</v>
      </c>
      <c r="C120" s="1">
        <v>4265</v>
      </c>
      <c r="D120" s="1">
        <v>7991</v>
      </c>
      <c r="E120" s="1">
        <v>2924</v>
      </c>
      <c r="F120" s="1">
        <v>4489</v>
      </c>
      <c r="G120" s="1">
        <v>308</v>
      </c>
      <c r="H120" s="10">
        <f t="shared" si="5"/>
        <v>0.36591165060693281</v>
      </c>
      <c r="I120" s="10">
        <f t="shared" si="6"/>
        <v>3.8543361281441625E-2</v>
      </c>
      <c r="J120">
        <f t="shared" si="7"/>
        <v>0</v>
      </c>
      <c r="K120" s="10">
        <f t="shared" si="8"/>
        <v>3.2825322391559202E-3</v>
      </c>
      <c r="L120" s="1">
        <f t="shared" si="9"/>
        <v>4866.5755432781971</v>
      </c>
      <c r="N120" s="37"/>
      <c r="O120" s="38"/>
    </row>
    <row r="121" spans="2:15" x14ac:dyDescent="0.2">
      <c r="B121" s="5">
        <v>117</v>
      </c>
      <c r="C121" s="1">
        <v>4251</v>
      </c>
      <c r="D121" s="1">
        <v>10964</v>
      </c>
      <c r="E121" s="1">
        <v>5961</v>
      </c>
      <c r="F121" s="1">
        <v>4394</v>
      </c>
      <c r="G121" s="1">
        <v>229</v>
      </c>
      <c r="H121" s="10">
        <f t="shared" si="5"/>
        <v>0.54368843487778185</v>
      </c>
      <c r="I121" s="10">
        <f t="shared" si="6"/>
        <v>2.0886537759941627E-2</v>
      </c>
      <c r="J121">
        <f t="shared" si="7"/>
        <v>0</v>
      </c>
      <c r="K121" s="10">
        <f t="shared" si="8"/>
        <v>8.9390731592566448E-3</v>
      </c>
      <c r="L121" s="1">
        <f t="shared" si="9"/>
        <v>4820.3348848632813</v>
      </c>
      <c r="N121" s="37"/>
      <c r="O121" s="38"/>
    </row>
    <row r="122" spans="2:15" x14ac:dyDescent="0.2">
      <c r="B122" s="5">
        <v>118</v>
      </c>
      <c r="C122" s="1">
        <v>4213</v>
      </c>
      <c r="D122" s="1">
        <v>13790</v>
      </c>
      <c r="E122" s="1">
        <v>8680</v>
      </c>
      <c r="F122" s="1">
        <v>4382</v>
      </c>
      <c r="G122" s="1">
        <v>309</v>
      </c>
      <c r="H122" s="10">
        <f t="shared" si="5"/>
        <v>0.62944162436548223</v>
      </c>
      <c r="I122" s="10">
        <f t="shared" si="6"/>
        <v>2.2407541696881798E-2</v>
      </c>
      <c r="J122">
        <f t="shared" si="7"/>
        <v>0</v>
      </c>
      <c r="K122" s="10">
        <f t="shared" si="8"/>
        <v>9.7317825777355812E-3</v>
      </c>
      <c r="L122" s="1">
        <f t="shared" si="9"/>
        <v>4776.2748514409377</v>
      </c>
      <c r="N122" s="37"/>
      <c r="O122" s="38"/>
    </row>
    <row r="123" spans="2:15" x14ac:dyDescent="0.2">
      <c r="B123" s="5">
        <v>119</v>
      </c>
      <c r="C123" s="1">
        <v>4172</v>
      </c>
      <c r="D123" s="1">
        <v>21300</v>
      </c>
      <c r="E123" s="1">
        <v>15733</v>
      </c>
      <c r="F123" s="1">
        <v>4183</v>
      </c>
      <c r="G123" s="1">
        <v>599</v>
      </c>
      <c r="H123" s="10">
        <f t="shared" si="5"/>
        <v>0.73863849765258216</v>
      </c>
      <c r="I123" s="10">
        <f t="shared" si="6"/>
        <v>2.8122065727699531E-2</v>
      </c>
      <c r="J123">
        <f t="shared" si="7"/>
        <v>0</v>
      </c>
      <c r="K123" s="10">
        <f t="shared" si="8"/>
        <v>2.3729626078619368E-2</v>
      </c>
      <c r="L123" s="1">
        <f t="shared" si="9"/>
        <v>4734.3267676769474</v>
      </c>
      <c r="N123" s="37"/>
      <c r="O123" s="38"/>
    </row>
    <row r="124" spans="2:15" x14ac:dyDescent="0.2">
      <c r="B124" s="5">
        <v>120</v>
      </c>
      <c r="C124" s="1">
        <v>4073</v>
      </c>
      <c r="D124" s="1">
        <v>19357</v>
      </c>
      <c r="E124" s="1">
        <v>14210</v>
      </c>
      <c r="F124" s="1">
        <v>4093</v>
      </c>
      <c r="G124" s="1">
        <v>325</v>
      </c>
      <c r="H124" s="10">
        <f t="shared" si="5"/>
        <v>0.73410135868161386</v>
      </c>
      <c r="I124" s="10">
        <f t="shared" si="6"/>
        <v>1.6789791806581598E-2</v>
      </c>
      <c r="J124">
        <f t="shared" si="7"/>
        <v>0</v>
      </c>
      <c r="K124" s="10">
        <f t="shared" si="8"/>
        <v>0.1185858089860054</v>
      </c>
      <c r="L124" s="1">
        <f t="shared" si="9"/>
        <v>4694.4241210580931</v>
      </c>
      <c r="N124" s="37"/>
      <c r="O124" s="38"/>
    </row>
    <row r="125" spans="2:15" x14ac:dyDescent="0.2">
      <c r="B125" s="5">
        <v>121</v>
      </c>
      <c r="C125" s="1">
        <v>3590</v>
      </c>
      <c r="D125" s="1">
        <v>3685</v>
      </c>
      <c r="E125" s="1">
        <v>11</v>
      </c>
      <c r="F125" s="1">
        <v>3638</v>
      </c>
      <c r="G125" s="1">
        <v>16</v>
      </c>
      <c r="H125" s="10">
        <f t="shared" si="5"/>
        <v>2.9850746268656717E-3</v>
      </c>
      <c r="I125" s="10">
        <f t="shared" si="6"/>
        <v>4.3419267299864318E-3</v>
      </c>
      <c r="J125">
        <f t="shared" si="7"/>
        <v>0</v>
      </c>
      <c r="K125" s="10">
        <f t="shared" si="8"/>
        <v>1.1142061281337048E-3</v>
      </c>
      <c r="L125" s="1">
        <f t="shared" si="9"/>
        <v>4656.5024937775297</v>
      </c>
      <c r="N125" s="37"/>
      <c r="O125" s="38"/>
    </row>
    <row r="126" spans="2:15" x14ac:dyDescent="0.2">
      <c r="B126" s="5">
        <v>122</v>
      </c>
      <c r="C126" s="1">
        <v>3586</v>
      </c>
      <c r="D126" s="1">
        <v>6784</v>
      </c>
      <c r="E126" s="1">
        <v>2668</v>
      </c>
      <c r="F126" s="1">
        <v>3909</v>
      </c>
      <c r="G126" s="1">
        <v>118</v>
      </c>
      <c r="H126" s="10">
        <f t="shared" si="5"/>
        <v>0.39327830188679247</v>
      </c>
      <c r="I126" s="10">
        <f t="shared" si="6"/>
        <v>1.7393867924528301E-2</v>
      </c>
      <c r="J126">
        <f t="shared" si="7"/>
        <v>0</v>
      </c>
      <c r="K126" s="10">
        <f t="shared" si="8"/>
        <v>-5.5772448410485224E-4</v>
      </c>
      <c r="L126" s="1">
        <f t="shared" si="9"/>
        <v>4620.4994967653283</v>
      </c>
      <c r="N126" s="37"/>
      <c r="O126" s="38"/>
    </row>
    <row r="127" spans="2:15" x14ac:dyDescent="0.2">
      <c r="B127" s="5">
        <v>123</v>
      </c>
      <c r="C127" s="1">
        <v>3588</v>
      </c>
      <c r="D127" s="1">
        <v>13040</v>
      </c>
      <c r="E127" s="1">
        <v>8850</v>
      </c>
      <c r="F127" s="1">
        <v>3683</v>
      </c>
      <c r="G127" s="1">
        <v>237</v>
      </c>
      <c r="H127" s="10">
        <f t="shared" si="5"/>
        <v>0.67868098159509205</v>
      </c>
      <c r="I127" s="10">
        <f t="shared" si="6"/>
        <v>1.817484662576687E-2</v>
      </c>
      <c r="J127">
        <f t="shared" si="7"/>
        <v>0</v>
      </c>
      <c r="K127" s="10">
        <f t="shared" si="8"/>
        <v>8.3612040133779261E-3</v>
      </c>
      <c r="L127" s="1">
        <f t="shared" si="9"/>
        <v>4586.3547057966116</v>
      </c>
      <c r="N127" s="37"/>
      <c r="O127" s="38"/>
    </row>
    <row r="128" spans="2:15" x14ac:dyDescent="0.2">
      <c r="B128" s="5">
        <v>124</v>
      </c>
      <c r="C128" s="1">
        <v>3558</v>
      </c>
      <c r="D128" s="1">
        <v>16191</v>
      </c>
      <c r="E128" s="1">
        <v>11896</v>
      </c>
      <c r="F128" s="1">
        <v>3587</v>
      </c>
      <c r="G128" s="1">
        <v>317</v>
      </c>
      <c r="H128" s="10">
        <f t="shared" si="5"/>
        <v>0.73472917052683595</v>
      </c>
      <c r="I128" s="10">
        <f t="shared" si="6"/>
        <v>1.9578778333642147E-2</v>
      </c>
      <c r="J128">
        <f t="shared" si="7"/>
        <v>0</v>
      </c>
      <c r="K128" s="10">
        <f t="shared" si="8"/>
        <v>2.5295109612141653E-2</v>
      </c>
      <c r="L128" s="1">
        <f t="shared" si="9"/>
        <v>4554.0095996118707</v>
      </c>
      <c r="N128" s="37"/>
      <c r="O128" s="38"/>
    </row>
    <row r="129" spans="2:15" x14ac:dyDescent="0.2">
      <c r="B129" s="5">
        <v>125</v>
      </c>
      <c r="C129" s="1">
        <v>3468</v>
      </c>
      <c r="D129" s="1">
        <v>3547</v>
      </c>
      <c r="E129" s="1">
        <v>1</v>
      </c>
      <c r="F129" s="1">
        <v>3495</v>
      </c>
      <c r="G129" s="1">
        <v>26</v>
      </c>
      <c r="H129" s="10">
        <f t="shared" si="5"/>
        <v>2.8192839018889202E-4</v>
      </c>
      <c r="I129" s="10">
        <f t="shared" si="6"/>
        <v>7.3301381449111924E-3</v>
      </c>
      <c r="J129">
        <f t="shared" si="7"/>
        <v>0</v>
      </c>
      <c r="K129" s="10">
        <f t="shared" si="8"/>
        <v>-2.0184544405997692E-3</v>
      </c>
      <c r="L129" s="1">
        <f t="shared" si="9"/>
        <v>4523.4074999860759</v>
      </c>
      <c r="N129" s="37"/>
      <c r="O129" s="38"/>
    </row>
    <row r="130" spans="2:15" x14ac:dyDescent="0.2">
      <c r="B130" s="5">
        <v>126</v>
      </c>
      <c r="C130" s="1">
        <v>3475</v>
      </c>
      <c r="D130" s="1">
        <v>6284</v>
      </c>
      <c r="E130" s="1">
        <v>2394</v>
      </c>
      <c r="F130" s="1">
        <v>3637</v>
      </c>
      <c r="G130" s="1">
        <v>110</v>
      </c>
      <c r="H130" s="10">
        <f t="shared" si="5"/>
        <v>0.38096753660089117</v>
      </c>
      <c r="I130" s="10">
        <f t="shared" si="6"/>
        <v>1.7504774029280714E-2</v>
      </c>
      <c r="J130">
        <f t="shared" si="7"/>
        <v>0</v>
      </c>
      <c r="K130" s="10">
        <f t="shared" si="8"/>
        <v>-3.1654676258992807E-3</v>
      </c>
      <c r="L130" s="1">
        <f t="shared" si="9"/>
        <v>4494.4935136852291</v>
      </c>
      <c r="N130" s="37"/>
      <c r="O130" s="38"/>
    </row>
    <row r="131" spans="2:15" x14ac:dyDescent="0.2">
      <c r="B131" s="5">
        <v>127</v>
      </c>
      <c r="C131" s="1">
        <v>3486</v>
      </c>
      <c r="D131" s="1">
        <v>14203</v>
      </c>
      <c r="E131" s="1">
        <v>10165</v>
      </c>
      <c r="F131" s="1">
        <v>3468</v>
      </c>
      <c r="G131" s="1">
        <v>213</v>
      </c>
      <c r="H131" s="10">
        <f t="shared" si="5"/>
        <v>0.71569386749278319</v>
      </c>
      <c r="I131" s="10">
        <f t="shared" si="6"/>
        <v>1.4996831655284095E-2</v>
      </c>
      <c r="J131">
        <f t="shared" si="7"/>
        <v>0</v>
      </c>
      <c r="K131" s="10">
        <f t="shared" si="8"/>
        <v>3.0120481927710843E-2</v>
      </c>
      <c r="L131" s="1">
        <f t="shared" si="9"/>
        <v>4467.2144762508906</v>
      </c>
      <c r="N131" s="37"/>
      <c r="O131" s="38"/>
    </row>
    <row r="132" spans="2:15" x14ac:dyDescent="0.2">
      <c r="B132" s="5">
        <v>128</v>
      </c>
      <c r="C132" s="1">
        <v>3381</v>
      </c>
      <c r="D132" s="1">
        <v>6823</v>
      </c>
      <c r="E132" s="1">
        <v>2917</v>
      </c>
      <c r="F132" s="1">
        <v>3597</v>
      </c>
      <c r="G132" s="1">
        <v>124</v>
      </c>
      <c r="H132" s="10">
        <f t="shared" si="5"/>
        <v>0.42752454931848161</v>
      </c>
      <c r="I132" s="10">
        <f t="shared" si="6"/>
        <v>1.8173823831159314E-2</v>
      </c>
      <c r="J132">
        <f t="shared" si="7"/>
        <v>0</v>
      </c>
      <c r="K132" s="10">
        <f t="shared" si="8"/>
        <v>-1.0056196391600119E-2</v>
      </c>
      <c r="L132" s="1">
        <f t="shared" si="9"/>
        <v>4441.5188975551264</v>
      </c>
    </row>
    <row r="133" spans="2:15" x14ac:dyDescent="0.2">
      <c r="B133" s="5">
        <v>129</v>
      </c>
      <c r="C133" s="1">
        <v>3415</v>
      </c>
      <c r="D133" s="1">
        <v>22667</v>
      </c>
      <c r="E133" s="1">
        <v>17065</v>
      </c>
      <c r="F133" s="1">
        <v>3251</v>
      </c>
      <c r="G133" s="1">
        <v>907</v>
      </c>
      <c r="H133" s="10">
        <f t="shared" ref="H133:H196" si="10">IF(E133="", 0, E133) /D133</f>
        <v>0.75285657563859354</v>
      </c>
      <c r="I133" s="10">
        <f t="shared" ref="I133:I196" si="11">G133/D133</f>
        <v>4.0014117439449423E-2</v>
      </c>
      <c r="J133">
        <f t="shared" ref="J133:J196" si="12">IF(SUM(E133:G133) &gt; D133, 1, 0)</f>
        <v>0</v>
      </c>
      <c r="K133" s="10">
        <f t="shared" ref="K133:K196" si="13">(C133 - VLOOKUP(B133+1, $B$5:$C$434, 2, FALSE))/C133</f>
        <v>5.4465592972181551E-2</v>
      </c>
      <c r="L133" s="1">
        <f t="shared" si="9"/>
        <v>4417.356909070123</v>
      </c>
    </row>
    <row r="134" spans="2:15" x14ac:dyDescent="0.2">
      <c r="B134" s="5">
        <v>130</v>
      </c>
      <c r="C134" s="1">
        <v>3229</v>
      </c>
      <c r="D134" s="1">
        <v>6853</v>
      </c>
      <c r="E134" s="1">
        <v>3302</v>
      </c>
      <c r="F134" s="1">
        <v>3323</v>
      </c>
      <c r="G134" s="1">
        <v>72</v>
      </c>
      <c r="H134" s="10">
        <f t="shared" si="10"/>
        <v>0.48183277396760543</v>
      </c>
      <c r="I134" s="10">
        <f t="shared" si="11"/>
        <v>1.050634758499927E-2</v>
      </c>
      <c r="J134">
        <f t="shared" si="12"/>
        <v>0</v>
      </c>
      <c r="K134" s="10">
        <f t="shared" si="13"/>
        <v>-2.7872406317745431E-3</v>
      </c>
      <c r="L134" s="1">
        <f t="shared" ref="L134:L197" si="14">90000*EXP(-0.032*B134) + 23*B134</f>
        <v>4394.6802127984547</v>
      </c>
    </row>
    <row r="135" spans="2:15" x14ac:dyDescent="0.2">
      <c r="B135" s="5">
        <v>131</v>
      </c>
      <c r="C135" s="1">
        <v>3238</v>
      </c>
      <c r="D135" s="1">
        <v>13190</v>
      </c>
      <c r="E135" s="1">
        <v>8903</v>
      </c>
      <c r="F135" s="1">
        <v>3169</v>
      </c>
      <c r="G135" s="1">
        <v>435</v>
      </c>
      <c r="H135" s="10">
        <f t="shared" si="10"/>
        <v>0.67498104624715694</v>
      </c>
      <c r="I135" s="10">
        <f t="shared" si="11"/>
        <v>3.2979529946929494E-2</v>
      </c>
      <c r="J135">
        <f t="shared" si="12"/>
        <v>0</v>
      </c>
      <c r="K135" s="10">
        <f t="shared" si="13"/>
        <v>3.4280420012353305E-2</v>
      </c>
      <c r="L135" s="1">
        <f t="shared" si="14"/>
        <v>4373.4420318117118</v>
      </c>
    </row>
    <row r="136" spans="2:15" x14ac:dyDescent="0.2">
      <c r="B136" s="5">
        <v>132</v>
      </c>
      <c r="C136" s="1">
        <v>3127</v>
      </c>
      <c r="D136" s="1">
        <v>12418</v>
      </c>
      <c r="E136" s="1">
        <v>8502</v>
      </c>
      <c r="F136" s="1">
        <v>3127</v>
      </c>
      <c r="G136" s="1">
        <v>319</v>
      </c>
      <c r="H136" s="10">
        <f t="shared" si="10"/>
        <v>0.68465131261072631</v>
      </c>
      <c r="I136" s="10">
        <f t="shared" si="11"/>
        <v>2.5688516669350941E-2</v>
      </c>
      <c r="J136">
        <f t="shared" si="12"/>
        <v>0</v>
      </c>
      <c r="K136" s="10">
        <f t="shared" si="13"/>
        <v>1.9827310521266388E-2</v>
      </c>
      <c r="L136" s="1">
        <f t="shared" si="14"/>
        <v>4353.5970623468393</v>
      </c>
    </row>
    <row r="137" spans="2:15" x14ac:dyDescent="0.2">
      <c r="B137" s="5">
        <v>133</v>
      </c>
      <c r="C137" s="1">
        <v>3065</v>
      </c>
      <c r="D137" s="1">
        <v>12077</v>
      </c>
      <c r="E137" s="1">
        <v>8443</v>
      </c>
      <c r="F137" s="1">
        <v>3033</v>
      </c>
      <c r="G137" s="1">
        <v>245</v>
      </c>
      <c r="H137" s="10">
        <f t="shared" si="10"/>
        <v>0.69909745797797462</v>
      </c>
      <c r="I137" s="10">
        <f t="shared" si="11"/>
        <v>2.0286494990477768E-2</v>
      </c>
      <c r="J137">
        <f t="shared" si="12"/>
        <v>0</v>
      </c>
      <c r="K137" s="10">
        <f t="shared" si="13"/>
        <v>1.5986949429037521E-2</v>
      </c>
      <c r="L137" s="1">
        <f t="shared" si="14"/>
        <v>4335.1014274111294</v>
      </c>
    </row>
    <row r="138" spans="2:15" x14ac:dyDescent="0.2">
      <c r="B138" s="5">
        <v>134</v>
      </c>
      <c r="C138" s="1">
        <v>3016</v>
      </c>
      <c r="D138" s="1">
        <v>16616</v>
      </c>
      <c r="E138" s="1">
        <v>12444</v>
      </c>
      <c r="F138" s="1">
        <v>2917</v>
      </c>
      <c r="G138" s="1">
        <v>509</v>
      </c>
      <c r="H138" s="10">
        <f t="shared" si="10"/>
        <v>0.74891670678863742</v>
      </c>
      <c r="I138" s="10">
        <f t="shared" si="11"/>
        <v>3.0633124699085218E-2</v>
      </c>
      <c r="J138">
        <f t="shared" si="12"/>
        <v>0</v>
      </c>
      <c r="K138" s="10">
        <f t="shared" si="13"/>
        <v>1.4257294429708222E-2</v>
      </c>
      <c r="L138" s="1">
        <f t="shared" si="14"/>
        <v>4317.9126318483377</v>
      </c>
    </row>
    <row r="139" spans="2:15" x14ac:dyDescent="0.2">
      <c r="B139" s="5">
        <v>135</v>
      </c>
      <c r="C139" s="1">
        <v>2973</v>
      </c>
      <c r="D139" s="1">
        <v>49490</v>
      </c>
      <c r="E139" s="1">
        <v>43753</v>
      </c>
      <c r="F139" s="1">
        <v>2542</v>
      </c>
      <c r="G139" s="1">
        <v>1565</v>
      </c>
      <c r="H139" s="10">
        <f t="shared" si="10"/>
        <v>0.88407759143261266</v>
      </c>
      <c r="I139" s="10">
        <f t="shared" si="11"/>
        <v>3.162255001010305E-2</v>
      </c>
      <c r="J139">
        <f t="shared" si="12"/>
        <v>0</v>
      </c>
      <c r="K139" s="10">
        <f t="shared" si="13"/>
        <v>0.14530776992936428</v>
      </c>
      <c r="L139" s="1">
        <f t="shared" si="14"/>
        <v>4301.9895188199389</v>
      </c>
    </row>
    <row r="140" spans="2:15" x14ac:dyDescent="0.2">
      <c r="B140" s="5">
        <v>136</v>
      </c>
      <c r="C140" s="1">
        <v>2541</v>
      </c>
      <c r="D140" s="1">
        <v>7309</v>
      </c>
      <c r="E140" s="1">
        <v>4408</v>
      </c>
      <c r="F140" s="1">
        <v>2603</v>
      </c>
      <c r="G140" s="1">
        <v>120</v>
      </c>
      <c r="H140" s="10">
        <f t="shared" si="10"/>
        <v>0.60309207825967981</v>
      </c>
      <c r="I140" s="10">
        <f t="shared" si="11"/>
        <v>1.6418114653167327E-2</v>
      </c>
      <c r="J140">
        <f t="shared" si="12"/>
        <v>0</v>
      </c>
      <c r="K140" s="10">
        <f t="shared" si="13"/>
        <v>1.2199921290830381E-2</v>
      </c>
      <c r="L140" s="1">
        <f t="shared" si="14"/>
        <v>4287.2922276569225</v>
      </c>
    </row>
    <row r="141" spans="2:15" x14ac:dyDescent="0.2">
      <c r="B141" s="5">
        <v>137</v>
      </c>
      <c r="C141" s="1">
        <v>2510</v>
      </c>
      <c r="D141" s="1">
        <v>4460</v>
      </c>
      <c r="E141" s="1">
        <v>1613</v>
      </c>
      <c r="F141" s="1">
        <v>2620</v>
      </c>
      <c r="G141" s="1">
        <v>104</v>
      </c>
      <c r="H141" s="10">
        <f t="shared" si="10"/>
        <v>0.36165919282511211</v>
      </c>
      <c r="I141" s="10">
        <f t="shared" si="11"/>
        <v>2.3318385650224215E-2</v>
      </c>
      <c r="J141">
        <f t="shared" si="12"/>
        <v>0</v>
      </c>
      <c r="K141" s="10">
        <f t="shared" si="13"/>
        <v>7.9681274900398409E-4</v>
      </c>
      <c r="L141" s="1">
        <f t="shared" si="14"/>
        <v>4273.7821530389847</v>
      </c>
    </row>
    <row r="142" spans="2:15" x14ac:dyDescent="0.2">
      <c r="B142" s="5">
        <v>138</v>
      </c>
      <c r="C142" s="1">
        <v>2508</v>
      </c>
      <c r="D142" s="1">
        <v>11782</v>
      </c>
      <c r="E142" s="1">
        <v>8509</v>
      </c>
      <c r="F142" s="1">
        <v>2449</v>
      </c>
      <c r="G142" s="1">
        <v>334</v>
      </c>
      <c r="H142" s="10">
        <f t="shared" si="10"/>
        <v>0.72220336105924288</v>
      </c>
      <c r="I142" s="10">
        <f t="shared" si="11"/>
        <v>2.8348327957901886E-2</v>
      </c>
      <c r="J142">
        <f t="shared" si="12"/>
        <v>0</v>
      </c>
      <c r="K142" s="10">
        <f t="shared" si="13"/>
        <v>3.0303030303030304E-2</v>
      </c>
      <c r="L142" s="1">
        <f t="shared" si="14"/>
        <v>4261.4219054593095</v>
      </c>
    </row>
    <row r="143" spans="2:15" x14ac:dyDescent="0.2">
      <c r="B143" s="5">
        <v>139</v>
      </c>
      <c r="C143" s="1">
        <v>2432</v>
      </c>
      <c r="D143" s="1">
        <v>13313</v>
      </c>
      <c r="E143" s="1">
        <v>10258</v>
      </c>
      <c r="F143" s="1">
        <v>2390</v>
      </c>
      <c r="G143" s="1">
        <v>343</v>
      </c>
      <c r="H143" s="10">
        <f t="shared" si="10"/>
        <v>0.77052505070232102</v>
      </c>
      <c r="I143" s="10">
        <f t="shared" si="11"/>
        <v>2.5764290543078196E-2</v>
      </c>
      <c r="J143">
        <f t="shared" si="12"/>
        <v>0</v>
      </c>
      <c r="K143" s="10">
        <f t="shared" si="13"/>
        <v>3.6184210526315791E-2</v>
      </c>
      <c r="L143" s="1">
        <f t="shared" si="14"/>
        <v>4250.1752729344444</v>
      </c>
    </row>
    <row r="144" spans="2:15" x14ac:dyDescent="0.2">
      <c r="B144" s="5">
        <v>140</v>
      </c>
      <c r="C144" s="1">
        <v>2344</v>
      </c>
      <c r="D144" s="1">
        <v>5382</v>
      </c>
      <c r="E144" s="1">
        <v>2814</v>
      </c>
      <c r="F144" s="1">
        <v>2362</v>
      </c>
      <c r="G144" s="1">
        <v>77</v>
      </c>
      <c r="H144" s="10">
        <f t="shared" si="10"/>
        <v>0.52285395763656628</v>
      </c>
      <c r="I144" s="10">
        <f t="shared" si="11"/>
        <v>1.4306949089557786E-2</v>
      </c>
      <c r="J144">
        <f t="shared" si="12"/>
        <v>0</v>
      </c>
      <c r="K144" s="10">
        <f t="shared" si="13"/>
        <v>0</v>
      </c>
      <c r="L144" s="1">
        <f t="shared" si="14"/>
        <v>4240.0071839200646</v>
      </c>
    </row>
    <row r="145" spans="2:12" x14ac:dyDescent="0.2">
      <c r="B145" s="5">
        <v>141</v>
      </c>
      <c r="C145" s="1">
        <v>2344</v>
      </c>
      <c r="D145" s="1">
        <v>9986</v>
      </c>
      <c r="E145" s="1">
        <v>6952</v>
      </c>
      <c r="F145" s="1">
        <v>2377</v>
      </c>
      <c r="G145" s="1">
        <v>263</v>
      </c>
      <c r="H145" s="10">
        <f t="shared" si="10"/>
        <v>0.69617464450230326</v>
      </c>
      <c r="I145" s="10">
        <f t="shared" si="11"/>
        <v>2.6336871620268376E-2</v>
      </c>
      <c r="J145">
        <f t="shared" si="12"/>
        <v>0</v>
      </c>
      <c r="K145" s="10">
        <f t="shared" si="13"/>
        <v>1.9624573378839591E-2</v>
      </c>
      <c r="L145" s="1">
        <f t="shared" si="14"/>
        <v>4230.8836713946494</v>
      </c>
    </row>
    <row r="146" spans="2:12" x14ac:dyDescent="0.2">
      <c r="B146" s="5">
        <v>142</v>
      </c>
      <c r="C146" s="1">
        <v>2298</v>
      </c>
      <c r="D146" s="1">
        <v>11562</v>
      </c>
      <c r="E146" s="1">
        <v>8756</v>
      </c>
      <c r="F146" s="1">
        <v>2266</v>
      </c>
      <c r="G146" s="1">
        <v>255</v>
      </c>
      <c r="H146" s="10">
        <f t="shared" si="10"/>
        <v>0.75730842414807131</v>
      </c>
      <c r="I146" s="10">
        <f t="shared" si="11"/>
        <v>2.2055007784120395E-2</v>
      </c>
      <c r="J146">
        <f t="shared" si="12"/>
        <v>0</v>
      </c>
      <c r="K146" s="10">
        <f t="shared" si="13"/>
        <v>3.91644908616188E-2</v>
      </c>
      <c r="L146" s="1">
        <f t="shared" si="14"/>
        <v>4222.7718380742808</v>
      </c>
    </row>
    <row r="147" spans="2:12" x14ac:dyDescent="0.2">
      <c r="B147" s="5">
        <v>143</v>
      </c>
      <c r="C147" s="1">
        <v>2208</v>
      </c>
      <c r="D147" s="1">
        <v>6356</v>
      </c>
      <c r="E147" s="1">
        <v>3793</v>
      </c>
      <c r="F147" s="1">
        <v>2275</v>
      </c>
      <c r="G147" s="1">
        <v>115</v>
      </c>
      <c r="H147" s="10">
        <f t="shared" si="10"/>
        <v>0.59675896790434235</v>
      </c>
      <c r="I147" s="10">
        <f t="shared" si="11"/>
        <v>1.8093140339836375E-2</v>
      </c>
      <c r="J147">
        <f t="shared" si="12"/>
        <v>0</v>
      </c>
      <c r="K147" s="10">
        <f t="shared" si="13"/>
        <v>9.9637681159420281E-3</v>
      </c>
      <c r="L147" s="1">
        <f t="shared" si="14"/>
        <v>4215.6398227229538</v>
      </c>
    </row>
    <row r="148" spans="2:12" x14ac:dyDescent="0.2">
      <c r="B148" s="5">
        <v>144</v>
      </c>
      <c r="C148" s="1">
        <v>2186</v>
      </c>
      <c r="D148" s="1">
        <v>8216</v>
      </c>
      <c r="E148" s="1">
        <v>5679</v>
      </c>
      <c r="F148" s="1">
        <v>2177</v>
      </c>
      <c r="G148" s="1">
        <v>195</v>
      </c>
      <c r="H148" s="10">
        <f t="shared" si="10"/>
        <v>0.69121226874391428</v>
      </c>
      <c r="I148" s="10">
        <f t="shared" si="11"/>
        <v>2.3734177215189875E-2</v>
      </c>
      <c r="J148">
        <f t="shared" si="12"/>
        <v>0</v>
      </c>
      <c r="K148" s="10">
        <f t="shared" si="13"/>
        <v>9.1491308325709064E-3</v>
      </c>
      <c r="L148" s="1">
        <f t="shared" si="14"/>
        <v>4209.4567675238814</v>
      </c>
    </row>
    <row r="149" spans="2:12" x14ac:dyDescent="0.2">
      <c r="B149" s="5">
        <v>145</v>
      </c>
      <c r="C149" s="1">
        <v>2166</v>
      </c>
      <c r="D149" s="1">
        <v>18288</v>
      </c>
      <c r="E149" s="1">
        <v>15133</v>
      </c>
      <c r="F149" s="1">
        <v>2066</v>
      </c>
      <c r="G149" s="1">
        <v>519</v>
      </c>
      <c r="H149" s="10">
        <f t="shared" si="10"/>
        <v>0.82748250218722663</v>
      </c>
      <c r="I149" s="10">
        <f t="shared" si="11"/>
        <v>2.8379265091863518E-2</v>
      </c>
      <c r="J149">
        <f t="shared" si="12"/>
        <v>0</v>
      </c>
      <c r="K149" s="10">
        <f t="shared" si="13"/>
        <v>5.0784856879039705E-2</v>
      </c>
      <c r="L149" s="1">
        <f t="shared" si="14"/>
        <v>4204.1927864784002</v>
      </c>
    </row>
    <row r="150" spans="2:12" x14ac:dyDescent="0.2">
      <c r="B150" s="5">
        <v>146</v>
      </c>
      <c r="C150" s="1">
        <v>2056</v>
      </c>
      <c r="D150" s="1">
        <v>2893</v>
      </c>
      <c r="E150" s="1">
        <v>603</v>
      </c>
      <c r="F150" s="1">
        <v>2211</v>
      </c>
      <c r="G150" s="1">
        <v>18</v>
      </c>
      <c r="H150" s="10">
        <f t="shared" si="10"/>
        <v>0.20843415139993088</v>
      </c>
      <c r="I150" s="10">
        <f t="shared" si="11"/>
        <v>6.2219149671621154E-3</v>
      </c>
      <c r="J150">
        <f t="shared" si="12"/>
        <v>0</v>
      </c>
      <c r="K150" s="10">
        <f t="shared" si="13"/>
        <v>4.8638132295719845E-3</v>
      </c>
      <c r="L150" s="1">
        <f t="shared" si="14"/>
        <v>4199.8189348000888</v>
      </c>
    </row>
    <row r="151" spans="2:12" x14ac:dyDescent="0.2">
      <c r="B151" s="5">
        <v>147</v>
      </c>
      <c r="C151" s="1">
        <v>2046</v>
      </c>
      <c r="D151" s="1">
        <v>2946</v>
      </c>
      <c r="E151" s="1">
        <v>668</v>
      </c>
      <c r="F151" s="1">
        <v>2198</v>
      </c>
      <c r="G151" s="1">
        <v>35</v>
      </c>
      <c r="H151" s="10">
        <f t="shared" si="10"/>
        <v>0.22674813306177868</v>
      </c>
      <c r="I151" s="10">
        <f t="shared" si="11"/>
        <v>1.188051595383571E-2</v>
      </c>
      <c r="J151">
        <f t="shared" si="12"/>
        <v>0</v>
      </c>
      <c r="K151" s="10">
        <f t="shared" si="13"/>
        <v>-9.7751710654936461E-4</v>
      </c>
      <c r="L151" s="1">
        <f t="shared" si="14"/>
        <v>4196.3071792727851</v>
      </c>
    </row>
    <row r="152" spans="2:12" x14ac:dyDescent="0.2">
      <c r="B152" s="5">
        <v>148</v>
      </c>
      <c r="C152" s="1">
        <v>2048</v>
      </c>
      <c r="D152" s="1">
        <v>7043</v>
      </c>
      <c r="E152" s="1">
        <v>4617</v>
      </c>
      <c r="F152" s="1">
        <v>2190</v>
      </c>
      <c r="G152" s="1">
        <v>113</v>
      </c>
      <c r="H152" s="10">
        <f t="shared" si="10"/>
        <v>0.65554451228169819</v>
      </c>
      <c r="I152" s="10">
        <f t="shared" si="11"/>
        <v>1.6044299304273747E-2</v>
      </c>
      <c r="J152">
        <f t="shared" si="12"/>
        <v>0</v>
      </c>
      <c r="K152" s="10">
        <f t="shared" si="13"/>
        <v>7.32421875E-3</v>
      </c>
      <c r="L152" s="1">
        <f t="shared" si="14"/>
        <v>4193.6303695421166</v>
      </c>
    </row>
    <row r="153" spans="2:12" x14ac:dyDescent="0.2">
      <c r="B153" s="5">
        <v>149</v>
      </c>
      <c r="C153" s="1">
        <v>2033</v>
      </c>
      <c r="D153" s="1">
        <v>8315</v>
      </c>
      <c r="E153" s="1">
        <v>5836</v>
      </c>
      <c r="F153" s="1">
        <v>2050</v>
      </c>
      <c r="G153" s="1">
        <v>197</v>
      </c>
      <c r="H153" s="10">
        <f t="shared" si="10"/>
        <v>0.70186410102224894</v>
      </c>
      <c r="I153" s="10">
        <f t="shared" si="11"/>
        <v>2.3692122669873722E-2</v>
      </c>
      <c r="J153">
        <f t="shared" si="12"/>
        <v>0</v>
      </c>
      <c r="K153" s="10">
        <f t="shared" si="13"/>
        <v>1.8691588785046728E-2</v>
      </c>
      <c r="L153" s="1">
        <f t="shared" si="14"/>
        <v>4191.7622103111689</v>
      </c>
    </row>
    <row r="154" spans="2:12" x14ac:dyDescent="0.2">
      <c r="B154" s="5">
        <v>150</v>
      </c>
      <c r="C154" s="1">
        <v>1995</v>
      </c>
      <c r="D154" s="1">
        <v>4742</v>
      </c>
      <c r="E154" s="1">
        <v>2440</v>
      </c>
      <c r="F154" s="1">
        <v>2111</v>
      </c>
      <c r="G154" s="1">
        <v>65</v>
      </c>
      <c r="H154" s="10">
        <f t="shared" si="10"/>
        <v>0.51455082243778993</v>
      </c>
      <c r="I154" s="10">
        <f t="shared" si="11"/>
        <v>1.3707296499367356E-2</v>
      </c>
      <c r="J154">
        <f t="shared" si="12"/>
        <v>0</v>
      </c>
      <c r="K154" s="10">
        <f t="shared" si="13"/>
        <v>0.12130325814536341</v>
      </c>
      <c r="L154" s="1">
        <f t="shared" si="14"/>
        <v>4190.6772344118026</v>
      </c>
    </row>
    <row r="155" spans="2:12" x14ac:dyDescent="0.2">
      <c r="B155" s="5">
        <v>151</v>
      </c>
      <c r="C155" s="1">
        <v>1753</v>
      </c>
      <c r="D155" s="1">
        <v>1847</v>
      </c>
      <c r="E155" s="1">
        <v>3</v>
      </c>
      <c r="F155" s="1">
        <v>1819</v>
      </c>
      <c r="G155" s="1">
        <v>9</v>
      </c>
      <c r="H155" s="10">
        <f t="shared" si="10"/>
        <v>1.6242555495397943E-3</v>
      </c>
      <c r="I155" s="10">
        <f t="shared" si="11"/>
        <v>4.8727666486193828E-3</v>
      </c>
      <c r="J155">
        <f t="shared" si="12"/>
        <v>0</v>
      </c>
      <c r="K155" s="10">
        <f t="shared" si="13"/>
        <v>-5.1340559041642897E-3</v>
      </c>
      <c r="L155" s="1">
        <f t="shared" si="14"/>
        <v>4190.350776724048</v>
      </c>
    </row>
    <row r="156" spans="2:12" x14ac:dyDescent="0.2">
      <c r="B156" s="5">
        <v>152</v>
      </c>
      <c r="C156" s="1">
        <v>1762</v>
      </c>
      <c r="D156" s="1">
        <v>5737</v>
      </c>
      <c r="E156" s="1">
        <v>3631</v>
      </c>
      <c r="F156" s="1">
        <v>1831</v>
      </c>
      <c r="G156" s="1">
        <v>131</v>
      </c>
      <c r="H156" s="10">
        <f t="shared" si="10"/>
        <v>0.63290918598570678</v>
      </c>
      <c r="I156" s="10">
        <f t="shared" si="11"/>
        <v>2.2834233920167334E-2</v>
      </c>
      <c r="J156">
        <f t="shared" si="12"/>
        <v>0</v>
      </c>
      <c r="K156" s="10">
        <f t="shared" si="13"/>
        <v>1.191827468785471E-2</v>
      </c>
      <c r="L156" s="1">
        <f t="shared" si="14"/>
        <v>4190.7589489168649</v>
      </c>
    </row>
    <row r="157" spans="2:12" x14ac:dyDescent="0.2">
      <c r="B157" s="5">
        <v>153</v>
      </c>
      <c r="C157" s="1">
        <v>1741</v>
      </c>
      <c r="D157" s="1">
        <v>1836</v>
      </c>
      <c r="E157" s="1">
        <v>36</v>
      </c>
      <c r="F157" s="1">
        <v>1784</v>
      </c>
      <c r="G157" s="1">
        <v>6</v>
      </c>
      <c r="H157" s="10">
        <f t="shared" si="10"/>
        <v>1.9607843137254902E-2</v>
      </c>
      <c r="I157" s="10">
        <f t="shared" si="11"/>
        <v>3.2679738562091504E-3</v>
      </c>
      <c r="J157">
        <f t="shared" si="12"/>
        <v>0</v>
      </c>
      <c r="K157" s="10">
        <f t="shared" si="13"/>
        <v>-5.7438253877082138E-4</v>
      </c>
      <c r="L157" s="1">
        <f t="shared" si="14"/>
        <v>4191.8786149844091</v>
      </c>
    </row>
    <row r="158" spans="2:12" x14ac:dyDescent="0.2">
      <c r="B158" s="5">
        <v>154</v>
      </c>
      <c r="C158" s="1">
        <v>1742</v>
      </c>
      <c r="D158" s="1">
        <v>2641</v>
      </c>
      <c r="E158" s="1">
        <v>733</v>
      </c>
      <c r="F158" s="1">
        <v>1837</v>
      </c>
      <c r="G158" s="1">
        <v>25</v>
      </c>
      <c r="H158" s="10">
        <f t="shared" si="10"/>
        <v>0.27754638394547521</v>
      </c>
      <c r="I158" s="10">
        <f t="shared" si="11"/>
        <v>9.4661113214691405E-3</v>
      </c>
      <c r="J158">
        <f t="shared" si="12"/>
        <v>0</v>
      </c>
      <c r="K158" s="10">
        <f t="shared" si="13"/>
        <v>5.7405281285878302E-4</v>
      </c>
      <c r="L158" s="1">
        <f t="shared" si="14"/>
        <v>4193.687367552734</v>
      </c>
    </row>
    <row r="159" spans="2:12" x14ac:dyDescent="0.2">
      <c r="B159" s="5">
        <v>155</v>
      </c>
      <c r="C159" s="1">
        <v>1741</v>
      </c>
      <c r="D159" s="1">
        <v>3888</v>
      </c>
      <c r="E159" s="1">
        <v>1875</v>
      </c>
      <c r="F159" s="1">
        <v>1841</v>
      </c>
      <c r="G159" s="1">
        <v>65</v>
      </c>
      <c r="H159" s="10">
        <f t="shared" si="10"/>
        <v>0.48225308641975306</v>
      </c>
      <c r="I159" s="10">
        <f t="shared" si="11"/>
        <v>1.6718106995884774E-2</v>
      </c>
      <c r="J159">
        <f t="shared" si="12"/>
        <v>0</v>
      </c>
      <c r="K159" s="10">
        <f t="shared" si="13"/>
        <v>-4.595060310166571E-3</v>
      </c>
      <c r="L159" s="1">
        <f t="shared" si="14"/>
        <v>4196.1635049326878</v>
      </c>
    </row>
    <row r="160" spans="2:12" x14ac:dyDescent="0.2">
      <c r="B160" s="5">
        <v>156</v>
      </c>
      <c r="C160" s="1">
        <v>1749</v>
      </c>
      <c r="D160" s="1">
        <v>9223</v>
      </c>
      <c r="E160" s="1">
        <v>6757</v>
      </c>
      <c r="F160" s="1">
        <v>1697</v>
      </c>
      <c r="G160" s="1">
        <v>360</v>
      </c>
      <c r="H160" s="10">
        <f t="shared" si="10"/>
        <v>0.73262495934077854</v>
      </c>
      <c r="I160" s="10">
        <f t="shared" si="11"/>
        <v>3.9032852650981241E-2</v>
      </c>
      <c r="J160">
        <f t="shared" si="12"/>
        <v>0</v>
      </c>
      <c r="K160" s="10">
        <f t="shared" si="13"/>
        <v>4.5740423098913664E-2</v>
      </c>
      <c r="L160" s="1">
        <f t="shared" si="14"/>
        <v>4199.2860088954849</v>
      </c>
    </row>
    <row r="161" spans="2:12" x14ac:dyDescent="0.2">
      <c r="B161" s="5">
        <v>157</v>
      </c>
      <c r="C161" s="1">
        <v>1669</v>
      </c>
      <c r="D161" s="1">
        <v>2870</v>
      </c>
      <c r="E161" s="1">
        <v>1004</v>
      </c>
      <c r="F161" s="1">
        <v>1763</v>
      </c>
      <c r="G161" s="1">
        <v>50</v>
      </c>
      <c r="H161" s="10">
        <f t="shared" si="10"/>
        <v>0.34982578397212544</v>
      </c>
      <c r="I161" s="10">
        <f t="shared" si="11"/>
        <v>1.7421602787456445E-2</v>
      </c>
      <c r="J161">
        <f t="shared" si="12"/>
        <v>0</v>
      </c>
      <c r="K161" s="10">
        <f t="shared" si="13"/>
        <v>-5.9916117435590173E-3</v>
      </c>
      <c r="L161" s="1">
        <f t="shared" si="14"/>
        <v>4203.0345231481997</v>
      </c>
    </row>
    <row r="162" spans="2:12" x14ac:dyDescent="0.2">
      <c r="B162" s="5">
        <v>158</v>
      </c>
      <c r="C162" s="1">
        <v>1679</v>
      </c>
      <c r="D162" s="1">
        <v>9415</v>
      </c>
      <c r="E162" s="1">
        <v>7104</v>
      </c>
      <c r="F162" s="1">
        <v>1686</v>
      </c>
      <c r="G162" s="1">
        <v>365</v>
      </c>
      <c r="H162" s="10">
        <f t="shared" si="10"/>
        <v>0.75454062665958577</v>
      </c>
      <c r="I162" s="10">
        <f t="shared" si="11"/>
        <v>3.8767923526287836E-2</v>
      </c>
      <c r="J162">
        <f t="shared" si="12"/>
        <v>0</v>
      </c>
      <c r="K162" s="10">
        <f t="shared" si="13"/>
        <v>8.9338892197736754E-3</v>
      </c>
      <c r="L162" s="1">
        <f t="shared" si="14"/>
        <v>4207.3893324871506</v>
      </c>
    </row>
    <row r="163" spans="2:12" x14ac:dyDescent="0.2">
      <c r="B163" s="5">
        <v>159</v>
      </c>
      <c r="C163" s="1">
        <v>1664</v>
      </c>
      <c r="D163" s="1">
        <v>9186</v>
      </c>
      <c r="E163" s="1">
        <v>6609</v>
      </c>
      <c r="F163" s="1">
        <v>1622</v>
      </c>
      <c r="G163" s="1">
        <v>472</v>
      </c>
      <c r="H163" s="10">
        <f t="shared" si="10"/>
        <v>0.7194644023514043</v>
      </c>
      <c r="I163" s="10">
        <f t="shared" si="11"/>
        <v>5.1382538645765294E-2</v>
      </c>
      <c r="J163">
        <f t="shared" si="12"/>
        <v>0</v>
      </c>
      <c r="K163" s="10">
        <f t="shared" si="13"/>
        <v>4.3269230769230768E-2</v>
      </c>
      <c r="L163" s="1">
        <f t="shared" si="14"/>
        <v>4212.331342607803</v>
      </c>
    </row>
    <row r="164" spans="2:12" x14ac:dyDescent="0.2">
      <c r="B164" s="5">
        <v>160</v>
      </c>
      <c r="C164" s="1">
        <v>1592</v>
      </c>
      <c r="D164" s="1">
        <v>4910</v>
      </c>
      <c r="E164" s="1">
        <v>3068</v>
      </c>
      <c r="F164" s="1">
        <v>1655</v>
      </c>
      <c r="G164" s="1">
        <v>93</v>
      </c>
      <c r="H164" s="10">
        <f t="shared" si="10"/>
        <v>0.62484725050916501</v>
      </c>
      <c r="I164" s="10">
        <f t="shared" si="11"/>
        <v>1.8940936863543787E-2</v>
      </c>
      <c r="J164">
        <f t="shared" si="12"/>
        <v>0</v>
      </c>
      <c r="K164" s="10">
        <f t="shared" si="13"/>
        <v>1.0050251256281407E-2</v>
      </c>
      <c r="L164" s="1">
        <f t="shared" si="14"/>
        <v>4217.8420605505344</v>
      </c>
    </row>
    <row r="165" spans="2:12" x14ac:dyDescent="0.2">
      <c r="B165" s="5">
        <v>161</v>
      </c>
      <c r="C165" s="1">
        <v>1576</v>
      </c>
      <c r="D165" s="1">
        <v>3875</v>
      </c>
      <c r="E165" s="1">
        <v>2104</v>
      </c>
      <c r="F165" s="1">
        <v>1606</v>
      </c>
      <c r="G165" s="1">
        <v>90</v>
      </c>
      <c r="H165" s="10">
        <f t="shared" si="10"/>
        <v>0.54296774193548392</v>
      </c>
      <c r="I165" s="10">
        <f t="shared" si="11"/>
        <v>2.3225806451612905E-2</v>
      </c>
      <c r="J165">
        <f t="shared" si="12"/>
        <v>0</v>
      </c>
      <c r="K165" s="10">
        <f t="shared" si="13"/>
        <v>7.6142131979695434E-3</v>
      </c>
      <c r="L165" s="1">
        <f t="shared" si="14"/>
        <v>4223.9035757622314</v>
      </c>
    </row>
    <row r="166" spans="2:12" x14ac:dyDescent="0.2">
      <c r="B166" s="5">
        <v>162</v>
      </c>
      <c r="C166" s="1">
        <v>1564</v>
      </c>
      <c r="D166" s="1">
        <v>4484</v>
      </c>
      <c r="E166" s="1">
        <v>2622</v>
      </c>
      <c r="F166" s="1">
        <v>1641</v>
      </c>
      <c r="G166" s="1">
        <v>102</v>
      </c>
      <c r="H166" s="10">
        <f t="shared" si="10"/>
        <v>0.5847457627118644</v>
      </c>
      <c r="I166" s="10">
        <f t="shared" si="11"/>
        <v>2.2747546833184657E-2</v>
      </c>
      <c r="J166">
        <f t="shared" si="12"/>
        <v>0</v>
      </c>
      <c r="K166" s="10">
        <f t="shared" si="13"/>
        <v>1.278772378516624E-2</v>
      </c>
      <c r="L166" s="1">
        <f t="shared" si="14"/>
        <v>4230.4985417543112</v>
      </c>
    </row>
    <row r="167" spans="2:12" x14ac:dyDescent="0.2">
      <c r="B167" s="5">
        <v>163</v>
      </c>
      <c r="C167" s="1">
        <v>1544</v>
      </c>
      <c r="D167" s="1">
        <v>2545</v>
      </c>
      <c r="E167" s="1">
        <v>851</v>
      </c>
      <c r="F167" s="1">
        <v>1620</v>
      </c>
      <c r="G167" s="1">
        <v>28</v>
      </c>
      <c r="H167" s="10">
        <f t="shared" si="10"/>
        <v>0.33438113948919451</v>
      </c>
      <c r="I167" s="10">
        <f t="shared" si="11"/>
        <v>1.100196463654224E-2</v>
      </c>
      <c r="J167">
        <f t="shared" si="12"/>
        <v>0</v>
      </c>
      <c r="K167" s="10">
        <f t="shared" si="13"/>
        <v>2.5906735751295338E-3</v>
      </c>
      <c r="L167" s="1">
        <f t="shared" si="14"/>
        <v>4237.610158338407</v>
      </c>
    </row>
    <row r="168" spans="2:12" x14ac:dyDescent="0.2">
      <c r="B168" s="5">
        <v>164</v>
      </c>
      <c r="C168" s="1">
        <v>1540</v>
      </c>
      <c r="D168" s="1">
        <v>4059</v>
      </c>
      <c r="E168" s="1">
        <v>2197</v>
      </c>
      <c r="F168" s="1">
        <v>1607</v>
      </c>
      <c r="G168" s="1">
        <v>107</v>
      </c>
      <c r="H168" s="10">
        <f t="shared" si="10"/>
        <v>0.54126632175412659</v>
      </c>
      <c r="I168" s="10">
        <f t="shared" si="11"/>
        <v>2.6361172702636118E-2</v>
      </c>
      <c r="J168">
        <f t="shared" si="12"/>
        <v>0</v>
      </c>
      <c r="K168" s="10">
        <f t="shared" si="13"/>
        <v>9.0909090909090905E-3</v>
      </c>
      <c r="L168" s="1">
        <f t="shared" si="14"/>
        <v>4245.2221544215063</v>
      </c>
    </row>
    <row r="169" spans="2:12" x14ac:dyDescent="0.2">
      <c r="B169" s="5">
        <v>165</v>
      </c>
      <c r="C169" s="1">
        <v>1526</v>
      </c>
      <c r="D169" s="1">
        <v>4849</v>
      </c>
      <c r="E169" s="1">
        <v>2979</v>
      </c>
      <c r="F169" s="1">
        <v>1565</v>
      </c>
      <c r="G169" s="1">
        <v>158</v>
      </c>
      <c r="H169" s="10">
        <f t="shared" si="10"/>
        <v>0.61435347494328729</v>
      </c>
      <c r="I169" s="10">
        <f t="shared" si="11"/>
        <v>3.2584037945968237E-2</v>
      </c>
      <c r="J169">
        <f t="shared" si="12"/>
        <v>0</v>
      </c>
      <c r="K169" s="10">
        <f t="shared" si="13"/>
        <v>-1.9659239842726079E-3</v>
      </c>
      <c r="L169" s="1">
        <f t="shared" si="14"/>
        <v>4253.318771342927</v>
      </c>
    </row>
    <row r="170" spans="2:12" x14ac:dyDescent="0.2">
      <c r="B170" s="5">
        <v>166</v>
      </c>
      <c r="C170" s="1">
        <v>1529</v>
      </c>
      <c r="D170" s="1">
        <v>10791</v>
      </c>
      <c r="E170" s="1">
        <v>8825</v>
      </c>
      <c r="F170" s="1">
        <v>1480</v>
      </c>
      <c r="G170" s="1">
        <v>272</v>
      </c>
      <c r="H170" s="10">
        <f t="shared" si="10"/>
        <v>0.81781113891205637</v>
      </c>
      <c r="I170" s="10">
        <f t="shared" si="11"/>
        <v>2.5206190343805022E-2</v>
      </c>
      <c r="J170">
        <f t="shared" si="12"/>
        <v>0</v>
      </c>
      <c r="K170" s="10">
        <f t="shared" si="13"/>
        <v>4.5781556572923481E-2</v>
      </c>
      <c r="L170" s="1">
        <f t="shared" si="14"/>
        <v>4261.8847467360756</v>
      </c>
    </row>
    <row r="171" spans="2:12" x14ac:dyDescent="0.2">
      <c r="B171" s="5">
        <v>167</v>
      </c>
      <c r="C171" s="1">
        <v>1459</v>
      </c>
      <c r="D171" s="1">
        <v>2176</v>
      </c>
      <c r="E171" s="1">
        <v>570</v>
      </c>
      <c r="F171" s="1">
        <v>1537</v>
      </c>
      <c r="G171" s="1">
        <v>33</v>
      </c>
      <c r="H171" s="10">
        <f t="shared" si="10"/>
        <v>0.26194852941176472</v>
      </c>
      <c r="I171" s="10">
        <f t="shared" si="11"/>
        <v>1.5165441176470588E-2</v>
      </c>
      <c r="J171">
        <f t="shared" si="12"/>
        <v>0</v>
      </c>
      <c r="K171" s="10">
        <f t="shared" si="13"/>
        <v>-1.3708019191226869E-3</v>
      </c>
      <c r="L171" s="1">
        <f t="shared" si="14"/>
        <v>4270.9052988984467</v>
      </c>
    </row>
    <row r="172" spans="2:12" x14ac:dyDescent="0.2">
      <c r="B172" s="5">
        <v>168</v>
      </c>
      <c r="C172" s="1">
        <v>1461</v>
      </c>
      <c r="D172" s="1">
        <v>4616</v>
      </c>
      <c r="E172" s="1">
        <v>2942</v>
      </c>
      <c r="F172" s="1">
        <v>1482</v>
      </c>
      <c r="G172" s="1">
        <v>61</v>
      </c>
      <c r="H172" s="10">
        <f t="shared" si="10"/>
        <v>0.63734835355285957</v>
      </c>
      <c r="I172" s="10">
        <f t="shared" si="11"/>
        <v>1.3214904679376083E-2</v>
      </c>
      <c r="J172">
        <f t="shared" si="12"/>
        <v>0</v>
      </c>
      <c r="K172" s="10">
        <f t="shared" si="13"/>
        <v>1.5742642026009581E-2</v>
      </c>
      <c r="L172" s="1">
        <f t="shared" si="14"/>
        <v>4280.3661116538706</v>
      </c>
    </row>
    <row r="173" spans="2:12" x14ac:dyDescent="0.2">
      <c r="B173" s="5">
        <v>169</v>
      </c>
      <c r="C173" s="1">
        <v>1438</v>
      </c>
      <c r="D173" s="1">
        <v>2792</v>
      </c>
      <c r="E173" s="1">
        <v>1172</v>
      </c>
      <c r="F173" s="1">
        <v>1498</v>
      </c>
      <c r="G173" s="1">
        <v>48</v>
      </c>
      <c r="H173" s="10">
        <f t="shared" si="10"/>
        <v>0.41977077363896848</v>
      </c>
      <c r="I173" s="10">
        <f t="shared" si="11"/>
        <v>1.7191977077363897E-2</v>
      </c>
      <c r="J173">
        <f t="shared" si="12"/>
        <v>0</v>
      </c>
      <c r="K173" s="10">
        <f t="shared" si="13"/>
        <v>2.086230876216968E-3</v>
      </c>
      <c r="L173" s="1">
        <f t="shared" si="14"/>
        <v>4290.2533196914956</v>
      </c>
    </row>
    <row r="174" spans="2:12" x14ac:dyDescent="0.2">
      <c r="B174" s="5">
        <v>170</v>
      </c>
      <c r="C174" s="1">
        <v>1435</v>
      </c>
      <c r="D174" s="1">
        <v>2687</v>
      </c>
      <c r="E174" s="1">
        <v>1018</v>
      </c>
      <c r="F174" s="1">
        <v>1559</v>
      </c>
      <c r="G174" s="1">
        <v>61</v>
      </c>
      <c r="H174" s="10">
        <f t="shared" si="10"/>
        <v>0.37886118347599551</v>
      </c>
      <c r="I174" s="10">
        <f t="shared" si="11"/>
        <v>2.2701898027540007E-2</v>
      </c>
      <c r="J174">
        <f t="shared" si="12"/>
        <v>0</v>
      </c>
      <c r="K174" s="10">
        <f t="shared" si="13"/>
        <v>5.5749128919860627E-3</v>
      </c>
      <c r="L174" s="1">
        <f t="shared" si="14"/>
        <v>4300.5534943665007</v>
      </c>
    </row>
    <row r="175" spans="2:12" x14ac:dyDescent="0.2">
      <c r="B175" s="5">
        <v>171</v>
      </c>
      <c r="C175" s="1">
        <v>1427</v>
      </c>
      <c r="D175" s="1">
        <v>2327</v>
      </c>
      <c r="E175" s="1">
        <v>663</v>
      </c>
      <c r="F175" s="1">
        <v>1509</v>
      </c>
      <c r="G175" s="1">
        <v>32</v>
      </c>
      <c r="H175" s="10">
        <f t="shared" si="10"/>
        <v>0.28491620111731841</v>
      </c>
      <c r="I175" s="10">
        <f t="shared" si="11"/>
        <v>1.3751611516974646E-2</v>
      </c>
      <c r="J175">
        <f t="shared" si="12"/>
        <v>0</v>
      </c>
      <c r="K175" s="10">
        <f t="shared" si="13"/>
        <v>4.905395935529082E-3</v>
      </c>
      <c r="L175" s="1">
        <f t="shared" si="14"/>
        <v>4311.2536299479862</v>
      </c>
    </row>
    <row r="176" spans="2:12" x14ac:dyDescent="0.2">
      <c r="B176" s="5">
        <v>172</v>
      </c>
      <c r="C176" s="1">
        <v>1420</v>
      </c>
      <c r="D176" s="1">
        <v>3267</v>
      </c>
      <c r="E176" s="1">
        <v>1629</v>
      </c>
      <c r="F176" s="1">
        <v>1492</v>
      </c>
      <c r="G176" s="1">
        <v>85</v>
      </c>
      <c r="H176" s="10">
        <f t="shared" si="10"/>
        <v>0.49862258953168043</v>
      </c>
      <c r="I176" s="10">
        <f t="shared" si="11"/>
        <v>2.6017753290480564E-2</v>
      </c>
      <c r="J176">
        <f t="shared" si="12"/>
        <v>0</v>
      </c>
      <c r="K176" s="10">
        <f t="shared" si="13"/>
        <v>5.6338028169014088E-3</v>
      </c>
      <c r="L176" s="1">
        <f t="shared" si="14"/>
        <v>4322.3411302999739</v>
      </c>
    </row>
    <row r="177" spans="2:12" x14ac:dyDescent="0.2">
      <c r="B177" s="5">
        <v>173</v>
      </c>
      <c r="C177" s="1">
        <v>1412</v>
      </c>
      <c r="D177" s="1">
        <v>3756</v>
      </c>
      <c r="E177" s="1">
        <v>2073</v>
      </c>
      <c r="F177" s="1">
        <v>1482</v>
      </c>
      <c r="G177" s="1">
        <v>99</v>
      </c>
      <c r="H177" s="10">
        <f t="shared" si="10"/>
        <v>0.55191693290734822</v>
      </c>
      <c r="I177" s="10">
        <f t="shared" si="11"/>
        <v>2.6357827476038338E-2</v>
      </c>
      <c r="J177">
        <f t="shared" si="12"/>
        <v>0</v>
      </c>
      <c r="K177" s="10">
        <f t="shared" si="13"/>
        <v>-2.8328611898016999E-3</v>
      </c>
      <c r="L177" s="1">
        <f t="shared" si="14"/>
        <v>4333.8037959818575</v>
      </c>
    </row>
    <row r="178" spans="2:12" x14ac:dyDescent="0.2">
      <c r="B178" s="5">
        <v>174</v>
      </c>
      <c r="C178" s="1">
        <v>1416</v>
      </c>
      <c r="D178" s="1">
        <v>11927</v>
      </c>
      <c r="E178" s="1">
        <v>9761</v>
      </c>
      <c r="F178" s="1">
        <v>1338</v>
      </c>
      <c r="G178" s="1">
        <v>384</v>
      </c>
      <c r="H178" s="10">
        <f t="shared" si="10"/>
        <v>0.81839523769598388</v>
      </c>
      <c r="I178" s="10">
        <f t="shared" si="11"/>
        <v>3.2195858137000086E-2</v>
      </c>
      <c r="J178">
        <f t="shared" si="12"/>
        <v>0</v>
      </c>
      <c r="K178" s="10">
        <f t="shared" si="13"/>
        <v>6.7090395480225995E-2</v>
      </c>
      <c r="L178" s="1">
        <f t="shared" si="14"/>
        <v>4345.6298117551141</v>
      </c>
    </row>
    <row r="179" spans="2:12" x14ac:dyDescent="0.2">
      <c r="B179" s="5">
        <v>175</v>
      </c>
      <c r="C179" s="1">
        <v>1321</v>
      </c>
      <c r="D179" s="1">
        <v>2060</v>
      </c>
      <c r="E179" s="1">
        <v>577</v>
      </c>
      <c r="F179" s="1">
        <v>1404</v>
      </c>
      <c r="G179" s="1">
        <v>37</v>
      </c>
      <c r="H179" s="10">
        <f t="shared" si="10"/>
        <v>0.28009708737864075</v>
      </c>
      <c r="I179" s="10">
        <f t="shared" si="11"/>
        <v>1.7961165048543688E-2</v>
      </c>
      <c r="J179">
        <f t="shared" si="12"/>
        <v>0</v>
      </c>
      <c r="K179" s="10">
        <f t="shared" si="13"/>
        <v>2.2710068130204391E-3</v>
      </c>
      <c r="L179" s="1">
        <f t="shared" si="14"/>
        <v>4357.8077344834637</v>
      </c>
    </row>
    <row r="180" spans="2:12" x14ac:dyDescent="0.2">
      <c r="B180" s="5">
        <v>176</v>
      </c>
      <c r="C180" s="1">
        <v>1318</v>
      </c>
      <c r="D180" s="1">
        <v>5066</v>
      </c>
      <c r="E180" s="1">
        <v>3461</v>
      </c>
      <c r="F180" s="1">
        <v>1348</v>
      </c>
      <c r="G180" s="1">
        <v>171</v>
      </c>
      <c r="H180" s="10">
        <f t="shared" si="10"/>
        <v>0.6831819976312673</v>
      </c>
      <c r="I180" s="10">
        <f t="shared" si="11"/>
        <v>3.3754441373864984E-2</v>
      </c>
      <c r="J180">
        <f t="shared" si="12"/>
        <v>0</v>
      </c>
      <c r="K180" s="10">
        <f t="shared" si="13"/>
        <v>1.8209408194233688E-2</v>
      </c>
      <c r="L180" s="1">
        <f t="shared" si="14"/>
        <v>4370.3264814141003</v>
      </c>
    </row>
    <row r="181" spans="2:12" x14ac:dyDescent="0.2">
      <c r="B181" s="5">
        <v>177</v>
      </c>
      <c r="C181" s="1">
        <v>1294</v>
      </c>
      <c r="D181" s="1">
        <v>3335</v>
      </c>
      <c r="E181" s="1">
        <v>1844</v>
      </c>
      <c r="F181" s="1">
        <v>1345</v>
      </c>
      <c r="G181" s="1">
        <v>63</v>
      </c>
      <c r="H181" s="10">
        <f t="shared" si="10"/>
        <v>0.55292353823088458</v>
      </c>
      <c r="I181" s="10">
        <f t="shared" si="11"/>
        <v>1.8890554722638682E-2</v>
      </c>
      <c r="J181">
        <f t="shared" si="12"/>
        <v>0</v>
      </c>
      <c r="K181" s="10">
        <f t="shared" si="13"/>
        <v>1.0046367851622875E-2</v>
      </c>
      <c r="L181" s="1">
        <f t="shared" si="14"/>
        <v>4383.1753188279845</v>
      </c>
    </row>
    <row r="182" spans="2:12" x14ac:dyDescent="0.2">
      <c r="B182" s="5">
        <v>178</v>
      </c>
      <c r="C182" s="1">
        <v>1281</v>
      </c>
      <c r="D182" s="1">
        <v>3578</v>
      </c>
      <c r="E182" s="1">
        <v>2016</v>
      </c>
      <c r="F182" s="1">
        <v>1343</v>
      </c>
      <c r="G182" s="1">
        <v>119</v>
      </c>
      <c r="H182" s="10">
        <f t="shared" si="10"/>
        <v>0.56344326439351589</v>
      </c>
      <c r="I182" s="10">
        <f t="shared" si="11"/>
        <v>3.3258803801006147E-2</v>
      </c>
      <c r="J182">
        <f t="shared" si="12"/>
        <v>0</v>
      </c>
      <c r="K182" s="10">
        <f t="shared" si="13"/>
        <v>1.0148321623731461E-2</v>
      </c>
      <c r="L182" s="1">
        <f t="shared" si="14"/>
        <v>4396.3438510475753</v>
      </c>
    </row>
    <row r="183" spans="2:12" x14ac:dyDescent="0.2">
      <c r="B183" s="5">
        <v>179</v>
      </c>
      <c r="C183" s="1">
        <v>1268</v>
      </c>
      <c r="D183" s="1">
        <v>4742</v>
      </c>
      <c r="E183" s="1">
        <v>3171</v>
      </c>
      <c r="F183" s="1">
        <v>1317</v>
      </c>
      <c r="G183" s="1">
        <v>176</v>
      </c>
      <c r="H183" s="10">
        <f t="shared" si="10"/>
        <v>0.66870518768452125</v>
      </c>
      <c r="I183" s="10">
        <f t="shared" si="11"/>
        <v>3.7115141290594685E-2</v>
      </c>
      <c r="J183">
        <f t="shared" si="12"/>
        <v>0</v>
      </c>
      <c r="K183" s="10">
        <f t="shared" si="13"/>
        <v>1.498422712933754E-2</v>
      </c>
      <c r="L183" s="1">
        <f t="shared" si="14"/>
        <v>4409.8220097907488</v>
      </c>
    </row>
    <row r="184" spans="2:12" x14ac:dyDescent="0.2">
      <c r="B184" s="5">
        <v>180</v>
      </c>
      <c r="C184" s="1">
        <v>1249</v>
      </c>
      <c r="D184" s="1">
        <v>1947</v>
      </c>
      <c r="E184" s="1">
        <v>521</v>
      </c>
      <c r="F184" s="1">
        <v>1388</v>
      </c>
      <c r="G184" s="1">
        <v>22</v>
      </c>
      <c r="H184" s="10">
        <f t="shared" si="10"/>
        <v>0.26759116589625065</v>
      </c>
      <c r="I184" s="10">
        <f t="shared" si="11"/>
        <v>1.1299435028248588E-2</v>
      </c>
      <c r="J184">
        <f t="shared" si="12"/>
        <v>0</v>
      </c>
      <c r="K184" s="10">
        <f t="shared" si="13"/>
        <v>5.2041633306645317E-2</v>
      </c>
      <c r="L184" s="1">
        <f t="shared" si="14"/>
        <v>4423.6000438599995</v>
      </c>
    </row>
    <row r="185" spans="2:12" x14ac:dyDescent="0.2">
      <c r="B185" s="5">
        <v>181</v>
      </c>
      <c r="C185" s="1">
        <v>1184</v>
      </c>
      <c r="D185" s="1">
        <v>2706</v>
      </c>
      <c r="E185" s="1">
        <v>1306</v>
      </c>
      <c r="F185" s="1">
        <v>1317</v>
      </c>
      <c r="G185" s="1">
        <v>41</v>
      </c>
      <c r="H185" s="10">
        <f t="shared" si="10"/>
        <v>0.4826311899482631</v>
      </c>
      <c r="I185" s="10">
        <f t="shared" si="11"/>
        <v>1.5151515151515152E-2</v>
      </c>
      <c r="J185">
        <f t="shared" si="12"/>
        <v>0</v>
      </c>
      <c r="K185" s="10">
        <f t="shared" si="13"/>
        <v>2.5337837837837839E-3</v>
      </c>
      <c r="L185" s="1">
        <f t="shared" si="14"/>
        <v>4437.6685091563586</v>
      </c>
    </row>
    <row r="186" spans="2:12" x14ac:dyDescent="0.2">
      <c r="B186" s="5">
        <v>182</v>
      </c>
      <c r="C186" s="1">
        <v>1181</v>
      </c>
      <c r="D186" s="1">
        <v>2891</v>
      </c>
      <c r="E186" s="1">
        <v>1533</v>
      </c>
      <c r="F186" s="1">
        <v>1239</v>
      </c>
      <c r="G186" s="1">
        <v>64</v>
      </c>
      <c r="H186" s="10">
        <f t="shared" si="10"/>
        <v>0.53026634382566584</v>
      </c>
      <c r="I186" s="10">
        <f t="shared" si="11"/>
        <v>2.2137668626772744E-2</v>
      </c>
      <c r="J186">
        <f t="shared" si="12"/>
        <v>0</v>
      </c>
      <c r="K186" s="10">
        <f t="shared" si="13"/>
        <v>4.2337002540220152E-3</v>
      </c>
      <c r="L186" s="1">
        <f t="shared" si="14"/>
        <v>4452.0182590078139</v>
      </c>
    </row>
    <row r="187" spans="2:12" x14ac:dyDescent="0.2">
      <c r="B187" s="5">
        <v>183</v>
      </c>
      <c r="C187" s="1">
        <v>1176</v>
      </c>
      <c r="D187" s="1">
        <v>4313</v>
      </c>
      <c r="E187" s="1">
        <v>2872</v>
      </c>
      <c r="F187" s="1">
        <v>1187</v>
      </c>
      <c r="G187" s="1">
        <v>123</v>
      </c>
      <c r="H187" s="10">
        <f t="shared" si="10"/>
        <v>0.66589380941340137</v>
      </c>
      <c r="I187" s="10">
        <f t="shared" si="11"/>
        <v>2.8518432645490376E-2</v>
      </c>
      <c r="J187">
        <f t="shared" si="12"/>
        <v>0</v>
      </c>
      <c r="K187" s="10">
        <f t="shared" si="13"/>
        <v>1.9557823129251702E-2</v>
      </c>
      <c r="L187" s="1">
        <f t="shared" si="14"/>
        <v>4466.6404348023161</v>
      </c>
    </row>
    <row r="188" spans="2:12" x14ac:dyDescent="0.2">
      <c r="B188" s="5">
        <v>184</v>
      </c>
      <c r="C188" s="1">
        <v>1153</v>
      </c>
      <c r="D188" s="1">
        <v>7893</v>
      </c>
      <c r="E188" s="1">
        <v>6325</v>
      </c>
      <c r="F188" s="1">
        <v>1126</v>
      </c>
      <c r="G188" s="1">
        <v>179</v>
      </c>
      <c r="H188" s="10">
        <f t="shared" si="10"/>
        <v>0.80134296211833267</v>
      </c>
      <c r="I188" s="10">
        <f t="shared" si="11"/>
        <v>2.2678322564297478E-2</v>
      </c>
      <c r="J188">
        <f t="shared" si="12"/>
        <v>0</v>
      </c>
      <c r="K188" s="10">
        <f t="shared" si="13"/>
        <v>4.0763226366001735E-2</v>
      </c>
      <c r="L188" s="1">
        <f t="shared" si="14"/>
        <v>4481.5264569157898</v>
      </c>
    </row>
    <row r="189" spans="2:12" x14ac:dyDescent="0.2">
      <c r="B189" s="5">
        <v>185</v>
      </c>
      <c r="C189" s="1">
        <v>1106</v>
      </c>
      <c r="D189" s="1">
        <v>2710</v>
      </c>
      <c r="E189" s="1">
        <v>1436</v>
      </c>
      <c r="F189" s="1">
        <v>1123</v>
      </c>
      <c r="G189" s="1">
        <v>64</v>
      </c>
      <c r="H189" s="10">
        <f t="shared" si="10"/>
        <v>0.52988929889298897</v>
      </c>
      <c r="I189" s="10">
        <f t="shared" si="11"/>
        <v>2.3616236162361623E-2</v>
      </c>
      <c r="J189">
        <f t="shared" si="12"/>
        <v>0</v>
      </c>
      <c r="K189" s="10">
        <f t="shared" si="13"/>
        <v>1.0849909584086799E-2</v>
      </c>
      <c r="L189" s="1">
        <f t="shared" si="14"/>
        <v>4496.668015925844</v>
      </c>
    </row>
    <row r="190" spans="2:12" x14ac:dyDescent="0.2">
      <c r="B190" s="5">
        <v>186</v>
      </c>
      <c r="C190" s="1">
        <v>1094</v>
      </c>
      <c r="D190" s="1">
        <v>2193</v>
      </c>
      <c r="E190" s="1">
        <v>974</v>
      </c>
      <c r="F190" s="1">
        <v>1139</v>
      </c>
      <c r="G190" s="1">
        <v>37</v>
      </c>
      <c r="H190" s="10">
        <f t="shared" si="10"/>
        <v>0.44414044687642501</v>
      </c>
      <c r="I190" s="10">
        <f t="shared" si="11"/>
        <v>1.6871865025079799E-2</v>
      </c>
      <c r="J190">
        <f t="shared" si="12"/>
        <v>0</v>
      </c>
      <c r="K190" s="10">
        <f t="shared" si="13"/>
        <v>3.6563071297989031E-3</v>
      </c>
      <c r="L190" s="1">
        <f t="shared" si="14"/>
        <v>4512.0570641022005</v>
      </c>
    </row>
    <row r="191" spans="2:12" x14ac:dyDescent="0.2">
      <c r="B191" s="5">
        <v>187</v>
      </c>
      <c r="C191" s="1">
        <v>1090</v>
      </c>
      <c r="D191" s="1">
        <v>3026</v>
      </c>
      <c r="E191" s="1">
        <v>1736</v>
      </c>
      <c r="F191" s="1">
        <v>1121</v>
      </c>
      <c r="G191" s="1">
        <v>115</v>
      </c>
      <c r="H191" s="10">
        <f t="shared" si="10"/>
        <v>0.57369464639788503</v>
      </c>
      <c r="I191" s="10">
        <f t="shared" si="11"/>
        <v>3.8003965631196297E-2</v>
      </c>
      <c r="J191">
        <f t="shared" si="12"/>
        <v>0</v>
      </c>
      <c r="K191" s="10">
        <f t="shared" si="13"/>
        <v>1.834862385321101E-3</v>
      </c>
      <c r="L191" s="1">
        <f t="shared" si="14"/>
        <v>4527.6858071651131</v>
      </c>
    </row>
    <row r="192" spans="2:12" x14ac:dyDescent="0.2">
      <c r="B192" s="5">
        <v>188</v>
      </c>
      <c r="C192" s="1">
        <v>1088</v>
      </c>
      <c r="D192" s="1">
        <v>4218</v>
      </c>
      <c r="E192" s="1">
        <v>2854</v>
      </c>
      <c r="F192" s="1">
        <v>1181</v>
      </c>
      <c r="G192" s="1">
        <v>123</v>
      </c>
      <c r="H192" s="10">
        <f t="shared" si="10"/>
        <v>0.67662399241346605</v>
      </c>
      <c r="I192" s="10">
        <f t="shared" si="11"/>
        <v>2.9160739687055477E-2</v>
      </c>
      <c r="J192">
        <f t="shared" si="12"/>
        <v>0</v>
      </c>
      <c r="K192" s="10">
        <f t="shared" si="13"/>
        <v>1.1948529411764705E-2</v>
      </c>
      <c r="L192" s="1">
        <f t="shared" si="14"/>
        <v>4543.5466963033477</v>
      </c>
    </row>
    <row r="193" spans="2:12" x14ac:dyDescent="0.2">
      <c r="B193" s="5">
        <v>189</v>
      </c>
      <c r="C193" s="1">
        <v>1075</v>
      </c>
      <c r="D193" s="1">
        <v>3155</v>
      </c>
      <c r="E193" s="1">
        <v>1925</v>
      </c>
      <c r="F193" s="1">
        <v>1113</v>
      </c>
      <c r="G193" s="1">
        <v>68</v>
      </c>
      <c r="H193" s="10">
        <f t="shared" si="10"/>
        <v>0.61014263074484942</v>
      </c>
      <c r="I193" s="10">
        <f t="shared" si="11"/>
        <v>2.1553090332805072E-2</v>
      </c>
      <c r="J193">
        <f t="shared" si="12"/>
        <v>0</v>
      </c>
      <c r="K193" s="10">
        <f t="shared" si="13"/>
        <v>-7.4418604651162795E-3</v>
      </c>
      <c r="L193" s="1">
        <f t="shared" si="14"/>
        <v>4559.632420443535</v>
      </c>
    </row>
    <row r="194" spans="2:12" x14ac:dyDescent="0.2">
      <c r="B194" s="5">
        <v>190</v>
      </c>
      <c r="C194" s="1">
        <v>1083</v>
      </c>
      <c r="D194" s="1">
        <v>13009</v>
      </c>
      <c r="E194" s="1">
        <v>11269</v>
      </c>
      <c r="F194" s="1">
        <v>1022</v>
      </c>
      <c r="G194" s="1">
        <v>386</v>
      </c>
      <c r="H194" s="10">
        <f t="shared" si="10"/>
        <v>0.86624644476900603</v>
      </c>
      <c r="I194" s="10">
        <f t="shared" si="11"/>
        <v>2.9671765700668769E-2</v>
      </c>
      <c r="J194">
        <f t="shared" si="12"/>
        <v>0</v>
      </c>
      <c r="K194" s="10">
        <f t="shared" si="13"/>
        <v>6.001846722068329E-2</v>
      </c>
      <c r="L194" s="1">
        <f t="shared" si="14"/>
        <v>4575.9358987629948</v>
      </c>
    </row>
    <row r="195" spans="2:12" x14ac:dyDescent="0.2">
      <c r="B195" s="5">
        <v>191</v>
      </c>
      <c r="C195" s="1">
        <v>1018</v>
      </c>
      <c r="D195" s="1">
        <v>1820</v>
      </c>
      <c r="E195" s="1">
        <v>677</v>
      </c>
      <c r="F195" s="1">
        <v>1087</v>
      </c>
      <c r="G195" s="1">
        <v>37</v>
      </c>
      <c r="H195" s="10">
        <f t="shared" si="10"/>
        <v>0.37197802197802199</v>
      </c>
      <c r="I195" s="10">
        <f t="shared" si="11"/>
        <v>2.032967032967033E-2</v>
      </c>
      <c r="J195">
        <f t="shared" si="12"/>
        <v>0</v>
      </c>
      <c r="K195" s="10">
        <f t="shared" si="13"/>
        <v>2.9469548133595285E-3</v>
      </c>
      <c r="L195" s="1">
        <f t="shared" si="14"/>
        <v>4592.4502734383559</v>
      </c>
    </row>
    <row r="196" spans="2:12" x14ac:dyDescent="0.2">
      <c r="B196" s="5">
        <v>192</v>
      </c>
      <c r="C196" s="1">
        <v>1015</v>
      </c>
      <c r="D196" s="1">
        <v>2502</v>
      </c>
      <c r="E196" s="1">
        <v>1361</v>
      </c>
      <c r="F196" s="1">
        <v>1062</v>
      </c>
      <c r="G196" s="1">
        <v>52</v>
      </c>
      <c r="H196" s="10">
        <f t="shared" si="10"/>
        <v>0.54396482813749003</v>
      </c>
      <c r="I196" s="10">
        <f t="shared" si="11"/>
        <v>2.0783373301358914E-2</v>
      </c>
      <c r="J196">
        <f t="shared" si="12"/>
        <v>0</v>
      </c>
      <c r="K196" s="10">
        <f t="shared" si="13"/>
        <v>3.9408866995073889E-3</v>
      </c>
      <c r="L196" s="1">
        <f t="shared" si="14"/>
        <v>4609.168902622544</v>
      </c>
    </row>
    <row r="197" spans="2:12" x14ac:dyDescent="0.2">
      <c r="B197" s="5">
        <v>193</v>
      </c>
      <c r="C197" s="1">
        <v>1011</v>
      </c>
      <c r="D197" s="1">
        <v>3489</v>
      </c>
      <c r="E197" s="1">
        <v>2317</v>
      </c>
      <c r="F197" s="1">
        <v>1025</v>
      </c>
      <c r="G197" s="1">
        <v>80</v>
      </c>
      <c r="H197" s="10">
        <f t="shared" ref="H197:H260" si="15">IF(E197="", 0, E197) /D197</f>
        <v>0.66408713098308969</v>
      </c>
      <c r="I197" s="10">
        <f t="shared" ref="I197:I260" si="16">G197/D197</f>
        <v>2.2929206076239609E-2</v>
      </c>
      <c r="J197">
        <f t="shared" ref="J197:J260" si="17">IF(SUM(E197:G197) &gt; D197, 1, 0)</f>
        <v>0</v>
      </c>
      <c r="K197" s="10">
        <f t="shared" ref="K197:K260" si="18">(C197 - VLOOKUP(B197+1, $B$5:$C$434, 2, FALSE))/C197</f>
        <v>1.3847675568743818E-2</v>
      </c>
      <c r="L197" s="1">
        <f t="shared" si="14"/>
        <v>4626.0853536429495</v>
      </c>
    </row>
    <row r="198" spans="2:12" x14ac:dyDescent="0.2">
      <c r="B198" s="5">
        <v>194</v>
      </c>
      <c r="C198" s="1">
        <v>997</v>
      </c>
      <c r="D198" s="1">
        <v>3107</v>
      </c>
      <c r="E198" s="1">
        <v>1959</v>
      </c>
      <c r="F198" s="1">
        <v>1033</v>
      </c>
      <c r="G198" s="1">
        <v>71</v>
      </c>
      <c r="H198" s="10">
        <f t="shared" si="15"/>
        <v>0.63051174766655937</v>
      </c>
      <c r="I198" s="10">
        <f t="shared" si="16"/>
        <v>2.2851625362085612E-2</v>
      </c>
      <c r="J198">
        <f t="shared" si="17"/>
        <v>0</v>
      </c>
      <c r="K198" s="10">
        <f t="shared" si="18"/>
        <v>5.0150451354062184E-3</v>
      </c>
      <c r="L198" s="1">
        <f t="shared" ref="L198:L261" si="19">90000*EXP(-0.032*B198) + 23*B198</f>
        <v>4643.1933964138107</v>
      </c>
    </row>
    <row r="199" spans="2:12" x14ac:dyDescent="0.2">
      <c r="B199" s="5">
        <v>195</v>
      </c>
      <c r="C199" s="1">
        <v>992</v>
      </c>
      <c r="D199" s="1">
        <v>4068</v>
      </c>
      <c r="E199" s="1">
        <v>2836</v>
      </c>
      <c r="F199" s="1">
        <v>995</v>
      </c>
      <c r="G199" s="1">
        <v>151</v>
      </c>
      <c r="H199" s="10">
        <f t="shared" si="15"/>
        <v>0.69714847590953788</v>
      </c>
      <c r="I199" s="10">
        <f t="shared" si="16"/>
        <v>3.7118977384464111E-2</v>
      </c>
      <c r="J199">
        <f t="shared" si="17"/>
        <v>0</v>
      </c>
      <c r="K199" s="10">
        <f t="shared" si="18"/>
        <v>1.5120967741935484E-2</v>
      </c>
      <c r="L199" s="1">
        <f t="shared" si="19"/>
        <v>4660.4869970560612</v>
      </c>
    </row>
    <row r="200" spans="2:12" x14ac:dyDescent="0.2">
      <c r="B200" s="5">
        <v>196</v>
      </c>
      <c r="C200" s="1">
        <v>977</v>
      </c>
      <c r="D200" s="1">
        <v>3047</v>
      </c>
      <c r="E200" s="1">
        <v>1957</v>
      </c>
      <c r="F200" s="1">
        <v>1005</v>
      </c>
      <c r="G200" s="1">
        <v>47</v>
      </c>
      <c r="H200" s="10">
        <f t="shared" si="15"/>
        <v>0.64227108631440766</v>
      </c>
      <c r="I200" s="10">
        <f t="shared" si="16"/>
        <v>1.5425008204791599E-2</v>
      </c>
      <c r="J200">
        <f t="shared" si="17"/>
        <v>0</v>
      </c>
      <c r="K200" s="10">
        <f t="shared" si="18"/>
        <v>2.0470829068577278E-3</v>
      </c>
      <c r="L200" s="1">
        <f t="shared" si="19"/>
        <v>4677.9603117181077</v>
      </c>
    </row>
    <row r="201" spans="2:12" x14ac:dyDescent="0.2">
      <c r="B201" s="5">
        <v>197</v>
      </c>
      <c r="C201" s="1">
        <v>975</v>
      </c>
      <c r="D201" s="1">
        <v>5016</v>
      </c>
      <c r="E201" s="1">
        <v>3728</v>
      </c>
      <c r="F201" s="1">
        <v>969</v>
      </c>
      <c r="G201" s="1">
        <v>178</v>
      </c>
      <c r="H201" s="10">
        <f t="shared" si="15"/>
        <v>0.74322169059011167</v>
      </c>
      <c r="I201" s="10">
        <f t="shared" si="16"/>
        <v>3.5486443381180226E-2</v>
      </c>
      <c r="J201">
        <f t="shared" si="17"/>
        <v>0</v>
      </c>
      <c r="K201" s="10">
        <f t="shared" si="18"/>
        <v>2.9743589743589743E-2</v>
      </c>
      <c r="L201" s="1">
        <f t="shared" si="19"/>
        <v>4695.6076805912198</v>
      </c>
    </row>
    <row r="202" spans="2:12" x14ac:dyDescent="0.2">
      <c r="B202" s="5">
        <v>198</v>
      </c>
      <c r="C202" s="1">
        <v>946</v>
      </c>
      <c r="D202" s="1">
        <v>1255</v>
      </c>
      <c r="E202" s="1">
        <v>213</v>
      </c>
      <c r="F202" s="1">
        <v>1021</v>
      </c>
      <c r="G202" s="1">
        <v>15</v>
      </c>
      <c r="H202" s="10">
        <f t="shared" si="15"/>
        <v>0.1697211155378486</v>
      </c>
      <c r="I202" s="10">
        <f t="shared" si="16"/>
        <v>1.1952191235059761E-2</v>
      </c>
      <c r="J202">
        <f t="shared" si="17"/>
        <v>0</v>
      </c>
      <c r="K202" s="10">
        <f t="shared" si="18"/>
        <v>-5.2854122621564482E-3</v>
      </c>
      <c r="L202" s="1">
        <f t="shared" si="19"/>
        <v>4713.423622113386</v>
      </c>
    </row>
    <row r="203" spans="2:12" x14ac:dyDescent="0.2">
      <c r="B203" s="5">
        <v>199</v>
      </c>
      <c r="C203" s="1">
        <v>951</v>
      </c>
      <c r="D203" s="1">
        <v>1769</v>
      </c>
      <c r="E203" s="1">
        <v>670</v>
      </c>
      <c r="F203" s="1">
        <v>1019</v>
      </c>
      <c r="G203" s="1">
        <v>39</v>
      </c>
      <c r="H203" s="10">
        <f t="shared" si="15"/>
        <v>0.37874505370265688</v>
      </c>
      <c r="I203" s="10">
        <f t="shared" si="16"/>
        <v>2.2046353872244205E-2</v>
      </c>
      <c r="J203">
        <f t="shared" si="17"/>
        <v>0</v>
      </c>
      <c r="K203" s="10">
        <f t="shared" si="18"/>
        <v>6.3091482649842269E-3</v>
      </c>
      <c r="L203" s="1">
        <f t="shared" si="19"/>
        <v>4731.4028273557215</v>
      </c>
    </row>
    <row r="204" spans="2:12" x14ac:dyDescent="0.2">
      <c r="B204" s="5">
        <v>200</v>
      </c>
      <c r="C204" s="1">
        <v>945</v>
      </c>
      <c r="D204" s="1">
        <v>1920</v>
      </c>
      <c r="E204" s="1">
        <v>885</v>
      </c>
      <c r="F204" s="1">
        <v>978</v>
      </c>
      <c r="G204" s="1">
        <v>24</v>
      </c>
      <c r="H204" s="10">
        <f t="shared" si="15"/>
        <v>0.4609375</v>
      </c>
      <c r="I204" s="10">
        <f t="shared" si="16"/>
        <v>1.2500000000000001E-2</v>
      </c>
      <c r="J204">
        <f t="shared" si="17"/>
        <v>0</v>
      </c>
      <c r="K204" s="10">
        <f t="shared" si="18"/>
        <v>1.0582010582010583E-3</v>
      </c>
      <c r="L204" s="1">
        <f t="shared" si="19"/>
        <v>4749.5401545856539</v>
      </c>
    </row>
    <row r="205" spans="2:12" x14ac:dyDescent="0.2">
      <c r="B205" s="5">
        <v>201</v>
      </c>
      <c r="C205" s="1">
        <v>944</v>
      </c>
      <c r="D205" s="1">
        <v>4261</v>
      </c>
      <c r="E205" s="1">
        <v>3110</v>
      </c>
      <c r="F205" s="1">
        <v>950</v>
      </c>
      <c r="G205" s="1">
        <v>119</v>
      </c>
      <c r="H205" s="10">
        <f t="shared" si="15"/>
        <v>0.72987561605256979</v>
      </c>
      <c r="I205" s="10">
        <f t="shared" si="16"/>
        <v>2.7927716498474538E-2</v>
      </c>
      <c r="J205">
        <f t="shared" si="17"/>
        <v>0</v>
      </c>
      <c r="K205" s="10">
        <f t="shared" si="18"/>
        <v>8.4745762711864406E-3</v>
      </c>
      <c r="L205" s="1">
        <f t="shared" si="19"/>
        <v>4767.8306240013462</v>
      </c>
    </row>
    <row r="206" spans="2:12" x14ac:dyDescent="0.2">
      <c r="B206" s="5">
        <v>202</v>
      </c>
      <c r="C206" s="1">
        <v>936</v>
      </c>
      <c r="D206" s="1">
        <v>5758</v>
      </c>
      <c r="E206" s="1">
        <v>4298</v>
      </c>
      <c r="F206" s="1">
        <v>908</v>
      </c>
      <c r="G206" s="1">
        <v>356</v>
      </c>
      <c r="H206" s="10">
        <f t="shared" si="15"/>
        <v>0.74643973601945124</v>
      </c>
      <c r="I206" s="10">
        <f t="shared" si="16"/>
        <v>6.1827023271969435E-2</v>
      </c>
      <c r="J206">
        <f t="shared" si="17"/>
        <v>0</v>
      </c>
      <c r="K206" s="10">
        <f t="shared" si="18"/>
        <v>3.7393162393162392E-2</v>
      </c>
      <c r="L206" s="1">
        <f t="shared" si="19"/>
        <v>4786.269412631942</v>
      </c>
    </row>
    <row r="207" spans="2:12" x14ac:dyDescent="0.2">
      <c r="B207" s="5">
        <v>203</v>
      </c>
      <c r="C207" s="1">
        <v>901</v>
      </c>
      <c r="D207" s="1">
        <v>1271</v>
      </c>
      <c r="E207" s="1">
        <v>275</v>
      </c>
      <c r="F207" s="1">
        <v>970</v>
      </c>
      <c r="G207" s="1">
        <v>10</v>
      </c>
      <c r="H207" s="10">
        <f t="shared" si="15"/>
        <v>0.21636506687647522</v>
      </c>
      <c r="I207" s="10">
        <f t="shared" si="16"/>
        <v>7.8678206136900079E-3</v>
      </c>
      <c r="J207">
        <f t="shared" si="17"/>
        <v>0</v>
      </c>
      <c r="K207" s="10">
        <f t="shared" si="18"/>
        <v>0</v>
      </c>
      <c r="L207" s="1">
        <f t="shared" si="19"/>
        <v>4804.8518493984184</v>
      </c>
    </row>
    <row r="208" spans="2:12" x14ac:dyDescent="0.2">
      <c r="B208" s="5">
        <v>204</v>
      </c>
      <c r="C208" s="1">
        <v>901</v>
      </c>
      <c r="D208" s="1">
        <v>2884</v>
      </c>
      <c r="E208" s="1">
        <v>1760</v>
      </c>
      <c r="F208" s="1">
        <v>933</v>
      </c>
      <c r="G208" s="1">
        <v>117</v>
      </c>
      <c r="H208" s="10">
        <f t="shared" si="15"/>
        <v>0.61026352288488206</v>
      </c>
      <c r="I208" s="10">
        <f t="shared" si="16"/>
        <v>4.0568654646324552E-2</v>
      </c>
      <c r="J208">
        <f t="shared" si="17"/>
        <v>0</v>
      </c>
      <c r="K208" s="10">
        <f t="shared" si="18"/>
        <v>8.8790233074361822E-3</v>
      </c>
      <c r="L208" s="1">
        <f t="shared" si="19"/>
        <v>4823.5734103300001</v>
      </c>
    </row>
    <row r="209" spans="2:12" x14ac:dyDescent="0.2">
      <c r="B209" s="5">
        <v>205</v>
      </c>
      <c r="C209" s="1">
        <v>893</v>
      </c>
      <c r="D209" s="1">
        <v>3338</v>
      </c>
      <c r="E209" s="1">
        <v>2182</v>
      </c>
      <c r="F209" s="1">
        <v>913</v>
      </c>
      <c r="G209" s="1">
        <v>129</v>
      </c>
      <c r="H209" s="10">
        <f t="shared" si="15"/>
        <v>0.65368484122228876</v>
      </c>
      <c r="I209" s="10">
        <f t="shared" si="16"/>
        <v>3.8645895745955665E-2</v>
      </c>
      <c r="J209">
        <f t="shared" si="17"/>
        <v>0</v>
      </c>
      <c r="K209" s="10">
        <f t="shared" si="18"/>
        <v>1.1198208286674132E-2</v>
      </c>
      <c r="L209" s="1">
        <f t="shared" si="19"/>
        <v>4842.4297139312121</v>
      </c>
    </row>
    <row r="210" spans="2:12" x14ac:dyDescent="0.2">
      <c r="B210" s="5">
        <v>206</v>
      </c>
      <c r="C210" s="1">
        <v>883</v>
      </c>
      <c r="D210" s="1">
        <v>5797</v>
      </c>
      <c r="E210" s="1">
        <v>4463</v>
      </c>
      <c r="F210" s="1">
        <v>875</v>
      </c>
      <c r="G210" s="1">
        <v>319</v>
      </c>
      <c r="H210" s="10">
        <f t="shared" si="15"/>
        <v>0.76988097291702606</v>
      </c>
      <c r="I210" s="10">
        <f t="shared" si="16"/>
        <v>5.5028462998102469E-2</v>
      </c>
      <c r="J210">
        <f t="shared" si="17"/>
        <v>0</v>
      </c>
      <c r="K210" s="10">
        <f t="shared" si="18"/>
        <v>1.9252548131370329E-2</v>
      </c>
      <c r="L210" s="1">
        <f t="shared" si="19"/>
        <v>4861.4165166948478</v>
      </c>
    </row>
    <row r="211" spans="2:12" x14ac:dyDescent="0.2">
      <c r="B211" s="5">
        <v>207</v>
      </c>
      <c r="C211" s="1">
        <v>866</v>
      </c>
      <c r="D211" s="1">
        <v>7994</v>
      </c>
      <c r="E211" s="1">
        <v>6628</v>
      </c>
      <c r="F211" s="1">
        <v>826</v>
      </c>
      <c r="G211" s="1">
        <v>281</v>
      </c>
      <c r="H211" s="10">
        <f t="shared" si="15"/>
        <v>0.82912184138103573</v>
      </c>
      <c r="I211" s="10">
        <f t="shared" si="16"/>
        <v>3.5151363522641983E-2</v>
      </c>
      <c r="J211">
        <f t="shared" si="17"/>
        <v>0</v>
      </c>
      <c r="K211" s="10">
        <f t="shared" si="18"/>
        <v>5.6581986143187067E-2</v>
      </c>
      <c r="L211" s="1">
        <f t="shared" si="19"/>
        <v>4880.5297087562476</v>
      </c>
    </row>
    <row r="212" spans="2:12" x14ac:dyDescent="0.2">
      <c r="B212" s="5">
        <v>208</v>
      </c>
      <c r="C212" s="1">
        <v>817</v>
      </c>
      <c r="D212" s="1">
        <v>1175</v>
      </c>
      <c r="E212" s="1">
        <v>208</v>
      </c>
      <c r="F212" s="1">
        <v>939</v>
      </c>
      <c r="G212" s="1">
        <v>15</v>
      </c>
      <c r="H212" s="10">
        <f t="shared" si="15"/>
        <v>0.17702127659574468</v>
      </c>
      <c r="I212" s="10">
        <f t="shared" si="16"/>
        <v>1.276595744680851E-2</v>
      </c>
      <c r="J212">
        <f t="shared" si="17"/>
        <v>0</v>
      </c>
      <c r="K212" s="10">
        <f t="shared" si="18"/>
        <v>2.4479804161566705E-3</v>
      </c>
      <c r="L212" s="1">
        <f t="shared" si="19"/>
        <v>4899.7653096844351</v>
      </c>
    </row>
    <row r="213" spans="2:12" x14ac:dyDescent="0.2">
      <c r="B213" s="5">
        <v>209</v>
      </c>
      <c r="C213" s="1">
        <v>815</v>
      </c>
      <c r="D213" s="1">
        <v>1485</v>
      </c>
      <c r="E213" s="1">
        <v>544</v>
      </c>
      <c r="F213" s="1">
        <v>881</v>
      </c>
      <c r="G213" s="1">
        <v>38</v>
      </c>
      <c r="H213" s="10">
        <f t="shared" si="15"/>
        <v>0.36632996632996634</v>
      </c>
      <c r="I213" s="10">
        <f t="shared" si="16"/>
        <v>2.5589225589225589E-2</v>
      </c>
      <c r="J213">
        <f t="shared" si="17"/>
        <v>0</v>
      </c>
      <c r="K213" s="10">
        <f t="shared" si="18"/>
        <v>-4.9079754601226997E-3</v>
      </c>
      <c r="L213" s="1">
        <f t="shared" si="19"/>
        <v>4919.1194644058123</v>
      </c>
    </row>
    <row r="214" spans="2:12" x14ac:dyDescent="0.2">
      <c r="B214" s="5">
        <v>210</v>
      </c>
      <c r="C214" s="1">
        <v>819</v>
      </c>
      <c r="D214" s="1">
        <v>3438</v>
      </c>
      <c r="E214" s="1">
        <v>2447</v>
      </c>
      <c r="F214" s="1">
        <v>836</v>
      </c>
      <c r="G214" s="1">
        <v>88</v>
      </c>
      <c r="H214" s="10">
        <f t="shared" si="15"/>
        <v>0.71175101803374052</v>
      </c>
      <c r="I214" s="10">
        <f t="shared" si="16"/>
        <v>2.5596276905177427E-2</v>
      </c>
      <c r="J214">
        <f t="shared" si="17"/>
        <v>0</v>
      </c>
      <c r="K214" s="10">
        <f t="shared" si="18"/>
        <v>8.3028083028083025E-2</v>
      </c>
      <c r="L214" s="1">
        <f t="shared" si="19"/>
        <v>4938.5884392562239</v>
      </c>
    </row>
    <row r="215" spans="2:12" x14ac:dyDescent="0.2">
      <c r="B215" s="5">
        <v>211</v>
      </c>
      <c r="C215" s="1">
        <v>751</v>
      </c>
      <c r="D215" s="1">
        <v>2494</v>
      </c>
      <c r="E215" s="1">
        <v>1594</v>
      </c>
      <c r="F215" s="1">
        <v>776</v>
      </c>
      <c r="G215" s="1">
        <v>72</v>
      </c>
      <c r="H215" s="10">
        <f t="shared" si="15"/>
        <v>0.63913392141138736</v>
      </c>
      <c r="I215" s="10">
        <f t="shared" si="16"/>
        <v>2.8869286287089013E-2</v>
      </c>
      <c r="J215">
        <f t="shared" si="17"/>
        <v>0</v>
      </c>
      <c r="K215" s="10">
        <f t="shared" si="18"/>
        <v>1.5978695073235686E-2</v>
      </c>
      <c r="L215" s="1">
        <f t="shared" si="19"/>
        <v>4958.1686181573596</v>
      </c>
    </row>
    <row r="216" spans="2:12" x14ac:dyDescent="0.2">
      <c r="B216" s="5">
        <v>212</v>
      </c>
      <c r="C216" s="1">
        <v>739</v>
      </c>
      <c r="D216" s="1">
        <v>2049</v>
      </c>
      <c r="E216" s="1">
        <v>1218</v>
      </c>
      <c r="F216" s="1">
        <v>752</v>
      </c>
      <c r="G216" s="1">
        <v>57</v>
      </c>
      <c r="H216" s="10">
        <f t="shared" si="15"/>
        <v>0.59443631039531475</v>
      </c>
      <c r="I216" s="10">
        <f t="shared" si="16"/>
        <v>2.7818448023426062E-2</v>
      </c>
      <c r="J216">
        <f t="shared" si="17"/>
        <v>0</v>
      </c>
      <c r="K216" s="10">
        <f t="shared" si="18"/>
        <v>8.119079837618403E-3</v>
      </c>
      <c r="L216" s="1">
        <f t="shared" si="19"/>
        <v>4977.8564989135766</v>
      </c>
    </row>
    <row r="217" spans="2:12" x14ac:dyDescent="0.2">
      <c r="B217" s="5">
        <v>213</v>
      </c>
      <c r="C217" s="1">
        <v>733</v>
      </c>
      <c r="D217" s="1">
        <v>2050</v>
      </c>
      <c r="E217" s="1">
        <v>1155</v>
      </c>
      <c r="F217" s="1">
        <v>791</v>
      </c>
      <c r="G217" s="1">
        <v>69</v>
      </c>
      <c r="H217" s="10">
        <f t="shared" si="15"/>
        <v>0.56341463414634141</v>
      </c>
      <c r="I217" s="10">
        <f t="shared" si="16"/>
        <v>3.3658536585365856E-2</v>
      </c>
      <c r="J217">
        <f t="shared" si="17"/>
        <v>0</v>
      </c>
      <c r="K217" s="10">
        <f t="shared" si="18"/>
        <v>-1.364256480218281E-3</v>
      </c>
      <c r="L217" s="1">
        <f t="shared" si="19"/>
        <v>4997.6486896253418</v>
      </c>
    </row>
    <row r="218" spans="2:12" x14ac:dyDescent="0.2">
      <c r="B218" s="5">
        <v>214</v>
      </c>
      <c r="C218" s="1">
        <v>734</v>
      </c>
      <c r="D218" s="1">
        <v>2525</v>
      </c>
      <c r="E218" s="1">
        <v>1668</v>
      </c>
      <c r="F218" s="1">
        <v>733</v>
      </c>
      <c r="G218" s="1">
        <v>73</v>
      </c>
      <c r="H218" s="10">
        <f t="shared" si="15"/>
        <v>0.66059405940594063</v>
      </c>
      <c r="I218" s="10">
        <f t="shared" si="16"/>
        <v>2.8910891089108912E-2</v>
      </c>
      <c r="J218">
        <f t="shared" si="17"/>
        <v>0</v>
      </c>
      <c r="K218" s="10">
        <f t="shared" si="18"/>
        <v>1.3623978201634877E-2</v>
      </c>
      <c r="L218" s="1">
        <f t="shared" si="19"/>
        <v>5017.5419052156312</v>
      </c>
    </row>
    <row r="219" spans="2:12" x14ac:dyDescent="0.2">
      <c r="B219" s="5">
        <v>215</v>
      </c>
      <c r="C219" s="1">
        <v>724</v>
      </c>
      <c r="D219" s="1">
        <v>3929</v>
      </c>
      <c r="E219" s="1">
        <v>2862</v>
      </c>
      <c r="F219" s="1">
        <v>716</v>
      </c>
      <c r="G219" s="1">
        <v>202</v>
      </c>
      <c r="H219" s="10">
        <f t="shared" si="15"/>
        <v>0.72842962585899718</v>
      </c>
      <c r="I219" s="10">
        <f t="shared" si="16"/>
        <v>5.1412573173835581E-2</v>
      </c>
      <c r="J219">
        <f t="shared" si="17"/>
        <v>0</v>
      </c>
      <c r="K219" s="10">
        <f t="shared" si="18"/>
        <v>3.3149171270718231E-2</v>
      </c>
      <c r="L219" s="1">
        <f t="shared" si="19"/>
        <v>5037.5329640657255</v>
      </c>
    </row>
    <row r="220" spans="2:12" x14ac:dyDescent="0.2">
      <c r="B220" s="5">
        <v>216</v>
      </c>
      <c r="C220" s="1">
        <v>700</v>
      </c>
      <c r="D220" s="1">
        <v>1003</v>
      </c>
      <c r="E220" s="1">
        <v>236</v>
      </c>
      <c r="F220" s="1">
        <v>748</v>
      </c>
      <c r="G220" s="1">
        <v>7</v>
      </c>
      <c r="H220" s="10">
        <f t="shared" si="15"/>
        <v>0.23529411764705882</v>
      </c>
      <c r="I220" s="10">
        <f t="shared" si="16"/>
        <v>6.979062811565304E-3</v>
      </c>
      <c r="J220">
        <f t="shared" si="17"/>
        <v>0</v>
      </c>
      <c r="K220" s="10">
        <f t="shared" si="18"/>
        <v>-1.4285714285714286E-3</v>
      </c>
      <c r="L220" s="1">
        <f t="shared" si="19"/>
        <v>5057.6187847569536</v>
      </c>
    </row>
    <row r="221" spans="2:12" x14ac:dyDescent="0.2">
      <c r="B221" s="5">
        <v>217</v>
      </c>
      <c r="C221" s="1">
        <v>701</v>
      </c>
      <c r="D221" s="1">
        <v>3204</v>
      </c>
      <c r="E221" s="1">
        <v>2211</v>
      </c>
      <c r="F221" s="1">
        <v>703</v>
      </c>
      <c r="G221" s="1">
        <v>203</v>
      </c>
      <c r="H221" s="10">
        <f t="shared" si="15"/>
        <v>0.69007490636704116</v>
      </c>
      <c r="I221" s="10">
        <f t="shared" si="16"/>
        <v>6.3358302122347068E-2</v>
      </c>
      <c r="J221">
        <f t="shared" si="17"/>
        <v>0</v>
      </c>
      <c r="K221" s="10">
        <f t="shared" si="18"/>
        <v>2.2824536376604851E-2</v>
      </c>
      <c r="L221" s="1">
        <f t="shared" si="19"/>
        <v>5077.7963829150476</v>
      </c>
    </row>
    <row r="222" spans="2:12" x14ac:dyDescent="0.2">
      <c r="B222" s="5">
        <v>218</v>
      </c>
      <c r="C222" s="1">
        <v>685</v>
      </c>
      <c r="D222" s="1">
        <v>4143</v>
      </c>
      <c r="E222" s="1">
        <v>3163</v>
      </c>
      <c r="F222" s="1">
        <v>672</v>
      </c>
      <c r="G222" s="1">
        <v>207</v>
      </c>
      <c r="H222" s="10">
        <f t="shared" si="15"/>
        <v>0.76345643253680906</v>
      </c>
      <c r="I222" s="10">
        <f t="shared" si="16"/>
        <v>4.9963794351918903E-2</v>
      </c>
      <c r="J222">
        <f t="shared" si="17"/>
        <v>0</v>
      </c>
      <c r="K222" s="10">
        <f t="shared" si="18"/>
        <v>2.9197080291970802E-2</v>
      </c>
      <c r="L222" s="1">
        <f t="shared" si="19"/>
        <v>5098.0628681538901</v>
      </c>
    </row>
    <row r="223" spans="2:12" x14ac:dyDescent="0.2">
      <c r="B223" s="5">
        <v>219</v>
      </c>
      <c r="C223" s="1">
        <v>665</v>
      </c>
      <c r="D223" s="1">
        <v>2414</v>
      </c>
      <c r="E223" s="1">
        <v>1606</v>
      </c>
      <c r="F223" s="1">
        <v>670</v>
      </c>
      <c r="G223" s="1">
        <v>102</v>
      </c>
      <c r="H223" s="10">
        <f t="shared" si="15"/>
        <v>0.6652858326429163</v>
      </c>
      <c r="I223" s="10">
        <f t="shared" si="16"/>
        <v>4.2253521126760563E-2</v>
      </c>
      <c r="J223">
        <f t="shared" si="17"/>
        <v>0</v>
      </c>
      <c r="K223" s="10">
        <f t="shared" si="18"/>
        <v>1.3533834586466165E-2</v>
      </c>
      <c r="L223" s="1">
        <f t="shared" si="19"/>
        <v>5118.4154411154987</v>
      </c>
    </row>
    <row r="224" spans="2:12" x14ac:dyDescent="0.2">
      <c r="B224" s="5">
        <v>220</v>
      </c>
      <c r="C224" s="1">
        <v>656</v>
      </c>
      <c r="D224" s="1">
        <v>2371</v>
      </c>
      <c r="E224" s="1">
        <v>1612</v>
      </c>
      <c r="F224" s="1">
        <v>655</v>
      </c>
      <c r="G224" s="1">
        <v>34</v>
      </c>
      <c r="H224" s="10">
        <f t="shared" si="15"/>
        <v>0.67988190636862078</v>
      </c>
      <c r="I224" s="10">
        <f t="shared" si="16"/>
        <v>1.433994095318431E-2</v>
      </c>
      <c r="J224">
        <f t="shared" si="17"/>
        <v>0</v>
      </c>
      <c r="K224" s="10">
        <f t="shared" si="18"/>
        <v>1.8292682926829267E-2</v>
      </c>
      <c r="L224" s="1">
        <f t="shared" si="19"/>
        <v>5138.8513906032422</v>
      </c>
    </row>
    <row r="225" spans="2:12" x14ac:dyDescent="0.2">
      <c r="B225" s="5">
        <v>221</v>
      </c>
      <c r="C225" s="1">
        <v>644</v>
      </c>
      <c r="D225" s="1">
        <v>789</v>
      </c>
      <c r="E225" s="1">
        <v>67</v>
      </c>
      <c r="F225" s="1">
        <v>714</v>
      </c>
      <c r="G225" s="1">
        <v>2</v>
      </c>
      <c r="H225" s="10">
        <f t="shared" si="15"/>
        <v>8.4917617237008872E-2</v>
      </c>
      <c r="I225" s="10">
        <f t="shared" si="16"/>
        <v>2.5348542458808617E-3</v>
      </c>
      <c r="J225">
        <f t="shared" si="17"/>
        <v>0</v>
      </c>
      <c r="K225" s="10">
        <f t="shared" si="18"/>
        <v>1.5527950310559005E-3</v>
      </c>
      <c r="L225" s="1">
        <f t="shared" si="19"/>
        <v>5159.3680908053375</v>
      </c>
    </row>
    <row r="226" spans="2:12" x14ac:dyDescent="0.2">
      <c r="B226" s="5">
        <v>222</v>
      </c>
      <c r="C226" s="1">
        <v>643</v>
      </c>
      <c r="D226" s="1">
        <v>1565</v>
      </c>
      <c r="E226" s="1">
        <v>835</v>
      </c>
      <c r="F226" s="1">
        <v>663</v>
      </c>
      <c r="G226" s="1">
        <v>39</v>
      </c>
      <c r="H226" s="10">
        <f t="shared" si="15"/>
        <v>0.5335463258785943</v>
      </c>
      <c r="I226" s="10">
        <f t="shared" si="16"/>
        <v>2.4920127795527155E-2</v>
      </c>
      <c r="J226">
        <f t="shared" si="17"/>
        <v>0</v>
      </c>
      <c r="K226" s="10">
        <f t="shared" si="18"/>
        <v>1.5552099533437014E-3</v>
      </c>
      <c r="L226" s="1">
        <f t="shared" si="19"/>
        <v>5179.9629986057907</v>
      </c>
    </row>
    <row r="227" spans="2:12" x14ac:dyDescent="0.2">
      <c r="B227" s="5">
        <v>223</v>
      </c>
      <c r="C227" s="1">
        <v>642</v>
      </c>
      <c r="D227" s="1">
        <v>2767</v>
      </c>
      <c r="E227" s="1">
        <v>1926</v>
      </c>
      <c r="F227" s="1">
        <v>639</v>
      </c>
      <c r="G227" s="1">
        <v>133</v>
      </c>
      <c r="H227" s="10">
        <f t="shared" si="15"/>
        <v>0.69606071557643656</v>
      </c>
      <c r="I227" s="10">
        <f t="shared" si="16"/>
        <v>4.8066498012287677E-2</v>
      </c>
      <c r="J227">
        <f t="shared" si="17"/>
        <v>0</v>
      </c>
      <c r="K227" s="10">
        <f t="shared" si="18"/>
        <v>1.7133956386292833E-2</v>
      </c>
      <c r="L227" s="1">
        <f t="shared" si="19"/>
        <v>5200.633650980023</v>
      </c>
    </row>
    <row r="228" spans="2:12" x14ac:dyDescent="0.2">
      <c r="B228" s="5">
        <v>224</v>
      </c>
      <c r="C228" s="1">
        <v>631</v>
      </c>
      <c r="D228" s="1">
        <v>1124</v>
      </c>
      <c r="E228" s="1">
        <v>422</v>
      </c>
      <c r="F228" s="1">
        <v>662</v>
      </c>
      <c r="G228" s="1">
        <v>24</v>
      </c>
      <c r="H228" s="10">
        <f t="shared" si="15"/>
        <v>0.37544483985765126</v>
      </c>
      <c r="I228" s="10">
        <f t="shared" si="16"/>
        <v>2.1352313167259787E-2</v>
      </c>
      <c r="J228">
        <f t="shared" si="17"/>
        <v>0</v>
      </c>
      <c r="K228" s="10">
        <f t="shared" si="18"/>
        <v>0</v>
      </c>
      <c r="L228" s="1">
        <f t="shared" si="19"/>
        <v>5221.377662472516</v>
      </c>
    </row>
    <row r="229" spans="2:12" x14ac:dyDescent="0.2">
      <c r="B229" s="5">
        <v>225</v>
      </c>
      <c r="C229" s="1">
        <v>631</v>
      </c>
      <c r="D229" s="1">
        <v>1159</v>
      </c>
      <c r="E229" s="1">
        <v>460</v>
      </c>
      <c r="F229" s="1">
        <v>659</v>
      </c>
      <c r="G229" s="1">
        <v>26</v>
      </c>
      <c r="H229" s="10">
        <f t="shared" si="15"/>
        <v>0.39689387402933562</v>
      </c>
      <c r="I229" s="10">
        <f t="shared" si="16"/>
        <v>2.2433132010353754E-2</v>
      </c>
      <c r="J229">
        <f t="shared" si="17"/>
        <v>0</v>
      </c>
      <c r="K229" s="10">
        <f t="shared" si="18"/>
        <v>1.5847860538827259E-3</v>
      </c>
      <c r="L229" s="1">
        <f t="shared" si="19"/>
        <v>5242.1927227539009</v>
      </c>
    </row>
    <row r="230" spans="2:12" x14ac:dyDescent="0.2">
      <c r="B230" s="5">
        <v>226</v>
      </c>
      <c r="C230" s="1">
        <v>630</v>
      </c>
      <c r="D230" s="1">
        <v>1157</v>
      </c>
      <c r="E230" s="1">
        <v>458</v>
      </c>
      <c r="F230" s="1">
        <v>640</v>
      </c>
      <c r="G230" s="1">
        <v>36</v>
      </c>
      <c r="H230" s="10">
        <f t="shared" si="15"/>
        <v>0.39585133967156438</v>
      </c>
      <c r="I230" s="10">
        <f t="shared" si="16"/>
        <v>3.1114952463267068E-2</v>
      </c>
      <c r="J230">
        <f t="shared" si="17"/>
        <v>0</v>
      </c>
      <c r="K230" s="10">
        <f t="shared" si="18"/>
        <v>9.5238095238095247E-3</v>
      </c>
      <c r="L230" s="1">
        <f t="shared" si="19"/>
        <v>5263.076594254976</v>
      </c>
    </row>
    <row r="231" spans="2:12" x14ac:dyDescent="0.2">
      <c r="B231" s="5">
        <v>227</v>
      </c>
      <c r="C231" s="1">
        <v>624</v>
      </c>
      <c r="D231" s="1">
        <v>1109</v>
      </c>
      <c r="E231" s="1">
        <v>371</v>
      </c>
      <c r="F231" s="1">
        <v>688</v>
      </c>
      <c r="G231" s="1">
        <v>38</v>
      </c>
      <c r="H231" s="10">
        <f t="shared" si="15"/>
        <v>0.33453561767357981</v>
      </c>
      <c r="I231" s="10">
        <f t="shared" si="16"/>
        <v>3.4265103697024346E-2</v>
      </c>
      <c r="J231">
        <f t="shared" si="17"/>
        <v>0</v>
      </c>
      <c r="K231" s="10">
        <f t="shared" si="18"/>
        <v>-3.205128205128205E-3</v>
      </c>
      <c r="L231" s="1">
        <f t="shared" si="19"/>
        <v>5284.0271098752419</v>
      </c>
    </row>
    <row r="232" spans="2:12" x14ac:dyDescent="0.2">
      <c r="B232" s="5">
        <v>228</v>
      </c>
      <c r="C232" s="1">
        <v>626</v>
      </c>
      <c r="D232" s="1">
        <v>1181</v>
      </c>
      <c r="E232" s="1">
        <v>477</v>
      </c>
      <c r="F232" s="1">
        <v>673</v>
      </c>
      <c r="G232" s="1">
        <v>19</v>
      </c>
      <c r="H232" s="10">
        <f t="shared" si="15"/>
        <v>0.40389500423370023</v>
      </c>
      <c r="I232" s="10">
        <f t="shared" si="16"/>
        <v>1.6088060965283656E-2</v>
      </c>
      <c r="J232">
        <f t="shared" si="17"/>
        <v>0</v>
      </c>
      <c r="K232" s="10">
        <f t="shared" si="18"/>
        <v>-3.1948881789137379E-3</v>
      </c>
      <c r="L232" s="1">
        <f t="shared" si="19"/>
        <v>5305.0421707636006</v>
      </c>
    </row>
    <row r="233" spans="2:12" x14ac:dyDescent="0.2">
      <c r="B233" s="5">
        <v>229</v>
      </c>
      <c r="C233" s="1">
        <v>628</v>
      </c>
      <c r="D233" s="1">
        <v>2832</v>
      </c>
      <c r="E233" s="1">
        <v>2013</v>
      </c>
      <c r="F233" s="1">
        <v>640</v>
      </c>
      <c r="G233" s="1">
        <v>112</v>
      </c>
      <c r="H233" s="10">
        <f t="shared" si="15"/>
        <v>0.71080508474576276</v>
      </c>
      <c r="I233" s="10">
        <f t="shared" si="16"/>
        <v>3.954802259887006E-2</v>
      </c>
      <c r="J233">
        <f t="shared" si="17"/>
        <v>0</v>
      </c>
      <c r="K233" s="10">
        <f t="shared" si="18"/>
        <v>1.4331210191082803E-2</v>
      </c>
      <c r="L233" s="1">
        <f t="shared" si="19"/>
        <v>5326.1197441689492</v>
      </c>
    </row>
    <row r="234" spans="2:12" x14ac:dyDescent="0.2">
      <c r="B234" s="5">
        <v>230</v>
      </c>
      <c r="C234" s="1">
        <v>619</v>
      </c>
      <c r="D234" s="1">
        <v>3608</v>
      </c>
      <c r="E234" s="1">
        <v>2804</v>
      </c>
      <c r="F234" s="1">
        <v>608</v>
      </c>
      <c r="G234" s="1">
        <v>89</v>
      </c>
      <c r="H234" s="10">
        <f t="shared" si="15"/>
        <v>0.77716186252771624</v>
      </c>
      <c r="I234" s="10">
        <f t="shared" si="16"/>
        <v>2.4667405764966739E-2</v>
      </c>
      <c r="J234">
        <f t="shared" si="17"/>
        <v>0</v>
      </c>
      <c r="K234" s="10">
        <f t="shared" si="18"/>
        <v>2.9079159935379646E-2</v>
      </c>
      <c r="L234" s="1">
        <f t="shared" si="19"/>
        <v>5347.2578613584656</v>
      </c>
    </row>
    <row r="235" spans="2:12" x14ac:dyDescent="0.2">
      <c r="B235" s="5">
        <v>231</v>
      </c>
      <c r="C235" s="1">
        <v>601</v>
      </c>
      <c r="D235" s="1">
        <v>761</v>
      </c>
      <c r="E235" s="1">
        <v>89</v>
      </c>
      <c r="F235" s="1">
        <v>657</v>
      </c>
      <c r="G235" s="1">
        <v>9</v>
      </c>
      <c r="H235" s="10">
        <f t="shared" si="15"/>
        <v>0.11695137976346912</v>
      </c>
      <c r="I235" s="10">
        <f t="shared" si="16"/>
        <v>1.1826544021024968E-2</v>
      </c>
      <c r="J235">
        <f t="shared" si="17"/>
        <v>0</v>
      </c>
      <c r="K235" s="10">
        <f t="shared" si="18"/>
        <v>0</v>
      </c>
      <c r="L235" s="1">
        <f t="shared" si="19"/>
        <v>5368.4546156014521</v>
      </c>
    </row>
    <row r="236" spans="2:12" x14ac:dyDescent="0.2">
      <c r="B236" s="5">
        <v>232</v>
      </c>
      <c r="C236" s="1">
        <v>601</v>
      </c>
      <c r="D236" s="1">
        <v>771</v>
      </c>
      <c r="E236" s="1">
        <v>95</v>
      </c>
      <c r="F236" s="1">
        <v>648</v>
      </c>
      <c r="G236" s="1">
        <v>9</v>
      </c>
      <c r="H236" s="10">
        <f t="shared" si="15"/>
        <v>0.12321660181582361</v>
      </c>
      <c r="I236" s="10">
        <f t="shared" si="16"/>
        <v>1.1673151750972763E-2</v>
      </c>
      <c r="J236">
        <f t="shared" si="17"/>
        <v>0</v>
      </c>
      <c r="K236" s="10">
        <f t="shared" si="18"/>
        <v>-3.3277870216306157E-3</v>
      </c>
      <c r="L236" s="1">
        <f t="shared" si="19"/>
        <v>5389.7081602166782</v>
      </c>
    </row>
    <row r="237" spans="2:12" x14ac:dyDescent="0.2">
      <c r="B237" s="5">
        <v>233</v>
      </c>
      <c r="C237" s="1">
        <v>603</v>
      </c>
      <c r="D237" s="1">
        <v>1021</v>
      </c>
      <c r="E237" s="1">
        <v>358</v>
      </c>
      <c r="F237" s="1">
        <v>633</v>
      </c>
      <c r="G237" s="1">
        <v>19</v>
      </c>
      <c r="H237" s="10">
        <f t="shared" si="15"/>
        <v>0.35063663075416257</v>
      </c>
      <c r="I237" s="10">
        <f t="shared" si="16"/>
        <v>1.8609206660137122E-2</v>
      </c>
      <c r="J237">
        <f t="shared" si="17"/>
        <v>0</v>
      </c>
      <c r="K237" s="10">
        <f t="shared" si="18"/>
        <v>6.6334991708126038E-3</v>
      </c>
      <c r="L237" s="1">
        <f t="shared" si="19"/>
        <v>5411.0167066812164</v>
      </c>
    </row>
    <row r="238" spans="2:12" x14ac:dyDescent="0.2">
      <c r="B238" s="5">
        <v>234</v>
      </c>
      <c r="C238" s="1">
        <v>599</v>
      </c>
      <c r="D238" s="1">
        <v>842</v>
      </c>
      <c r="E238" s="1">
        <v>192</v>
      </c>
      <c r="F238" s="1">
        <v>624</v>
      </c>
      <c r="G238" s="1">
        <v>10</v>
      </c>
      <c r="H238" s="10">
        <f t="shared" si="15"/>
        <v>0.22802850356294538</v>
      </c>
      <c r="I238" s="10">
        <f t="shared" si="16"/>
        <v>1.1876484560570071E-2</v>
      </c>
      <c r="J238">
        <f t="shared" si="17"/>
        <v>0</v>
      </c>
      <c r="K238" s="10">
        <f t="shared" si="18"/>
        <v>3.3388981636060101E-3</v>
      </c>
      <c r="L238" s="1">
        <f t="shared" si="19"/>
        <v>5432.378522798841</v>
      </c>
    </row>
    <row r="239" spans="2:12" x14ac:dyDescent="0.2">
      <c r="B239" s="5">
        <v>235</v>
      </c>
      <c r="C239" s="1">
        <v>597</v>
      </c>
      <c r="D239" s="1">
        <v>1627</v>
      </c>
      <c r="E239" s="1">
        <v>930</v>
      </c>
      <c r="F239" s="1">
        <v>620</v>
      </c>
      <c r="G239" s="1">
        <v>46</v>
      </c>
      <c r="H239" s="10">
        <f t="shared" si="15"/>
        <v>0.57160417947141984</v>
      </c>
      <c r="I239" s="10">
        <f t="shared" si="16"/>
        <v>2.8272894898586354E-2</v>
      </c>
      <c r="J239">
        <f t="shared" si="17"/>
        <v>0</v>
      </c>
      <c r="K239" s="10">
        <f t="shared" si="18"/>
        <v>-8.3752093802345051E-3</v>
      </c>
      <c r="L239" s="1">
        <f t="shared" si="19"/>
        <v>5453.7919309261051</v>
      </c>
    </row>
    <row r="240" spans="2:12" x14ac:dyDescent="0.2">
      <c r="B240" s="5">
        <v>236</v>
      </c>
      <c r="C240" s="1">
        <v>602</v>
      </c>
      <c r="D240" s="1">
        <v>2121</v>
      </c>
      <c r="E240" s="1">
        <v>1357</v>
      </c>
      <c r="F240" s="1">
        <v>610</v>
      </c>
      <c r="G240" s="1">
        <v>104</v>
      </c>
      <c r="H240" s="10">
        <f t="shared" si="15"/>
        <v>0.63979255068363983</v>
      </c>
      <c r="I240" s="10">
        <f t="shared" si="16"/>
        <v>4.9033474776049031E-2</v>
      </c>
      <c r="J240">
        <f t="shared" si="17"/>
        <v>0</v>
      </c>
      <c r="K240" s="10">
        <f t="shared" si="18"/>
        <v>1.4950166112956811E-2</v>
      </c>
      <c r="L240" s="1">
        <f t="shared" si="19"/>
        <v>5475.2553062542856</v>
      </c>
    </row>
    <row r="241" spans="2:12" x14ac:dyDescent="0.2">
      <c r="B241" s="5">
        <v>237</v>
      </c>
      <c r="C241" s="1">
        <v>593</v>
      </c>
      <c r="D241" s="1">
        <v>2207</v>
      </c>
      <c r="E241" s="1">
        <v>1479</v>
      </c>
      <c r="F241" s="1">
        <v>610</v>
      </c>
      <c r="G241" s="1">
        <v>85</v>
      </c>
      <c r="H241" s="10">
        <f t="shared" si="15"/>
        <v>0.670140462165836</v>
      </c>
      <c r="I241" s="10">
        <f t="shared" si="16"/>
        <v>3.8513819664703214E-2</v>
      </c>
      <c r="J241">
        <f t="shared" si="17"/>
        <v>0</v>
      </c>
      <c r="K241" s="10">
        <f t="shared" si="18"/>
        <v>1.5177065767284991E-2</v>
      </c>
      <c r="L241" s="1">
        <f t="shared" si="19"/>
        <v>5496.7670751454443</v>
      </c>
    </row>
    <row r="242" spans="2:12" x14ac:dyDescent="0.2">
      <c r="B242" s="5">
        <v>238</v>
      </c>
      <c r="C242" s="1">
        <v>584</v>
      </c>
      <c r="D242" s="1">
        <v>1200</v>
      </c>
      <c r="E242" s="1">
        <v>531</v>
      </c>
      <c r="F242" s="1">
        <v>606</v>
      </c>
      <c r="G242" s="1">
        <v>48</v>
      </c>
      <c r="H242" s="10">
        <f t="shared" si="15"/>
        <v>0.4425</v>
      </c>
      <c r="I242" s="10">
        <f t="shared" si="16"/>
        <v>0.04</v>
      </c>
      <c r="J242">
        <f t="shared" si="17"/>
        <v>0</v>
      </c>
      <c r="K242" s="10">
        <f t="shared" si="18"/>
        <v>-3.4246575342465752E-3</v>
      </c>
      <c r="L242" s="1">
        <f t="shared" si="19"/>
        <v>5518.325713520876</v>
      </c>
    </row>
    <row r="243" spans="2:12" x14ac:dyDescent="0.2">
      <c r="B243" s="5">
        <v>239</v>
      </c>
      <c r="C243" s="1">
        <v>586</v>
      </c>
      <c r="D243" s="1">
        <v>2648</v>
      </c>
      <c r="E243" s="1">
        <v>1894</v>
      </c>
      <c r="F243" s="1">
        <v>583</v>
      </c>
      <c r="G243" s="1">
        <v>113</v>
      </c>
      <c r="H243" s="10">
        <f t="shared" si="15"/>
        <v>0.71525679758308158</v>
      </c>
      <c r="I243" s="10">
        <f t="shared" si="16"/>
        <v>4.2673716012084591E-2</v>
      </c>
      <c r="J243">
        <f t="shared" si="17"/>
        <v>0</v>
      </c>
      <c r="K243" s="10">
        <f t="shared" si="18"/>
        <v>-5.1194539249146756E-3</v>
      </c>
      <c r="L243" s="1">
        <f t="shared" si="19"/>
        <v>5539.9297453003255</v>
      </c>
    </row>
    <row r="244" spans="2:12" x14ac:dyDescent="0.2">
      <c r="B244" s="5">
        <v>240</v>
      </c>
      <c r="C244" s="1">
        <v>589</v>
      </c>
      <c r="D244" s="1">
        <v>13612</v>
      </c>
      <c r="E244" s="1">
        <v>12007</v>
      </c>
      <c r="F244" s="1">
        <v>517</v>
      </c>
      <c r="G244" s="1">
        <v>636</v>
      </c>
      <c r="H244" s="10">
        <f t="shared" si="15"/>
        <v>0.88208933294152214</v>
      </c>
      <c r="I244" s="10">
        <f t="shared" si="16"/>
        <v>4.6723479282985599E-2</v>
      </c>
      <c r="J244">
        <f t="shared" si="17"/>
        <v>0</v>
      </c>
      <c r="K244" s="10">
        <f t="shared" si="18"/>
        <v>0.17487266553480477</v>
      </c>
      <c r="L244" s="1">
        <f t="shared" si="19"/>
        <v>5561.5777408903487</v>
      </c>
    </row>
    <row r="245" spans="2:12" x14ac:dyDescent="0.2">
      <c r="B245" s="5">
        <v>241</v>
      </c>
      <c r="C245" s="1">
        <v>486</v>
      </c>
      <c r="D245" s="1">
        <v>698</v>
      </c>
      <c r="E245" s="1">
        <v>127</v>
      </c>
      <c r="F245" s="1">
        <v>561</v>
      </c>
      <c r="G245" s="1">
        <v>4</v>
      </c>
      <c r="H245" s="10">
        <f t="shared" si="15"/>
        <v>0.18194842406876791</v>
      </c>
      <c r="I245" s="10">
        <f t="shared" si="16"/>
        <v>5.7306590257879654E-3</v>
      </c>
      <c r="J245">
        <f t="shared" si="17"/>
        <v>0</v>
      </c>
      <c r="K245" s="10">
        <f t="shared" si="18"/>
        <v>-1.0288065843621399E-2</v>
      </c>
      <c r="L245" s="1">
        <f t="shared" si="19"/>
        <v>5583.2683157202864</v>
      </c>
    </row>
    <row r="246" spans="2:12" x14ac:dyDescent="0.2">
      <c r="B246" s="5">
        <v>242</v>
      </c>
      <c r="C246" s="1">
        <v>491</v>
      </c>
      <c r="D246" s="1">
        <v>1736</v>
      </c>
      <c r="E246" s="1">
        <v>1153</v>
      </c>
      <c r="F246" s="1">
        <v>494</v>
      </c>
      <c r="G246" s="1">
        <v>67</v>
      </c>
      <c r="H246" s="10">
        <f t="shared" si="15"/>
        <v>0.66417050691244239</v>
      </c>
      <c r="I246" s="10">
        <f t="shared" si="16"/>
        <v>3.8594470046082949E-2</v>
      </c>
      <c r="J246">
        <f t="shared" si="17"/>
        <v>0</v>
      </c>
      <c r="K246" s="10">
        <f t="shared" si="18"/>
        <v>1.4256619144602852E-2</v>
      </c>
      <c r="L246" s="1">
        <f t="shared" si="19"/>
        <v>5605.0001288243402</v>
      </c>
    </row>
    <row r="247" spans="2:12" x14ac:dyDescent="0.2">
      <c r="B247" s="5">
        <v>243</v>
      </c>
      <c r="C247" s="1">
        <v>484</v>
      </c>
      <c r="D247" s="1">
        <v>1815</v>
      </c>
      <c r="E247" s="1">
        <v>1226</v>
      </c>
      <c r="F247" s="1">
        <v>483</v>
      </c>
      <c r="G247" s="1">
        <v>76</v>
      </c>
      <c r="H247" s="10">
        <f t="shared" si="15"/>
        <v>0.67548209366391188</v>
      </c>
      <c r="I247" s="10">
        <f t="shared" si="16"/>
        <v>4.1873278236914599E-2</v>
      </c>
      <c r="J247">
        <f t="shared" si="17"/>
        <v>0</v>
      </c>
      <c r="K247" s="10">
        <f t="shared" si="18"/>
        <v>2.0661157024793389E-2</v>
      </c>
      <c r="L247" s="1">
        <f t="shared" si="19"/>
        <v>5626.7718814683103</v>
      </c>
    </row>
    <row r="248" spans="2:12" x14ac:dyDescent="0.2">
      <c r="B248" s="5">
        <v>244</v>
      </c>
      <c r="C248" s="1">
        <v>474</v>
      </c>
      <c r="D248" s="1">
        <v>2490</v>
      </c>
      <c r="E248" s="1">
        <v>1833</v>
      </c>
      <c r="F248" s="1">
        <v>482</v>
      </c>
      <c r="G248" s="1">
        <v>151</v>
      </c>
      <c r="H248" s="10">
        <f t="shared" si="15"/>
        <v>0.73614457831325297</v>
      </c>
      <c r="I248" s="10">
        <f t="shared" si="16"/>
        <v>6.0642570281124498E-2</v>
      </c>
      <c r="J248">
        <f t="shared" si="17"/>
        <v>0</v>
      </c>
      <c r="K248" s="10">
        <f t="shared" si="18"/>
        <v>8.4388185654008432E-3</v>
      </c>
      <c r="L248" s="1">
        <f t="shared" si="19"/>
        <v>5648.5823158195735</v>
      </c>
    </row>
    <row r="249" spans="2:12" x14ac:dyDescent="0.2">
      <c r="B249" s="5">
        <v>245</v>
      </c>
      <c r="C249" s="1">
        <v>470</v>
      </c>
      <c r="D249" s="1">
        <v>2993</v>
      </c>
      <c r="E249" s="1">
        <v>2331</v>
      </c>
      <c r="F249" s="1">
        <v>481</v>
      </c>
      <c r="G249" s="1">
        <v>132</v>
      </c>
      <c r="H249" s="10">
        <f t="shared" si="15"/>
        <v>0.77881724022719678</v>
      </c>
      <c r="I249" s="10">
        <f t="shared" si="16"/>
        <v>4.4102906782492485E-2</v>
      </c>
      <c r="J249">
        <f t="shared" si="17"/>
        <v>0</v>
      </c>
      <c r="K249" s="10">
        <f t="shared" si="18"/>
        <v>1.4893617021276596E-2</v>
      </c>
      <c r="L249" s="1">
        <f t="shared" si="19"/>
        <v>5670.4302136589567</v>
      </c>
    </row>
    <row r="250" spans="2:12" x14ac:dyDescent="0.2">
      <c r="B250" s="5">
        <v>246</v>
      </c>
      <c r="C250" s="1">
        <v>463</v>
      </c>
      <c r="D250" s="1">
        <v>1727</v>
      </c>
      <c r="E250" s="1">
        <v>1161</v>
      </c>
      <c r="F250" s="1">
        <v>470</v>
      </c>
      <c r="G250" s="1">
        <v>82</v>
      </c>
      <c r="H250" s="10">
        <f t="shared" si="15"/>
        <v>0.67226404169079323</v>
      </c>
      <c r="I250" s="10">
        <f t="shared" si="16"/>
        <v>4.7481181239143022E-2</v>
      </c>
      <c r="J250">
        <f t="shared" si="17"/>
        <v>0</v>
      </c>
      <c r="K250" s="10">
        <f t="shared" si="18"/>
        <v>0</v>
      </c>
      <c r="L250" s="1">
        <f t="shared" si="19"/>
        <v>5692.3143951331722</v>
      </c>
    </row>
    <row r="251" spans="2:12" x14ac:dyDescent="0.2">
      <c r="B251" s="5">
        <v>247</v>
      </c>
      <c r="C251" s="1">
        <v>463</v>
      </c>
      <c r="D251" s="1">
        <v>2579</v>
      </c>
      <c r="E251" s="1">
        <v>1958</v>
      </c>
      <c r="F251" s="1">
        <v>451</v>
      </c>
      <c r="G251" s="1">
        <v>110</v>
      </c>
      <c r="H251" s="10">
        <f t="shared" si="15"/>
        <v>0.75920899573478096</v>
      </c>
      <c r="I251" s="10">
        <f t="shared" si="16"/>
        <v>4.2652190771616909E-2</v>
      </c>
      <c r="J251">
        <f t="shared" si="17"/>
        <v>0</v>
      </c>
      <c r="K251" s="10">
        <f t="shared" si="18"/>
        <v>3.8876889848812095E-2</v>
      </c>
      <c r="L251" s="1">
        <f t="shared" si="19"/>
        <v>5714.2337175465436</v>
      </c>
    </row>
    <row r="252" spans="2:12" x14ac:dyDescent="0.2">
      <c r="B252" s="5">
        <v>248</v>
      </c>
      <c r="C252" s="1">
        <v>445</v>
      </c>
      <c r="D252" s="1">
        <v>522</v>
      </c>
      <c r="E252" s="1">
        <v>35</v>
      </c>
      <c r="F252" s="1">
        <v>485</v>
      </c>
      <c r="G252" s="1">
        <v>2</v>
      </c>
      <c r="H252" s="10">
        <f t="shared" si="15"/>
        <v>6.7049808429118771E-2</v>
      </c>
      <c r="I252" s="10">
        <f t="shared" si="16"/>
        <v>3.8314176245210726E-3</v>
      </c>
      <c r="J252">
        <f t="shared" si="17"/>
        <v>0</v>
      </c>
      <c r="K252" s="10">
        <f t="shared" si="18"/>
        <v>6.7415730337078653E-3</v>
      </c>
      <c r="L252" s="1">
        <f t="shared" si="19"/>
        <v>5736.1870741907887</v>
      </c>
    </row>
    <row r="253" spans="2:12" x14ac:dyDescent="0.2">
      <c r="B253" s="5">
        <v>249</v>
      </c>
      <c r="C253" s="1">
        <v>442</v>
      </c>
      <c r="D253" s="1">
        <v>792</v>
      </c>
      <c r="E253" s="1">
        <v>286</v>
      </c>
      <c r="F253" s="1">
        <v>475</v>
      </c>
      <c r="G253" s="1">
        <v>19</v>
      </c>
      <c r="H253" s="10">
        <f t="shared" si="15"/>
        <v>0.3611111111111111</v>
      </c>
      <c r="I253" s="10">
        <f t="shared" si="16"/>
        <v>2.3989898989898988E-2</v>
      </c>
      <c r="J253">
        <f t="shared" si="17"/>
        <v>0</v>
      </c>
      <c r="K253" s="10">
        <f t="shared" si="18"/>
        <v>2.2624434389140274E-3</v>
      </c>
      <c r="L253" s="1">
        <f t="shared" si="19"/>
        <v>5758.1733932116504</v>
      </c>
    </row>
    <row r="254" spans="2:12" x14ac:dyDescent="0.2">
      <c r="B254" s="5">
        <v>250</v>
      </c>
      <c r="C254" s="1">
        <v>441</v>
      </c>
      <c r="D254" s="1">
        <v>2650</v>
      </c>
      <c r="E254" s="1">
        <v>2062</v>
      </c>
      <c r="F254" s="1">
        <v>438</v>
      </c>
      <c r="G254" s="1">
        <v>110</v>
      </c>
      <c r="H254" s="10">
        <f t="shared" si="15"/>
        <v>0.77811320754716984</v>
      </c>
      <c r="I254" s="10">
        <f t="shared" si="16"/>
        <v>4.1509433962264149E-2</v>
      </c>
      <c r="J254">
        <f t="shared" si="17"/>
        <v>0</v>
      </c>
      <c r="K254" s="10">
        <f t="shared" si="18"/>
        <v>1.5873015873015872E-2</v>
      </c>
      <c r="L254" s="1">
        <f t="shared" si="19"/>
        <v>5780.1916365112256</v>
      </c>
    </row>
    <row r="255" spans="2:12" x14ac:dyDescent="0.2">
      <c r="B255" s="5">
        <v>251</v>
      </c>
      <c r="C255" s="1">
        <v>434</v>
      </c>
      <c r="D255" s="1">
        <v>2963</v>
      </c>
      <c r="E255" s="1">
        <v>2187</v>
      </c>
      <c r="F255" s="1">
        <v>427</v>
      </c>
      <c r="G255" s="1">
        <v>275</v>
      </c>
      <c r="H255" s="10">
        <f t="shared" si="15"/>
        <v>0.73810327370907869</v>
      </c>
      <c r="I255" s="10">
        <f t="shared" si="16"/>
        <v>9.2811339858251768E-2</v>
      </c>
      <c r="J255">
        <f t="shared" si="17"/>
        <v>0</v>
      </c>
      <c r="K255" s="10">
        <f t="shared" si="18"/>
        <v>3.2258064516129031E-2</v>
      </c>
      <c r="L255" s="1">
        <f t="shared" si="19"/>
        <v>5802.2407986848648</v>
      </c>
    </row>
    <row r="256" spans="2:12" x14ac:dyDescent="0.2">
      <c r="B256" s="5">
        <v>252</v>
      </c>
      <c r="C256" s="1">
        <v>420</v>
      </c>
      <c r="D256" s="1">
        <v>938</v>
      </c>
      <c r="E256" s="1">
        <v>437</v>
      </c>
      <c r="F256" s="1">
        <v>439</v>
      </c>
      <c r="G256" s="1">
        <v>50</v>
      </c>
      <c r="H256" s="10">
        <f t="shared" si="15"/>
        <v>0.46588486140724944</v>
      </c>
      <c r="I256" s="10">
        <f t="shared" si="16"/>
        <v>5.3304904051172705E-2</v>
      </c>
      <c r="J256">
        <f t="shared" si="17"/>
        <v>0</v>
      </c>
      <c r="K256" s="10">
        <f t="shared" si="18"/>
        <v>-2.3809523809523812E-3</v>
      </c>
      <c r="L256" s="1">
        <f t="shared" si="19"/>
        <v>5824.3199059915441</v>
      </c>
    </row>
    <row r="257" spans="2:12" x14ac:dyDescent="0.2">
      <c r="B257" s="5">
        <v>253</v>
      </c>
      <c r="C257" s="1">
        <v>421</v>
      </c>
      <c r="D257" s="1">
        <v>1438</v>
      </c>
      <c r="E257" s="1">
        <v>926</v>
      </c>
      <c r="F257" s="1">
        <v>428</v>
      </c>
      <c r="G257" s="1">
        <v>57</v>
      </c>
      <c r="H257" s="10">
        <f t="shared" si="15"/>
        <v>0.64394993045897075</v>
      </c>
      <c r="I257" s="10">
        <f t="shared" si="16"/>
        <v>3.9638386648122394E-2</v>
      </c>
      <c r="J257">
        <f t="shared" si="17"/>
        <v>0</v>
      </c>
      <c r="K257" s="10">
        <f t="shared" si="18"/>
        <v>7.1258907363420431E-3</v>
      </c>
      <c r="L257" s="1">
        <f t="shared" si="19"/>
        <v>5846.4280153566751</v>
      </c>
    </row>
    <row r="258" spans="2:12" x14ac:dyDescent="0.2">
      <c r="B258" s="5">
        <v>254</v>
      </c>
      <c r="C258" s="1">
        <v>418</v>
      </c>
      <c r="D258" s="1">
        <v>1697</v>
      </c>
      <c r="E258" s="1">
        <v>1128</v>
      </c>
      <c r="F258" s="1">
        <v>426</v>
      </c>
      <c r="G258" s="1">
        <v>108</v>
      </c>
      <c r="H258" s="10">
        <f t="shared" si="15"/>
        <v>0.66470241602828517</v>
      </c>
      <c r="I258" s="10">
        <f t="shared" si="16"/>
        <v>6.3641720683559222E-2</v>
      </c>
      <c r="J258">
        <f t="shared" si="17"/>
        <v>0</v>
      </c>
      <c r="K258" s="10">
        <f t="shared" si="18"/>
        <v>2.6315789473684209E-2</v>
      </c>
      <c r="L258" s="1">
        <f t="shared" si="19"/>
        <v>5868.5642134063091</v>
      </c>
    </row>
    <row r="259" spans="2:12" x14ac:dyDescent="0.2">
      <c r="B259" s="5">
        <v>255</v>
      </c>
      <c r="C259" s="1">
        <v>407</v>
      </c>
      <c r="D259" s="1">
        <v>1429</v>
      </c>
      <c r="E259" s="1">
        <v>927</v>
      </c>
      <c r="F259" s="1">
        <v>417</v>
      </c>
      <c r="G259" s="1">
        <v>66</v>
      </c>
      <c r="H259" s="10">
        <f t="shared" si="15"/>
        <v>0.6487053883834849</v>
      </c>
      <c r="I259" s="10">
        <f t="shared" si="16"/>
        <v>4.6186144156752977E-2</v>
      </c>
      <c r="J259">
        <f t="shared" si="17"/>
        <v>0</v>
      </c>
      <c r="K259" s="10">
        <f t="shared" si="18"/>
        <v>0</v>
      </c>
      <c r="L259" s="1">
        <f t="shared" si="19"/>
        <v>5890.7276155317668</v>
      </c>
    </row>
    <row r="260" spans="2:12" x14ac:dyDescent="0.2">
      <c r="B260" s="5">
        <v>256</v>
      </c>
      <c r="C260" s="1">
        <v>407</v>
      </c>
      <c r="D260" s="1">
        <v>1827</v>
      </c>
      <c r="E260" s="1">
        <v>1312</v>
      </c>
      <c r="F260" s="1">
        <v>408</v>
      </c>
      <c r="G260" s="1">
        <v>89</v>
      </c>
      <c r="H260" s="10">
        <f t="shared" si="15"/>
        <v>0.71811713191023541</v>
      </c>
      <c r="I260" s="10">
        <f t="shared" si="16"/>
        <v>4.8713738368910783E-2</v>
      </c>
      <c r="J260">
        <f t="shared" si="17"/>
        <v>0</v>
      </c>
      <c r="K260" s="10">
        <f t="shared" si="18"/>
        <v>4.9140049140049139E-3</v>
      </c>
      <c r="L260" s="1">
        <f t="shared" si="19"/>
        <v>5912.9173649837194</v>
      </c>
    </row>
    <row r="261" spans="2:12" x14ac:dyDescent="0.2">
      <c r="B261" s="5">
        <v>257</v>
      </c>
      <c r="C261" s="1">
        <v>405</v>
      </c>
      <c r="D261" s="1">
        <v>3091</v>
      </c>
      <c r="E261" s="1">
        <v>2466</v>
      </c>
      <c r="F261" s="1">
        <v>394</v>
      </c>
      <c r="G261" s="1">
        <v>179</v>
      </c>
      <c r="H261" s="10">
        <f t="shared" ref="H261:H324" si="20">IF(E261="", 0, E261) /D261</f>
        <v>0.79780006470397935</v>
      </c>
      <c r="I261" s="10">
        <f t="shared" ref="I261:I324" si="21">G261/D261</f>
        <v>5.7910061468780333E-2</v>
      </c>
      <c r="J261">
        <f t="shared" ref="J261:J324" si="22">IF(SUM(E261:G261) &gt; D261, 1, 0)</f>
        <v>0</v>
      </c>
      <c r="K261" s="10">
        <f t="shared" ref="K261:K324" si="23">(C261 - VLOOKUP(B261+1, $B$5:$C$434, 2, FALSE))/C261</f>
        <v>3.7037037037037035E-2</v>
      </c>
      <c r="L261" s="1">
        <f t="shared" si="19"/>
        <v>5935.1326319948021</v>
      </c>
    </row>
    <row r="262" spans="2:12" x14ac:dyDescent="0.2">
      <c r="B262" s="5">
        <v>258</v>
      </c>
      <c r="C262" s="1">
        <v>390</v>
      </c>
      <c r="D262" s="1">
        <v>494</v>
      </c>
      <c r="E262" s="1">
        <v>83</v>
      </c>
      <c r="F262" s="1">
        <v>398</v>
      </c>
      <c r="G262" s="1">
        <v>11</v>
      </c>
      <c r="H262" s="10">
        <f t="shared" si="20"/>
        <v>0.16801619433198381</v>
      </c>
      <c r="I262" s="10">
        <f t="shared" si="21"/>
        <v>2.2267206477732792E-2</v>
      </c>
      <c r="J262">
        <f t="shared" si="22"/>
        <v>0</v>
      </c>
      <c r="K262" s="10">
        <f t="shared" si="23"/>
        <v>1.0256410256410256E-2</v>
      </c>
      <c r="L262" s="1">
        <f t="shared" ref="L262:L325" si="24">90000*EXP(-0.032*B262) + 23*B262</f>
        <v>5957.3726129298602</v>
      </c>
    </row>
    <row r="263" spans="2:12" x14ac:dyDescent="0.2">
      <c r="B263" s="5">
        <v>259</v>
      </c>
      <c r="C263" s="1">
        <v>386</v>
      </c>
      <c r="D263" s="1">
        <v>732</v>
      </c>
      <c r="E263" s="1">
        <v>309</v>
      </c>
      <c r="F263" s="1">
        <v>413</v>
      </c>
      <c r="G263" s="1">
        <v>9</v>
      </c>
      <c r="H263" s="10">
        <f t="shared" si="20"/>
        <v>0.42213114754098363</v>
      </c>
      <c r="I263" s="10">
        <f t="shared" si="21"/>
        <v>1.2295081967213115E-2</v>
      </c>
      <c r="J263">
        <f t="shared" si="22"/>
        <v>0</v>
      </c>
      <c r="K263" s="10">
        <f t="shared" si="23"/>
        <v>0</v>
      </c>
      <c r="L263" s="1">
        <f t="shared" si="24"/>
        <v>5979.6365294629595</v>
      </c>
    </row>
    <row r="264" spans="2:12" x14ac:dyDescent="0.2">
      <c r="B264" s="5">
        <v>260</v>
      </c>
      <c r="C264" s="1">
        <v>386</v>
      </c>
      <c r="D264" s="1">
        <v>1382</v>
      </c>
      <c r="E264" s="1">
        <v>906</v>
      </c>
      <c r="F264" s="1">
        <v>386</v>
      </c>
      <c r="G264" s="1">
        <v>53</v>
      </c>
      <c r="H264" s="10">
        <f t="shared" si="20"/>
        <v>0.65557163531114326</v>
      </c>
      <c r="I264" s="10">
        <f t="shared" si="21"/>
        <v>3.8350217076700437E-2</v>
      </c>
      <c r="J264">
        <f t="shared" si="22"/>
        <v>0</v>
      </c>
      <c r="K264" s="10">
        <f t="shared" si="23"/>
        <v>1.5544041450777202E-2</v>
      </c>
      <c r="L264" s="1">
        <f t="shared" si="24"/>
        <v>6001.9236277803057</v>
      </c>
    </row>
    <row r="265" spans="2:12" x14ac:dyDescent="0.2">
      <c r="B265" s="5">
        <v>261</v>
      </c>
      <c r="C265" s="1">
        <v>380</v>
      </c>
      <c r="D265" s="1">
        <v>779</v>
      </c>
      <c r="E265" s="1">
        <v>325</v>
      </c>
      <c r="F265" s="1">
        <v>404</v>
      </c>
      <c r="G265" s="1">
        <v>27</v>
      </c>
      <c r="H265" s="10">
        <f t="shared" si="20"/>
        <v>0.41720154043645702</v>
      </c>
      <c r="I265" s="10">
        <f t="shared" si="21"/>
        <v>3.4659820282413351E-2</v>
      </c>
      <c r="J265">
        <f t="shared" si="22"/>
        <v>0</v>
      </c>
      <c r="K265" s="10">
        <f t="shared" si="23"/>
        <v>2.631578947368421E-3</v>
      </c>
      <c r="L265" s="1">
        <f t="shared" si="24"/>
        <v>6024.2331778082807</v>
      </c>
    </row>
    <row r="266" spans="2:12" x14ac:dyDescent="0.2">
      <c r="B266" s="5">
        <v>262</v>
      </c>
      <c r="C266" s="1">
        <v>379</v>
      </c>
      <c r="D266" s="1">
        <v>1431</v>
      </c>
      <c r="E266" s="1">
        <v>920</v>
      </c>
      <c r="F266" s="1">
        <v>388</v>
      </c>
      <c r="G266" s="1">
        <v>98</v>
      </c>
      <c r="H266" s="10">
        <f t="shared" si="20"/>
        <v>0.64290705800139758</v>
      </c>
      <c r="I266" s="10">
        <f t="shared" si="21"/>
        <v>6.8483577917540187E-2</v>
      </c>
      <c r="J266">
        <f t="shared" si="22"/>
        <v>0</v>
      </c>
      <c r="K266" s="10">
        <f t="shared" si="23"/>
        <v>0</v>
      </c>
      <c r="L266" s="1">
        <f t="shared" si="24"/>
        <v>6046.5644724657777</v>
      </c>
    </row>
    <row r="267" spans="2:12" x14ac:dyDescent="0.2">
      <c r="B267" s="5">
        <v>263</v>
      </c>
      <c r="C267" s="1">
        <v>379</v>
      </c>
      <c r="D267" s="1">
        <v>1410</v>
      </c>
      <c r="E267" s="1">
        <v>940</v>
      </c>
      <c r="F267" s="1">
        <v>377</v>
      </c>
      <c r="G267" s="1">
        <v>70</v>
      </c>
      <c r="H267" s="10">
        <f t="shared" si="20"/>
        <v>0.66666666666666663</v>
      </c>
      <c r="I267" s="10">
        <f t="shared" si="21"/>
        <v>4.9645390070921988E-2</v>
      </c>
      <c r="J267">
        <f t="shared" si="22"/>
        <v>0</v>
      </c>
      <c r="K267" s="10">
        <f t="shared" si="23"/>
        <v>1.5831134564643801E-2</v>
      </c>
      <c r="L267" s="1">
        <f t="shared" si="24"/>
        <v>6068.9168269400916</v>
      </c>
    </row>
    <row r="268" spans="2:12" x14ac:dyDescent="0.2">
      <c r="B268" s="5">
        <v>264</v>
      </c>
      <c r="C268" s="1">
        <v>373</v>
      </c>
      <c r="D268" s="1">
        <v>2947</v>
      </c>
      <c r="E268" s="1">
        <v>2333</v>
      </c>
      <c r="F268" s="1">
        <v>366</v>
      </c>
      <c r="G268" s="1">
        <v>187</v>
      </c>
      <c r="H268" s="10">
        <f t="shared" si="20"/>
        <v>0.79165252799457075</v>
      </c>
      <c r="I268" s="10">
        <f t="shared" si="21"/>
        <v>6.345436036647438E-2</v>
      </c>
      <c r="J268">
        <f t="shared" si="22"/>
        <v>0</v>
      </c>
      <c r="K268" s="10">
        <f t="shared" si="23"/>
        <v>3.4852546916890083E-2</v>
      </c>
      <c r="L268" s="1">
        <f t="shared" si="24"/>
        <v>6091.2895779856117</v>
      </c>
    </row>
    <row r="269" spans="2:12" x14ac:dyDescent="0.2">
      <c r="B269" s="5">
        <v>265</v>
      </c>
      <c r="C269" s="1">
        <v>360</v>
      </c>
      <c r="D269" s="1">
        <v>857</v>
      </c>
      <c r="E269" s="1">
        <v>429</v>
      </c>
      <c r="F269" s="1">
        <v>386</v>
      </c>
      <c r="G269" s="1">
        <v>33</v>
      </c>
      <c r="H269" s="10">
        <f t="shared" si="20"/>
        <v>0.50058343057176191</v>
      </c>
      <c r="I269" s="10">
        <f t="shared" si="21"/>
        <v>3.8506417736289385E-2</v>
      </c>
      <c r="J269">
        <f t="shared" si="22"/>
        <v>0</v>
      </c>
      <c r="K269" s="10">
        <f t="shared" si="23"/>
        <v>1.1111111111111112E-2</v>
      </c>
      <c r="L269" s="1">
        <f t="shared" si="24"/>
        <v>6113.6820832445947</v>
      </c>
    </row>
    <row r="270" spans="2:12" x14ac:dyDescent="0.2">
      <c r="B270" s="5">
        <v>266</v>
      </c>
      <c r="C270" s="1">
        <v>356</v>
      </c>
      <c r="D270" s="1">
        <v>896</v>
      </c>
      <c r="E270" s="1">
        <v>476</v>
      </c>
      <c r="F270" s="1">
        <v>362</v>
      </c>
      <c r="G270" s="1">
        <v>36</v>
      </c>
      <c r="H270" s="10">
        <f t="shared" si="20"/>
        <v>0.53125</v>
      </c>
      <c r="I270" s="10">
        <f t="shared" si="21"/>
        <v>4.0178571428571432E-2</v>
      </c>
      <c r="J270">
        <f t="shared" si="22"/>
        <v>0</v>
      </c>
      <c r="K270" s="10">
        <f t="shared" si="23"/>
        <v>8.4269662921348312E-3</v>
      </c>
      <c r="L270" s="1">
        <f t="shared" si="24"/>
        <v>6136.0937205893415</v>
      </c>
    </row>
    <row r="271" spans="2:12" x14ac:dyDescent="0.2">
      <c r="B271" s="5">
        <v>267</v>
      </c>
      <c r="C271" s="1">
        <v>353</v>
      </c>
      <c r="D271" s="1">
        <v>963</v>
      </c>
      <c r="E271" s="1">
        <v>549</v>
      </c>
      <c r="F271" s="1">
        <v>360</v>
      </c>
      <c r="G271" s="1">
        <v>37</v>
      </c>
      <c r="H271" s="10">
        <f t="shared" si="20"/>
        <v>0.57009345794392519</v>
      </c>
      <c r="I271" s="10">
        <f t="shared" si="21"/>
        <v>3.8421599169262723E-2</v>
      </c>
      <c r="J271">
        <f t="shared" si="22"/>
        <v>0</v>
      </c>
      <c r="K271" s="10">
        <f t="shared" si="23"/>
        <v>8.4985835694051E-3</v>
      </c>
      <c r="L271" s="1">
        <f t="shared" si="24"/>
        <v>6158.5238874850793</v>
      </c>
    </row>
    <row r="272" spans="2:12" x14ac:dyDescent="0.2">
      <c r="B272" s="5">
        <v>268</v>
      </c>
      <c r="C272" s="1">
        <v>350</v>
      </c>
      <c r="D272" s="1">
        <v>760</v>
      </c>
      <c r="E272" s="1">
        <v>359</v>
      </c>
      <c r="F272" s="1">
        <v>383</v>
      </c>
      <c r="G272" s="1">
        <v>10</v>
      </c>
      <c r="H272" s="10">
        <f t="shared" si="20"/>
        <v>0.4723684210526316</v>
      </c>
      <c r="I272" s="10">
        <f t="shared" si="21"/>
        <v>1.3157894736842105E-2</v>
      </c>
      <c r="J272">
        <f t="shared" si="22"/>
        <v>0</v>
      </c>
      <c r="K272" s="10">
        <f t="shared" si="23"/>
        <v>-1.1428571428571429E-2</v>
      </c>
      <c r="L272" s="1">
        <f t="shared" si="24"/>
        <v>6180.9720003729144</v>
      </c>
    </row>
    <row r="273" spans="2:12" x14ac:dyDescent="0.2">
      <c r="B273" s="5">
        <v>269</v>
      </c>
      <c r="C273" s="1">
        <v>354</v>
      </c>
      <c r="D273" s="1">
        <v>1803</v>
      </c>
      <c r="E273" s="1">
        <v>1349</v>
      </c>
      <c r="F273" s="1">
        <v>357</v>
      </c>
      <c r="G273" s="1">
        <v>80</v>
      </c>
      <c r="H273" s="10">
        <f t="shared" si="20"/>
        <v>0.74819744869661675</v>
      </c>
      <c r="I273" s="10">
        <f t="shared" si="21"/>
        <v>4.4370493621741544E-2</v>
      </c>
      <c r="J273">
        <f t="shared" si="22"/>
        <v>0</v>
      </c>
      <c r="K273" s="10">
        <f t="shared" si="23"/>
        <v>2.8248587570621469E-3</v>
      </c>
      <c r="L273" s="1">
        <f t="shared" si="24"/>
        <v>6203.4374940722182</v>
      </c>
    </row>
    <row r="274" spans="2:12" x14ac:dyDescent="0.2">
      <c r="B274" s="5">
        <v>270</v>
      </c>
      <c r="C274" s="1">
        <v>353</v>
      </c>
      <c r="D274" s="1">
        <v>3553</v>
      </c>
      <c r="E274" s="1">
        <v>2795</v>
      </c>
      <c r="F274" s="1">
        <v>335</v>
      </c>
      <c r="G274" s="1">
        <v>307</v>
      </c>
      <c r="H274" s="10">
        <f t="shared" si="20"/>
        <v>0.7866591612721644</v>
      </c>
      <c r="I274" s="10">
        <f t="shared" si="21"/>
        <v>8.6405854207711796E-2</v>
      </c>
      <c r="J274">
        <f t="shared" si="22"/>
        <v>0</v>
      </c>
      <c r="K274" s="10">
        <f t="shared" si="23"/>
        <v>0.10764872521246459</v>
      </c>
      <c r="L274" s="1">
        <f t="shared" si="24"/>
        <v>6225.9198212018309</v>
      </c>
    </row>
    <row r="275" spans="2:12" x14ac:dyDescent="0.2">
      <c r="B275" s="5">
        <v>271</v>
      </c>
      <c r="C275" s="1">
        <v>315</v>
      </c>
      <c r="D275" s="1">
        <v>391</v>
      </c>
      <c r="E275" s="1">
        <v>20</v>
      </c>
      <c r="F275" s="1">
        <v>364</v>
      </c>
      <c r="G275" s="1">
        <v>5</v>
      </c>
      <c r="H275" s="10">
        <f t="shared" si="20"/>
        <v>5.1150895140664961E-2</v>
      </c>
      <c r="I275" s="10">
        <f t="shared" si="21"/>
        <v>1.278772378516624E-2</v>
      </c>
      <c r="J275">
        <f t="shared" si="22"/>
        <v>0</v>
      </c>
      <c r="K275" s="10">
        <f t="shared" si="23"/>
        <v>-6.3492063492063492E-3</v>
      </c>
      <c r="L275" s="1">
        <f t="shared" si="24"/>
        <v>6248.4184516194973</v>
      </c>
    </row>
    <row r="276" spans="2:12" x14ac:dyDescent="0.2">
      <c r="B276" s="5">
        <v>272</v>
      </c>
      <c r="C276" s="1">
        <v>317</v>
      </c>
      <c r="D276" s="1">
        <v>1416</v>
      </c>
      <c r="E276" s="1">
        <v>1001</v>
      </c>
      <c r="F276" s="1">
        <v>318</v>
      </c>
      <c r="G276" s="1">
        <v>63</v>
      </c>
      <c r="H276" s="10">
        <f t="shared" si="20"/>
        <v>0.70692090395480223</v>
      </c>
      <c r="I276" s="10">
        <f t="shared" si="21"/>
        <v>4.4491525423728813E-2</v>
      </c>
      <c r="J276">
        <f t="shared" si="22"/>
        <v>0</v>
      </c>
      <c r="K276" s="10">
        <f t="shared" si="23"/>
        <v>2.8391167192429023E-2</v>
      </c>
      <c r="L276" s="1">
        <f t="shared" si="24"/>
        <v>6270.9328718789529</v>
      </c>
    </row>
    <row r="277" spans="2:12" x14ac:dyDescent="0.2">
      <c r="B277" s="5">
        <v>273</v>
      </c>
      <c r="C277" s="1">
        <v>308</v>
      </c>
      <c r="D277" s="1">
        <v>450</v>
      </c>
      <c r="E277" s="1">
        <v>114</v>
      </c>
      <c r="F277" s="1">
        <v>320</v>
      </c>
      <c r="G277" s="1">
        <v>12</v>
      </c>
      <c r="H277" s="10">
        <f t="shared" si="20"/>
        <v>0.25333333333333335</v>
      </c>
      <c r="I277" s="10">
        <f t="shared" si="21"/>
        <v>2.6666666666666668E-2</v>
      </c>
      <c r="J277">
        <f t="shared" si="22"/>
        <v>0</v>
      </c>
      <c r="K277" s="10">
        <f t="shared" si="23"/>
        <v>-6.4935064935064939E-3</v>
      </c>
      <c r="L277" s="1">
        <f t="shared" si="24"/>
        <v>6293.4625847041107</v>
      </c>
    </row>
    <row r="278" spans="2:12" x14ac:dyDescent="0.2">
      <c r="B278" s="5">
        <v>274</v>
      </c>
      <c r="C278" s="1">
        <v>310</v>
      </c>
      <c r="D278" s="1">
        <v>810</v>
      </c>
      <c r="E278" s="1">
        <v>460</v>
      </c>
      <c r="F278" s="1">
        <v>314</v>
      </c>
      <c r="G278" s="1">
        <v>23</v>
      </c>
      <c r="H278" s="10">
        <f t="shared" si="20"/>
        <v>0.5679012345679012</v>
      </c>
      <c r="I278" s="10">
        <f t="shared" si="21"/>
        <v>2.8395061728395062E-2</v>
      </c>
      <c r="J278">
        <f t="shared" si="22"/>
        <v>0</v>
      </c>
      <c r="K278" s="10">
        <f t="shared" si="23"/>
        <v>6.4516129032258064E-3</v>
      </c>
      <c r="L278" s="1">
        <f t="shared" si="24"/>
        <v>6316.0071084798092</v>
      </c>
    </row>
    <row r="279" spans="2:12" x14ac:dyDescent="0.2">
      <c r="B279" s="5">
        <v>275</v>
      </c>
      <c r="C279" s="1">
        <v>308</v>
      </c>
      <c r="D279" s="1">
        <v>565</v>
      </c>
      <c r="E279" s="1">
        <v>213</v>
      </c>
      <c r="F279" s="1">
        <v>321</v>
      </c>
      <c r="G279" s="1">
        <v>21</v>
      </c>
      <c r="H279" s="10">
        <f t="shared" si="20"/>
        <v>0.37699115044247788</v>
      </c>
      <c r="I279" s="10">
        <f t="shared" si="21"/>
        <v>3.7168141592920353E-2</v>
      </c>
      <c r="J279">
        <f t="shared" si="22"/>
        <v>0</v>
      </c>
      <c r="K279" s="10">
        <f t="shared" si="23"/>
        <v>6.4935064935064939E-3</v>
      </c>
      <c r="L279" s="1">
        <f t="shared" si="24"/>
        <v>6338.565976758593</v>
      </c>
    </row>
    <row r="280" spans="2:12" x14ac:dyDescent="0.2">
      <c r="B280" s="5">
        <v>276</v>
      </c>
      <c r="C280" s="1">
        <v>306</v>
      </c>
      <c r="D280" s="1">
        <v>725</v>
      </c>
      <c r="E280" s="1">
        <v>375</v>
      </c>
      <c r="F280" s="1">
        <v>326</v>
      </c>
      <c r="G280" s="1">
        <v>16</v>
      </c>
      <c r="H280" s="10">
        <f t="shared" si="20"/>
        <v>0.51724137931034486</v>
      </c>
      <c r="I280" s="10">
        <f t="shared" si="21"/>
        <v>2.2068965517241378E-2</v>
      </c>
      <c r="J280">
        <f t="shared" si="22"/>
        <v>0</v>
      </c>
      <c r="K280" s="10">
        <f t="shared" si="23"/>
        <v>1.3071895424836602E-2</v>
      </c>
      <c r="L280" s="1">
        <f t="shared" si="24"/>
        <v>6361.1387377830306</v>
      </c>
    </row>
    <row r="281" spans="2:12" x14ac:dyDescent="0.2">
      <c r="B281" s="5">
        <v>277</v>
      </c>
      <c r="C281" s="1">
        <v>302</v>
      </c>
      <c r="D281" s="1">
        <v>670</v>
      </c>
      <c r="E281" s="1">
        <v>309</v>
      </c>
      <c r="F281" s="1">
        <v>332</v>
      </c>
      <c r="G281" s="1">
        <v>14</v>
      </c>
      <c r="H281" s="10">
        <f t="shared" si="20"/>
        <v>0.46119402985074626</v>
      </c>
      <c r="I281" s="10">
        <f t="shared" si="21"/>
        <v>2.0895522388059702E-2</v>
      </c>
      <c r="J281">
        <f t="shared" si="22"/>
        <v>0</v>
      </c>
      <c r="K281" s="10">
        <f t="shared" si="23"/>
        <v>-3.3112582781456954E-3</v>
      </c>
      <c r="L281" s="1">
        <f t="shared" si="24"/>
        <v>6383.7249540230778</v>
      </c>
    </row>
    <row r="282" spans="2:12" x14ac:dyDescent="0.2">
      <c r="B282" s="5">
        <v>278</v>
      </c>
      <c r="C282" s="1">
        <v>303</v>
      </c>
      <c r="D282" s="1">
        <v>1861</v>
      </c>
      <c r="E282" s="1">
        <v>1435</v>
      </c>
      <c r="F282" s="1">
        <v>294</v>
      </c>
      <c r="G282" s="1">
        <v>83</v>
      </c>
      <c r="H282" s="10">
        <f t="shared" si="20"/>
        <v>0.77109081139172486</v>
      </c>
      <c r="I282" s="10">
        <f t="shared" si="21"/>
        <v>4.4599677592692101E-2</v>
      </c>
      <c r="J282">
        <f t="shared" si="22"/>
        <v>0</v>
      </c>
      <c r="K282" s="10">
        <f t="shared" si="23"/>
        <v>3.3003300330033E-2</v>
      </c>
      <c r="L282" s="1">
        <f t="shared" si="24"/>
        <v>6406.3242017280063</v>
      </c>
    </row>
    <row r="283" spans="2:12" x14ac:dyDescent="0.2">
      <c r="B283" s="5">
        <v>279</v>
      </c>
      <c r="C283" s="1">
        <v>293</v>
      </c>
      <c r="D283" s="1">
        <v>427</v>
      </c>
      <c r="E283" s="1">
        <v>98</v>
      </c>
      <c r="F283" s="1">
        <v>316</v>
      </c>
      <c r="G283" s="1">
        <v>7</v>
      </c>
      <c r="H283" s="10">
        <f t="shared" si="20"/>
        <v>0.22950819672131148</v>
      </c>
      <c r="I283" s="10">
        <f t="shared" si="21"/>
        <v>1.6393442622950821E-2</v>
      </c>
      <c r="J283">
        <f t="shared" si="22"/>
        <v>0</v>
      </c>
      <c r="K283" s="10">
        <f t="shared" si="23"/>
        <v>-6.8259385665529011E-3</v>
      </c>
      <c r="L283" s="1">
        <f t="shared" si="24"/>
        <v>6428.9360704924457</v>
      </c>
    </row>
    <row r="284" spans="2:12" x14ac:dyDescent="0.2">
      <c r="B284" s="5">
        <v>280</v>
      </c>
      <c r="C284" s="1">
        <v>295</v>
      </c>
      <c r="D284" s="1">
        <v>564</v>
      </c>
      <c r="E284" s="1">
        <v>249</v>
      </c>
      <c r="F284" s="1">
        <v>297</v>
      </c>
      <c r="G284" s="1">
        <v>17</v>
      </c>
      <c r="H284" s="10">
        <f t="shared" si="20"/>
        <v>0.44148936170212766</v>
      </c>
      <c r="I284" s="10">
        <f t="shared" si="21"/>
        <v>3.0141843971631204E-2</v>
      </c>
      <c r="J284">
        <f t="shared" si="22"/>
        <v>0</v>
      </c>
      <c r="K284" s="10">
        <f t="shared" si="23"/>
        <v>1.0169491525423728E-2</v>
      </c>
      <c r="L284" s="1">
        <f t="shared" si="24"/>
        <v>6451.5601628360946</v>
      </c>
    </row>
    <row r="285" spans="2:12" x14ac:dyDescent="0.2">
      <c r="B285" s="5">
        <v>281</v>
      </c>
      <c r="C285" s="1">
        <v>292</v>
      </c>
      <c r="D285" s="1">
        <v>569</v>
      </c>
      <c r="E285" s="1">
        <v>255</v>
      </c>
      <c r="F285" s="1">
        <v>294</v>
      </c>
      <c r="G285" s="1">
        <v>14</v>
      </c>
      <c r="H285" s="10">
        <f t="shared" si="20"/>
        <v>0.44815465729349735</v>
      </c>
      <c r="I285" s="10">
        <f t="shared" si="21"/>
        <v>2.4604569420035149E-2</v>
      </c>
      <c r="J285">
        <f t="shared" si="22"/>
        <v>0</v>
      </c>
      <c r="K285" s="10">
        <f t="shared" si="23"/>
        <v>1.3698630136986301E-2</v>
      </c>
      <c r="L285" s="1">
        <f t="shared" si="24"/>
        <v>6474.1960937966651</v>
      </c>
    </row>
    <row r="286" spans="2:12" x14ac:dyDescent="0.2">
      <c r="B286" s="5">
        <v>282</v>
      </c>
      <c r="C286" s="1">
        <v>288</v>
      </c>
      <c r="D286" s="1">
        <v>1076</v>
      </c>
      <c r="E286" s="1">
        <v>712</v>
      </c>
      <c r="F286" s="1">
        <v>297</v>
      </c>
      <c r="G286" s="1">
        <v>54</v>
      </c>
      <c r="H286" s="10">
        <f t="shared" si="20"/>
        <v>0.66171003717472121</v>
      </c>
      <c r="I286" s="10">
        <f t="shared" si="21"/>
        <v>5.0185873605947957E-2</v>
      </c>
      <c r="J286">
        <f t="shared" si="22"/>
        <v>0</v>
      </c>
      <c r="K286" s="10">
        <f t="shared" si="23"/>
        <v>1.0416666666666666E-2</v>
      </c>
      <c r="L286" s="1">
        <f t="shared" si="24"/>
        <v>6496.8434905356462</v>
      </c>
    </row>
    <row r="287" spans="2:12" x14ac:dyDescent="0.2">
      <c r="B287" s="5">
        <v>283</v>
      </c>
      <c r="C287" s="1">
        <v>285</v>
      </c>
      <c r="D287" s="1">
        <v>1212</v>
      </c>
      <c r="E287" s="1">
        <v>863</v>
      </c>
      <c r="F287" s="1">
        <v>290</v>
      </c>
      <c r="G287" s="1">
        <v>38</v>
      </c>
      <c r="H287" s="10">
        <f t="shared" si="20"/>
        <v>0.71204620462046209</v>
      </c>
      <c r="I287" s="10">
        <f t="shared" si="21"/>
        <v>3.1353135313531351E-2</v>
      </c>
      <c r="J287">
        <f t="shared" si="22"/>
        <v>0</v>
      </c>
      <c r="K287" s="10">
        <f t="shared" si="23"/>
        <v>7.0175438596491229E-3</v>
      </c>
      <c r="L287" s="1">
        <f t="shared" si="24"/>
        <v>6519.5019919564866</v>
      </c>
    </row>
    <row r="288" spans="2:12" x14ac:dyDescent="0.2">
      <c r="B288" s="5">
        <v>284</v>
      </c>
      <c r="C288" s="1">
        <v>283</v>
      </c>
      <c r="D288" s="1">
        <v>1641</v>
      </c>
      <c r="E288" s="1">
        <v>1276</v>
      </c>
      <c r="F288" s="1">
        <v>273</v>
      </c>
      <c r="G288" s="1">
        <v>51</v>
      </c>
      <c r="H288" s="10">
        <f t="shared" si="20"/>
        <v>0.7775746496039001</v>
      </c>
      <c r="I288" s="10">
        <f t="shared" si="21"/>
        <v>3.1078610603290677E-2</v>
      </c>
      <c r="J288">
        <f t="shared" si="22"/>
        <v>0</v>
      </c>
      <c r="K288" s="10">
        <f t="shared" si="23"/>
        <v>2.8268551236749116E-2</v>
      </c>
      <c r="L288" s="1">
        <f t="shared" si="24"/>
        <v>6542.1712483348001</v>
      </c>
    </row>
    <row r="289" spans="2:12" x14ac:dyDescent="0.2">
      <c r="B289" s="5">
        <v>285</v>
      </c>
      <c r="C289" s="1">
        <v>275</v>
      </c>
      <c r="D289" s="1">
        <v>418</v>
      </c>
      <c r="E289" s="1">
        <v>107</v>
      </c>
      <c r="F289" s="1">
        <v>293</v>
      </c>
      <c r="G289" s="1">
        <v>7</v>
      </c>
      <c r="H289" s="10">
        <f t="shared" si="20"/>
        <v>0.25598086124401914</v>
      </c>
      <c r="I289" s="10">
        <f t="shared" si="21"/>
        <v>1.6746411483253589E-2</v>
      </c>
      <c r="J289">
        <f t="shared" si="22"/>
        <v>0</v>
      </c>
      <c r="K289" s="10">
        <f t="shared" si="23"/>
        <v>3.6363636363636364E-3</v>
      </c>
      <c r="L289" s="1">
        <f t="shared" si="24"/>
        <v>6564.8509209602162</v>
      </c>
    </row>
    <row r="290" spans="2:12" x14ac:dyDescent="0.2">
      <c r="B290" s="5">
        <v>286</v>
      </c>
      <c r="C290" s="1">
        <v>274</v>
      </c>
      <c r="D290" s="1">
        <v>418</v>
      </c>
      <c r="E290" s="1">
        <v>125</v>
      </c>
      <c r="F290" s="1">
        <v>279</v>
      </c>
      <c r="G290" s="1">
        <v>5</v>
      </c>
      <c r="H290" s="10">
        <f t="shared" si="20"/>
        <v>0.29904306220095694</v>
      </c>
      <c r="I290" s="10">
        <f t="shared" si="21"/>
        <v>1.1961722488038277E-2</v>
      </c>
      <c r="J290">
        <f t="shared" si="22"/>
        <v>0</v>
      </c>
      <c r="K290" s="10">
        <f t="shared" si="23"/>
        <v>7.2992700729927005E-3</v>
      </c>
      <c r="L290" s="1">
        <f t="shared" si="24"/>
        <v>6587.5406817895118</v>
      </c>
    </row>
    <row r="291" spans="2:12" x14ac:dyDescent="0.2">
      <c r="B291" s="5">
        <v>287</v>
      </c>
      <c r="C291" s="1">
        <v>272</v>
      </c>
      <c r="D291" s="1">
        <v>575</v>
      </c>
      <c r="E291" s="1">
        <v>279</v>
      </c>
      <c r="F291" s="1">
        <v>277</v>
      </c>
      <c r="G291" s="1">
        <v>6</v>
      </c>
      <c r="H291" s="10">
        <f t="shared" si="20"/>
        <v>0.48521739130434782</v>
      </c>
      <c r="I291" s="10">
        <f t="shared" si="21"/>
        <v>1.0434782608695653E-2</v>
      </c>
      <c r="J291">
        <f t="shared" si="22"/>
        <v>0</v>
      </c>
      <c r="K291" s="10">
        <f t="shared" si="23"/>
        <v>0</v>
      </c>
      <c r="L291" s="1">
        <f t="shared" si="24"/>
        <v>6610.2402131106646</v>
      </c>
    </row>
    <row r="292" spans="2:12" x14ac:dyDescent="0.2">
      <c r="B292" s="5">
        <v>288</v>
      </c>
      <c r="C292" s="1">
        <v>272</v>
      </c>
      <c r="D292" s="1">
        <v>821</v>
      </c>
      <c r="E292" s="1">
        <v>492</v>
      </c>
      <c r="F292" s="1">
        <v>273</v>
      </c>
      <c r="G292" s="1">
        <v>34</v>
      </c>
      <c r="H292" s="10">
        <f t="shared" si="20"/>
        <v>0.59926918392204631</v>
      </c>
      <c r="I292" s="10">
        <f t="shared" si="21"/>
        <v>4.1412911084043852E-2</v>
      </c>
      <c r="J292">
        <f t="shared" si="22"/>
        <v>0</v>
      </c>
      <c r="K292" s="10">
        <f t="shared" si="23"/>
        <v>7.3529411764705881E-3</v>
      </c>
      <c r="L292" s="1">
        <f t="shared" si="24"/>
        <v>6632.9492072174935</v>
      </c>
    </row>
    <row r="293" spans="2:12" x14ac:dyDescent="0.2">
      <c r="B293" s="5">
        <v>289</v>
      </c>
      <c r="C293" s="1">
        <v>270</v>
      </c>
      <c r="D293" s="1">
        <v>656</v>
      </c>
      <c r="E293" s="1">
        <v>333</v>
      </c>
      <c r="F293" s="1">
        <v>284</v>
      </c>
      <c r="G293" s="1">
        <v>16</v>
      </c>
      <c r="H293" s="10">
        <f t="shared" si="20"/>
        <v>0.50762195121951215</v>
      </c>
      <c r="I293" s="10">
        <f t="shared" si="21"/>
        <v>2.4390243902439025E-2</v>
      </c>
      <c r="J293">
        <f t="shared" si="22"/>
        <v>0</v>
      </c>
      <c r="K293" s="10">
        <f t="shared" si="23"/>
        <v>-1.1111111111111112E-2</v>
      </c>
      <c r="L293" s="1">
        <f t="shared" si="24"/>
        <v>6655.6673660945335</v>
      </c>
    </row>
    <row r="294" spans="2:12" x14ac:dyDescent="0.2">
      <c r="B294" s="5">
        <v>290</v>
      </c>
      <c r="C294" s="1">
        <v>273</v>
      </c>
      <c r="D294" s="1">
        <v>1225</v>
      </c>
      <c r="E294" s="1">
        <v>916</v>
      </c>
      <c r="F294" s="1">
        <v>269</v>
      </c>
      <c r="G294" s="1">
        <v>26</v>
      </c>
      <c r="H294" s="10">
        <f t="shared" si="20"/>
        <v>0.7477551020408163</v>
      </c>
      <c r="I294" s="10">
        <f t="shared" si="21"/>
        <v>2.1224489795918369E-2</v>
      </c>
      <c r="J294">
        <f t="shared" si="22"/>
        <v>0</v>
      </c>
      <c r="K294" s="10">
        <f t="shared" si="23"/>
        <v>1.8315018315018316E-2</v>
      </c>
      <c r="L294" s="1">
        <f t="shared" si="24"/>
        <v>6678.3944011118456</v>
      </c>
    </row>
    <row r="295" spans="2:12" x14ac:dyDescent="0.2">
      <c r="B295" s="5">
        <v>291</v>
      </c>
      <c r="C295" s="1">
        <v>268</v>
      </c>
      <c r="D295" s="1">
        <v>1823</v>
      </c>
      <c r="E295" s="1">
        <v>1396</v>
      </c>
      <c r="F295" s="1">
        <v>259</v>
      </c>
      <c r="G295" s="1">
        <v>95</v>
      </c>
      <c r="H295" s="10">
        <f t="shared" si="20"/>
        <v>0.76577070762479427</v>
      </c>
      <c r="I295" s="10">
        <f t="shared" si="21"/>
        <v>5.2111903455842018E-2</v>
      </c>
      <c r="J295">
        <f t="shared" si="22"/>
        <v>0</v>
      </c>
      <c r="K295" s="10">
        <f t="shared" si="23"/>
        <v>4.1044776119402986E-2</v>
      </c>
      <c r="L295" s="1">
        <f t="shared" si="24"/>
        <v>6701.1300327294348</v>
      </c>
    </row>
    <row r="296" spans="2:12" x14ac:dyDescent="0.2">
      <c r="B296" s="5">
        <v>292</v>
      </c>
      <c r="C296" s="1">
        <v>257</v>
      </c>
      <c r="D296" s="1">
        <v>361</v>
      </c>
      <c r="E296" s="1">
        <v>23</v>
      </c>
      <c r="F296" s="1">
        <v>327</v>
      </c>
      <c r="G296" s="1">
        <v>6</v>
      </c>
      <c r="H296" s="10">
        <f t="shared" si="20"/>
        <v>6.3711911357340723E-2</v>
      </c>
      <c r="I296" s="10">
        <f t="shared" si="21"/>
        <v>1.662049861495845E-2</v>
      </c>
      <c r="J296">
        <f t="shared" si="22"/>
        <v>0</v>
      </c>
      <c r="K296" s="10">
        <f t="shared" si="23"/>
        <v>-3.8910505836575876E-3</v>
      </c>
      <c r="L296" s="1">
        <f t="shared" si="24"/>
        <v>6723.8739902109774</v>
      </c>
    </row>
    <row r="297" spans="2:12" x14ac:dyDescent="0.2">
      <c r="B297" s="5">
        <v>293</v>
      </c>
      <c r="C297" s="1">
        <v>258</v>
      </c>
      <c r="D297" s="1">
        <v>315</v>
      </c>
      <c r="E297" s="1">
        <v>32</v>
      </c>
      <c r="F297" s="1">
        <v>270</v>
      </c>
      <c r="G297" s="1">
        <v>10</v>
      </c>
      <c r="H297" s="10">
        <f t="shared" si="20"/>
        <v>0.10158730158730159</v>
      </c>
      <c r="I297" s="10">
        <f t="shared" si="21"/>
        <v>3.1746031746031744E-2</v>
      </c>
      <c r="J297">
        <f t="shared" si="22"/>
        <v>0</v>
      </c>
      <c r="K297" s="10">
        <f t="shared" si="23"/>
        <v>1.1627906976744186E-2</v>
      </c>
      <c r="L297" s="1">
        <f t="shared" si="24"/>
        <v>6746.6260113465587</v>
      </c>
    </row>
    <row r="298" spans="2:12" x14ac:dyDescent="0.2">
      <c r="B298" s="5">
        <v>294</v>
      </c>
      <c r="C298" s="1">
        <v>255</v>
      </c>
      <c r="D298" s="1">
        <v>429</v>
      </c>
      <c r="E298" s="1">
        <v>156</v>
      </c>
      <c r="F298" s="1">
        <v>258</v>
      </c>
      <c r="G298" s="1">
        <v>11</v>
      </c>
      <c r="H298" s="10">
        <f t="shared" si="20"/>
        <v>0.36363636363636365</v>
      </c>
      <c r="I298" s="10">
        <f t="shared" si="21"/>
        <v>2.564102564102564E-2</v>
      </c>
      <c r="J298">
        <f t="shared" si="22"/>
        <v>0</v>
      </c>
      <c r="K298" s="10">
        <f t="shared" si="23"/>
        <v>-3.9215686274509803E-3</v>
      </c>
      <c r="L298" s="1">
        <f t="shared" si="24"/>
        <v>6769.3858421841524</v>
      </c>
    </row>
    <row r="299" spans="2:12" x14ac:dyDescent="0.2">
      <c r="B299" s="5">
        <v>295</v>
      </c>
      <c r="C299" s="1">
        <v>256</v>
      </c>
      <c r="D299" s="1">
        <v>672</v>
      </c>
      <c r="E299" s="1">
        <v>345</v>
      </c>
      <c r="F299" s="1">
        <v>267</v>
      </c>
      <c r="G299" s="1">
        <v>39</v>
      </c>
      <c r="H299" s="10">
        <f t="shared" si="20"/>
        <v>0.5133928571428571</v>
      </c>
      <c r="I299" s="10">
        <f t="shared" si="21"/>
        <v>5.8035714285714288E-2</v>
      </c>
      <c r="J299">
        <f t="shared" si="22"/>
        <v>0</v>
      </c>
      <c r="K299" s="10">
        <f t="shared" si="23"/>
        <v>7.8125E-3</v>
      </c>
      <c r="L299" s="1">
        <f t="shared" si="24"/>
        <v>6792.1532367695499</v>
      </c>
    </row>
    <row r="300" spans="2:12" x14ac:dyDescent="0.2">
      <c r="B300" s="5">
        <v>296</v>
      </c>
      <c r="C300" s="1">
        <v>254</v>
      </c>
      <c r="D300" s="1">
        <v>1280</v>
      </c>
      <c r="E300" s="1">
        <v>928</v>
      </c>
      <c r="F300" s="1">
        <v>262</v>
      </c>
      <c r="G300" s="1">
        <v>52</v>
      </c>
      <c r="H300" s="10">
        <f t="shared" si="20"/>
        <v>0.72499999999999998</v>
      </c>
      <c r="I300" s="10">
        <f t="shared" si="21"/>
        <v>4.0625000000000001E-2</v>
      </c>
      <c r="J300">
        <f t="shared" si="22"/>
        <v>0</v>
      </c>
      <c r="K300" s="10">
        <f t="shared" si="23"/>
        <v>3.937007874015748E-3</v>
      </c>
      <c r="L300" s="1">
        <f t="shared" si="24"/>
        <v>6814.9279568944803</v>
      </c>
    </row>
    <row r="301" spans="2:12" x14ac:dyDescent="0.2">
      <c r="B301" s="5">
        <v>297</v>
      </c>
      <c r="C301" s="1">
        <v>253</v>
      </c>
      <c r="D301" s="1">
        <v>1180</v>
      </c>
      <c r="E301" s="1">
        <v>845</v>
      </c>
      <c r="F301" s="1">
        <v>249</v>
      </c>
      <c r="G301" s="1">
        <v>55</v>
      </c>
      <c r="H301" s="10">
        <f t="shared" si="20"/>
        <v>0.71610169491525422</v>
      </c>
      <c r="I301" s="10">
        <f t="shared" si="21"/>
        <v>4.6610169491525424E-2</v>
      </c>
      <c r="J301">
        <f t="shared" si="22"/>
        <v>0</v>
      </c>
      <c r="K301" s="10">
        <f t="shared" si="23"/>
        <v>7.9051383399209481E-3</v>
      </c>
      <c r="L301" s="1">
        <f t="shared" si="24"/>
        <v>6837.7097718526647</v>
      </c>
    </row>
    <row r="302" spans="2:12" x14ac:dyDescent="0.2">
      <c r="B302" s="5">
        <v>298</v>
      </c>
      <c r="C302" s="1">
        <v>251</v>
      </c>
      <c r="D302" s="1">
        <v>455</v>
      </c>
      <c r="E302" s="1">
        <v>181</v>
      </c>
      <c r="F302" s="1">
        <v>259</v>
      </c>
      <c r="G302" s="1">
        <v>7</v>
      </c>
      <c r="H302" s="10">
        <f t="shared" si="20"/>
        <v>0.39780219780219778</v>
      </c>
      <c r="I302" s="10">
        <f t="shared" si="21"/>
        <v>1.5384615384615385E-2</v>
      </c>
      <c r="J302">
        <f t="shared" si="22"/>
        <v>0</v>
      </c>
      <c r="K302" s="10">
        <f t="shared" si="23"/>
        <v>7.9681274900398405E-3</v>
      </c>
      <c r="L302" s="1">
        <f t="shared" si="24"/>
        <v>6860.4984582035559</v>
      </c>
    </row>
    <row r="303" spans="2:12" x14ac:dyDescent="0.2">
      <c r="B303" s="5">
        <v>299</v>
      </c>
      <c r="C303" s="1">
        <v>249</v>
      </c>
      <c r="D303" s="1">
        <v>584</v>
      </c>
      <c r="E303" s="1">
        <v>293</v>
      </c>
      <c r="F303" s="1">
        <v>256</v>
      </c>
      <c r="G303" s="1">
        <v>22</v>
      </c>
      <c r="H303" s="10">
        <f t="shared" si="20"/>
        <v>0.50171232876712324</v>
      </c>
      <c r="I303" s="10">
        <f t="shared" si="21"/>
        <v>3.7671232876712327E-2</v>
      </c>
      <c r="J303">
        <f t="shared" si="22"/>
        <v>0</v>
      </c>
      <c r="K303" s="10">
        <f t="shared" si="23"/>
        <v>1.6064257028112448E-2</v>
      </c>
      <c r="L303" s="1">
        <f t="shared" si="24"/>
        <v>6883.2937995435104</v>
      </c>
    </row>
    <row r="304" spans="2:12" x14ac:dyDescent="0.2">
      <c r="B304" s="5">
        <v>300</v>
      </c>
      <c r="C304" s="1">
        <v>245</v>
      </c>
      <c r="D304" s="1">
        <v>488</v>
      </c>
      <c r="E304" s="1">
        <v>217</v>
      </c>
      <c r="F304" s="1">
        <v>252</v>
      </c>
      <c r="G304" s="1">
        <v>13</v>
      </c>
      <c r="H304" s="10">
        <f t="shared" si="20"/>
        <v>0.44467213114754101</v>
      </c>
      <c r="I304" s="10">
        <f t="shared" si="21"/>
        <v>2.663934426229508E-2</v>
      </c>
      <c r="J304">
        <f t="shared" si="22"/>
        <v>0</v>
      </c>
      <c r="K304" s="10">
        <f t="shared" si="23"/>
        <v>-1.2244897959183673E-2</v>
      </c>
      <c r="L304" s="1">
        <f t="shared" si="24"/>
        <v>6906.0955862841765</v>
      </c>
    </row>
    <row r="305" spans="2:12" x14ac:dyDescent="0.2">
      <c r="B305" s="5">
        <v>301</v>
      </c>
      <c r="C305" s="1">
        <v>248</v>
      </c>
      <c r="D305" s="1">
        <v>1348</v>
      </c>
      <c r="E305" s="1">
        <v>1044</v>
      </c>
      <c r="F305" s="1">
        <v>248</v>
      </c>
      <c r="G305" s="1">
        <v>50</v>
      </c>
      <c r="H305" s="10">
        <f t="shared" si="20"/>
        <v>0.77448071216617209</v>
      </c>
      <c r="I305" s="10">
        <f t="shared" si="21"/>
        <v>3.7091988130563795E-2</v>
      </c>
      <c r="J305">
        <f t="shared" si="22"/>
        <v>0</v>
      </c>
      <c r="K305" s="10">
        <f t="shared" si="23"/>
        <v>3.2258064516129031E-2</v>
      </c>
      <c r="L305" s="1">
        <f t="shared" si="24"/>
        <v>6928.9036154378573</v>
      </c>
    </row>
    <row r="306" spans="2:12" x14ac:dyDescent="0.2">
      <c r="B306" s="5">
        <v>302</v>
      </c>
      <c r="C306" s="1">
        <v>240</v>
      </c>
      <c r="D306" s="1">
        <v>1784</v>
      </c>
      <c r="E306" s="1">
        <v>1356</v>
      </c>
      <c r="F306" s="1">
        <v>234</v>
      </c>
      <c r="G306" s="1">
        <v>142</v>
      </c>
      <c r="H306" s="10">
        <f t="shared" si="20"/>
        <v>0.76008968609865468</v>
      </c>
      <c r="I306" s="10">
        <f t="shared" si="21"/>
        <v>7.9596412556053805E-2</v>
      </c>
      <c r="J306">
        <f t="shared" si="22"/>
        <v>0</v>
      </c>
      <c r="K306" s="10">
        <f t="shared" si="23"/>
        <v>3.3333333333333333E-2</v>
      </c>
      <c r="L306" s="1">
        <f t="shared" si="24"/>
        <v>6951.7176904096286</v>
      </c>
    </row>
    <row r="307" spans="2:12" x14ac:dyDescent="0.2">
      <c r="B307" s="5">
        <v>303</v>
      </c>
      <c r="C307" s="1">
        <v>232</v>
      </c>
      <c r="D307" s="1">
        <v>262</v>
      </c>
      <c r="E307" s="1">
        <v>14</v>
      </c>
      <c r="F307" s="1">
        <v>246</v>
      </c>
      <c r="G307" s="1"/>
      <c r="H307" s="10">
        <f t="shared" si="20"/>
        <v>5.3435114503816793E-2</v>
      </c>
      <c r="I307" s="10">
        <f t="shared" si="21"/>
        <v>0</v>
      </c>
      <c r="J307">
        <f t="shared" si="22"/>
        <v>0</v>
      </c>
      <c r="K307" s="10">
        <f t="shared" si="23"/>
        <v>0</v>
      </c>
      <c r="L307" s="1">
        <f t="shared" si="24"/>
        <v>6974.5376207960162</v>
      </c>
    </row>
    <row r="308" spans="2:12" x14ac:dyDescent="0.2">
      <c r="B308" s="5">
        <v>304</v>
      </c>
      <c r="C308" s="1">
        <v>232</v>
      </c>
      <c r="D308" s="1">
        <v>443</v>
      </c>
      <c r="E308" s="1">
        <v>168</v>
      </c>
      <c r="F308" s="1">
        <v>252</v>
      </c>
      <c r="G308" s="1">
        <v>8</v>
      </c>
      <c r="H308" s="10">
        <f t="shared" si="20"/>
        <v>0.37923250564334088</v>
      </c>
      <c r="I308" s="10">
        <f t="shared" si="21"/>
        <v>1.8058690744920992E-2</v>
      </c>
      <c r="J308">
        <f t="shared" si="22"/>
        <v>0</v>
      </c>
      <c r="K308" s="10">
        <f t="shared" si="23"/>
        <v>-8.6206896551724137E-3</v>
      </c>
      <c r="L308" s="1">
        <f t="shared" si="24"/>
        <v>6997.3632221900007</v>
      </c>
    </row>
    <row r="309" spans="2:12" x14ac:dyDescent="0.2">
      <c r="B309" s="5">
        <v>305</v>
      </c>
      <c r="C309" s="1">
        <v>234</v>
      </c>
      <c r="D309" s="1">
        <v>956</v>
      </c>
      <c r="E309" s="1">
        <v>632</v>
      </c>
      <c r="F309" s="1">
        <v>236</v>
      </c>
      <c r="G309" s="1">
        <v>63</v>
      </c>
      <c r="H309" s="10">
        <f t="shared" si="20"/>
        <v>0.66108786610878656</v>
      </c>
      <c r="I309" s="10">
        <f t="shared" si="21"/>
        <v>6.5899581589958164E-2</v>
      </c>
      <c r="J309">
        <f t="shared" si="22"/>
        <v>0</v>
      </c>
      <c r="K309" s="10">
        <f t="shared" si="23"/>
        <v>1.282051282051282E-2</v>
      </c>
      <c r="L309" s="1">
        <f t="shared" si="24"/>
        <v>7020.1943159921693</v>
      </c>
    </row>
    <row r="310" spans="2:12" x14ac:dyDescent="0.2">
      <c r="B310" s="5">
        <v>306</v>
      </c>
      <c r="C310" s="1">
        <v>231</v>
      </c>
      <c r="D310" s="1">
        <v>696</v>
      </c>
      <c r="E310" s="1">
        <v>388</v>
      </c>
      <c r="F310" s="1">
        <v>248</v>
      </c>
      <c r="G310" s="1">
        <v>46</v>
      </c>
      <c r="H310" s="10">
        <f t="shared" si="20"/>
        <v>0.55747126436781613</v>
      </c>
      <c r="I310" s="10">
        <f t="shared" si="21"/>
        <v>6.6091954022988508E-2</v>
      </c>
      <c r="J310">
        <f t="shared" si="22"/>
        <v>0</v>
      </c>
      <c r="K310" s="10">
        <f t="shared" si="23"/>
        <v>-8.658008658008658E-3</v>
      </c>
      <c r="L310" s="1">
        <f t="shared" si="24"/>
        <v>7043.0307292278148</v>
      </c>
    </row>
    <row r="311" spans="2:12" x14ac:dyDescent="0.2">
      <c r="B311" s="5">
        <v>307</v>
      </c>
      <c r="C311" s="1">
        <v>233</v>
      </c>
      <c r="D311" s="1">
        <v>1849</v>
      </c>
      <c r="E311" s="1">
        <v>1415</v>
      </c>
      <c r="F311" s="1">
        <v>221</v>
      </c>
      <c r="G311" s="1">
        <v>161</v>
      </c>
      <c r="H311" s="10">
        <f t="shared" si="20"/>
        <v>0.76527852893455917</v>
      </c>
      <c r="I311" s="10">
        <f t="shared" si="21"/>
        <v>8.7074094104921576E-2</v>
      </c>
      <c r="J311">
        <f t="shared" si="22"/>
        <v>0</v>
      </c>
      <c r="K311" s="10">
        <f t="shared" si="23"/>
        <v>5.5793991416309016E-2</v>
      </c>
      <c r="L311" s="1">
        <f t="shared" si="24"/>
        <v>7065.8722943697967</v>
      </c>
    </row>
    <row r="312" spans="2:12" x14ac:dyDescent="0.2">
      <c r="B312" s="5">
        <v>308</v>
      </c>
      <c r="C312" s="1">
        <v>220</v>
      </c>
      <c r="D312" s="1">
        <v>280</v>
      </c>
      <c r="E312" s="1">
        <v>30</v>
      </c>
      <c r="F312" s="1">
        <v>248</v>
      </c>
      <c r="G312" s="1">
        <v>1</v>
      </c>
      <c r="H312" s="10">
        <f t="shared" si="20"/>
        <v>0.10714285714285714</v>
      </c>
      <c r="I312" s="10">
        <f t="shared" si="21"/>
        <v>3.5714285714285713E-3</v>
      </c>
      <c r="J312">
        <f t="shared" si="22"/>
        <v>0</v>
      </c>
      <c r="K312" s="10">
        <f t="shared" si="23"/>
        <v>0</v>
      </c>
      <c r="L312" s="1">
        <f t="shared" si="24"/>
        <v>7088.7188491669758</v>
      </c>
    </row>
    <row r="313" spans="2:12" x14ac:dyDescent="0.2">
      <c r="B313" s="5">
        <v>309</v>
      </c>
      <c r="C313" s="1">
        <v>220</v>
      </c>
      <c r="D313" s="1">
        <v>538</v>
      </c>
      <c r="E313" s="1">
        <v>264</v>
      </c>
      <c r="F313" s="1">
        <v>250</v>
      </c>
      <c r="G313" s="1">
        <v>19</v>
      </c>
      <c r="H313" s="10">
        <f t="shared" si="20"/>
        <v>0.49070631970260226</v>
      </c>
      <c r="I313" s="10">
        <f t="shared" si="21"/>
        <v>3.5315985130111527E-2</v>
      </c>
      <c r="J313">
        <f t="shared" si="22"/>
        <v>0</v>
      </c>
      <c r="K313" s="10">
        <f t="shared" si="23"/>
        <v>0</v>
      </c>
      <c r="L313" s="1">
        <f t="shared" si="24"/>
        <v>7111.5702364780545</v>
      </c>
    </row>
    <row r="314" spans="2:12" x14ac:dyDescent="0.2">
      <c r="B314" s="5">
        <v>310</v>
      </c>
      <c r="C314" s="1">
        <v>220</v>
      </c>
      <c r="D314" s="1">
        <v>1516</v>
      </c>
      <c r="E314" s="1">
        <v>1212</v>
      </c>
      <c r="F314" s="1">
        <v>216</v>
      </c>
      <c r="G314" s="1">
        <v>58</v>
      </c>
      <c r="H314" s="10">
        <f t="shared" si="20"/>
        <v>0.79947229551451182</v>
      </c>
      <c r="I314" s="10">
        <f t="shared" si="21"/>
        <v>3.825857519788918E-2</v>
      </c>
      <c r="J314">
        <f t="shared" si="22"/>
        <v>0</v>
      </c>
      <c r="K314" s="10">
        <f t="shared" si="23"/>
        <v>5.4545454545454543E-2</v>
      </c>
      <c r="L314" s="1">
        <f t="shared" si="24"/>
        <v>7134.4263041106542</v>
      </c>
    </row>
    <row r="315" spans="2:12" x14ac:dyDescent="0.2">
      <c r="B315" s="5">
        <v>311</v>
      </c>
      <c r="C315" s="1">
        <v>208</v>
      </c>
      <c r="D315" s="1">
        <v>331</v>
      </c>
      <c r="E315" s="1">
        <v>104</v>
      </c>
      <c r="F315" s="1">
        <v>219</v>
      </c>
      <c r="G315" s="1">
        <v>4</v>
      </c>
      <c r="H315" s="10">
        <f t="shared" si="20"/>
        <v>0.31419939577039274</v>
      </c>
      <c r="I315" s="10">
        <f t="shared" si="21"/>
        <v>1.2084592145015106E-2</v>
      </c>
      <c r="J315">
        <f t="shared" si="22"/>
        <v>0</v>
      </c>
      <c r="K315" s="10">
        <f t="shared" si="23"/>
        <v>-4.807692307692308E-3</v>
      </c>
      <c r="L315" s="1">
        <f t="shared" si="24"/>
        <v>7157.2869046654532</v>
      </c>
    </row>
    <row r="316" spans="2:12" x14ac:dyDescent="0.2">
      <c r="B316" s="5">
        <v>312</v>
      </c>
      <c r="C316" s="1">
        <v>209</v>
      </c>
      <c r="D316" s="1">
        <v>468</v>
      </c>
      <c r="E316" s="1">
        <v>226</v>
      </c>
      <c r="F316" s="1">
        <v>225</v>
      </c>
      <c r="G316" s="1">
        <v>13</v>
      </c>
      <c r="H316" s="10">
        <f t="shared" si="20"/>
        <v>0.48290598290598291</v>
      </c>
      <c r="I316" s="10">
        <f t="shared" si="21"/>
        <v>2.7777777777777776E-2</v>
      </c>
      <c r="J316">
        <f t="shared" si="22"/>
        <v>0</v>
      </c>
      <c r="K316" s="10">
        <f t="shared" si="23"/>
        <v>-1.4354066985645933E-2</v>
      </c>
      <c r="L316" s="1">
        <f t="shared" si="24"/>
        <v>7180.1518953852374</v>
      </c>
    </row>
    <row r="317" spans="2:12" x14ac:dyDescent="0.2">
      <c r="B317" s="5">
        <v>313</v>
      </c>
      <c r="C317" s="1">
        <v>212</v>
      </c>
      <c r="D317" s="1">
        <v>1211</v>
      </c>
      <c r="E317" s="1">
        <v>866</v>
      </c>
      <c r="F317" s="1">
        <v>220</v>
      </c>
      <c r="G317" s="1">
        <v>108</v>
      </c>
      <c r="H317" s="10">
        <f t="shared" si="20"/>
        <v>0.7151114781172585</v>
      </c>
      <c r="I317" s="10">
        <f t="shared" si="21"/>
        <v>8.9182493806771262E-2</v>
      </c>
      <c r="J317">
        <f t="shared" si="22"/>
        <v>0</v>
      </c>
      <c r="K317" s="10">
        <f t="shared" si="23"/>
        <v>1.4150943396226415E-2</v>
      </c>
      <c r="L317" s="1">
        <f t="shared" si="24"/>
        <v>7203.0211380087067</v>
      </c>
    </row>
    <row r="318" spans="2:12" x14ac:dyDescent="0.2">
      <c r="B318" s="5">
        <v>314</v>
      </c>
      <c r="C318" s="1">
        <v>209</v>
      </c>
      <c r="D318" s="1">
        <v>817</v>
      </c>
      <c r="E318" s="1">
        <v>537</v>
      </c>
      <c r="F318" s="1">
        <v>213</v>
      </c>
      <c r="G318" s="1">
        <v>44</v>
      </c>
      <c r="H318" s="10">
        <f t="shared" si="20"/>
        <v>0.65728274173806611</v>
      </c>
      <c r="I318" s="10">
        <f t="shared" si="21"/>
        <v>5.3855569155446759E-2</v>
      </c>
      <c r="J318">
        <f t="shared" si="22"/>
        <v>0</v>
      </c>
      <c r="K318" s="10">
        <f t="shared" si="23"/>
        <v>2.3923444976076555E-2</v>
      </c>
      <c r="L318" s="1">
        <f t="shared" si="24"/>
        <v>7225.8944986288816</v>
      </c>
    </row>
    <row r="319" spans="2:12" x14ac:dyDescent="0.2">
      <c r="B319" s="5">
        <v>315</v>
      </c>
      <c r="C319" s="1">
        <v>204</v>
      </c>
      <c r="D319" s="1">
        <v>1334</v>
      </c>
      <c r="E319" s="1">
        <v>1043</v>
      </c>
      <c r="F319" s="1">
        <v>199</v>
      </c>
      <c r="G319" s="1">
        <v>72</v>
      </c>
      <c r="H319" s="10">
        <f t="shared" si="20"/>
        <v>0.78185907046476766</v>
      </c>
      <c r="I319" s="10">
        <f t="shared" si="21"/>
        <v>5.3973013493253376E-2</v>
      </c>
      <c r="J319">
        <f t="shared" si="22"/>
        <v>0</v>
      </c>
      <c r="K319" s="10">
        <f t="shared" si="23"/>
        <v>3.9215686274509803E-2</v>
      </c>
      <c r="L319" s="1">
        <f t="shared" si="24"/>
        <v>7248.7718475559695</v>
      </c>
    </row>
    <row r="320" spans="2:12" x14ac:dyDescent="0.2">
      <c r="B320" s="5">
        <v>316</v>
      </c>
      <c r="C320" s="1">
        <v>196</v>
      </c>
      <c r="D320" s="1">
        <v>537</v>
      </c>
      <c r="E320" s="1">
        <v>270</v>
      </c>
      <c r="F320" s="1">
        <v>224</v>
      </c>
      <c r="G320" s="1">
        <v>31</v>
      </c>
      <c r="H320" s="10">
        <f t="shared" si="20"/>
        <v>0.5027932960893855</v>
      </c>
      <c r="I320" s="10">
        <f t="shared" si="21"/>
        <v>5.7728119180633149E-2</v>
      </c>
      <c r="J320">
        <f t="shared" si="22"/>
        <v>0</v>
      </c>
      <c r="K320" s="10">
        <f t="shared" si="23"/>
        <v>2.0408163265306121E-2</v>
      </c>
      <c r="L320" s="1">
        <f t="shared" si="24"/>
        <v>7271.6530591845558</v>
      </c>
    </row>
    <row r="321" spans="2:12" x14ac:dyDescent="0.2">
      <c r="B321" s="5">
        <v>317</v>
      </c>
      <c r="C321" s="1">
        <v>192</v>
      </c>
      <c r="D321" s="1">
        <v>389</v>
      </c>
      <c r="E321" s="1">
        <v>176</v>
      </c>
      <c r="F321" s="1">
        <v>198</v>
      </c>
      <c r="G321" s="1">
        <v>8</v>
      </c>
      <c r="H321" s="10">
        <f t="shared" si="20"/>
        <v>0.45244215938303339</v>
      </c>
      <c r="I321" s="10">
        <f t="shared" si="21"/>
        <v>2.056555269922879E-2</v>
      </c>
      <c r="J321">
        <f t="shared" si="22"/>
        <v>0</v>
      </c>
      <c r="K321" s="10">
        <f t="shared" si="23"/>
        <v>5.208333333333333E-3</v>
      </c>
      <c r="L321" s="1">
        <f t="shared" si="24"/>
        <v>7294.5380118649673</v>
      </c>
    </row>
    <row r="322" spans="2:12" x14ac:dyDescent="0.2">
      <c r="B322" s="5">
        <v>318</v>
      </c>
      <c r="C322" s="1">
        <v>191</v>
      </c>
      <c r="D322" s="1">
        <v>557</v>
      </c>
      <c r="E322" s="1">
        <v>320</v>
      </c>
      <c r="F322" s="1">
        <v>199</v>
      </c>
      <c r="G322" s="1">
        <v>32</v>
      </c>
      <c r="H322" s="10">
        <f t="shared" si="20"/>
        <v>0.57450628366247758</v>
      </c>
      <c r="I322" s="10">
        <f t="shared" si="21"/>
        <v>5.7450628366247758E-2</v>
      </c>
      <c r="J322">
        <f t="shared" si="22"/>
        <v>0</v>
      </c>
      <c r="K322" s="10">
        <f t="shared" si="23"/>
        <v>0</v>
      </c>
      <c r="L322" s="1">
        <f t="shared" si="24"/>
        <v>7317.4265877786956</v>
      </c>
    </row>
    <row r="323" spans="2:12" x14ac:dyDescent="0.2">
      <c r="B323" s="5">
        <v>319</v>
      </c>
      <c r="C323" s="1">
        <v>191</v>
      </c>
      <c r="D323" s="1">
        <v>482</v>
      </c>
      <c r="E323" s="1">
        <v>236</v>
      </c>
      <c r="F323" s="1">
        <v>201</v>
      </c>
      <c r="G323" s="1">
        <v>29</v>
      </c>
      <c r="H323" s="10">
        <f t="shared" si="20"/>
        <v>0.48962655601659749</v>
      </c>
      <c r="I323" s="10">
        <f t="shared" si="21"/>
        <v>6.0165975103734441E-2</v>
      </c>
      <c r="J323">
        <f t="shared" si="22"/>
        <v>0</v>
      </c>
      <c r="K323" s="10">
        <f t="shared" si="23"/>
        <v>-5.235602094240838E-3</v>
      </c>
      <c r="L323" s="1">
        <f t="shared" si="24"/>
        <v>7340.3186728177388</v>
      </c>
    </row>
    <row r="324" spans="2:12" x14ac:dyDescent="0.2">
      <c r="B324" s="5">
        <v>320</v>
      </c>
      <c r="C324" s="1">
        <v>192</v>
      </c>
      <c r="D324" s="1">
        <v>663</v>
      </c>
      <c r="E324" s="1">
        <v>419</v>
      </c>
      <c r="F324" s="1">
        <v>196</v>
      </c>
      <c r="G324" s="1">
        <v>34</v>
      </c>
      <c r="H324" s="10">
        <f t="shared" si="20"/>
        <v>0.63197586726998489</v>
      </c>
      <c r="I324" s="10">
        <f t="shared" si="21"/>
        <v>5.128205128205128E-2</v>
      </c>
      <c r="J324">
        <f t="shared" si="22"/>
        <v>0</v>
      </c>
      <c r="K324" s="10">
        <f t="shared" si="23"/>
        <v>1.5625E-2</v>
      </c>
      <c r="L324" s="1">
        <f t="shared" si="24"/>
        <v>7363.2141564677468</v>
      </c>
    </row>
    <row r="325" spans="2:12" x14ac:dyDescent="0.2">
      <c r="B325" s="5">
        <v>321</v>
      </c>
      <c r="C325" s="1">
        <v>189</v>
      </c>
      <c r="D325" s="1">
        <v>989</v>
      </c>
      <c r="E325" s="1">
        <v>704</v>
      </c>
      <c r="F325" s="1">
        <v>185</v>
      </c>
      <c r="G325" s="1">
        <v>64</v>
      </c>
      <c r="H325" s="10">
        <f t="shared" ref="H325:H388" si="25">IF(E325="", 0, E325) /D325</f>
        <v>0.7118301314459049</v>
      </c>
      <c r="I325" s="10">
        <f t="shared" ref="I325:I388" si="26">G325/D325</f>
        <v>6.4711830131445908E-2</v>
      </c>
      <c r="J325">
        <f t="shared" ref="J325:J388" si="27">IF(SUM(E325:G325) &gt; D325, 1, 0)</f>
        <v>0</v>
      </c>
      <c r="K325" s="10">
        <f t="shared" ref="K325:K388" si="28">(C325 - VLOOKUP(B325+1, $B$5:$C$434, 2, FALSE))/C325</f>
        <v>3.7037037037037035E-2</v>
      </c>
      <c r="L325" s="1">
        <f t="shared" si="24"/>
        <v>7386.1129316948454</v>
      </c>
    </row>
    <row r="326" spans="2:12" x14ac:dyDescent="0.2">
      <c r="B326" s="5">
        <v>322</v>
      </c>
      <c r="C326" s="1">
        <v>182</v>
      </c>
      <c r="D326" s="1">
        <v>276</v>
      </c>
      <c r="E326" s="1">
        <v>77</v>
      </c>
      <c r="F326" s="1">
        <v>189</v>
      </c>
      <c r="G326" s="1">
        <v>3</v>
      </c>
      <c r="H326" s="10">
        <f t="shared" si="25"/>
        <v>0.27898550724637683</v>
      </c>
      <c r="I326" s="10">
        <f t="shared" si="26"/>
        <v>1.0869565217391304E-2</v>
      </c>
      <c r="J326">
        <f t="shared" si="27"/>
        <v>0</v>
      </c>
      <c r="K326" s="10">
        <f t="shared" si="28"/>
        <v>-1.098901098901099E-2</v>
      </c>
      <c r="L326" s="1">
        <f t="shared" ref="L326:L389" si="29">90000*EXP(-0.032*B326) + 23*B326</f>
        <v>7409.0148948360211</v>
      </c>
    </row>
    <row r="327" spans="2:12" x14ac:dyDescent="0.2">
      <c r="B327" s="5">
        <v>323</v>
      </c>
      <c r="C327" s="1">
        <v>184</v>
      </c>
      <c r="D327" s="1">
        <v>430</v>
      </c>
      <c r="E327" s="1">
        <v>206</v>
      </c>
      <c r="F327" s="1">
        <v>192</v>
      </c>
      <c r="G327" s="1">
        <v>16</v>
      </c>
      <c r="H327" s="10">
        <f t="shared" si="25"/>
        <v>0.47906976744186047</v>
      </c>
      <c r="I327" s="10">
        <f t="shared" si="26"/>
        <v>3.7209302325581395E-2</v>
      </c>
      <c r="J327">
        <f t="shared" si="27"/>
        <v>0</v>
      </c>
      <c r="K327" s="10">
        <f t="shared" si="28"/>
        <v>1.0869565217391304E-2</v>
      </c>
      <c r="L327" s="1">
        <f t="shared" si="29"/>
        <v>7431.9199454929631</v>
      </c>
    </row>
    <row r="328" spans="2:12" x14ac:dyDescent="0.2">
      <c r="B328" s="5">
        <v>324</v>
      </c>
      <c r="C328" s="1">
        <v>182</v>
      </c>
      <c r="D328" s="1">
        <v>524</v>
      </c>
      <c r="E328" s="1">
        <v>317</v>
      </c>
      <c r="F328" s="1">
        <v>180</v>
      </c>
      <c r="G328" s="1">
        <v>18</v>
      </c>
      <c r="H328" s="10">
        <f t="shared" si="25"/>
        <v>0.60496183206106868</v>
      </c>
      <c r="I328" s="10">
        <f t="shared" si="26"/>
        <v>3.4351145038167941E-2</v>
      </c>
      <c r="J328">
        <f t="shared" si="27"/>
        <v>0</v>
      </c>
      <c r="K328" s="10">
        <f t="shared" si="28"/>
        <v>1.6483516483516484E-2</v>
      </c>
      <c r="L328" s="1">
        <f t="shared" si="29"/>
        <v>7454.8279864292472</v>
      </c>
    </row>
    <row r="329" spans="2:12" x14ac:dyDescent="0.2">
      <c r="B329" s="5">
        <v>325</v>
      </c>
      <c r="C329" s="1">
        <v>179</v>
      </c>
      <c r="D329" s="1">
        <v>545</v>
      </c>
      <c r="E329" s="1">
        <v>321</v>
      </c>
      <c r="F329" s="1">
        <v>181</v>
      </c>
      <c r="G329" s="1">
        <v>28</v>
      </c>
      <c r="H329" s="10">
        <f t="shared" si="25"/>
        <v>0.58899082568807337</v>
      </c>
      <c r="I329" s="10">
        <f t="shared" si="26"/>
        <v>5.1376146788990829E-2</v>
      </c>
      <c r="J329">
        <f t="shared" si="27"/>
        <v>0</v>
      </c>
      <c r="K329" s="10">
        <f t="shared" si="28"/>
        <v>1.11731843575419E-2</v>
      </c>
      <c r="L329" s="1">
        <f t="shared" si="29"/>
        <v>7477.7389234707562</v>
      </c>
    </row>
    <row r="330" spans="2:12" x14ac:dyDescent="0.2">
      <c r="B330" s="5">
        <v>326</v>
      </c>
      <c r="C330" s="1">
        <v>177</v>
      </c>
      <c r="D330" s="1">
        <v>976</v>
      </c>
      <c r="E330" s="1">
        <v>699</v>
      </c>
      <c r="F330" s="1">
        <v>177</v>
      </c>
      <c r="G330" s="1">
        <v>74</v>
      </c>
      <c r="H330" s="10">
        <f t="shared" si="25"/>
        <v>0.71618852459016391</v>
      </c>
      <c r="I330" s="10">
        <f t="shared" si="26"/>
        <v>7.5819672131147542E-2</v>
      </c>
      <c r="J330">
        <f t="shared" si="27"/>
        <v>0</v>
      </c>
      <c r="K330" s="10">
        <f t="shared" si="28"/>
        <v>1.6949152542372881E-2</v>
      </c>
      <c r="L330" s="1">
        <f t="shared" si="29"/>
        <v>7500.6526654092386</v>
      </c>
    </row>
    <row r="331" spans="2:12" x14ac:dyDescent="0.2">
      <c r="B331" s="5">
        <v>327</v>
      </c>
      <c r="C331" s="1">
        <v>174</v>
      </c>
      <c r="D331" s="1">
        <v>368</v>
      </c>
      <c r="E331" s="1">
        <v>146</v>
      </c>
      <c r="F331" s="1">
        <v>195</v>
      </c>
      <c r="G331" s="1">
        <v>17</v>
      </c>
      <c r="H331" s="10">
        <f t="shared" si="25"/>
        <v>0.39673913043478259</v>
      </c>
      <c r="I331" s="10">
        <f t="shared" si="26"/>
        <v>4.619565217391304E-2</v>
      </c>
      <c r="J331">
        <f t="shared" si="27"/>
        <v>0</v>
      </c>
      <c r="K331" s="10">
        <f t="shared" si="28"/>
        <v>5.7471264367816091E-3</v>
      </c>
      <c r="L331" s="1">
        <f t="shared" si="29"/>
        <v>7523.5691239089019</v>
      </c>
    </row>
    <row r="332" spans="2:12" x14ac:dyDescent="0.2">
      <c r="B332" s="5">
        <v>328</v>
      </c>
      <c r="C332" s="1">
        <v>173</v>
      </c>
      <c r="D332" s="1">
        <v>408</v>
      </c>
      <c r="E332" s="1">
        <v>187</v>
      </c>
      <c r="F332" s="1">
        <v>178</v>
      </c>
      <c r="G332" s="1">
        <v>32</v>
      </c>
      <c r="H332" s="10">
        <f t="shared" si="25"/>
        <v>0.45833333333333331</v>
      </c>
      <c r="I332" s="10">
        <f t="shared" si="26"/>
        <v>7.8431372549019607E-2</v>
      </c>
      <c r="J332">
        <f t="shared" si="27"/>
        <v>0</v>
      </c>
      <c r="K332" s="10">
        <f t="shared" si="28"/>
        <v>0</v>
      </c>
      <c r="L332" s="1">
        <f t="shared" si="29"/>
        <v>7546.4882134159479</v>
      </c>
    </row>
    <row r="333" spans="2:12" x14ac:dyDescent="0.2">
      <c r="B333" s="5">
        <v>329</v>
      </c>
      <c r="C333" s="1">
        <v>173</v>
      </c>
      <c r="D333" s="1">
        <v>393</v>
      </c>
      <c r="E333" s="1">
        <v>181</v>
      </c>
      <c r="F333" s="1">
        <v>188</v>
      </c>
      <c r="G333" s="1">
        <v>14</v>
      </c>
      <c r="H333" s="10">
        <f t="shared" si="25"/>
        <v>0.46055979643765904</v>
      </c>
      <c r="I333" s="10">
        <f t="shared" si="26"/>
        <v>3.5623409669211195E-2</v>
      </c>
      <c r="J333">
        <f t="shared" si="27"/>
        <v>0</v>
      </c>
      <c r="K333" s="10">
        <f t="shared" si="28"/>
        <v>1.1560693641618497E-2</v>
      </c>
      <c r="L333" s="1">
        <f t="shared" si="29"/>
        <v>7569.4098510709637</v>
      </c>
    </row>
    <row r="334" spans="2:12" x14ac:dyDescent="0.2">
      <c r="B334" s="5">
        <v>330</v>
      </c>
      <c r="C334" s="1">
        <v>171</v>
      </c>
      <c r="D334" s="1">
        <v>520</v>
      </c>
      <c r="E334" s="1">
        <v>314</v>
      </c>
      <c r="F334" s="1">
        <v>176</v>
      </c>
      <c r="G334" s="1">
        <v>18</v>
      </c>
      <c r="H334" s="10">
        <f t="shared" si="25"/>
        <v>0.60384615384615381</v>
      </c>
      <c r="I334" s="10">
        <f t="shared" si="26"/>
        <v>3.4615384615384617E-2</v>
      </c>
      <c r="J334">
        <f t="shared" si="27"/>
        <v>0</v>
      </c>
      <c r="K334" s="10">
        <f t="shared" si="28"/>
        <v>0</v>
      </c>
      <c r="L334" s="1">
        <f t="shared" si="29"/>
        <v>7592.3339566240584</v>
      </c>
    </row>
    <row r="335" spans="2:12" x14ac:dyDescent="0.2">
      <c r="B335" s="5">
        <v>331</v>
      </c>
      <c r="C335" s="1">
        <v>171</v>
      </c>
      <c r="D335" s="1">
        <v>656</v>
      </c>
      <c r="E335" s="1">
        <v>420</v>
      </c>
      <c r="F335" s="1">
        <v>179</v>
      </c>
      <c r="G335" s="1">
        <v>35</v>
      </c>
      <c r="H335" s="10">
        <f t="shared" si="25"/>
        <v>0.6402439024390244</v>
      </c>
      <c r="I335" s="10">
        <f t="shared" si="26"/>
        <v>5.3353658536585365E-2</v>
      </c>
      <c r="J335">
        <f t="shared" si="27"/>
        <v>0</v>
      </c>
      <c r="K335" s="10">
        <f t="shared" si="28"/>
        <v>-1.1695906432748537E-2</v>
      </c>
      <c r="L335" s="1">
        <f t="shared" si="29"/>
        <v>7615.2604523526879</v>
      </c>
    </row>
    <row r="336" spans="2:12" x14ac:dyDescent="0.2">
      <c r="B336" s="5">
        <v>332</v>
      </c>
      <c r="C336" s="1">
        <v>173</v>
      </c>
      <c r="D336" s="1">
        <v>952</v>
      </c>
      <c r="E336" s="1">
        <v>699</v>
      </c>
      <c r="F336" s="1">
        <v>167</v>
      </c>
      <c r="G336" s="1">
        <v>56</v>
      </c>
      <c r="H336" s="10">
        <f t="shared" si="25"/>
        <v>0.73424369747899154</v>
      </c>
      <c r="I336" s="10">
        <f t="shared" si="26"/>
        <v>5.8823529411764705E-2</v>
      </c>
      <c r="J336">
        <f t="shared" si="27"/>
        <v>0</v>
      </c>
      <c r="K336" s="10">
        <f t="shared" si="28"/>
        <v>4.6242774566473986E-2</v>
      </c>
      <c r="L336" s="1">
        <f t="shared" si="29"/>
        <v>7638.189262982055</v>
      </c>
    </row>
    <row r="337" spans="2:12" x14ac:dyDescent="0.2">
      <c r="B337" s="5">
        <v>333</v>
      </c>
      <c r="C337" s="1">
        <v>165</v>
      </c>
      <c r="D337" s="1">
        <v>302</v>
      </c>
      <c r="E337" s="1">
        <v>118</v>
      </c>
      <c r="F337" s="1">
        <v>180</v>
      </c>
      <c r="G337" s="1">
        <v>2</v>
      </c>
      <c r="H337" s="10">
        <f t="shared" si="25"/>
        <v>0.39072847682119205</v>
      </c>
      <c r="I337" s="10">
        <f t="shared" si="26"/>
        <v>6.6225165562913907E-3</v>
      </c>
      <c r="J337">
        <f t="shared" si="27"/>
        <v>0</v>
      </c>
      <c r="K337" s="10">
        <f t="shared" si="28"/>
        <v>1.2121212121212121E-2</v>
      </c>
      <c r="L337" s="1">
        <f t="shared" si="29"/>
        <v>7661.1203156080228</v>
      </c>
    </row>
    <row r="338" spans="2:12" x14ac:dyDescent="0.2">
      <c r="B338" s="5">
        <v>334</v>
      </c>
      <c r="C338" s="1">
        <v>163</v>
      </c>
      <c r="D338" s="1">
        <v>375</v>
      </c>
      <c r="E338" s="1">
        <v>194</v>
      </c>
      <c r="F338" s="1">
        <v>169</v>
      </c>
      <c r="G338" s="1">
        <v>8</v>
      </c>
      <c r="H338" s="10">
        <f t="shared" si="25"/>
        <v>0.51733333333333331</v>
      </c>
      <c r="I338" s="10">
        <f t="shared" si="26"/>
        <v>2.1333333333333333E-2</v>
      </c>
      <c r="J338">
        <f t="shared" si="27"/>
        <v>0</v>
      </c>
      <c r="K338" s="10">
        <f t="shared" si="28"/>
        <v>-6.1349693251533744E-3</v>
      </c>
      <c r="L338" s="1">
        <f t="shared" si="29"/>
        <v>7684.053539622455</v>
      </c>
    </row>
    <row r="339" spans="2:12" x14ac:dyDescent="0.2">
      <c r="B339" s="5">
        <v>335</v>
      </c>
      <c r="C339" s="1">
        <v>164</v>
      </c>
      <c r="D339" s="1">
        <v>345</v>
      </c>
      <c r="E339" s="1">
        <v>161</v>
      </c>
      <c r="F339" s="1">
        <v>176</v>
      </c>
      <c r="G339" s="1">
        <v>6</v>
      </c>
      <c r="H339" s="10">
        <f t="shared" si="25"/>
        <v>0.46666666666666667</v>
      </c>
      <c r="I339" s="10">
        <f t="shared" si="26"/>
        <v>1.7391304347826087E-2</v>
      </c>
      <c r="J339">
        <f t="shared" si="27"/>
        <v>0</v>
      </c>
      <c r="K339" s="10">
        <f t="shared" si="28"/>
        <v>6.0975609756097563E-3</v>
      </c>
      <c r="L339" s="1">
        <f t="shared" si="29"/>
        <v>7706.9888666409079</v>
      </c>
    </row>
    <row r="340" spans="2:12" x14ac:dyDescent="0.2">
      <c r="B340" s="5">
        <v>336</v>
      </c>
      <c r="C340" s="1">
        <v>163</v>
      </c>
      <c r="D340" s="1">
        <v>333</v>
      </c>
      <c r="E340" s="1">
        <v>147</v>
      </c>
      <c r="F340" s="1">
        <v>177</v>
      </c>
      <c r="G340" s="1">
        <v>6</v>
      </c>
      <c r="H340" s="10">
        <f t="shared" si="25"/>
        <v>0.44144144144144143</v>
      </c>
      <c r="I340" s="10">
        <f t="shared" si="26"/>
        <v>1.8018018018018018E-2</v>
      </c>
      <c r="J340">
        <f t="shared" si="27"/>
        <v>0</v>
      </c>
      <c r="K340" s="10">
        <f t="shared" si="28"/>
        <v>1.2269938650306749E-2</v>
      </c>
      <c r="L340" s="1">
        <f t="shared" si="29"/>
        <v>7729.9262304325975</v>
      </c>
    </row>
    <row r="341" spans="2:12" x14ac:dyDescent="0.2">
      <c r="B341" s="5">
        <v>337</v>
      </c>
      <c r="C341" s="1">
        <v>161</v>
      </c>
      <c r="D341" s="1">
        <v>544</v>
      </c>
      <c r="E341" s="1">
        <v>344</v>
      </c>
      <c r="F341" s="1">
        <v>163</v>
      </c>
      <c r="G341" s="1">
        <v>28</v>
      </c>
      <c r="H341" s="10">
        <f t="shared" si="25"/>
        <v>0.63235294117647056</v>
      </c>
      <c r="I341" s="10">
        <f t="shared" si="26"/>
        <v>5.1470588235294115E-2</v>
      </c>
      <c r="J341">
        <f t="shared" si="27"/>
        <v>0</v>
      </c>
      <c r="K341" s="10">
        <f t="shared" si="28"/>
        <v>1.2422360248447204E-2</v>
      </c>
      <c r="L341" s="1">
        <f t="shared" si="29"/>
        <v>7752.8655668525716</v>
      </c>
    </row>
    <row r="342" spans="2:12" x14ac:dyDescent="0.2">
      <c r="B342" s="5">
        <v>338</v>
      </c>
      <c r="C342" s="1">
        <v>159</v>
      </c>
      <c r="D342" s="1">
        <v>906</v>
      </c>
      <c r="E342" s="1">
        <v>659</v>
      </c>
      <c r="F342" s="1">
        <v>156</v>
      </c>
      <c r="G342" s="1">
        <v>79</v>
      </c>
      <c r="H342" s="10">
        <f t="shared" si="25"/>
        <v>0.72737306843267113</v>
      </c>
      <c r="I342" s="10">
        <f t="shared" si="26"/>
        <v>8.7196467991169979E-2</v>
      </c>
      <c r="J342">
        <f t="shared" si="27"/>
        <v>0</v>
      </c>
      <c r="K342" s="10">
        <f t="shared" si="28"/>
        <v>2.5157232704402517E-2</v>
      </c>
      <c r="L342" s="1">
        <f t="shared" si="29"/>
        <v>7775.8068137760247</v>
      </c>
    </row>
    <row r="343" spans="2:12" x14ac:dyDescent="0.2">
      <c r="B343" s="5">
        <v>339</v>
      </c>
      <c r="C343" s="1">
        <v>155</v>
      </c>
      <c r="D343" s="1">
        <v>224</v>
      </c>
      <c r="E343" s="1">
        <v>52</v>
      </c>
      <c r="F343" s="1">
        <v>169</v>
      </c>
      <c r="G343" s="1">
        <v>1</v>
      </c>
      <c r="H343" s="10">
        <f t="shared" si="25"/>
        <v>0.23214285714285715</v>
      </c>
      <c r="I343" s="10">
        <f t="shared" si="26"/>
        <v>4.464285714285714E-3</v>
      </c>
      <c r="J343">
        <f t="shared" si="27"/>
        <v>0</v>
      </c>
      <c r="K343" s="10">
        <f t="shared" si="28"/>
        <v>0</v>
      </c>
      <c r="L343" s="1">
        <f t="shared" si="29"/>
        <v>7798.7499110346707</v>
      </c>
    </row>
    <row r="344" spans="2:12" x14ac:dyDescent="0.2">
      <c r="B344" s="5">
        <v>340</v>
      </c>
      <c r="C344" s="1">
        <v>155</v>
      </c>
      <c r="D344" s="1">
        <v>587</v>
      </c>
      <c r="E344" s="1">
        <v>388</v>
      </c>
      <c r="F344" s="1">
        <v>163</v>
      </c>
      <c r="G344" s="1">
        <v>15</v>
      </c>
      <c r="H344" s="10">
        <f t="shared" si="25"/>
        <v>0.66098807495741052</v>
      </c>
      <c r="I344" s="10">
        <f t="shared" si="26"/>
        <v>2.5553662691652469E-2</v>
      </c>
      <c r="J344">
        <f t="shared" si="27"/>
        <v>0</v>
      </c>
      <c r="K344" s="10">
        <f t="shared" si="28"/>
        <v>7.0967741935483872E-2</v>
      </c>
      <c r="L344" s="1">
        <f t="shared" si="29"/>
        <v>7821.6948003551324</v>
      </c>
    </row>
    <row r="345" spans="2:12" x14ac:dyDescent="0.2">
      <c r="B345" s="5">
        <v>341</v>
      </c>
      <c r="C345" s="1">
        <v>144</v>
      </c>
      <c r="D345" s="1">
        <v>214</v>
      </c>
      <c r="E345" s="1">
        <v>59</v>
      </c>
      <c r="F345" s="1">
        <v>153</v>
      </c>
      <c r="G345" s="1"/>
      <c r="H345" s="10">
        <f t="shared" si="25"/>
        <v>0.27570093457943923</v>
      </c>
      <c r="I345" s="10">
        <f t="shared" si="26"/>
        <v>0</v>
      </c>
      <c r="J345">
        <f t="shared" si="27"/>
        <v>0</v>
      </c>
      <c r="K345" s="10">
        <f t="shared" si="28"/>
        <v>1.3888888888888888E-2</v>
      </c>
      <c r="L345" s="1">
        <f t="shared" si="29"/>
        <v>7844.6414252992554</v>
      </c>
    </row>
    <row r="346" spans="2:12" x14ac:dyDescent="0.2">
      <c r="B346" s="5">
        <v>342</v>
      </c>
      <c r="C346" s="1">
        <v>142</v>
      </c>
      <c r="D346" s="1">
        <v>353</v>
      </c>
      <c r="E346" s="1">
        <v>187</v>
      </c>
      <c r="F346" s="1">
        <v>144</v>
      </c>
      <c r="G346" s="1">
        <v>15</v>
      </c>
      <c r="H346" s="10">
        <f t="shared" si="25"/>
        <v>0.52974504249291787</v>
      </c>
      <c r="I346" s="10">
        <f t="shared" si="26"/>
        <v>4.2492917847025496E-2</v>
      </c>
      <c r="J346">
        <f t="shared" si="27"/>
        <v>0</v>
      </c>
      <c r="K346" s="10">
        <f t="shared" si="28"/>
        <v>1.4084507042253521E-2</v>
      </c>
      <c r="L346" s="1">
        <f t="shared" si="29"/>
        <v>7867.5897312063207</v>
      </c>
    </row>
    <row r="347" spans="2:12" x14ac:dyDescent="0.2">
      <c r="B347" s="5">
        <v>343</v>
      </c>
      <c r="C347" s="1">
        <v>140</v>
      </c>
      <c r="D347" s="1">
        <v>355</v>
      </c>
      <c r="E347" s="1">
        <v>197</v>
      </c>
      <c r="F347" s="1">
        <v>147</v>
      </c>
      <c r="G347" s="1">
        <v>10</v>
      </c>
      <c r="H347" s="10">
        <f t="shared" si="25"/>
        <v>0.55492957746478877</v>
      </c>
      <c r="I347" s="10">
        <f t="shared" si="26"/>
        <v>2.8169014084507043E-2</v>
      </c>
      <c r="J347">
        <f t="shared" si="27"/>
        <v>0</v>
      </c>
      <c r="K347" s="10">
        <f t="shared" si="28"/>
        <v>0</v>
      </c>
      <c r="L347" s="1">
        <f t="shared" si="29"/>
        <v>7890.5396651370584</v>
      </c>
    </row>
    <row r="348" spans="2:12" x14ac:dyDescent="0.2">
      <c r="B348" s="5">
        <v>344</v>
      </c>
      <c r="C348" s="1">
        <v>140</v>
      </c>
      <c r="D348" s="1">
        <v>653</v>
      </c>
      <c r="E348" s="1">
        <v>451</v>
      </c>
      <c r="F348" s="1">
        <v>141</v>
      </c>
      <c r="G348" s="1">
        <v>51</v>
      </c>
      <c r="H348" s="10">
        <f t="shared" si="25"/>
        <v>0.69065849923430322</v>
      </c>
      <c r="I348" s="10">
        <f t="shared" si="26"/>
        <v>7.8101071975497705E-2</v>
      </c>
      <c r="J348">
        <f t="shared" si="27"/>
        <v>0</v>
      </c>
      <c r="K348" s="10">
        <f t="shared" si="28"/>
        <v>0</v>
      </c>
      <c r="L348" s="1">
        <f t="shared" si="29"/>
        <v>7913.4911758194385</v>
      </c>
    </row>
    <row r="349" spans="2:12" x14ac:dyDescent="0.2">
      <c r="B349" s="5">
        <v>345</v>
      </c>
      <c r="C349" s="1">
        <v>140</v>
      </c>
      <c r="D349" s="1">
        <v>1312</v>
      </c>
      <c r="E349" s="1">
        <v>1045</v>
      </c>
      <c r="F349" s="1">
        <v>135</v>
      </c>
      <c r="G349" s="1">
        <v>80</v>
      </c>
      <c r="H349" s="10">
        <f t="shared" si="25"/>
        <v>0.7964939024390244</v>
      </c>
      <c r="I349" s="10">
        <f t="shared" si="26"/>
        <v>6.097560975609756E-2</v>
      </c>
      <c r="J349">
        <f t="shared" si="27"/>
        <v>0</v>
      </c>
      <c r="K349" s="10">
        <f t="shared" si="28"/>
        <v>5.7142857142857141E-2</v>
      </c>
      <c r="L349" s="1">
        <f t="shared" si="29"/>
        <v>7936.4442135961635</v>
      </c>
    </row>
    <row r="350" spans="2:12" x14ac:dyDescent="0.2">
      <c r="B350" s="5">
        <v>346</v>
      </c>
      <c r="C350" s="1">
        <v>132</v>
      </c>
      <c r="D350" s="1">
        <v>186</v>
      </c>
      <c r="E350" s="1">
        <v>45</v>
      </c>
      <c r="F350" s="1">
        <v>140</v>
      </c>
      <c r="G350" s="1">
        <v>1</v>
      </c>
      <c r="H350" s="10">
        <f t="shared" si="25"/>
        <v>0.24193548387096775</v>
      </c>
      <c r="I350" s="10">
        <f t="shared" si="26"/>
        <v>5.3763440860215058E-3</v>
      </c>
      <c r="J350">
        <f t="shared" si="27"/>
        <v>0</v>
      </c>
      <c r="K350" s="10">
        <f t="shared" si="28"/>
        <v>7.575757575757576E-3</v>
      </c>
      <c r="L350" s="1">
        <f t="shared" si="29"/>
        <v>7959.3987303738122</v>
      </c>
    </row>
    <row r="351" spans="2:12" x14ac:dyDescent="0.2">
      <c r="B351" s="5">
        <v>347</v>
      </c>
      <c r="C351" s="1">
        <v>131</v>
      </c>
      <c r="D351" s="1">
        <v>446</v>
      </c>
      <c r="E351" s="1">
        <v>287</v>
      </c>
      <c r="F351" s="1">
        <v>132</v>
      </c>
      <c r="G351" s="1">
        <v>18</v>
      </c>
      <c r="H351" s="10">
        <f t="shared" si="25"/>
        <v>0.6434977578475336</v>
      </c>
      <c r="I351" s="10">
        <f t="shared" si="26"/>
        <v>4.0358744394618833E-2</v>
      </c>
      <c r="J351">
        <f t="shared" si="27"/>
        <v>0</v>
      </c>
      <c r="K351" s="10">
        <f t="shared" si="28"/>
        <v>1.5267175572519083E-2</v>
      </c>
      <c r="L351" s="1">
        <f t="shared" si="29"/>
        <v>7982.354679573592</v>
      </c>
    </row>
    <row r="352" spans="2:12" x14ac:dyDescent="0.2">
      <c r="B352" s="5">
        <v>348</v>
      </c>
      <c r="C352" s="1">
        <v>129</v>
      </c>
      <c r="D352" s="1">
        <v>219</v>
      </c>
      <c r="E352" s="1">
        <v>71</v>
      </c>
      <c r="F352" s="1">
        <v>140</v>
      </c>
      <c r="G352" s="1">
        <v>1</v>
      </c>
      <c r="H352" s="10">
        <f t="shared" si="25"/>
        <v>0.32420091324200911</v>
      </c>
      <c r="I352" s="10">
        <f t="shared" si="26"/>
        <v>4.5662100456621002E-3</v>
      </c>
      <c r="J352">
        <f t="shared" si="27"/>
        <v>0</v>
      </c>
      <c r="K352" s="10">
        <f t="shared" si="28"/>
        <v>1.5503875968992248E-2</v>
      </c>
      <c r="L352" s="1">
        <f t="shared" si="29"/>
        <v>8005.3120160836315</v>
      </c>
    </row>
    <row r="353" spans="2:12" x14ac:dyDescent="0.2">
      <c r="B353" s="5">
        <v>349</v>
      </c>
      <c r="C353" s="1">
        <v>127</v>
      </c>
      <c r="D353" s="1">
        <v>312</v>
      </c>
      <c r="E353" s="1">
        <v>171</v>
      </c>
      <c r="F353" s="1">
        <v>127</v>
      </c>
      <c r="G353" s="1">
        <v>16</v>
      </c>
      <c r="H353" s="10">
        <f t="shared" si="25"/>
        <v>0.54807692307692313</v>
      </c>
      <c r="I353" s="10">
        <f t="shared" si="26"/>
        <v>5.128205128205128E-2</v>
      </c>
      <c r="J353">
        <f t="shared" si="27"/>
        <v>1</v>
      </c>
      <c r="K353" s="10">
        <f t="shared" si="28"/>
        <v>0</v>
      </c>
      <c r="L353" s="1">
        <f t="shared" si="29"/>
        <v>8028.2706962127913</v>
      </c>
    </row>
    <row r="354" spans="2:12" x14ac:dyDescent="0.2">
      <c r="B354" s="5">
        <v>350</v>
      </c>
      <c r="C354" s="1">
        <v>127</v>
      </c>
      <c r="D354" s="1">
        <v>510</v>
      </c>
      <c r="E354" s="1">
        <v>339</v>
      </c>
      <c r="F354" s="1">
        <v>127</v>
      </c>
      <c r="G354" s="1">
        <v>34</v>
      </c>
      <c r="H354" s="10">
        <f t="shared" si="25"/>
        <v>0.66470588235294115</v>
      </c>
      <c r="I354" s="10">
        <f t="shared" si="26"/>
        <v>6.6666666666666666E-2</v>
      </c>
      <c r="J354">
        <f t="shared" si="27"/>
        <v>0</v>
      </c>
      <c r="K354" s="10">
        <f t="shared" si="28"/>
        <v>1.5748031496062992E-2</v>
      </c>
      <c r="L354" s="1">
        <f t="shared" si="29"/>
        <v>8051.2306776459109</v>
      </c>
    </row>
    <row r="355" spans="2:12" x14ac:dyDescent="0.2">
      <c r="B355" s="5">
        <v>351</v>
      </c>
      <c r="C355" s="1">
        <v>125</v>
      </c>
      <c r="D355" s="1">
        <v>902</v>
      </c>
      <c r="E355" s="1">
        <v>665</v>
      </c>
      <c r="F355" s="1">
        <v>121</v>
      </c>
      <c r="G355" s="1">
        <v>95</v>
      </c>
      <c r="H355" s="10">
        <f t="shared" si="25"/>
        <v>0.7372505543237251</v>
      </c>
      <c r="I355" s="10">
        <f t="shared" si="26"/>
        <v>0.10532150776053215</v>
      </c>
      <c r="J355">
        <f t="shared" si="27"/>
        <v>0</v>
      </c>
      <c r="K355" s="10">
        <f t="shared" si="28"/>
        <v>0.04</v>
      </c>
      <c r="L355" s="1">
        <f t="shared" si="29"/>
        <v>8074.1919194004831</v>
      </c>
    </row>
    <row r="356" spans="2:12" x14ac:dyDescent="0.2">
      <c r="B356" s="5">
        <v>352</v>
      </c>
      <c r="C356" s="1">
        <v>120</v>
      </c>
      <c r="D356" s="1">
        <v>217</v>
      </c>
      <c r="E356" s="1">
        <v>74</v>
      </c>
      <c r="F356" s="1">
        <v>134</v>
      </c>
      <c r="G356" s="1">
        <v>1</v>
      </c>
      <c r="H356" s="10">
        <f t="shared" si="25"/>
        <v>0.34101382488479265</v>
      </c>
      <c r="I356" s="10">
        <f t="shared" si="26"/>
        <v>4.608294930875576E-3</v>
      </c>
      <c r="J356">
        <f t="shared" si="27"/>
        <v>0</v>
      </c>
      <c r="K356" s="10">
        <f t="shared" si="28"/>
        <v>0</v>
      </c>
      <c r="L356" s="1">
        <f t="shared" si="29"/>
        <v>8097.1543817846759</v>
      </c>
    </row>
    <row r="357" spans="2:12" x14ac:dyDescent="0.2">
      <c r="B357" s="5">
        <v>353</v>
      </c>
      <c r="C357" s="1">
        <v>120</v>
      </c>
      <c r="D357" s="1">
        <v>156</v>
      </c>
      <c r="E357" s="1">
        <v>29</v>
      </c>
      <c r="F357" s="1">
        <v>126</v>
      </c>
      <c r="G357" s="1"/>
      <c r="H357" s="10">
        <f t="shared" si="25"/>
        <v>0.1858974358974359</v>
      </c>
      <c r="I357" s="10">
        <f t="shared" si="26"/>
        <v>0</v>
      </c>
      <c r="J357">
        <f t="shared" si="27"/>
        <v>0</v>
      </c>
      <c r="K357" s="10">
        <f t="shared" si="28"/>
        <v>-8.3333333333333332E-3</v>
      </c>
      <c r="L357" s="1">
        <f t="shared" si="29"/>
        <v>8120.1180263566903</v>
      </c>
    </row>
    <row r="358" spans="2:12" x14ac:dyDescent="0.2">
      <c r="B358" s="5">
        <v>354</v>
      </c>
      <c r="C358" s="1">
        <v>121</v>
      </c>
      <c r="D358" s="1">
        <v>202</v>
      </c>
      <c r="E358" s="1">
        <v>58</v>
      </c>
      <c r="F358" s="1">
        <v>137</v>
      </c>
      <c r="G358" s="1">
        <v>4</v>
      </c>
      <c r="H358" s="10">
        <f t="shared" si="25"/>
        <v>0.28712871287128711</v>
      </c>
      <c r="I358" s="10">
        <f t="shared" si="26"/>
        <v>1.9801980198019802E-2</v>
      </c>
      <c r="J358">
        <f t="shared" si="27"/>
        <v>0</v>
      </c>
      <c r="K358" s="10">
        <f t="shared" si="28"/>
        <v>8.2644628099173556E-3</v>
      </c>
      <c r="L358" s="1">
        <f t="shared" si="29"/>
        <v>8143.0828158853928</v>
      </c>
    </row>
    <row r="359" spans="2:12" x14ac:dyDescent="0.2">
      <c r="B359" s="5">
        <v>355</v>
      </c>
      <c r="C359" s="1">
        <v>120</v>
      </c>
      <c r="D359" s="1">
        <v>388</v>
      </c>
      <c r="E359" s="1">
        <v>242</v>
      </c>
      <c r="F359" s="1">
        <v>121</v>
      </c>
      <c r="G359" s="1">
        <v>16</v>
      </c>
      <c r="H359" s="10">
        <f t="shared" si="25"/>
        <v>0.62371134020618557</v>
      </c>
      <c r="I359" s="10">
        <f t="shared" si="26"/>
        <v>4.1237113402061855E-2</v>
      </c>
      <c r="J359">
        <f t="shared" si="27"/>
        <v>0</v>
      </c>
      <c r="K359" s="10">
        <f t="shared" si="28"/>
        <v>8.3333333333333332E-3</v>
      </c>
      <c r="L359" s="1">
        <f t="shared" si="29"/>
        <v>8166.0487143121827</v>
      </c>
    </row>
    <row r="360" spans="2:12" x14ac:dyDescent="0.2">
      <c r="B360" s="5">
        <v>356</v>
      </c>
      <c r="C360" s="1">
        <v>119</v>
      </c>
      <c r="D360" s="1">
        <v>509</v>
      </c>
      <c r="E360" s="1">
        <v>344</v>
      </c>
      <c r="F360" s="1">
        <v>128</v>
      </c>
      <c r="G360" s="1">
        <v>28</v>
      </c>
      <c r="H360" s="10">
        <f t="shared" si="25"/>
        <v>0.67583497053045183</v>
      </c>
      <c r="I360" s="10">
        <f t="shared" si="26"/>
        <v>5.50098231827112E-2</v>
      </c>
      <c r="J360">
        <f t="shared" si="27"/>
        <v>0</v>
      </c>
      <c r="K360" s="10">
        <f t="shared" si="28"/>
        <v>1.680672268907563E-2</v>
      </c>
      <c r="L360" s="1">
        <f t="shared" si="29"/>
        <v>8189.0156867140695</v>
      </c>
    </row>
    <row r="361" spans="2:12" x14ac:dyDescent="0.2">
      <c r="B361" s="5">
        <v>357</v>
      </c>
      <c r="C361" s="1">
        <v>117</v>
      </c>
      <c r="D361" s="1">
        <v>1265</v>
      </c>
      <c r="E361" s="1">
        <v>1000</v>
      </c>
      <c r="F361" s="1">
        <v>111</v>
      </c>
      <c r="G361" s="1">
        <v>124</v>
      </c>
      <c r="H361" s="10">
        <f t="shared" si="25"/>
        <v>0.79051383399209485</v>
      </c>
      <c r="I361" s="10">
        <f t="shared" si="26"/>
        <v>9.8023715415019766E-2</v>
      </c>
      <c r="J361">
        <f t="shared" si="27"/>
        <v>0</v>
      </c>
      <c r="K361" s="10">
        <f t="shared" si="28"/>
        <v>3.4188034188034191E-2</v>
      </c>
      <c r="L361" s="1">
        <f t="shared" si="29"/>
        <v>8211.9836992679066</v>
      </c>
    </row>
    <row r="362" spans="2:12" x14ac:dyDescent="0.2">
      <c r="B362" s="5">
        <v>358</v>
      </c>
      <c r="C362" s="1">
        <v>113</v>
      </c>
      <c r="D362" s="1">
        <v>160</v>
      </c>
      <c r="E362" s="1">
        <v>37</v>
      </c>
      <c r="F362" s="1">
        <v>118</v>
      </c>
      <c r="G362" s="1">
        <v>2</v>
      </c>
      <c r="H362" s="10">
        <f t="shared" si="25"/>
        <v>0.23125000000000001</v>
      </c>
      <c r="I362" s="10">
        <f t="shared" si="26"/>
        <v>1.2500000000000001E-2</v>
      </c>
      <c r="J362">
        <f t="shared" si="27"/>
        <v>0</v>
      </c>
      <c r="K362" s="10">
        <f t="shared" si="28"/>
        <v>1.7699115044247787E-2</v>
      </c>
      <c r="L362" s="1">
        <f t="shared" si="29"/>
        <v>8234.9527192157548</v>
      </c>
    </row>
    <row r="363" spans="2:12" x14ac:dyDescent="0.2">
      <c r="B363" s="5">
        <v>359</v>
      </c>
      <c r="C363" s="1">
        <v>111</v>
      </c>
      <c r="D363" s="1">
        <v>173</v>
      </c>
      <c r="E363" s="1">
        <v>49</v>
      </c>
      <c r="F363" s="1">
        <v>118</v>
      </c>
      <c r="G363" s="1">
        <v>4</v>
      </c>
      <c r="H363" s="10">
        <f t="shared" si="25"/>
        <v>0.2832369942196532</v>
      </c>
      <c r="I363" s="10">
        <f t="shared" si="26"/>
        <v>2.3121387283236993E-2</v>
      </c>
      <c r="J363">
        <f t="shared" si="27"/>
        <v>0</v>
      </c>
      <c r="K363" s="10">
        <f t="shared" si="28"/>
        <v>0</v>
      </c>
      <c r="L363" s="1">
        <f t="shared" si="29"/>
        <v>8257.9227148313312</v>
      </c>
    </row>
    <row r="364" spans="2:12" x14ac:dyDescent="0.2">
      <c r="B364" s="5">
        <v>360</v>
      </c>
      <c r="C364" s="1">
        <v>111</v>
      </c>
      <c r="D364" s="1">
        <v>399</v>
      </c>
      <c r="E364" s="1">
        <v>260</v>
      </c>
      <c r="F364" s="1">
        <v>112</v>
      </c>
      <c r="G364" s="1">
        <v>15</v>
      </c>
      <c r="H364" s="10">
        <f t="shared" si="25"/>
        <v>0.65162907268170422</v>
      </c>
      <c r="I364" s="10">
        <f t="shared" si="26"/>
        <v>3.7593984962406013E-2</v>
      </c>
      <c r="J364">
        <f t="shared" si="27"/>
        <v>0</v>
      </c>
      <c r="K364" s="10">
        <f t="shared" si="28"/>
        <v>0</v>
      </c>
      <c r="L364" s="1">
        <f t="shared" si="29"/>
        <v>8280.8936553875265</v>
      </c>
    </row>
    <row r="365" spans="2:12" x14ac:dyDescent="0.2">
      <c r="B365" s="5">
        <v>361</v>
      </c>
      <c r="C365" s="1">
        <v>111</v>
      </c>
      <c r="D365" s="1">
        <v>245</v>
      </c>
      <c r="E365" s="1">
        <v>116</v>
      </c>
      <c r="F365" s="1">
        <v>117</v>
      </c>
      <c r="G365" s="1">
        <v>11</v>
      </c>
      <c r="H365" s="10">
        <f t="shared" si="25"/>
        <v>0.47346938775510206</v>
      </c>
      <c r="I365" s="10">
        <f t="shared" si="26"/>
        <v>4.4897959183673466E-2</v>
      </c>
      <c r="J365">
        <f t="shared" si="27"/>
        <v>0</v>
      </c>
      <c r="K365" s="10">
        <f t="shared" si="28"/>
        <v>-9.0090090090090089E-3</v>
      </c>
      <c r="L365" s="1">
        <f t="shared" si="29"/>
        <v>8303.86551112493</v>
      </c>
    </row>
    <row r="366" spans="2:12" x14ac:dyDescent="0.2">
      <c r="B366" s="5">
        <v>362</v>
      </c>
      <c r="C366" s="1">
        <v>112</v>
      </c>
      <c r="D366" s="1">
        <v>490</v>
      </c>
      <c r="E366" s="1">
        <v>301</v>
      </c>
      <c r="F366" s="1">
        <v>109</v>
      </c>
      <c r="G366" s="1">
        <v>57</v>
      </c>
      <c r="H366" s="10">
        <f t="shared" si="25"/>
        <v>0.61428571428571432</v>
      </c>
      <c r="I366" s="10">
        <f t="shared" si="26"/>
        <v>0.11632653061224489</v>
      </c>
      <c r="J366">
        <f t="shared" si="27"/>
        <v>0</v>
      </c>
      <c r="K366" s="10">
        <f t="shared" si="28"/>
        <v>5.3571428571428568E-2</v>
      </c>
      <c r="L366" s="1">
        <f t="shared" si="29"/>
        <v>8326.8382532213582</v>
      </c>
    </row>
    <row r="367" spans="2:12" x14ac:dyDescent="0.2">
      <c r="B367" s="5">
        <v>363</v>
      </c>
      <c r="C367" s="1">
        <v>106</v>
      </c>
      <c r="D367" s="1">
        <v>1252</v>
      </c>
      <c r="E367" s="1">
        <v>948</v>
      </c>
      <c r="F367" s="1">
        <v>101</v>
      </c>
      <c r="G367" s="1">
        <v>173</v>
      </c>
      <c r="H367" s="10">
        <f t="shared" si="25"/>
        <v>0.75718849840255587</v>
      </c>
      <c r="I367" s="10">
        <f t="shared" si="26"/>
        <v>0.13817891373801916</v>
      </c>
      <c r="J367">
        <f t="shared" si="27"/>
        <v>0</v>
      </c>
      <c r="K367" s="10">
        <f t="shared" si="28"/>
        <v>4.716981132075472E-2</v>
      </c>
      <c r="L367" s="1">
        <f t="shared" si="29"/>
        <v>8349.8118537623341</v>
      </c>
    </row>
    <row r="368" spans="2:12" x14ac:dyDescent="0.2">
      <c r="B368" s="5">
        <v>364</v>
      </c>
      <c r="C368" s="1">
        <v>101</v>
      </c>
      <c r="D368" s="1">
        <v>170</v>
      </c>
      <c r="E368" s="1">
        <v>59</v>
      </c>
      <c r="F368" s="1">
        <v>107</v>
      </c>
      <c r="G368" s="1">
        <v>4</v>
      </c>
      <c r="H368" s="10">
        <f t="shared" si="25"/>
        <v>0.34705882352941175</v>
      </c>
      <c r="I368" s="10">
        <f t="shared" si="26"/>
        <v>2.3529411764705882E-2</v>
      </c>
      <c r="J368">
        <f t="shared" si="27"/>
        <v>0</v>
      </c>
      <c r="K368" s="10">
        <f t="shared" si="28"/>
        <v>0</v>
      </c>
      <c r="L368" s="1">
        <f t="shared" si="29"/>
        <v>8372.7862857125056</v>
      </c>
    </row>
    <row r="369" spans="2:12" x14ac:dyDescent="0.2">
      <c r="B369" s="5">
        <v>365</v>
      </c>
      <c r="C369" s="1">
        <v>101</v>
      </c>
      <c r="D369" s="1">
        <v>247</v>
      </c>
      <c r="E369" s="1">
        <v>127</v>
      </c>
      <c r="F369" s="1">
        <v>105</v>
      </c>
      <c r="G369" s="1">
        <v>13</v>
      </c>
      <c r="H369" s="10">
        <f t="shared" si="25"/>
        <v>0.51417004048582993</v>
      </c>
      <c r="I369" s="10">
        <f t="shared" si="26"/>
        <v>5.2631578947368418E-2</v>
      </c>
      <c r="J369">
        <f t="shared" si="27"/>
        <v>0</v>
      </c>
      <c r="K369" s="10">
        <f t="shared" si="28"/>
        <v>0</v>
      </c>
      <c r="L369" s="1">
        <f t="shared" si="29"/>
        <v>8395.7615228879567</v>
      </c>
    </row>
    <row r="370" spans="2:12" x14ac:dyDescent="0.2">
      <c r="B370" s="5">
        <v>366</v>
      </c>
      <c r="C370" s="1">
        <v>101</v>
      </c>
      <c r="D370" s="1">
        <v>281</v>
      </c>
      <c r="E370" s="1">
        <v>153</v>
      </c>
      <c r="F370" s="1">
        <v>104</v>
      </c>
      <c r="G370" s="1">
        <v>18</v>
      </c>
      <c r="H370" s="10">
        <f t="shared" si="25"/>
        <v>0.54448398576512458</v>
      </c>
      <c r="I370" s="10">
        <f t="shared" si="26"/>
        <v>6.4056939501779361E-2</v>
      </c>
      <c r="J370">
        <f t="shared" si="27"/>
        <v>0</v>
      </c>
      <c r="K370" s="10">
        <f t="shared" si="28"/>
        <v>9.9009900990099011E-3</v>
      </c>
      <c r="L370" s="1">
        <f t="shared" si="29"/>
        <v>8418.7375399293906</v>
      </c>
    </row>
    <row r="371" spans="2:12" x14ac:dyDescent="0.2">
      <c r="B371" s="5">
        <v>367</v>
      </c>
      <c r="C371" s="1">
        <v>100</v>
      </c>
      <c r="D371" s="1">
        <v>366</v>
      </c>
      <c r="E371" s="1">
        <v>223</v>
      </c>
      <c r="F371" s="1">
        <v>100</v>
      </c>
      <c r="G371" s="1">
        <v>30</v>
      </c>
      <c r="H371" s="10">
        <f t="shared" si="25"/>
        <v>0.60928961748633881</v>
      </c>
      <c r="I371" s="10">
        <f t="shared" si="26"/>
        <v>8.1967213114754092E-2</v>
      </c>
      <c r="J371">
        <f t="shared" si="27"/>
        <v>0</v>
      </c>
      <c r="K371" s="10">
        <f t="shared" si="28"/>
        <v>0</v>
      </c>
      <c r="L371" s="1">
        <f t="shared" si="29"/>
        <v>8441.7143122761609</v>
      </c>
    </row>
    <row r="372" spans="2:12" x14ac:dyDescent="0.2">
      <c r="B372" s="5">
        <v>368</v>
      </c>
      <c r="C372" s="1">
        <v>100</v>
      </c>
      <c r="D372" s="1">
        <v>504</v>
      </c>
      <c r="E372" s="1">
        <v>370</v>
      </c>
      <c r="F372" s="1">
        <v>98</v>
      </c>
      <c r="G372" s="1">
        <v>25</v>
      </c>
      <c r="H372" s="10">
        <f t="shared" si="25"/>
        <v>0.73412698412698407</v>
      </c>
      <c r="I372" s="10">
        <f t="shared" si="26"/>
        <v>4.96031746031746E-2</v>
      </c>
      <c r="J372">
        <f t="shared" si="27"/>
        <v>0</v>
      </c>
      <c r="K372" s="10">
        <f t="shared" si="28"/>
        <v>0.01</v>
      </c>
      <c r="L372" s="1">
        <f t="shared" si="29"/>
        <v>8464.6918161411213</v>
      </c>
    </row>
    <row r="373" spans="2:12" x14ac:dyDescent="0.2">
      <c r="B373" s="5">
        <v>369</v>
      </c>
      <c r="C373" s="1">
        <v>99</v>
      </c>
      <c r="D373" s="1">
        <v>992</v>
      </c>
      <c r="E373" s="1">
        <v>764</v>
      </c>
      <c r="F373" s="1">
        <v>97</v>
      </c>
      <c r="G373" s="1">
        <v>117</v>
      </c>
      <c r="H373" s="10">
        <f t="shared" si="25"/>
        <v>0.77016129032258063</v>
      </c>
      <c r="I373" s="10">
        <f t="shared" si="26"/>
        <v>0.11794354838709678</v>
      </c>
      <c r="J373">
        <f t="shared" si="27"/>
        <v>0</v>
      </c>
      <c r="K373" s="10">
        <f t="shared" si="28"/>
        <v>3.0303030303030304E-2</v>
      </c>
      <c r="L373" s="1">
        <f t="shared" si="29"/>
        <v>8487.6700284862654</v>
      </c>
    </row>
    <row r="374" spans="2:12" x14ac:dyDescent="0.2">
      <c r="B374" s="5">
        <v>370</v>
      </c>
      <c r="C374" s="1">
        <v>96</v>
      </c>
      <c r="D374" s="1">
        <v>189</v>
      </c>
      <c r="E374" s="1">
        <v>82</v>
      </c>
      <c r="F374" s="1">
        <v>99</v>
      </c>
      <c r="G374" s="1">
        <v>8</v>
      </c>
      <c r="H374" s="10">
        <f t="shared" si="25"/>
        <v>0.43386243386243384</v>
      </c>
      <c r="I374" s="10">
        <f t="shared" si="26"/>
        <v>4.2328042328042326E-2</v>
      </c>
      <c r="J374">
        <f t="shared" si="27"/>
        <v>0</v>
      </c>
      <c r="K374" s="10">
        <f t="shared" si="28"/>
        <v>3.125E-2</v>
      </c>
      <c r="L374" s="1">
        <f t="shared" si="29"/>
        <v>8510.6489269991289</v>
      </c>
    </row>
    <row r="375" spans="2:12" x14ac:dyDescent="0.2">
      <c r="B375" s="5">
        <v>371</v>
      </c>
      <c r="C375" s="1">
        <v>93</v>
      </c>
      <c r="D375" s="1">
        <v>199</v>
      </c>
      <c r="E375" s="1">
        <v>95</v>
      </c>
      <c r="F375" s="1">
        <v>97</v>
      </c>
      <c r="G375" s="1">
        <v>6</v>
      </c>
      <c r="H375" s="10">
        <f t="shared" si="25"/>
        <v>0.47738693467336685</v>
      </c>
      <c r="I375" s="10">
        <f t="shared" si="26"/>
        <v>3.015075376884422E-2</v>
      </c>
      <c r="J375">
        <f t="shared" si="27"/>
        <v>0</v>
      </c>
      <c r="K375" s="10">
        <f t="shared" si="28"/>
        <v>-1.0752688172043012E-2</v>
      </c>
      <c r="L375" s="1">
        <f t="shared" si="29"/>
        <v>8533.6284900699447</v>
      </c>
    </row>
    <row r="376" spans="2:12" x14ac:dyDescent="0.2">
      <c r="B376" s="5">
        <v>372</v>
      </c>
      <c r="C376" s="1">
        <v>94</v>
      </c>
      <c r="D376" s="1">
        <v>264</v>
      </c>
      <c r="E376" s="1">
        <v>132</v>
      </c>
      <c r="F376" s="1">
        <v>104</v>
      </c>
      <c r="G376" s="1">
        <v>22</v>
      </c>
      <c r="H376" s="10">
        <f t="shared" si="25"/>
        <v>0.5</v>
      </c>
      <c r="I376" s="10">
        <f t="shared" si="26"/>
        <v>8.3333333333333329E-2</v>
      </c>
      <c r="J376">
        <f t="shared" si="27"/>
        <v>0</v>
      </c>
      <c r="K376" s="10">
        <f t="shared" si="28"/>
        <v>0</v>
      </c>
      <c r="L376" s="1">
        <f t="shared" si="29"/>
        <v>8556.6086967695119</v>
      </c>
    </row>
    <row r="377" spans="2:12" x14ac:dyDescent="0.2">
      <c r="B377" s="5">
        <v>373</v>
      </c>
      <c r="C377" s="1">
        <v>94</v>
      </c>
      <c r="D377" s="1">
        <v>431</v>
      </c>
      <c r="E377" s="1">
        <v>246</v>
      </c>
      <c r="F377" s="1">
        <v>96</v>
      </c>
      <c r="G377" s="1">
        <v>70</v>
      </c>
      <c r="H377" s="10">
        <f t="shared" si="25"/>
        <v>0.57076566125290018</v>
      </c>
      <c r="I377" s="10">
        <f t="shared" si="26"/>
        <v>0.16241299303944315</v>
      </c>
      <c r="J377">
        <f t="shared" si="27"/>
        <v>0</v>
      </c>
      <c r="K377" s="10">
        <f t="shared" si="28"/>
        <v>1.0638297872340425E-2</v>
      </c>
      <c r="L377" s="1">
        <f t="shared" si="29"/>
        <v>8579.5895268277636</v>
      </c>
    </row>
    <row r="378" spans="2:12" x14ac:dyDescent="0.2">
      <c r="B378" s="5">
        <v>374</v>
      </c>
      <c r="C378" s="1">
        <v>93</v>
      </c>
      <c r="D378" s="1">
        <v>522</v>
      </c>
      <c r="E378" s="1">
        <v>365</v>
      </c>
      <c r="F378" s="1">
        <v>89</v>
      </c>
      <c r="G378" s="1">
        <v>60</v>
      </c>
      <c r="H378" s="10">
        <f t="shared" si="25"/>
        <v>0.6992337164750958</v>
      </c>
      <c r="I378" s="10">
        <f t="shared" si="26"/>
        <v>0.11494252873563218</v>
      </c>
      <c r="J378">
        <f t="shared" si="27"/>
        <v>0</v>
      </c>
      <c r="K378" s="10">
        <f t="shared" si="28"/>
        <v>5.3763440860215055E-2</v>
      </c>
      <c r="L378" s="1">
        <f t="shared" si="29"/>
        <v>8602.5709606130004</v>
      </c>
    </row>
    <row r="379" spans="2:12" x14ac:dyDescent="0.2">
      <c r="B379" s="5">
        <v>375</v>
      </c>
      <c r="C379" s="1">
        <v>88</v>
      </c>
      <c r="D379" s="1">
        <v>160</v>
      </c>
      <c r="E379" s="1">
        <v>64</v>
      </c>
      <c r="F379" s="1">
        <v>93</v>
      </c>
      <c r="G379" s="1"/>
      <c r="H379" s="10">
        <f t="shared" si="25"/>
        <v>0.4</v>
      </c>
      <c r="I379" s="10">
        <f t="shared" si="26"/>
        <v>0</v>
      </c>
      <c r="J379">
        <f t="shared" si="27"/>
        <v>0</v>
      </c>
      <c r="K379" s="10">
        <f t="shared" si="28"/>
        <v>0</v>
      </c>
      <c r="L379" s="1">
        <f t="shared" si="29"/>
        <v>8625.5529791117988</v>
      </c>
    </row>
    <row r="380" spans="2:12" x14ac:dyDescent="0.2">
      <c r="B380" s="5">
        <v>376</v>
      </c>
      <c r="C380" s="1">
        <v>88</v>
      </c>
      <c r="D380" s="1">
        <v>137</v>
      </c>
      <c r="E380" s="1">
        <v>37</v>
      </c>
      <c r="F380" s="1">
        <v>95</v>
      </c>
      <c r="G380" s="1">
        <v>4</v>
      </c>
      <c r="H380" s="10">
        <f t="shared" si="25"/>
        <v>0.27007299270072993</v>
      </c>
      <c r="I380" s="10">
        <f t="shared" si="26"/>
        <v>2.9197080291970802E-2</v>
      </c>
      <c r="J380">
        <f t="shared" si="27"/>
        <v>0</v>
      </c>
      <c r="K380" s="10">
        <f t="shared" si="28"/>
        <v>0</v>
      </c>
      <c r="L380" s="1">
        <f t="shared" si="29"/>
        <v>8648.5355639095305</v>
      </c>
    </row>
    <row r="381" spans="2:12" x14ac:dyDescent="0.2">
      <c r="B381" s="5">
        <v>377</v>
      </c>
      <c r="C381" s="1">
        <v>88</v>
      </c>
      <c r="D381" s="1">
        <v>174</v>
      </c>
      <c r="E381" s="1">
        <v>76</v>
      </c>
      <c r="F381" s="1">
        <v>91</v>
      </c>
      <c r="G381" s="1">
        <v>5</v>
      </c>
      <c r="H381" s="10">
        <f t="shared" si="25"/>
        <v>0.43678160919540232</v>
      </c>
      <c r="I381" s="10">
        <f t="shared" si="26"/>
        <v>2.8735632183908046E-2</v>
      </c>
      <c r="J381">
        <f t="shared" si="27"/>
        <v>0</v>
      </c>
      <c r="K381" s="10">
        <f t="shared" si="28"/>
        <v>0</v>
      </c>
      <c r="L381" s="1">
        <f t="shared" si="29"/>
        <v>8671.5186971715048</v>
      </c>
    </row>
    <row r="382" spans="2:12" x14ac:dyDescent="0.2">
      <c r="B382" s="5">
        <v>378</v>
      </c>
      <c r="C382" s="1">
        <v>88</v>
      </c>
      <c r="D382" s="1">
        <v>238</v>
      </c>
      <c r="E382" s="1">
        <v>127</v>
      </c>
      <c r="F382" s="1">
        <v>95</v>
      </c>
      <c r="G382" s="1">
        <v>12</v>
      </c>
      <c r="H382" s="10">
        <f t="shared" si="25"/>
        <v>0.53361344537815125</v>
      </c>
      <c r="I382" s="10">
        <f t="shared" si="26"/>
        <v>5.0420168067226892E-2</v>
      </c>
      <c r="J382">
        <f t="shared" si="27"/>
        <v>0</v>
      </c>
      <c r="K382" s="10">
        <f t="shared" si="28"/>
        <v>-1.1363636363636364E-2</v>
      </c>
      <c r="L382" s="1">
        <f t="shared" si="29"/>
        <v>8694.5023616247072</v>
      </c>
    </row>
    <row r="383" spans="2:12" x14ac:dyDescent="0.2">
      <c r="B383" s="5">
        <v>379</v>
      </c>
      <c r="C383" s="1">
        <v>89</v>
      </c>
      <c r="D383" s="1">
        <v>489</v>
      </c>
      <c r="E383" s="1">
        <v>327</v>
      </c>
      <c r="F383" s="1">
        <v>85</v>
      </c>
      <c r="G383" s="1">
        <v>73</v>
      </c>
      <c r="H383" s="10">
        <f t="shared" si="25"/>
        <v>0.66871165644171782</v>
      </c>
      <c r="I383" s="10">
        <f t="shared" si="26"/>
        <v>0.1492842535787321</v>
      </c>
      <c r="J383">
        <f t="shared" si="27"/>
        <v>0</v>
      </c>
      <c r="K383" s="10">
        <f t="shared" si="28"/>
        <v>4.49438202247191E-2</v>
      </c>
      <c r="L383" s="1">
        <f t="shared" si="29"/>
        <v>8717.4865405401124</v>
      </c>
    </row>
    <row r="384" spans="2:12" x14ac:dyDescent="0.2">
      <c r="B384" s="5">
        <v>380</v>
      </c>
      <c r="C384" s="1">
        <v>85</v>
      </c>
      <c r="D384" s="1">
        <v>228</v>
      </c>
      <c r="E384" s="1">
        <v>129</v>
      </c>
      <c r="F384" s="1">
        <v>97</v>
      </c>
      <c r="G384" s="1">
        <v>1</v>
      </c>
      <c r="H384" s="10">
        <f t="shared" si="25"/>
        <v>0.56578947368421051</v>
      </c>
      <c r="I384" s="10">
        <f t="shared" si="26"/>
        <v>4.3859649122807015E-3</v>
      </c>
      <c r="J384">
        <f t="shared" si="27"/>
        <v>0</v>
      </c>
      <c r="K384" s="10">
        <f t="shared" si="28"/>
        <v>0</v>
      </c>
      <c r="L384" s="1">
        <f t="shared" si="29"/>
        <v>8740.4712177155488</v>
      </c>
    </row>
    <row r="385" spans="2:12" x14ac:dyDescent="0.2">
      <c r="B385" s="5">
        <v>381</v>
      </c>
      <c r="C385" s="1">
        <v>85</v>
      </c>
      <c r="D385" s="1">
        <v>127</v>
      </c>
      <c r="E385" s="1">
        <v>28</v>
      </c>
      <c r="F385" s="1">
        <v>97</v>
      </c>
      <c r="G385" s="1"/>
      <c r="H385" s="10">
        <f t="shared" si="25"/>
        <v>0.22047244094488189</v>
      </c>
      <c r="I385" s="10">
        <f t="shared" si="26"/>
        <v>0</v>
      </c>
      <c r="J385">
        <f t="shared" si="27"/>
        <v>0</v>
      </c>
      <c r="K385" s="10">
        <f t="shared" si="28"/>
        <v>1.1764705882352941E-2</v>
      </c>
      <c r="L385" s="1">
        <f t="shared" si="29"/>
        <v>8763.4563774591006</v>
      </c>
    </row>
    <row r="386" spans="2:12" x14ac:dyDescent="0.2">
      <c r="B386" s="5">
        <v>382</v>
      </c>
      <c r="C386" s="1">
        <v>84</v>
      </c>
      <c r="D386" s="1">
        <v>152</v>
      </c>
      <c r="E386" s="1">
        <v>54</v>
      </c>
      <c r="F386" s="1">
        <v>90</v>
      </c>
      <c r="G386" s="1">
        <v>3</v>
      </c>
      <c r="H386" s="10">
        <f t="shared" si="25"/>
        <v>0.35526315789473684</v>
      </c>
      <c r="I386" s="10">
        <f t="shared" si="26"/>
        <v>1.9736842105263157E-2</v>
      </c>
      <c r="J386">
        <f t="shared" si="27"/>
        <v>0</v>
      </c>
      <c r="K386" s="10">
        <f t="shared" si="28"/>
        <v>2.3809523809523808E-2</v>
      </c>
      <c r="L386" s="1">
        <f t="shared" si="29"/>
        <v>8786.4420045730512</v>
      </c>
    </row>
    <row r="387" spans="2:12" x14ac:dyDescent="0.2">
      <c r="B387" s="5">
        <v>383</v>
      </c>
      <c r="C387" s="1">
        <v>82</v>
      </c>
      <c r="D387" s="1">
        <v>285</v>
      </c>
      <c r="E387" s="1">
        <v>180</v>
      </c>
      <c r="F387" s="1">
        <v>86</v>
      </c>
      <c r="G387" s="1">
        <v>17</v>
      </c>
      <c r="H387" s="10">
        <f t="shared" si="25"/>
        <v>0.63157894736842102</v>
      </c>
      <c r="I387" s="10">
        <f t="shared" si="26"/>
        <v>5.9649122807017542E-2</v>
      </c>
      <c r="J387">
        <f t="shared" si="27"/>
        <v>0</v>
      </c>
      <c r="K387" s="10">
        <f t="shared" si="28"/>
        <v>-1.2195121951219513E-2</v>
      </c>
      <c r="L387" s="1">
        <f t="shared" si="29"/>
        <v>8809.4280843383094</v>
      </c>
    </row>
    <row r="388" spans="2:12" x14ac:dyDescent="0.2">
      <c r="B388" s="5">
        <v>384</v>
      </c>
      <c r="C388" s="1">
        <v>83</v>
      </c>
      <c r="D388" s="1">
        <v>382</v>
      </c>
      <c r="E388" s="1">
        <v>256</v>
      </c>
      <c r="F388" s="1">
        <v>84</v>
      </c>
      <c r="G388" s="1">
        <v>35</v>
      </c>
      <c r="H388" s="10">
        <f t="shared" si="25"/>
        <v>0.67015706806282727</v>
      </c>
      <c r="I388" s="10">
        <f t="shared" si="26"/>
        <v>9.1623036649214659E-2</v>
      </c>
      <c r="J388">
        <f t="shared" si="27"/>
        <v>0</v>
      </c>
      <c r="K388" s="10">
        <f t="shared" si="28"/>
        <v>-2.4096385542168676E-2</v>
      </c>
      <c r="L388" s="1">
        <f t="shared" si="29"/>
        <v>8832.414602499337</v>
      </c>
    </row>
    <row r="389" spans="2:12" x14ac:dyDescent="0.2">
      <c r="B389" s="5">
        <v>385</v>
      </c>
      <c r="C389" s="1">
        <v>85</v>
      </c>
      <c r="D389" s="1">
        <v>1145</v>
      </c>
      <c r="E389" s="1">
        <v>921</v>
      </c>
      <c r="F389" s="1">
        <v>75</v>
      </c>
      <c r="G389" s="1">
        <v>131</v>
      </c>
      <c r="H389" s="10">
        <f t="shared" ref="H389:H434" si="30">IF(E389="", 0, E389) /D389</f>
        <v>0.80436681222707429</v>
      </c>
      <c r="I389" s="10">
        <f t="shared" ref="I389:I434" si="31">G389/D389</f>
        <v>0.11441048034934498</v>
      </c>
      <c r="J389">
        <f t="shared" ref="J389:J434" si="32">IF(SUM(E389:G389) &gt; D389, 1, 0)</f>
        <v>0</v>
      </c>
      <c r="K389" s="10">
        <f t="shared" ref="K389:K433" si="33">(C389 - VLOOKUP(B389+1, $B$5:$C$434, 2, FALSE))/C389</f>
        <v>0.14117647058823529</v>
      </c>
      <c r="L389" s="1">
        <f t="shared" si="29"/>
        <v>8855.4015452495551</v>
      </c>
    </row>
    <row r="390" spans="2:12" x14ac:dyDescent="0.2">
      <c r="B390" s="5">
        <v>386</v>
      </c>
      <c r="C390" s="1">
        <v>73</v>
      </c>
      <c r="D390" s="1">
        <v>117</v>
      </c>
      <c r="E390" s="1">
        <v>33</v>
      </c>
      <c r="F390" s="1">
        <v>78</v>
      </c>
      <c r="G390" s="1">
        <v>7</v>
      </c>
      <c r="H390" s="10">
        <f t="shared" si="30"/>
        <v>0.28205128205128205</v>
      </c>
      <c r="I390" s="10">
        <f t="shared" si="31"/>
        <v>5.9829059829059832E-2</v>
      </c>
      <c r="J390">
        <f t="shared" si="32"/>
        <v>1</v>
      </c>
      <c r="K390" s="10">
        <f t="shared" si="33"/>
        <v>1.3698630136986301E-2</v>
      </c>
      <c r="L390" s="1">
        <f t="shared" ref="L390:L433" si="34">90000*EXP(-0.032*B390) + 23*B390</f>
        <v>8878.388899217196</v>
      </c>
    </row>
    <row r="391" spans="2:12" x14ac:dyDescent="0.2">
      <c r="B391" s="5">
        <v>387</v>
      </c>
      <c r="C391" s="1">
        <v>72</v>
      </c>
      <c r="D391" s="1">
        <v>164</v>
      </c>
      <c r="E391" s="1">
        <v>65</v>
      </c>
      <c r="F391" s="1">
        <v>73</v>
      </c>
      <c r="G391" s="1">
        <v>24</v>
      </c>
      <c r="H391" s="10">
        <f t="shared" si="30"/>
        <v>0.39634146341463417</v>
      </c>
      <c r="I391" s="10">
        <f t="shared" si="31"/>
        <v>0.14634146341463414</v>
      </c>
      <c r="J391">
        <f t="shared" si="32"/>
        <v>0</v>
      </c>
      <c r="K391" s="10">
        <f t="shared" si="33"/>
        <v>-4.1666666666666664E-2</v>
      </c>
      <c r="L391" s="1">
        <f t="shared" si="34"/>
        <v>8901.376651451621</v>
      </c>
    </row>
    <row r="392" spans="2:12" x14ac:dyDescent="0.2">
      <c r="B392" s="5">
        <v>388</v>
      </c>
      <c r="C392" s="1">
        <v>75</v>
      </c>
      <c r="D392" s="1">
        <v>438</v>
      </c>
      <c r="E392" s="1">
        <v>302</v>
      </c>
      <c r="F392" s="1">
        <v>80</v>
      </c>
      <c r="G392" s="1">
        <v>48</v>
      </c>
      <c r="H392" s="10">
        <f t="shared" si="30"/>
        <v>0.68949771689497719</v>
      </c>
      <c r="I392" s="10">
        <f t="shared" si="31"/>
        <v>0.1095890410958904</v>
      </c>
      <c r="J392">
        <f t="shared" si="32"/>
        <v>0</v>
      </c>
      <c r="K392" s="10">
        <f t="shared" si="33"/>
        <v>0</v>
      </c>
      <c r="L392" s="1">
        <f t="shared" si="34"/>
        <v>8924.364789410045</v>
      </c>
    </row>
    <row r="393" spans="2:12" x14ac:dyDescent="0.2">
      <c r="B393" s="5">
        <v>389</v>
      </c>
      <c r="C393" s="1">
        <v>75</v>
      </c>
      <c r="D393" s="1">
        <v>223</v>
      </c>
      <c r="E393" s="1">
        <v>107</v>
      </c>
      <c r="F393" s="1">
        <v>80</v>
      </c>
      <c r="G393" s="1">
        <v>20</v>
      </c>
      <c r="H393" s="10">
        <f t="shared" si="30"/>
        <v>0.47982062780269058</v>
      </c>
      <c r="I393" s="10">
        <f t="shared" si="31"/>
        <v>8.9686098654708515E-2</v>
      </c>
      <c r="J393">
        <f t="shared" si="32"/>
        <v>0</v>
      </c>
      <c r="K393" s="10">
        <f t="shared" si="33"/>
        <v>5.3333333333333337E-2</v>
      </c>
      <c r="L393" s="1">
        <f t="shared" si="34"/>
        <v>8947.3533009447001</v>
      </c>
    </row>
    <row r="394" spans="2:12" x14ac:dyDescent="0.2">
      <c r="B394" s="5">
        <v>390</v>
      </c>
      <c r="C394" s="1">
        <v>71</v>
      </c>
      <c r="D394" s="1">
        <v>424</v>
      </c>
      <c r="E394" s="1">
        <v>258</v>
      </c>
      <c r="F394" s="1">
        <v>73</v>
      </c>
      <c r="G394" s="1">
        <v>20</v>
      </c>
      <c r="H394" s="10">
        <f t="shared" si="30"/>
        <v>0.60849056603773588</v>
      </c>
      <c r="I394" s="10">
        <f t="shared" si="31"/>
        <v>4.716981132075472E-2</v>
      </c>
      <c r="J394">
        <f t="shared" si="32"/>
        <v>0</v>
      </c>
      <c r="K394" s="10">
        <f t="shared" si="33"/>
        <v>0</v>
      </c>
      <c r="L394" s="1">
        <f t="shared" si="34"/>
        <v>8970.3421742903975</v>
      </c>
    </row>
    <row r="395" spans="2:12" x14ac:dyDescent="0.2">
      <c r="B395" s="5">
        <v>391</v>
      </c>
      <c r="C395" s="1">
        <v>71</v>
      </c>
      <c r="D395" s="1">
        <v>103</v>
      </c>
      <c r="E395" s="1">
        <v>18</v>
      </c>
      <c r="F395" s="1">
        <v>84</v>
      </c>
      <c r="G395" s="1"/>
      <c r="H395" s="10">
        <f t="shared" si="30"/>
        <v>0.17475728155339806</v>
      </c>
      <c r="I395" s="10">
        <f t="shared" si="31"/>
        <v>0</v>
      </c>
      <c r="J395">
        <f t="shared" si="32"/>
        <v>0</v>
      </c>
      <c r="K395" s="10">
        <f t="shared" si="33"/>
        <v>1.4084507042253521E-2</v>
      </c>
      <c r="L395" s="1">
        <f t="shared" si="34"/>
        <v>8993.3313980524672</v>
      </c>
    </row>
    <row r="396" spans="2:12" x14ac:dyDescent="0.2">
      <c r="B396" s="5">
        <v>392</v>
      </c>
      <c r="C396" s="1">
        <v>70</v>
      </c>
      <c r="D396" s="1">
        <v>165</v>
      </c>
      <c r="E396" s="1">
        <v>69</v>
      </c>
      <c r="F396" s="1">
        <v>77</v>
      </c>
      <c r="G396" s="1">
        <v>15</v>
      </c>
      <c r="H396" s="10">
        <f t="shared" si="30"/>
        <v>0.41818181818181815</v>
      </c>
      <c r="I396" s="10">
        <f t="shared" si="31"/>
        <v>9.0909090909090912E-2</v>
      </c>
      <c r="J396">
        <f t="shared" si="32"/>
        <v>0</v>
      </c>
      <c r="K396" s="10">
        <f t="shared" si="33"/>
        <v>0</v>
      </c>
      <c r="L396" s="1">
        <f t="shared" si="34"/>
        <v>9016.3209611951042</v>
      </c>
    </row>
    <row r="397" spans="2:12" x14ac:dyDescent="0.2">
      <c r="B397" s="5">
        <v>393</v>
      </c>
      <c r="C397" s="1">
        <v>70</v>
      </c>
      <c r="D397" s="1">
        <v>352</v>
      </c>
      <c r="E397" s="1">
        <v>243</v>
      </c>
      <c r="F397" s="1">
        <v>79</v>
      </c>
      <c r="G397" s="1">
        <v>24</v>
      </c>
      <c r="H397" s="10">
        <f t="shared" si="30"/>
        <v>0.69034090909090906</v>
      </c>
      <c r="I397" s="10">
        <f t="shared" si="31"/>
        <v>6.8181818181818177E-2</v>
      </c>
      <c r="J397">
        <f t="shared" si="32"/>
        <v>0</v>
      </c>
      <c r="K397" s="10">
        <f t="shared" si="33"/>
        <v>-1.4285714285714285E-2</v>
      </c>
      <c r="L397" s="1">
        <f t="shared" si="34"/>
        <v>9039.3108530300506</v>
      </c>
    </row>
    <row r="398" spans="2:12" x14ac:dyDescent="0.2">
      <c r="B398" s="5">
        <v>394</v>
      </c>
      <c r="C398" s="1">
        <v>71</v>
      </c>
      <c r="D398" s="1">
        <v>328</v>
      </c>
      <c r="E398" s="1">
        <v>236</v>
      </c>
      <c r="F398" s="1">
        <v>76</v>
      </c>
      <c r="G398" s="1">
        <v>7</v>
      </c>
      <c r="H398" s="10">
        <f t="shared" si="30"/>
        <v>0.71951219512195119</v>
      </c>
      <c r="I398" s="10">
        <f t="shared" si="31"/>
        <v>2.1341463414634148E-2</v>
      </c>
      <c r="J398">
        <f t="shared" si="32"/>
        <v>0</v>
      </c>
      <c r="K398" s="10">
        <f t="shared" si="33"/>
        <v>1.4084507042253521E-2</v>
      </c>
      <c r="L398" s="1">
        <f t="shared" si="34"/>
        <v>9062.301063205663</v>
      </c>
    </row>
    <row r="399" spans="2:12" x14ac:dyDescent="0.2">
      <c r="B399" s="5">
        <v>395</v>
      </c>
      <c r="C399" s="1">
        <v>70</v>
      </c>
      <c r="D399" s="1">
        <v>282</v>
      </c>
      <c r="E399" s="1">
        <v>200</v>
      </c>
      <c r="F399" s="1">
        <v>68</v>
      </c>
      <c r="G399" s="1">
        <v>10</v>
      </c>
      <c r="H399" s="10">
        <f t="shared" si="30"/>
        <v>0.70921985815602839</v>
      </c>
      <c r="I399" s="10">
        <f t="shared" si="31"/>
        <v>3.5460992907801421E-2</v>
      </c>
      <c r="J399">
        <f t="shared" si="32"/>
        <v>0</v>
      </c>
      <c r="K399" s="10">
        <f t="shared" si="33"/>
        <v>2.8571428571428571E-2</v>
      </c>
      <c r="L399" s="1">
        <f t="shared" si="34"/>
        <v>9085.2915816963068</v>
      </c>
    </row>
    <row r="400" spans="2:12" x14ac:dyDescent="0.2">
      <c r="B400" s="5">
        <v>396</v>
      </c>
      <c r="C400" s="1">
        <v>68</v>
      </c>
      <c r="D400" s="1">
        <v>151</v>
      </c>
      <c r="E400" s="1">
        <v>64</v>
      </c>
      <c r="F400" s="1">
        <v>78</v>
      </c>
      <c r="G400" s="1">
        <v>5</v>
      </c>
      <c r="H400" s="10">
        <f t="shared" si="30"/>
        <v>0.42384105960264901</v>
      </c>
      <c r="I400" s="10">
        <f t="shared" si="31"/>
        <v>3.3112582781456956E-2</v>
      </c>
      <c r="J400">
        <f t="shared" si="32"/>
        <v>0</v>
      </c>
      <c r="K400" s="10">
        <f t="shared" si="33"/>
        <v>1.4705882352941176E-2</v>
      </c>
      <c r="L400" s="1">
        <f t="shared" si="34"/>
        <v>9108.2823987920856</v>
      </c>
    </row>
    <row r="401" spans="2:12" x14ac:dyDescent="0.2">
      <c r="B401" s="5">
        <v>397</v>
      </c>
      <c r="C401" s="1">
        <v>67</v>
      </c>
      <c r="D401" s="1">
        <v>144</v>
      </c>
      <c r="E401" s="1">
        <v>60</v>
      </c>
      <c r="F401" s="1">
        <v>73</v>
      </c>
      <c r="G401" s="1">
        <v>7</v>
      </c>
      <c r="H401" s="10">
        <f t="shared" si="30"/>
        <v>0.41666666666666669</v>
      </c>
      <c r="I401" s="10">
        <f t="shared" si="31"/>
        <v>4.8611111111111112E-2</v>
      </c>
      <c r="J401">
        <f t="shared" si="32"/>
        <v>0</v>
      </c>
      <c r="K401" s="10">
        <f t="shared" si="33"/>
        <v>2.9850746268656716E-2</v>
      </c>
      <c r="L401" s="1">
        <f t="shared" si="34"/>
        <v>9131.2735050889059</v>
      </c>
    </row>
    <row r="402" spans="2:12" x14ac:dyDescent="0.2">
      <c r="B402" s="5">
        <v>398</v>
      </c>
      <c r="C402" s="1">
        <v>65</v>
      </c>
      <c r="D402" s="1">
        <v>342</v>
      </c>
      <c r="E402" s="1">
        <v>243</v>
      </c>
      <c r="F402" s="1">
        <v>72</v>
      </c>
      <c r="G402" s="1">
        <v>22</v>
      </c>
      <c r="H402" s="10">
        <f t="shared" si="30"/>
        <v>0.71052631578947367</v>
      </c>
      <c r="I402" s="10">
        <f t="shared" si="31"/>
        <v>6.4327485380116955E-2</v>
      </c>
      <c r="J402">
        <f t="shared" si="32"/>
        <v>0</v>
      </c>
      <c r="K402" s="10">
        <f t="shared" si="33"/>
        <v>6.1538461538461542E-2</v>
      </c>
      <c r="L402" s="1">
        <f t="shared" si="34"/>
        <v>9154.2648914788388</v>
      </c>
    </row>
    <row r="403" spans="2:12" x14ac:dyDescent="0.2">
      <c r="B403" s="5">
        <v>399</v>
      </c>
      <c r="C403" s="1">
        <v>61</v>
      </c>
      <c r="D403" s="1">
        <v>285</v>
      </c>
      <c r="E403" s="1">
        <v>187</v>
      </c>
      <c r="F403" s="1">
        <v>64</v>
      </c>
      <c r="G403" s="1">
        <v>11</v>
      </c>
      <c r="H403" s="10">
        <f t="shared" si="30"/>
        <v>0.65614035087719302</v>
      </c>
      <c r="I403" s="10">
        <f t="shared" si="31"/>
        <v>3.8596491228070177E-2</v>
      </c>
      <c r="J403">
        <f t="shared" si="32"/>
        <v>0</v>
      </c>
      <c r="K403" s="10">
        <f t="shared" si="33"/>
        <v>1.6393442622950821E-2</v>
      </c>
      <c r="L403" s="1">
        <f t="shared" si="34"/>
        <v>9177.2565491407913</v>
      </c>
    </row>
    <row r="404" spans="2:12" x14ac:dyDescent="0.2">
      <c r="B404" s="5">
        <v>400</v>
      </c>
      <c r="C404" s="1">
        <v>60</v>
      </c>
      <c r="D404" s="1">
        <v>428</v>
      </c>
      <c r="E404" s="1">
        <v>331</v>
      </c>
      <c r="F404" s="1">
        <v>71</v>
      </c>
      <c r="G404" s="1">
        <v>11</v>
      </c>
      <c r="H404" s="10">
        <f t="shared" si="30"/>
        <v>0.77336448598130836</v>
      </c>
      <c r="I404" s="10">
        <f t="shared" si="31"/>
        <v>2.5700934579439252E-2</v>
      </c>
      <c r="J404">
        <f t="shared" si="32"/>
        <v>0</v>
      </c>
      <c r="K404" s="10">
        <f t="shared" si="33"/>
        <v>0.18333333333333332</v>
      </c>
      <c r="L404" s="1">
        <f t="shared" si="34"/>
        <v>9200.2484695314834</v>
      </c>
    </row>
    <row r="405" spans="2:12" x14ac:dyDescent="0.2">
      <c r="B405" s="5">
        <v>401</v>
      </c>
      <c r="C405" s="1">
        <v>49</v>
      </c>
      <c r="D405" s="1">
        <v>130</v>
      </c>
      <c r="E405" s="1">
        <v>68</v>
      </c>
      <c r="F405" s="1">
        <v>54</v>
      </c>
      <c r="G405" s="1">
        <v>6</v>
      </c>
      <c r="H405" s="10">
        <f t="shared" si="30"/>
        <v>0.52307692307692311</v>
      </c>
      <c r="I405" s="10">
        <f t="shared" si="31"/>
        <v>4.6153846153846156E-2</v>
      </c>
      <c r="J405">
        <f t="shared" si="32"/>
        <v>0</v>
      </c>
      <c r="K405" s="10">
        <f t="shared" si="33"/>
        <v>2.0408163265306121E-2</v>
      </c>
      <c r="L405" s="1">
        <f t="shared" si="34"/>
        <v>9223.2406443766886</v>
      </c>
    </row>
    <row r="406" spans="2:12" x14ac:dyDescent="0.2">
      <c r="B406" s="5">
        <v>402</v>
      </c>
      <c r="C406" s="1">
        <v>48</v>
      </c>
      <c r="D406" s="1">
        <v>197</v>
      </c>
      <c r="E406" s="1">
        <v>128</v>
      </c>
      <c r="F406" s="1">
        <v>49</v>
      </c>
      <c r="G406" s="1">
        <v>14</v>
      </c>
      <c r="H406" s="10">
        <f t="shared" si="30"/>
        <v>0.64974619289340096</v>
      </c>
      <c r="I406" s="10">
        <f t="shared" si="31"/>
        <v>7.1065989847715741E-2</v>
      </c>
      <c r="J406">
        <f t="shared" si="32"/>
        <v>0</v>
      </c>
      <c r="K406" s="10">
        <f t="shared" si="33"/>
        <v>4.1666666666666664E-2</v>
      </c>
      <c r="L406" s="1">
        <f t="shared" si="34"/>
        <v>9246.2330656627619</v>
      </c>
    </row>
    <row r="407" spans="2:12" x14ac:dyDescent="0.2">
      <c r="B407" s="5">
        <v>403</v>
      </c>
      <c r="C407" s="1">
        <v>46</v>
      </c>
      <c r="D407" s="1">
        <v>284</v>
      </c>
      <c r="E407" s="1">
        <v>209</v>
      </c>
      <c r="F407" s="1">
        <v>48</v>
      </c>
      <c r="G407" s="1">
        <v>25</v>
      </c>
      <c r="H407" s="10">
        <f t="shared" si="30"/>
        <v>0.7359154929577465</v>
      </c>
      <c r="I407" s="10">
        <f t="shared" si="31"/>
        <v>8.8028169014084501E-2</v>
      </c>
      <c r="J407">
        <f t="shared" si="32"/>
        <v>0</v>
      </c>
      <c r="K407" s="10">
        <f t="shared" si="33"/>
        <v>4.3478260869565216E-2</v>
      </c>
      <c r="L407" s="1">
        <f t="shared" si="34"/>
        <v>9269.2257256284429</v>
      </c>
    </row>
    <row r="408" spans="2:12" x14ac:dyDescent="0.2">
      <c r="B408" s="5">
        <v>404</v>
      </c>
      <c r="C408" s="1">
        <v>44</v>
      </c>
      <c r="D408" s="1">
        <v>256</v>
      </c>
      <c r="E408" s="1">
        <v>186</v>
      </c>
      <c r="F408" s="1">
        <v>41</v>
      </c>
      <c r="G408" s="1">
        <v>19</v>
      </c>
      <c r="H408" s="10">
        <f t="shared" si="30"/>
        <v>0.7265625</v>
      </c>
      <c r="I408" s="10">
        <f t="shared" si="31"/>
        <v>7.421875E-2</v>
      </c>
      <c r="J408">
        <f t="shared" si="32"/>
        <v>0</v>
      </c>
      <c r="K408" s="10">
        <f t="shared" si="33"/>
        <v>0.11363636363636363</v>
      </c>
      <c r="L408" s="1">
        <f t="shared" si="34"/>
        <v>9292.2186167568907</v>
      </c>
    </row>
    <row r="409" spans="2:12" x14ac:dyDescent="0.2">
      <c r="B409" s="5">
        <v>405</v>
      </c>
      <c r="C409" s="1">
        <v>39</v>
      </c>
      <c r="D409" s="1">
        <v>123</v>
      </c>
      <c r="E409" s="1">
        <v>55</v>
      </c>
      <c r="F409" s="1">
        <v>52</v>
      </c>
      <c r="G409" s="1">
        <v>5</v>
      </c>
      <c r="H409" s="10">
        <f t="shared" si="30"/>
        <v>0.44715447154471544</v>
      </c>
      <c r="I409" s="10">
        <f t="shared" si="31"/>
        <v>4.065040650406504E-2</v>
      </c>
      <c r="J409">
        <f t="shared" si="32"/>
        <v>0</v>
      </c>
      <c r="K409" s="10">
        <f t="shared" si="33"/>
        <v>0</v>
      </c>
      <c r="L409" s="1">
        <f t="shared" si="34"/>
        <v>9315.2117317680004</v>
      </c>
    </row>
    <row r="410" spans="2:12" x14ac:dyDescent="0.2">
      <c r="B410" s="5">
        <v>406</v>
      </c>
      <c r="C410" s="1">
        <v>39</v>
      </c>
      <c r="D410" s="1">
        <v>92</v>
      </c>
      <c r="E410" s="1">
        <v>49</v>
      </c>
      <c r="F410" s="1">
        <v>42</v>
      </c>
      <c r="G410" s="1">
        <v>1</v>
      </c>
      <c r="H410" s="10">
        <f t="shared" si="30"/>
        <v>0.53260869565217395</v>
      </c>
      <c r="I410" s="10">
        <f t="shared" si="31"/>
        <v>1.0869565217391304E-2</v>
      </c>
      <c r="J410">
        <f t="shared" si="32"/>
        <v>0</v>
      </c>
      <c r="K410" s="10">
        <f t="shared" si="33"/>
        <v>0</v>
      </c>
      <c r="L410" s="1">
        <f t="shared" si="34"/>
        <v>9338.2050636109434</v>
      </c>
    </row>
    <row r="411" spans="2:12" x14ac:dyDescent="0.2">
      <c r="B411" s="5">
        <v>407</v>
      </c>
      <c r="C411" s="1">
        <v>39</v>
      </c>
      <c r="D411" s="1">
        <v>95</v>
      </c>
      <c r="E411" s="1">
        <v>48</v>
      </c>
      <c r="F411" s="1">
        <v>44</v>
      </c>
      <c r="G411" s="1">
        <v>2</v>
      </c>
      <c r="H411" s="10">
        <f t="shared" si="30"/>
        <v>0.50526315789473686</v>
      </c>
      <c r="I411" s="10">
        <f t="shared" si="31"/>
        <v>2.1052631578947368E-2</v>
      </c>
      <c r="J411">
        <f t="shared" si="32"/>
        <v>0</v>
      </c>
      <c r="K411" s="10">
        <f t="shared" si="33"/>
        <v>0</v>
      </c>
      <c r="L411" s="1">
        <f t="shared" si="34"/>
        <v>9361.1986054569443</v>
      </c>
    </row>
    <row r="412" spans="2:12" x14ac:dyDescent="0.2">
      <c r="B412" s="5">
        <v>408</v>
      </c>
      <c r="C412" s="1">
        <v>39</v>
      </c>
      <c r="D412" s="1">
        <v>135</v>
      </c>
      <c r="E412" s="1">
        <v>78</v>
      </c>
      <c r="F412" s="1">
        <v>40</v>
      </c>
      <c r="G412" s="1">
        <v>8</v>
      </c>
      <c r="H412" s="10">
        <f t="shared" si="30"/>
        <v>0.57777777777777772</v>
      </c>
      <c r="I412" s="10">
        <f t="shared" si="31"/>
        <v>5.9259259259259262E-2</v>
      </c>
      <c r="J412">
        <f t="shared" si="32"/>
        <v>0</v>
      </c>
      <c r="K412" s="10">
        <f t="shared" si="33"/>
        <v>5.128205128205128E-2</v>
      </c>
      <c r="L412" s="1">
        <f t="shared" si="34"/>
        <v>9384.1923506922867</v>
      </c>
    </row>
    <row r="413" spans="2:12" x14ac:dyDescent="0.2">
      <c r="B413" s="5">
        <v>409</v>
      </c>
      <c r="C413" s="1">
        <v>37</v>
      </c>
      <c r="D413" s="1">
        <v>181</v>
      </c>
      <c r="E413" s="1">
        <v>115</v>
      </c>
      <c r="F413" s="1">
        <v>37</v>
      </c>
      <c r="G413" s="1">
        <v>17</v>
      </c>
      <c r="H413" s="10">
        <f t="shared" si="30"/>
        <v>0.63535911602209949</v>
      </c>
      <c r="I413" s="10">
        <f t="shared" si="31"/>
        <v>9.3922651933701654E-2</v>
      </c>
      <c r="J413">
        <f t="shared" si="32"/>
        <v>0</v>
      </c>
      <c r="K413" s="10">
        <f t="shared" si="33"/>
        <v>-2.7027027027027029E-2</v>
      </c>
      <c r="L413" s="1">
        <f t="shared" si="34"/>
        <v>9407.1862929115487</v>
      </c>
    </row>
    <row r="414" spans="2:12" x14ac:dyDescent="0.2">
      <c r="B414" s="5">
        <v>410</v>
      </c>
      <c r="C414" s="1">
        <v>38</v>
      </c>
      <c r="D414" s="1">
        <v>204</v>
      </c>
      <c r="E414" s="1">
        <v>141</v>
      </c>
      <c r="F414" s="1">
        <v>39</v>
      </c>
      <c r="G414" s="1">
        <v>16</v>
      </c>
      <c r="H414" s="10">
        <f t="shared" si="30"/>
        <v>0.69117647058823528</v>
      </c>
      <c r="I414" s="10">
        <f t="shared" si="31"/>
        <v>7.8431372549019607E-2</v>
      </c>
      <c r="J414">
        <f t="shared" si="32"/>
        <v>0</v>
      </c>
      <c r="K414" s="10">
        <f t="shared" si="33"/>
        <v>2.6315789473684209E-2</v>
      </c>
      <c r="L414" s="1">
        <f t="shared" si="34"/>
        <v>9430.1804259110286</v>
      </c>
    </row>
    <row r="415" spans="2:12" x14ac:dyDescent="0.2">
      <c r="B415" s="5">
        <v>411</v>
      </c>
      <c r="C415" s="1">
        <v>37</v>
      </c>
      <c r="D415" s="1">
        <v>84</v>
      </c>
      <c r="E415" s="1">
        <v>43</v>
      </c>
      <c r="F415" s="1">
        <v>38</v>
      </c>
      <c r="G415" s="1">
        <v>1</v>
      </c>
      <c r="H415" s="10">
        <f t="shared" si="30"/>
        <v>0.51190476190476186</v>
      </c>
      <c r="I415" s="10">
        <f t="shared" si="31"/>
        <v>1.1904761904761904E-2</v>
      </c>
      <c r="J415">
        <f t="shared" si="32"/>
        <v>0</v>
      </c>
      <c r="K415" s="10">
        <f t="shared" si="33"/>
        <v>0</v>
      </c>
      <c r="L415" s="1">
        <f t="shared" si="34"/>
        <v>9453.1747436824098</v>
      </c>
    </row>
    <row r="416" spans="2:12" x14ac:dyDescent="0.2">
      <c r="B416" s="5">
        <v>412</v>
      </c>
      <c r="C416" s="1">
        <v>37</v>
      </c>
      <c r="D416" s="1">
        <v>97</v>
      </c>
      <c r="E416" s="1">
        <v>48</v>
      </c>
      <c r="F416" s="1">
        <v>39</v>
      </c>
      <c r="G416" s="1">
        <v>5</v>
      </c>
      <c r="H416" s="10">
        <f t="shared" si="30"/>
        <v>0.49484536082474229</v>
      </c>
      <c r="I416" s="10">
        <f t="shared" si="31"/>
        <v>5.1546391752577317E-2</v>
      </c>
      <c r="J416">
        <f t="shared" si="32"/>
        <v>0</v>
      </c>
      <c r="K416" s="10">
        <f t="shared" si="33"/>
        <v>0</v>
      </c>
      <c r="L416" s="1">
        <f t="shared" si="34"/>
        <v>9476.1692404065907</v>
      </c>
    </row>
    <row r="417" spans="2:12" x14ac:dyDescent="0.2">
      <c r="B417" s="5">
        <v>413</v>
      </c>
      <c r="C417" s="1">
        <v>37</v>
      </c>
      <c r="D417" s="1">
        <v>204</v>
      </c>
      <c r="E417" s="1">
        <v>149</v>
      </c>
      <c r="F417" s="1">
        <v>36</v>
      </c>
      <c r="G417" s="1">
        <v>15</v>
      </c>
      <c r="H417" s="10">
        <f t="shared" si="30"/>
        <v>0.73039215686274506</v>
      </c>
      <c r="I417" s="10">
        <f t="shared" si="31"/>
        <v>7.3529411764705885E-2</v>
      </c>
      <c r="J417">
        <f t="shared" si="32"/>
        <v>0</v>
      </c>
      <c r="K417" s="10">
        <f t="shared" si="33"/>
        <v>2.7027027027027029E-2</v>
      </c>
      <c r="L417" s="1">
        <f t="shared" si="34"/>
        <v>9499.1639104477363</v>
      </c>
    </row>
    <row r="418" spans="2:12" x14ac:dyDescent="0.2">
      <c r="B418" s="5">
        <v>414</v>
      </c>
      <c r="C418" s="1">
        <v>36</v>
      </c>
      <c r="D418" s="1">
        <v>200</v>
      </c>
      <c r="E418" s="1">
        <v>154</v>
      </c>
      <c r="F418" s="1">
        <v>34</v>
      </c>
      <c r="G418" s="1">
        <v>8</v>
      </c>
      <c r="H418" s="10">
        <f t="shared" si="30"/>
        <v>0.77</v>
      </c>
      <c r="I418" s="10">
        <f t="shared" si="31"/>
        <v>0.04</v>
      </c>
      <c r="J418">
        <f t="shared" si="32"/>
        <v>0</v>
      </c>
      <c r="K418" s="10">
        <f t="shared" si="33"/>
        <v>5.5555555555555552E-2</v>
      </c>
      <c r="L418" s="1">
        <f t="shared" si="34"/>
        <v>9522.1587483475032</v>
      </c>
    </row>
    <row r="419" spans="2:12" x14ac:dyDescent="0.2">
      <c r="B419" s="5">
        <v>415</v>
      </c>
      <c r="C419" s="1">
        <v>34</v>
      </c>
      <c r="D419" s="1">
        <v>61</v>
      </c>
      <c r="E419" s="1">
        <v>16</v>
      </c>
      <c r="F419" s="1">
        <v>44</v>
      </c>
      <c r="G419" s="1"/>
      <c r="H419" s="10">
        <f t="shared" si="30"/>
        <v>0.26229508196721313</v>
      </c>
      <c r="I419" s="10">
        <f t="shared" si="31"/>
        <v>0</v>
      </c>
      <c r="J419">
        <f t="shared" si="32"/>
        <v>0</v>
      </c>
      <c r="K419" s="10">
        <f t="shared" si="33"/>
        <v>0</v>
      </c>
      <c r="L419" s="1">
        <f t="shared" si="34"/>
        <v>9545.1537488194517</v>
      </c>
    </row>
    <row r="420" spans="2:12" x14ac:dyDescent="0.2">
      <c r="B420" s="5">
        <v>416</v>
      </c>
      <c r="C420" s="1">
        <v>34</v>
      </c>
      <c r="D420" s="1">
        <v>66</v>
      </c>
      <c r="E420" s="1">
        <v>25</v>
      </c>
      <c r="F420" s="1">
        <v>38</v>
      </c>
      <c r="G420" s="1">
        <v>2</v>
      </c>
      <c r="H420" s="10">
        <f t="shared" si="30"/>
        <v>0.37878787878787878</v>
      </c>
      <c r="I420" s="10">
        <f t="shared" si="31"/>
        <v>3.0303030303030304E-2</v>
      </c>
      <c r="J420">
        <f t="shared" si="32"/>
        <v>0</v>
      </c>
      <c r="K420" s="10">
        <f t="shared" si="33"/>
        <v>0</v>
      </c>
      <c r="L420" s="1">
        <f t="shared" si="34"/>
        <v>9568.148906743625</v>
      </c>
    </row>
    <row r="421" spans="2:12" x14ac:dyDescent="0.2">
      <c r="B421" s="5">
        <v>417</v>
      </c>
      <c r="C421" s="1">
        <v>34</v>
      </c>
      <c r="D421" s="1">
        <v>81</v>
      </c>
      <c r="E421" s="1">
        <v>40</v>
      </c>
      <c r="F421" s="1">
        <v>37</v>
      </c>
      <c r="G421" s="1">
        <v>3</v>
      </c>
      <c r="H421" s="10">
        <f t="shared" si="30"/>
        <v>0.49382716049382713</v>
      </c>
      <c r="I421" s="10">
        <f t="shared" si="31"/>
        <v>3.7037037037037035E-2</v>
      </c>
      <c r="J421">
        <f t="shared" si="32"/>
        <v>0</v>
      </c>
      <c r="K421" s="10">
        <f t="shared" si="33"/>
        <v>0</v>
      </c>
      <c r="L421" s="1">
        <f t="shared" si="34"/>
        <v>9591.144217161318</v>
      </c>
    </row>
    <row r="422" spans="2:12" x14ac:dyDescent="0.2">
      <c r="B422" s="5">
        <v>418</v>
      </c>
      <c r="C422" s="1">
        <v>34</v>
      </c>
      <c r="D422" s="1">
        <v>135</v>
      </c>
      <c r="E422" s="1">
        <v>98</v>
      </c>
      <c r="F422" s="1">
        <v>36</v>
      </c>
      <c r="G422" s="1">
        <v>1</v>
      </c>
      <c r="H422" s="10">
        <f t="shared" si="30"/>
        <v>0.72592592592592597</v>
      </c>
      <c r="I422" s="10">
        <f t="shared" si="31"/>
        <v>7.4074074074074077E-3</v>
      </c>
      <c r="J422">
        <f t="shared" si="32"/>
        <v>0</v>
      </c>
      <c r="K422" s="10">
        <f t="shared" si="33"/>
        <v>2.9411764705882353E-2</v>
      </c>
      <c r="L422" s="1">
        <f t="shared" si="34"/>
        <v>9614.1396752699857</v>
      </c>
    </row>
    <row r="423" spans="2:12" x14ac:dyDescent="0.2">
      <c r="B423" s="5">
        <v>419</v>
      </c>
      <c r="C423" s="1">
        <v>33</v>
      </c>
      <c r="D423" s="1">
        <v>232</v>
      </c>
      <c r="E423" s="1">
        <v>150</v>
      </c>
      <c r="F423" s="1">
        <v>32</v>
      </c>
      <c r="G423" s="1">
        <v>43</v>
      </c>
      <c r="H423" s="10">
        <f t="shared" si="30"/>
        <v>0.64655172413793105</v>
      </c>
      <c r="I423" s="10">
        <f t="shared" si="31"/>
        <v>0.18534482758620691</v>
      </c>
      <c r="J423">
        <f t="shared" si="32"/>
        <v>0</v>
      </c>
      <c r="K423" s="10">
        <f t="shared" si="33"/>
        <v>3.0303030303030304E-2</v>
      </c>
      <c r="L423" s="1">
        <f t="shared" si="34"/>
        <v>9637.1352764183339</v>
      </c>
    </row>
    <row r="424" spans="2:12" x14ac:dyDescent="0.2">
      <c r="B424" s="5">
        <v>420</v>
      </c>
      <c r="C424" s="1">
        <v>32</v>
      </c>
      <c r="D424" s="1">
        <v>92</v>
      </c>
      <c r="E424" s="1">
        <v>57</v>
      </c>
      <c r="F424" s="1">
        <v>33</v>
      </c>
      <c r="G424" s="1">
        <v>2</v>
      </c>
      <c r="H424" s="10">
        <f t="shared" si="30"/>
        <v>0.61956521739130432</v>
      </c>
      <c r="I424" s="10">
        <f t="shared" si="31"/>
        <v>2.1739130434782608E-2</v>
      </c>
      <c r="J424">
        <f t="shared" si="32"/>
        <v>0</v>
      </c>
      <c r="K424" s="10">
        <f t="shared" si="33"/>
        <v>0</v>
      </c>
      <c r="L424" s="1">
        <f t="shared" si="34"/>
        <v>9660.1310161015572</v>
      </c>
    </row>
    <row r="425" spans="2:12" x14ac:dyDescent="0.2">
      <c r="B425" s="5">
        <v>421</v>
      </c>
      <c r="C425" s="1">
        <v>32</v>
      </c>
      <c r="D425" s="1">
        <v>77</v>
      </c>
      <c r="E425" s="1">
        <v>38</v>
      </c>
      <c r="F425" s="1">
        <v>33</v>
      </c>
      <c r="G425" s="1">
        <v>5</v>
      </c>
      <c r="H425" s="10">
        <f t="shared" si="30"/>
        <v>0.4935064935064935</v>
      </c>
      <c r="I425" s="10">
        <f t="shared" si="31"/>
        <v>6.4935064935064929E-2</v>
      </c>
      <c r="J425">
        <f t="shared" si="32"/>
        <v>0</v>
      </c>
      <c r="K425" s="10">
        <f t="shared" si="33"/>
        <v>0</v>
      </c>
      <c r="L425" s="1">
        <f t="shared" si="34"/>
        <v>9683.1268899567167</v>
      </c>
    </row>
    <row r="426" spans="2:12" x14ac:dyDescent="0.2">
      <c r="B426" s="5">
        <v>422</v>
      </c>
      <c r="C426" s="1">
        <v>32</v>
      </c>
      <c r="D426" s="1">
        <v>66</v>
      </c>
      <c r="E426" s="1">
        <v>26</v>
      </c>
      <c r="F426" s="1">
        <v>37</v>
      </c>
      <c r="G426" s="1">
        <v>2</v>
      </c>
      <c r="H426" s="10">
        <f t="shared" si="30"/>
        <v>0.39393939393939392</v>
      </c>
      <c r="I426" s="10">
        <f t="shared" si="31"/>
        <v>3.0303030303030304E-2</v>
      </c>
      <c r="J426">
        <f t="shared" si="32"/>
        <v>0</v>
      </c>
      <c r="K426" s="10">
        <f t="shared" si="33"/>
        <v>0</v>
      </c>
      <c r="L426" s="1">
        <f t="shared" si="34"/>
        <v>9706.12289375828</v>
      </c>
    </row>
    <row r="427" spans="2:12" x14ac:dyDescent="0.2">
      <c r="B427" s="5">
        <v>423</v>
      </c>
      <c r="C427" s="1">
        <v>32</v>
      </c>
      <c r="D427" s="1">
        <v>167</v>
      </c>
      <c r="E427" s="1">
        <v>117</v>
      </c>
      <c r="F427" s="1">
        <v>36</v>
      </c>
      <c r="G427" s="1">
        <v>9</v>
      </c>
      <c r="H427" s="10">
        <f t="shared" si="30"/>
        <v>0.70059880239520955</v>
      </c>
      <c r="I427" s="10">
        <f t="shared" si="31"/>
        <v>5.3892215568862277E-2</v>
      </c>
      <c r="J427">
        <f t="shared" si="32"/>
        <v>0</v>
      </c>
      <c r="K427" s="10">
        <f t="shared" si="33"/>
        <v>3.125E-2</v>
      </c>
      <c r="L427" s="1">
        <f t="shared" si="34"/>
        <v>9729.1190234137903</v>
      </c>
    </row>
    <row r="428" spans="2:12" x14ac:dyDescent="0.2">
      <c r="B428" s="5">
        <v>424</v>
      </c>
      <c r="C428" s="1">
        <v>31</v>
      </c>
      <c r="D428" s="1">
        <v>250</v>
      </c>
      <c r="E428" s="1">
        <v>175</v>
      </c>
      <c r="F428" s="1">
        <v>30</v>
      </c>
      <c r="G428" s="1">
        <v>41</v>
      </c>
      <c r="H428" s="10">
        <f t="shared" si="30"/>
        <v>0.7</v>
      </c>
      <c r="I428" s="10">
        <f t="shared" si="31"/>
        <v>0.16400000000000001</v>
      </c>
      <c r="J428">
        <f t="shared" si="32"/>
        <v>0</v>
      </c>
      <c r="K428" s="10">
        <f t="shared" si="33"/>
        <v>0.19354838709677419</v>
      </c>
      <c r="L428" s="1">
        <f t="shared" si="34"/>
        <v>9752.1152749596768</v>
      </c>
    </row>
    <row r="429" spans="2:12" x14ac:dyDescent="0.2">
      <c r="B429" s="5">
        <v>425</v>
      </c>
      <c r="C429" s="1">
        <v>25</v>
      </c>
      <c r="D429" s="1">
        <v>39</v>
      </c>
      <c r="E429" s="1">
        <v>10</v>
      </c>
      <c r="F429" s="1">
        <v>28</v>
      </c>
      <c r="G429" s="1">
        <v>1</v>
      </c>
      <c r="H429" s="10">
        <f t="shared" si="30"/>
        <v>0.25641025641025639</v>
      </c>
      <c r="I429" s="10">
        <f t="shared" si="31"/>
        <v>2.564102564102564E-2</v>
      </c>
      <c r="J429">
        <f t="shared" si="32"/>
        <v>0</v>
      </c>
      <c r="K429" s="10">
        <f t="shared" si="33"/>
        <v>0</v>
      </c>
      <c r="L429" s="1">
        <f t="shared" si="34"/>
        <v>9775.111644557197</v>
      </c>
    </row>
    <row r="430" spans="2:12" x14ac:dyDescent="0.2">
      <c r="B430" s="5">
        <v>426</v>
      </c>
      <c r="C430" s="1">
        <v>25</v>
      </c>
      <c r="D430" s="1">
        <v>77</v>
      </c>
      <c r="E430" s="1">
        <v>28</v>
      </c>
      <c r="F430" s="1">
        <v>39</v>
      </c>
      <c r="G430" s="1">
        <v>9</v>
      </c>
      <c r="H430" s="10">
        <f t="shared" si="30"/>
        <v>0.36363636363636365</v>
      </c>
      <c r="I430" s="10">
        <f t="shared" si="31"/>
        <v>0.11688311688311688</v>
      </c>
      <c r="J430">
        <f t="shared" si="32"/>
        <v>0</v>
      </c>
      <c r="K430" s="10">
        <f t="shared" si="33"/>
        <v>0.04</v>
      </c>
      <c r="L430" s="1">
        <f t="shared" si="34"/>
        <v>9798.1081284884986</v>
      </c>
    </row>
    <row r="431" spans="2:12" x14ac:dyDescent="0.2">
      <c r="B431" s="5">
        <v>427</v>
      </c>
      <c r="C431" s="1">
        <v>24</v>
      </c>
      <c r="D431" s="1">
        <v>85</v>
      </c>
      <c r="E431" s="1">
        <v>51</v>
      </c>
      <c r="F431" s="1">
        <v>24</v>
      </c>
      <c r="G431" s="1">
        <v>6</v>
      </c>
      <c r="H431" s="10">
        <f t="shared" si="30"/>
        <v>0.6</v>
      </c>
      <c r="I431" s="10">
        <f t="shared" si="31"/>
        <v>7.0588235294117646E-2</v>
      </c>
      <c r="J431">
        <f t="shared" si="32"/>
        <v>0</v>
      </c>
      <c r="K431" s="10">
        <f t="shared" si="33"/>
        <v>0</v>
      </c>
      <c r="L431" s="1">
        <f t="shared" si="34"/>
        <v>9821.104723152821</v>
      </c>
    </row>
    <row r="432" spans="2:12" x14ac:dyDescent="0.2">
      <c r="B432" s="5">
        <v>428</v>
      </c>
      <c r="C432" s="1">
        <v>24</v>
      </c>
      <c r="D432" s="1">
        <v>97</v>
      </c>
      <c r="E432" s="1">
        <v>58</v>
      </c>
      <c r="F432" s="1">
        <v>24</v>
      </c>
      <c r="G432" s="1">
        <v>10</v>
      </c>
      <c r="H432" s="10">
        <f t="shared" si="30"/>
        <v>0.59793814432989689</v>
      </c>
      <c r="I432" s="10">
        <f t="shared" si="31"/>
        <v>0.10309278350515463</v>
      </c>
      <c r="J432">
        <f t="shared" si="32"/>
        <v>0</v>
      </c>
      <c r="K432" s="10">
        <f t="shared" si="33"/>
        <v>8.3333333333333329E-2</v>
      </c>
      <c r="L432" s="1">
        <f t="shared" si="34"/>
        <v>9844.1014250628032</v>
      </c>
    </row>
    <row r="433" spans="2:12" x14ac:dyDescent="0.2">
      <c r="B433" s="5">
        <v>429</v>
      </c>
      <c r="C433" s="1">
        <v>22</v>
      </c>
      <c r="D433" s="1">
        <v>97</v>
      </c>
      <c r="E433" s="1">
        <v>64</v>
      </c>
      <c r="F433" s="1">
        <v>24</v>
      </c>
      <c r="G433" s="1">
        <v>8</v>
      </c>
      <c r="H433" s="10">
        <f t="shared" si="30"/>
        <v>0.65979381443298968</v>
      </c>
      <c r="I433" s="10">
        <f t="shared" si="31"/>
        <v>8.247422680412371E-2</v>
      </c>
      <c r="J433">
        <f t="shared" si="32"/>
        <v>0</v>
      </c>
      <c r="K433" s="10">
        <f t="shared" si="33"/>
        <v>9.0909090909090912E-2</v>
      </c>
      <c r="L433" s="1">
        <f t="shared" si="34"/>
        <v>9867.0982308409129</v>
      </c>
    </row>
    <row r="434" spans="2:12" x14ac:dyDescent="0.2">
      <c r="B434" s="5">
        <v>430</v>
      </c>
      <c r="C434" s="1">
        <v>20</v>
      </c>
      <c r="D434" s="1">
        <v>35</v>
      </c>
      <c r="E434" s="1">
        <v>12</v>
      </c>
      <c r="F434" s="1">
        <v>23</v>
      </c>
      <c r="G434" s="1"/>
      <c r="H434" s="10">
        <f t="shared" si="30"/>
        <v>0.34285714285714286</v>
      </c>
      <c r="I434" s="10">
        <f t="shared" si="31"/>
        <v>0</v>
      </c>
      <c r="J434">
        <f t="shared" si="32"/>
        <v>0</v>
      </c>
      <c r="K434" s="10"/>
      <c r="L434" s="1"/>
    </row>
  </sheetData>
  <autoFilter ref="B4:K434">
    <sortState ref="B5:K434">
      <sortCondition ref="B4:B434"/>
    </sortState>
  </autoFilter>
  <sortState ref="B5:L434">
    <sortCondition descending="1" ref="K5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>
      <selection activeCell="D8" sqref="D8"/>
    </sheetView>
  </sheetViews>
  <sheetFormatPr baseColWidth="10" defaultRowHeight="16" x14ac:dyDescent="0.2"/>
  <cols>
    <col min="1" max="1" width="4.33203125" customWidth="1"/>
    <col min="2" max="2" width="19.33203125" style="5" customWidth="1"/>
  </cols>
  <sheetData>
    <row r="1" spans="1:3" ht="26" x14ac:dyDescent="0.3">
      <c r="A1" s="7" t="s">
        <v>391</v>
      </c>
    </row>
    <row r="3" spans="1:3" x14ac:dyDescent="0.2">
      <c r="B3" s="8" t="s">
        <v>390</v>
      </c>
      <c r="C3" s="4" t="s">
        <v>16</v>
      </c>
    </row>
    <row r="4" spans="1:3" x14ac:dyDescent="0.2">
      <c r="B4" s="5">
        <v>30</v>
      </c>
      <c r="C4">
        <v>665</v>
      </c>
    </row>
    <row r="5" spans="1:3" x14ac:dyDescent="0.2">
      <c r="B5" s="5">
        <v>56</v>
      </c>
      <c r="C5">
        <v>415</v>
      </c>
    </row>
    <row r="6" spans="1:3" x14ac:dyDescent="0.2">
      <c r="B6" s="5">
        <v>53</v>
      </c>
      <c r="C6">
        <v>222</v>
      </c>
    </row>
    <row r="7" spans="1:3" x14ac:dyDescent="0.2">
      <c r="B7" s="5">
        <v>17</v>
      </c>
      <c r="C7">
        <v>206</v>
      </c>
    </row>
    <row r="8" spans="1:3" x14ac:dyDescent="0.2">
      <c r="B8" s="5">
        <v>60</v>
      </c>
      <c r="C8">
        <v>194</v>
      </c>
    </row>
    <row r="9" spans="1:3" x14ac:dyDescent="0.2">
      <c r="B9" s="5">
        <v>50</v>
      </c>
      <c r="C9">
        <v>129</v>
      </c>
    </row>
    <row r="10" spans="1:3" x14ac:dyDescent="0.2">
      <c r="B10" s="5">
        <v>52</v>
      </c>
      <c r="C10">
        <v>90</v>
      </c>
    </row>
    <row r="11" spans="1:3" x14ac:dyDescent="0.2">
      <c r="B11" s="5">
        <v>49</v>
      </c>
      <c r="C11">
        <v>72</v>
      </c>
    </row>
    <row r="12" spans="1:3" x14ac:dyDescent="0.2">
      <c r="B12" s="5">
        <v>27</v>
      </c>
      <c r="C12">
        <v>68</v>
      </c>
    </row>
    <row r="13" spans="1:3" x14ac:dyDescent="0.2">
      <c r="B13" s="5">
        <v>39</v>
      </c>
      <c r="C13">
        <v>67</v>
      </c>
    </row>
    <row r="14" spans="1:3" x14ac:dyDescent="0.2">
      <c r="B14" s="5">
        <v>76</v>
      </c>
      <c r="C14">
        <v>67</v>
      </c>
    </row>
    <row r="15" spans="1:3" x14ac:dyDescent="0.2">
      <c r="B15" s="5">
        <v>29</v>
      </c>
      <c r="C15">
        <v>61</v>
      </c>
    </row>
    <row r="16" spans="1:3" x14ac:dyDescent="0.2">
      <c r="B16" s="5">
        <v>38</v>
      </c>
      <c r="C16">
        <v>58</v>
      </c>
    </row>
    <row r="17" spans="2:3" x14ac:dyDescent="0.2">
      <c r="B17" s="5">
        <v>23</v>
      </c>
      <c r="C17">
        <v>55</v>
      </c>
    </row>
    <row r="18" spans="2:3" x14ac:dyDescent="0.2">
      <c r="B18" s="5">
        <v>13</v>
      </c>
      <c r="C18">
        <v>53</v>
      </c>
    </row>
    <row r="19" spans="2:3" x14ac:dyDescent="0.2">
      <c r="B19" s="5">
        <v>90</v>
      </c>
      <c r="C19">
        <v>52</v>
      </c>
    </row>
    <row r="20" spans="2:3" x14ac:dyDescent="0.2">
      <c r="B20" s="5">
        <v>42</v>
      </c>
      <c r="C20">
        <v>47</v>
      </c>
    </row>
    <row r="21" spans="2:3" x14ac:dyDescent="0.2">
      <c r="B21" s="5">
        <v>95</v>
      </c>
      <c r="C21">
        <v>45</v>
      </c>
    </row>
    <row r="22" spans="2:3" x14ac:dyDescent="0.2">
      <c r="B22" s="5">
        <v>28</v>
      </c>
      <c r="C22">
        <v>44</v>
      </c>
    </row>
    <row r="23" spans="2:3" x14ac:dyDescent="0.2">
      <c r="B23" s="5">
        <v>11</v>
      </c>
      <c r="C23">
        <v>38</v>
      </c>
    </row>
    <row r="24" spans="2:3" x14ac:dyDescent="0.2">
      <c r="B24" s="5">
        <v>33</v>
      </c>
      <c r="C24">
        <v>32</v>
      </c>
    </row>
    <row r="25" spans="2:3" x14ac:dyDescent="0.2">
      <c r="B25" s="5">
        <v>48</v>
      </c>
      <c r="C25">
        <v>30</v>
      </c>
    </row>
    <row r="26" spans="2:3" x14ac:dyDescent="0.2">
      <c r="B26" s="5">
        <v>120</v>
      </c>
      <c r="C26">
        <v>29</v>
      </c>
    </row>
    <row r="27" spans="2:3" x14ac:dyDescent="0.2">
      <c r="B27" s="5">
        <v>36</v>
      </c>
      <c r="C27">
        <v>28</v>
      </c>
    </row>
    <row r="28" spans="2:3" x14ac:dyDescent="0.2">
      <c r="B28" s="5">
        <v>83</v>
      </c>
      <c r="C28">
        <v>28</v>
      </c>
    </row>
    <row r="29" spans="2:3" x14ac:dyDescent="0.2">
      <c r="B29" s="5">
        <v>35</v>
      </c>
      <c r="C29">
        <v>26</v>
      </c>
    </row>
    <row r="30" spans="2:3" x14ac:dyDescent="0.2">
      <c r="B30" s="5">
        <v>88</v>
      </c>
      <c r="C30">
        <v>25</v>
      </c>
    </row>
    <row r="31" spans="2:3" x14ac:dyDescent="0.2">
      <c r="B31" s="5">
        <v>34</v>
      </c>
      <c r="C31">
        <v>24</v>
      </c>
    </row>
    <row r="32" spans="2:3" x14ac:dyDescent="0.2">
      <c r="B32" s="5">
        <v>59</v>
      </c>
      <c r="C32">
        <v>24</v>
      </c>
    </row>
    <row r="33" spans="2:3" x14ac:dyDescent="0.2">
      <c r="B33" s="5">
        <v>41</v>
      </c>
      <c r="C33">
        <v>20</v>
      </c>
    </row>
    <row r="34" spans="2:3" x14ac:dyDescent="0.2">
      <c r="B34" s="5">
        <v>67</v>
      </c>
      <c r="C34">
        <v>20</v>
      </c>
    </row>
    <row r="35" spans="2:3" x14ac:dyDescent="0.2">
      <c r="B35" s="5">
        <v>15</v>
      </c>
      <c r="C35">
        <v>18</v>
      </c>
    </row>
    <row r="36" spans="2:3" x14ac:dyDescent="0.2">
      <c r="B36" s="5">
        <v>135</v>
      </c>
      <c r="C36">
        <v>18</v>
      </c>
    </row>
    <row r="37" spans="2:3" x14ac:dyDescent="0.2">
      <c r="B37" s="5">
        <v>12</v>
      </c>
      <c r="C37">
        <v>17</v>
      </c>
    </row>
    <row r="38" spans="2:3" x14ac:dyDescent="0.2">
      <c r="B38" s="5">
        <v>20</v>
      </c>
      <c r="C38">
        <v>17</v>
      </c>
    </row>
    <row r="39" spans="2:3" x14ac:dyDescent="0.2">
      <c r="B39" s="5">
        <v>75</v>
      </c>
      <c r="C39">
        <v>16</v>
      </c>
    </row>
    <row r="40" spans="2:3" x14ac:dyDescent="0.2">
      <c r="B40" s="5">
        <v>37</v>
      </c>
      <c r="C40">
        <v>15</v>
      </c>
    </row>
    <row r="41" spans="2:3" x14ac:dyDescent="0.2">
      <c r="B41" s="5">
        <v>7</v>
      </c>
      <c r="C41">
        <v>14</v>
      </c>
    </row>
    <row r="42" spans="2:3" x14ac:dyDescent="0.2">
      <c r="B42" s="5">
        <v>47</v>
      </c>
      <c r="C42">
        <v>14</v>
      </c>
    </row>
    <row r="43" spans="2:3" x14ac:dyDescent="0.2">
      <c r="B43" s="5">
        <v>55</v>
      </c>
      <c r="C43">
        <v>12</v>
      </c>
    </row>
    <row r="44" spans="2:3" x14ac:dyDescent="0.2">
      <c r="B44" s="5">
        <v>5</v>
      </c>
      <c r="C44">
        <v>11</v>
      </c>
    </row>
    <row r="45" spans="2:3" x14ac:dyDescent="0.2">
      <c r="B45" s="5">
        <v>58</v>
      </c>
      <c r="C45">
        <v>11</v>
      </c>
    </row>
    <row r="46" spans="2:3" x14ac:dyDescent="0.2">
      <c r="B46" s="5">
        <v>80</v>
      </c>
      <c r="C46">
        <v>11</v>
      </c>
    </row>
    <row r="47" spans="2:3" x14ac:dyDescent="0.2">
      <c r="B47" s="5">
        <v>129</v>
      </c>
      <c r="C47">
        <v>11</v>
      </c>
    </row>
    <row r="48" spans="2:3" x14ac:dyDescent="0.2">
      <c r="B48" s="5">
        <v>65</v>
      </c>
      <c r="C48">
        <v>10</v>
      </c>
    </row>
    <row r="49" spans="2:3" x14ac:dyDescent="0.2">
      <c r="B49" s="5">
        <v>51</v>
      </c>
      <c r="C49">
        <v>9</v>
      </c>
    </row>
    <row r="50" spans="2:3" x14ac:dyDescent="0.2">
      <c r="B50" s="5">
        <v>54</v>
      </c>
      <c r="C50">
        <v>9</v>
      </c>
    </row>
    <row r="51" spans="2:3" x14ac:dyDescent="0.2">
      <c r="B51" s="5">
        <v>57</v>
      </c>
      <c r="C51">
        <v>9</v>
      </c>
    </row>
    <row r="52" spans="2:3" x14ac:dyDescent="0.2">
      <c r="B52" s="5">
        <v>106</v>
      </c>
      <c r="C52">
        <v>9</v>
      </c>
    </row>
    <row r="53" spans="2:3" x14ac:dyDescent="0.2">
      <c r="B53" s="5">
        <v>150</v>
      </c>
      <c r="C53">
        <v>9</v>
      </c>
    </row>
    <row r="54" spans="2:3" x14ac:dyDescent="0.2">
      <c r="B54" s="5">
        <v>8</v>
      </c>
      <c r="C54">
        <v>8</v>
      </c>
    </row>
    <row r="55" spans="2:3" x14ac:dyDescent="0.2">
      <c r="B55" s="5">
        <v>9</v>
      </c>
      <c r="C55">
        <v>8</v>
      </c>
    </row>
    <row r="56" spans="2:3" x14ac:dyDescent="0.2">
      <c r="B56" s="5">
        <v>10</v>
      </c>
      <c r="C56">
        <v>8</v>
      </c>
    </row>
    <row r="57" spans="2:3" x14ac:dyDescent="0.2">
      <c r="B57" s="5">
        <v>16</v>
      </c>
      <c r="C57">
        <v>8</v>
      </c>
    </row>
    <row r="58" spans="2:3" x14ac:dyDescent="0.2">
      <c r="B58" s="5">
        <v>26</v>
      </c>
      <c r="C58">
        <v>8</v>
      </c>
    </row>
    <row r="59" spans="2:3" x14ac:dyDescent="0.2">
      <c r="B59" s="5">
        <v>32</v>
      </c>
      <c r="C59">
        <v>8</v>
      </c>
    </row>
    <row r="60" spans="2:3" x14ac:dyDescent="0.2">
      <c r="B60" s="5">
        <v>46</v>
      </c>
      <c r="C60">
        <v>8</v>
      </c>
    </row>
    <row r="61" spans="2:3" x14ac:dyDescent="0.2">
      <c r="B61" s="5">
        <v>66</v>
      </c>
      <c r="C61">
        <v>8</v>
      </c>
    </row>
    <row r="62" spans="2:3" x14ac:dyDescent="0.2">
      <c r="B62" s="5">
        <v>96</v>
      </c>
      <c r="C62">
        <v>8</v>
      </c>
    </row>
    <row r="63" spans="2:3" x14ac:dyDescent="0.2">
      <c r="B63" s="5">
        <v>114</v>
      </c>
      <c r="C63">
        <v>8</v>
      </c>
    </row>
    <row r="64" spans="2:3" x14ac:dyDescent="0.2">
      <c r="B64" s="5">
        <v>19</v>
      </c>
      <c r="C64">
        <v>7</v>
      </c>
    </row>
    <row r="65" spans="2:3" x14ac:dyDescent="0.2">
      <c r="B65" s="5">
        <v>40</v>
      </c>
      <c r="C65">
        <v>7</v>
      </c>
    </row>
    <row r="66" spans="2:3" x14ac:dyDescent="0.2">
      <c r="B66" s="5">
        <v>77</v>
      </c>
      <c r="C66">
        <v>7</v>
      </c>
    </row>
    <row r="67" spans="2:3" x14ac:dyDescent="0.2">
      <c r="B67" s="5">
        <v>24</v>
      </c>
      <c r="C67">
        <v>6</v>
      </c>
    </row>
    <row r="68" spans="2:3" x14ac:dyDescent="0.2">
      <c r="B68" s="5">
        <v>78</v>
      </c>
      <c r="C68">
        <v>6</v>
      </c>
    </row>
    <row r="69" spans="2:3" x14ac:dyDescent="0.2">
      <c r="B69" s="5">
        <v>119</v>
      </c>
      <c r="C69">
        <v>6</v>
      </c>
    </row>
    <row r="70" spans="2:3" x14ac:dyDescent="0.2">
      <c r="B70" s="5">
        <v>124</v>
      </c>
      <c r="C70">
        <v>6</v>
      </c>
    </row>
    <row r="71" spans="2:3" x14ac:dyDescent="0.2">
      <c r="B71" s="5">
        <v>180</v>
      </c>
      <c r="C71">
        <v>6</v>
      </c>
    </row>
    <row r="72" spans="2:3" x14ac:dyDescent="0.2">
      <c r="B72" s="5">
        <v>240</v>
      </c>
      <c r="C72">
        <v>6</v>
      </c>
    </row>
    <row r="73" spans="2:3" x14ac:dyDescent="0.2">
      <c r="B73" s="5">
        <v>2</v>
      </c>
      <c r="C73">
        <v>5</v>
      </c>
    </row>
    <row r="74" spans="2:3" x14ac:dyDescent="0.2">
      <c r="B74" s="5">
        <v>6</v>
      </c>
      <c r="C74">
        <v>5</v>
      </c>
    </row>
    <row r="75" spans="2:3" x14ac:dyDescent="0.2">
      <c r="B75" s="5">
        <v>43</v>
      </c>
      <c r="C75">
        <v>5</v>
      </c>
    </row>
    <row r="76" spans="2:3" x14ac:dyDescent="0.2">
      <c r="B76" s="5">
        <v>64</v>
      </c>
      <c r="C76">
        <v>5</v>
      </c>
    </row>
    <row r="77" spans="2:3" x14ac:dyDescent="0.2">
      <c r="B77" s="5">
        <v>85</v>
      </c>
      <c r="C77">
        <v>5</v>
      </c>
    </row>
    <row r="78" spans="2:3" x14ac:dyDescent="0.2">
      <c r="B78" s="5">
        <v>98</v>
      </c>
      <c r="C78">
        <v>5</v>
      </c>
    </row>
    <row r="79" spans="2:3" x14ac:dyDescent="0.2">
      <c r="B79" s="5">
        <v>100</v>
      </c>
      <c r="C79">
        <v>5</v>
      </c>
    </row>
    <row r="80" spans="2:3" x14ac:dyDescent="0.2">
      <c r="B80" s="5">
        <v>113</v>
      </c>
      <c r="C80">
        <v>5</v>
      </c>
    </row>
    <row r="81" spans="2:3" x14ac:dyDescent="0.2">
      <c r="B81" s="5">
        <v>18</v>
      </c>
      <c r="C81">
        <v>4</v>
      </c>
    </row>
    <row r="82" spans="2:3" x14ac:dyDescent="0.2">
      <c r="B82" s="5">
        <v>25</v>
      </c>
      <c r="C82">
        <v>4</v>
      </c>
    </row>
    <row r="83" spans="2:3" x14ac:dyDescent="0.2">
      <c r="B83" s="5">
        <v>31</v>
      </c>
      <c r="C83">
        <v>4</v>
      </c>
    </row>
    <row r="84" spans="2:3" x14ac:dyDescent="0.2">
      <c r="B84" s="5">
        <v>45</v>
      </c>
      <c r="C84">
        <v>4</v>
      </c>
    </row>
    <row r="85" spans="2:3" x14ac:dyDescent="0.2">
      <c r="B85" s="5">
        <v>69</v>
      </c>
      <c r="C85">
        <v>4</v>
      </c>
    </row>
    <row r="86" spans="2:3" x14ac:dyDescent="0.2">
      <c r="B86" s="5">
        <v>70</v>
      </c>
      <c r="C86">
        <v>4</v>
      </c>
    </row>
    <row r="87" spans="2:3" x14ac:dyDescent="0.2">
      <c r="B87" s="5">
        <v>73</v>
      </c>
      <c r="C87">
        <v>4</v>
      </c>
    </row>
    <row r="88" spans="2:3" x14ac:dyDescent="0.2">
      <c r="B88" s="5">
        <v>79</v>
      </c>
      <c r="C88">
        <v>4</v>
      </c>
    </row>
    <row r="89" spans="2:3" x14ac:dyDescent="0.2">
      <c r="B89" s="5">
        <v>86</v>
      </c>
      <c r="C89">
        <v>4</v>
      </c>
    </row>
    <row r="90" spans="2:3" x14ac:dyDescent="0.2">
      <c r="B90" s="5">
        <v>118</v>
      </c>
      <c r="C90">
        <v>4</v>
      </c>
    </row>
    <row r="91" spans="2:3" x14ac:dyDescent="0.2">
      <c r="B91" s="5">
        <v>174</v>
      </c>
      <c r="C91">
        <v>4</v>
      </c>
    </row>
    <row r="92" spans="2:3" x14ac:dyDescent="0.2">
      <c r="B92" s="5">
        <v>4</v>
      </c>
      <c r="C92">
        <v>3</v>
      </c>
    </row>
    <row r="93" spans="2:3" x14ac:dyDescent="0.2">
      <c r="B93" s="5">
        <v>44</v>
      </c>
      <c r="C93">
        <v>3</v>
      </c>
    </row>
    <row r="94" spans="2:3" x14ac:dyDescent="0.2">
      <c r="B94" s="5">
        <v>68</v>
      </c>
      <c r="C94">
        <v>3</v>
      </c>
    </row>
    <row r="95" spans="2:3" x14ac:dyDescent="0.2">
      <c r="B95" s="5">
        <v>81</v>
      </c>
      <c r="C95">
        <v>3</v>
      </c>
    </row>
    <row r="96" spans="2:3" x14ac:dyDescent="0.2">
      <c r="B96" s="5">
        <v>82</v>
      </c>
      <c r="C96">
        <v>3</v>
      </c>
    </row>
    <row r="97" spans="2:3" x14ac:dyDescent="0.2">
      <c r="B97" s="5">
        <v>94</v>
      </c>
      <c r="C97">
        <v>3</v>
      </c>
    </row>
    <row r="98" spans="2:3" x14ac:dyDescent="0.2">
      <c r="B98" s="5">
        <v>99</v>
      </c>
      <c r="C98">
        <v>3</v>
      </c>
    </row>
    <row r="99" spans="2:3" x14ac:dyDescent="0.2">
      <c r="B99" s="5">
        <v>105</v>
      </c>
      <c r="C99">
        <v>3</v>
      </c>
    </row>
    <row r="100" spans="2:3" x14ac:dyDescent="0.2">
      <c r="B100" s="5">
        <v>112</v>
      </c>
      <c r="C100">
        <v>3</v>
      </c>
    </row>
    <row r="101" spans="2:3" x14ac:dyDescent="0.2">
      <c r="B101" s="5">
        <v>116</v>
      </c>
      <c r="C101">
        <v>3</v>
      </c>
    </row>
    <row r="102" spans="2:3" x14ac:dyDescent="0.2">
      <c r="B102" s="5">
        <v>125</v>
      </c>
      <c r="C102">
        <v>3</v>
      </c>
    </row>
    <row r="103" spans="2:3" x14ac:dyDescent="0.2">
      <c r="B103" s="5">
        <v>127</v>
      </c>
      <c r="C103">
        <v>3</v>
      </c>
    </row>
    <row r="104" spans="2:3" x14ac:dyDescent="0.2">
      <c r="B104" s="5">
        <v>134</v>
      </c>
      <c r="C104">
        <v>3</v>
      </c>
    </row>
    <row r="105" spans="2:3" x14ac:dyDescent="0.2">
      <c r="B105" s="5">
        <v>138</v>
      </c>
      <c r="C105">
        <v>3</v>
      </c>
    </row>
    <row r="106" spans="2:3" x14ac:dyDescent="0.2">
      <c r="B106" s="5">
        <v>143</v>
      </c>
      <c r="C106">
        <v>3</v>
      </c>
    </row>
    <row r="107" spans="2:3" x14ac:dyDescent="0.2">
      <c r="B107" s="5">
        <v>210</v>
      </c>
      <c r="C107">
        <v>3</v>
      </c>
    </row>
    <row r="108" spans="2:3" x14ac:dyDescent="0.2">
      <c r="B108" s="5">
        <v>14</v>
      </c>
      <c r="C108">
        <v>2</v>
      </c>
    </row>
    <row r="109" spans="2:3" x14ac:dyDescent="0.2">
      <c r="B109" s="5">
        <v>21</v>
      </c>
      <c r="C109">
        <v>2</v>
      </c>
    </row>
    <row r="110" spans="2:3" x14ac:dyDescent="0.2">
      <c r="B110" s="5">
        <v>63</v>
      </c>
      <c r="C110">
        <v>2</v>
      </c>
    </row>
    <row r="111" spans="2:3" x14ac:dyDescent="0.2">
      <c r="B111" s="5">
        <v>84</v>
      </c>
      <c r="C111">
        <v>2</v>
      </c>
    </row>
    <row r="112" spans="2:3" x14ac:dyDescent="0.2">
      <c r="B112" s="5">
        <v>89</v>
      </c>
      <c r="C112">
        <v>2</v>
      </c>
    </row>
    <row r="113" spans="2:3" x14ac:dyDescent="0.2">
      <c r="B113" s="5">
        <v>101</v>
      </c>
      <c r="C113">
        <v>2</v>
      </c>
    </row>
    <row r="114" spans="2:3" x14ac:dyDescent="0.2">
      <c r="B114" s="5">
        <v>104</v>
      </c>
      <c r="C114">
        <v>2</v>
      </c>
    </row>
    <row r="115" spans="2:3" x14ac:dyDescent="0.2">
      <c r="B115" s="5">
        <v>108</v>
      </c>
      <c r="C115">
        <v>2</v>
      </c>
    </row>
    <row r="116" spans="2:3" x14ac:dyDescent="0.2">
      <c r="B116" s="5">
        <v>109</v>
      </c>
      <c r="C116">
        <v>2</v>
      </c>
    </row>
    <row r="117" spans="2:3" x14ac:dyDescent="0.2">
      <c r="B117" s="5">
        <v>117</v>
      </c>
      <c r="C117">
        <v>2</v>
      </c>
    </row>
    <row r="118" spans="2:3" x14ac:dyDescent="0.2">
      <c r="B118" s="5">
        <v>123</v>
      </c>
      <c r="C118">
        <v>2</v>
      </c>
    </row>
    <row r="119" spans="2:3" x14ac:dyDescent="0.2">
      <c r="B119" s="5">
        <v>131</v>
      </c>
      <c r="C119">
        <v>2</v>
      </c>
    </row>
    <row r="120" spans="2:3" x14ac:dyDescent="0.2">
      <c r="B120" s="5">
        <v>133</v>
      </c>
      <c r="C120">
        <v>2</v>
      </c>
    </row>
    <row r="121" spans="2:3" x14ac:dyDescent="0.2">
      <c r="B121" s="5">
        <v>136</v>
      </c>
      <c r="C121">
        <v>2</v>
      </c>
    </row>
    <row r="122" spans="2:3" x14ac:dyDescent="0.2">
      <c r="B122" s="5">
        <v>139</v>
      </c>
      <c r="C122">
        <v>2</v>
      </c>
    </row>
    <row r="123" spans="2:3" x14ac:dyDescent="0.2">
      <c r="B123" s="5">
        <v>145</v>
      </c>
      <c r="C123">
        <v>2</v>
      </c>
    </row>
    <row r="124" spans="2:3" x14ac:dyDescent="0.2">
      <c r="B124" s="5">
        <v>148</v>
      </c>
      <c r="C124">
        <v>2</v>
      </c>
    </row>
    <row r="125" spans="2:3" x14ac:dyDescent="0.2">
      <c r="B125" s="5">
        <v>159</v>
      </c>
      <c r="C125">
        <v>2</v>
      </c>
    </row>
    <row r="126" spans="2:3" x14ac:dyDescent="0.2">
      <c r="B126" s="5">
        <v>179</v>
      </c>
      <c r="C126">
        <v>2</v>
      </c>
    </row>
    <row r="127" spans="2:3" x14ac:dyDescent="0.2">
      <c r="B127" s="5">
        <v>190</v>
      </c>
      <c r="C127">
        <v>2</v>
      </c>
    </row>
    <row r="128" spans="2:3" x14ac:dyDescent="0.2">
      <c r="B128" s="5">
        <v>207</v>
      </c>
      <c r="C128">
        <v>2</v>
      </c>
    </row>
    <row r="129" spans="2:3" x14ac:dyDescent="0.2">
      <c r="B129" s="5">
        <v>282</v>
      </c>
      <c r="C129">
        <v>2</v>
      </c>
    </row>
    <row r="130" spans="2:3" x14ac:dyDescent="0.2">
      <c r="B130" s="5">
        <v>1</v>
      </c>
      <c r="C130">
        <v>1</v>
      </c>
    </row>
    <row r="131" spans="2:3" x14ac:dyDescent="0.2">
      <c r="B131" s="5">
        <v>22</v>
      </c>
      <c r="C131">
        <v>1</v>
      </c>
    </row>
    <row r="132" spans="2:3" x14ac:dyDescent="0.2">
      <c r="B132" s="5">
        <v>71</v>
      </c>
      <c r="C132">
        <v>1</v>
      </c>
    </row>
    <row r="133" spans="2:3" x14ac:dyDescent="0.2">
      <c r="B133" s="5">
        <v>72</v>
      </c>
      <c r="C133">
        <v>1</v>
      </c>
    </row>
    <row r="134" spans="2:3" x14ac:dyDescent="0.2">
      <c r="B134" s="5">
        <v>74</v>
      </c>
      <c r="C134">
        <v>1</v>
      </c>
    </row>
    <row r="135" spans="2:3" x14ac:dyDescent="0.2">
      <c r="B135" s="5">
        <v>87</v>
      </c>
      <c r="C135">
        <v>1</v>
      </c>
    </row>
    <row r="136" spans="2:3" x14ac:dyDescent="0.2">
      <c r="B136" s="5">
        <v>92</v>
      </c>
      <c r="C136">
        <v>1</v>
      </c>
    </row>
    <row r="137" spans="2:3" x14ac:dyDescent="0.2">
      <c r="B137" s="5">
        <v>93</v>
      </c>
      <c r="C137">
        <v>1</v>
      </c>
    </row>
    <row r="138" spans="2:3" x14ac:dyDescent="0.2">
      <c r="B138" s="5">
        <v>102</v>
      </c>
      <c r="C138">
        <v>1</v>
      </c>
    </row>
    <row r="139" spans="2:3" x14ac:dyDescent="0.2">
      <c r="B139" s="5">
        <v>103</v>
      </c>
      <c r="C139">
        <v>1</v>
      </c>
    </row>
    <row r="140" spans="2:3" x14ac:dyDescent="0.2">
      <c r="B140" s="5">
        <v>107</v>
      </c>
      <c r="C140">
        <v>1</v>
      </c>
    </row>
    <row r="141" spans="2:3" x14ac:dyDescent="0.2">
      <c r="B141" s="5">
        <v>110</v>
      </c>
      <c r="C141">
        <v>1</v>
      </c>
    </row>
    <row r="142" spans="2:3" x14ac:dyDescent="0.2">
      <c r="B142" s="5">
        <v>130</v>
      </c>
      <c r="C142">
        <v>1</v>
      </c>
    </row>
    <row r="143" spans="2:3" x14ac:dyDescent="0.2">
      <c r="B143" s="5">
        <v>141</v>
      </c>
      <c r="C143">
        <v>1</v>
      </c>
    </row>
    <row r="144" spans="2:3" x14ac:dyDescent="0.2">
      <c r="B144" s="5">
        <v>142</v>
      </c>
      <c r="C144">
        <v>1</v>
      </c>
    </row>
    <row r="145" spans="2:3" x14ac:dyDescent="0.2">
      <c r="B145" s="5">
        <v>144</v>
      </c>
      <c r="C145">
        <v>1</v>
      </c>
    </row>
    <row r="146" spans="2:3" x14ac:dyDescent="0.2">
      <c r="B146" s="5">
        <v>152</v>
      </c>
      <c r="C146">
        <v>1</v>
      </c>
    </row>
    <row r="147" spans="2:3" x14ac:dyDescent="0.2">
      <c r="B147" s="5">
        <v>155</v>
      </c>
      <c r="C147">
        <v>1</v>
      </c>
    </row>
    <row r="148" spans="2:3" x14ac:dyDescent="0.2">
      <c r="B148" s="5">
        <v>156</v>
      </c>
      <c r="C148">
        <v>1</v>
      </c>
    </row>
    <row r="149" spans="2:3" x14ac:dyDescent="0.2">
      <c r="B149" s="5">
        <v>160</v>
      </c>
      <c r="C149">
        <v>1</v>
      </c>
    </row>
    <row r="150" spans="2:3" x14ac:dyDescent="0.2">
      <c r="B150" s="5">
        <v>162</v>
      </c>
      <c r="C150">
        <v>1</v>
      </c>
    </row>
    <row r="151" spans="2:3" x14ac:dyDescent="0.2">
      <c r="B151" s="5">
        <v>165</v>
      </c>
      <c r="C151">
        <v>1</v>
      </c>
    </row>
    <row r="152" spans="2:3" x14ac:dyDescent="0.2">
      <c r="B152" s="5">
        <v>166</v>
      </c>
      <c r="C152">
        <v>1</v>
      </c>
    </row>
    <row r="153" spans="2:3" x14ac:dyDescent="0.2">
      <c r="B153" s="5">
        <v>167</v>
      </c>
      <c r="C153">
        <v>1</v>
      </c>
    </row>
    <row r="154" spans="2:3" x14ac:dyDescent="0.2">
      <c r="B154" s="5">
        <v>170</v>
      </c>
      <c r="C154">
        <v>1</v>
      </c>
    </row>
    <row r="155" spans="2:3" x14ac:dyDescent="0.2">
      <c r="B155" s="5">
        <v>184</v>
      </c>
      <c r="C155">
        <v>1</v>
      </c>
    </row>
    <row r="156" spans="2:3" x14ac:dyDescent="0.2">
      <c r="B156" s="5">
        <v>196</v>
      </c>
      <c r="C156">
        <v>1</v>
      </c>
    </row>
    <row r="157" spans="2:3" x14ac:dyDescent="0.2">
      <c r="B157" s="5">
        <v>202</v>
      </c>
      <c r="C157">
        <v>1</v>
      </c>
    </row>
    <row r="158" spans="2:3" x14ac:dyDescent="0.2">
      <c r="B158" s="5">
        <v>205</v>
      </c>
      <c r="C158">
        <v>1</v>
      </c>
    </row>
    <row r="159" spans="2:3" x14ac:dyDescent="0.2">
      <c r="B159" s="5">
        <v>212</v>
      </c>
      <c r="C159">
        <v>1</v>
      </c>
    </row>
    <row r="160" spans="2:3" x14ac:dyDescent="0.2">
      <c r="B160" s="5">
        <v>215</v>
      </c>
      <c r="C160">
        <v>1</v>
      </c>
    </row>
    <row r="161" spans="2:3" x14ac:dyDescent="0.2">
      <c r="B161" s="5">
        <v>219</v>
      </c>
      <c r="C161">
        <v>1</v>
      </c>
    </row>
    <row r="162" spans="2:3" x14ac:dyDescent="0.2">
      <c r="B162" s="5">
        <v>229</v>
      </c>
      <c r="C162">
        <v>1</v>
      </c>
    </row>
    <row r="163" spans="2:3" x14ac:dyDescent="0.2">
      <c r="B163" s="5">
        <v>310</v>
      </c>
      <c r="C163">
        <v>1</v>
      </c>
    </row>
    <row r="164" spans="2:3" x14ac:dyDescent="0.2">
      <c r="B164" s="5">
        <v>384</v>
      </c>
      <c r="C164">
        <v>1</v>
      </c>
    </row>
    <row r="165" spans="2:3" x14ac:dyDescent="0.2">
      <c r="B165" s="5">
        <v>409</v>
      </c>
      <c r="C165">
        <v>1</v>
      </c>
    </row>
  </sheetData>
  <sortState ref="B4:C165">
    <sortCondition descending="1" ref="C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K17" sqref="K17"/>
    </sheetView>
  </sheetViews>
  <sheetFormatPr baseColWidth="10" defaultRowHeight="16" x14ac:dyDescent="0.2"/>
  <cols>
    <col min="1" max="1" width="4.1640625" customWidth="1"/>
    <col min="2" max="3" width="12.83203125" customWidth="1"/>
    <col min="4" max="4" width="17.83203125" customWidth="1"/>
    <col min="5" max="5" width="13.5" customWidth="1"/>
  </cols>
  <sheetData>
    <row r="1" spans="1:9" ht="26" x14ac:dyDescent="0.3">
      <c r="A1" s="7" t="s">
        <v>405</v>
      </c>
    </row>
    <row r="3" spans="1:9" x14ac:dyDescent="0.2">
      <c r="B3" s="3" t="s">
        <v>12</v>
      </c>
      <c r="C3" s="4" t="s">
        <v>403</v>
      </c>
      <c r="D3" s="4" t="s">
        <v>404</v>
      </c>
      <c r="E3" s="4" t="s">
        <v>406</v>
      </c>
      <c r="H3" s="3" t="s">
        <v>12</v>
      </c>
      <c r="I3" s="4" t="s">
        <v>406</v>
      </c>
    </row>
    <row r="4" spans="1:9" x14ac:dyDescent="0.2">
      <c r="B4" s="9">
        <v>38748</v>
      </c>
      <c r="C4">
        <v>20082</v>
      </c>
      <c r="D4">
        <v>18695</v>
      </c>
      <c r="E4">
        <f>D4-C4</f>
        <v>-1387</v>
      </c>
      <c r="H4" s="9">
        <v>38748</v>
      </c>
      <c r="I4">
        <v>-1387</v>
      </c>
    </row>
    <row r="5" spans="1:9" x14ac:dyDescent="0.2">
      <c r="B5" s="9">
        <v>38749</v>
      </c>
      <c r="C5">
        <v>84931</v>
      </c>
      <c r="D5">
        <v>56835</v>
      </c>
      <c r="E5">
        <f t="shared" ref="E5:E34" si="0">D5-C5</f>
        <v>-28096</v>
      </c>
      <c r="H5" s="9">
        <v>38749</v>
      </c>
      <c r="I5">
        <v>-28096</v>
      </c>
    </row>
    <row r="6" spans="1:9" x14ac:dyDescent="0.2">
      <c r="B6" s="9">
        <v>38750</v>
      </c>
      <c r="C6">
        <v>124817</v>
      </c>
      <c r="D6">
        <v>59483</v>
      </c>
      <c r="E6">
        <f t="shared" si="0"/>
        <v>-65334</v>
      </c>
      <c r="H6" s="9">
        <v>38750</v>
      </c>
      <c r="I6">
        <v>-65334</v>
      </c>
    </row>
    <row r="7" spans="1:9" x14ac:dyDescent="0.2">
      <c r="B7" s="9">
        <v>38751</v>
      </c>
      <c r="C7">
        <v>170086</v>
      </c>
      <c r="D7">
        <v>80819</v>
      </c>
      <c r="E7">
        <f t="shared" si="0"/>
        <v>-89267</v>
      </c>
      <c r="H7" s="9">
        <v>38751</v>
      </c>
      <c r="I7">
        <v>-89267</v>
      </c>
    </row>
    <row r="8" spans="1:9" x14ac:dyDescent="0.2">
      <c r="B8" s="9">
        <v>38752</v>
      </c>
      <c r="C8">
        <v>182634</v>
      </c>
      <c r="D8">
        <v>236626</v>
      </c>
      <c r="E8">
        <f t="shared" si="0"/>
        <v>53992</v>
      </c>
      <c r="H8" s="9">
        <v>38752</v>
      </c>
      <c r="I8">
        <v>53992</v>
      </c>
    </row>
    <row r="9" spans="1:9" x14ac:dyDescent="0.2">
      <c r="B9" s="9">
        <v>38753</v>
      </c>
      <c r="C9">
        <v>214520</v>
      </c>
      <c r="D9">
        <v>117615</v>
      </c>
      <c r="E9">
        <f t="shared" si="0"/>
        <v>-96905</v>
      </c>
      <c r="H9" s="9">
        <v>38753</v>
      </c>
      <c r="I9">
        <v>-96905</v>
      </c>
    </row>
    <row r="10" spans="1:9" x14ac:dyDescent="0.2">
      <c r="B10" s="9">
        <v>38754</v>
      </c>
      <c r="C10">
        <v>163433</v>
      </c>
      <c r="D10">
        <v>74947</v>
      </c>
      <c r="E10">
        <f t="shared" si="0"/>
        <v>-88486</v>
      </c>
      <c r="H10" s="9">
        <v>38754</v>
      </c>
      <c r="I10">
        <v>-88486</v>
      </c>
    </row>
    <row r="11" spans="1:9" x14ac:dyDescent="0.2">
      <c r="B11" s="9">
        <v>38755</v>
      </c>
      <c r="C11">
        <v>205571</v>
      </c>
      <c r="D11">
        <v>103795</v>
      </c>
      <c r="E11">
        <f t="shared" si="0"/>
        <v>-101776</v>
      </c>
      <c r="H11" s="9">
        <v>38755</v>
      </c>
      <c r="I11">
        <v>-101776</v>
      </c>
    </row>
    <row r="12" spans="1:9" x14ac:dyDescent="0.2">
      <c r="B12" s="9">
        <v>38756</v>
      </c>
      <c r="C12">
        <v>221643</v>
      </c>
      <c r="D12">
        <v>97956</v>
      </c>
      <c r="E12">
        <f t="shared" si="0"/>
        <v>-123687</v>
      </c>
      <c r="H12" s="9">
        <v>38756</v>
      </c>
      <c r="I12">
        <v>-123687</v>
      </c>
    </row>
    <row r="13" spans="1:9" x14ac:dyDescent="0.2">
      <c r="B13" s="9">
        <v>38757</v>
      </c>
      <c r="C13">
        <v>207207</v>
      </c>
      <c r="D13">
        <v>121101</v>
      </c>
      <c r="E13">
        <f t="shared" si="0"/>
        <v>-86106</v>
      </c>
      <c r="H13" s="9">
        <v>38757</v>
      </c>
      <c r="I13">
        <v>-86106</v>
      </c>
    </row>
    <row r="14" spans="1:9" x14ac:dyDescent="0.2">
      <c r="B14" s="9">
        <v>38758</v>
      </c>
      <c r="C14">
        <v>243043</v>
      </c>
      <c r="D14">
        <v>113425</v>
      </c>
      <c r="E14">
        <f t="shared" si="0"/>
        <v>-129618</v>
      </c>
      <c r="H14" s="9">
        <v>38758</v>
      </c>
      <c r="I14">
        <v>-129618</v>
      </c>
    </row>
    <row r="15" spans="1:9" x14ac:dyDescent="0.2">
      <c r="B15" s="9">
        <v>38759</v>
      </c>
      <c r="C15">
        <v>230685</v>
      </c>
      <c r="D15">
        <v>113099</v>
      </c>
      <c r="E15">
        <f t="shared" si="0"/>
        <v>-117586</v>
      </c>
      <c r="H15" s="9">
        <v>38759</v>
      </c>
      <c r="I15">
        <v>-117586</v>
      </c>
    </row>
    <row r="16" spans="1:9" x14ac:dyDescent="0.2">
      <c r="B16" s="9">
        <v>38760</v>
      </c>
      <c r="C16">
        <v>252027</v>
      </c>
      <c r="D16">
        <v>124200</v>
      </c>
      <c r="E16">
        <f t="shared" si="0"/>
        <v>-127827</v>
      </c>
      <c r="H16" s="9">
        <v>38760</v>
      </c>
      <c r="I16">
        <v>-127827</v>
      </c>
    </row>
    <row r="17" spans="2:9" x14ac:dyDescent="0.2">
      <c r="B17" s="9">
        <v>38761</v>
      </c>
      <c r="C17">
        <v>170904</v>
      </c>
      <c r="D17">
        <v>66638</v>
      </c>
      <c r="E17">
        <f t="shared" si="0"/>
        <v>-104266</v>
      </c>
      <c r="H17" s="9">
        <v>38761</v>
      </c>
      <c r="I17">
        <v>-104266</v>
      </c>
    </row>
    <row r="18" spans="2:9" x14ac:dyDescent="0.2">
      <c r="B18" s="9">
        <v>38762</v>
      </c>
      <c r="C18">
        <v>227433</v>
      </c>
      <c r="D18">
        <v>98439</v>
      </c>
      <c r="E18">
        <f t="shared" si="0"/>
        <v>-128994</v>
      </c>
      <c r="H18" s="9">
        <v>38762</v>
      </c>
      <c r="I18">
        <v>-128994</v>
      </c>
    </row>
    <row r="19" spans="2:9" x14ac:dyDescent="0.2">
      <c r="B19" s="9">
        <v>38763</v>
      </c>
      <c r="C19">
        <v>240786</v>
      </c>
      <c r="D19">
        <v>103546</v>
      </c>
      <c r="E19">
        <f t="shared" si="0"/>
        <v>-137240</v>
      </c>
      <c r="H19" s="9">
        <v>38763</v>
      </c>
      <c r="I19">
        <v>-137240</v>
      </c>
    </row>
    <row r="20" spans="2:9" x14ac:dyDescent="0.2">
      <c r="B20" s="9">
        <v>38764</v>
      </c>
      <c r="C20">
        <v>225246</v>
      </c>
      <c r="D20">
        <v>110971</v>
      </c>
      <c r="E20">
        <f t="shared" si="0"/>
        <v>-114275</v>
      </c>
      <c r="H20" s="9">
        <v>38764</v>
      </c>
      <c r="I20">
        <v>-114275</v>
      </c>
    </row>
    <row r="21" spans="2:9" x14ac:dyDescent="0.2">
      <c r="B21" s="9">
        <v>38765</v>
      </c>
      <c r="C21">
        <v>259801</v>
      </c>
      <c r="D21">
        <v>124944</v>
      </c>
      <c r="E21">
        <f t="shared" si="0"/>
        <v>-134857</v>
      </c>
      <c r="H21" s="9">
        <v>38765</v>
      </c>
      <c r="I21">
        <v>-134857</v>
      </c>
    </row>
    <row r="22" spans="2:9" x14ac:dyDescent="0.2">
      <c r="B22" s="9">
        <v>38766</v>
      </c>
      <c r="C22">
        <v>189718</v>
      </c>
      <c r="D22">
        <v>93974</v>
      </c>
      <c r="E22">
        <f t="shared" si="0"/>
        <v>-95744</v>
      </c>
      <c r="H22" s="9">
        <v>38766</v>
      </c>
      <c r="I22">
        <v>-95744</v>
      </c>
    </row>
    <row r="23" spans="2:9" x14ac:dyDescent="0.2">
      <c r="B23" s="9">
        <v>38767</v>
      </c>
      <c r="C23">
        <v>224688</v>
      </c>
      <c r="D23">
        <v>124433</v>
      </c>
      <c r="E23">
        <f t="shared" si="0"/>
        <v>-100255</v>
      </c>
      <c r="H23" s="9">
        <v>38767</v>
      </c>
      <c r="I23">
        <v>-100255</v>
      </c>
    </row>
    <row r="24" spans="2:9" x14ac:dyDescent="0.2">
      <c r="B24" s="9">
        <v>38768</v>
      </c>
      <c r="C24">
        <v>229464</v>
      </c>
      <c r="D24">
        <v>123843</v>
      </c>
      <c r="E24">
        <f t="shared" si="0"/>
        <v>-105621</v>
      </c>
      <c r="H24" s="9">
        <v>38768</v>
      </c>
      <c r="I24">
        <v>-105621</v>
      </c>
    </row>
    <row r="25" spans="2:9" x14ac:dyDescent="0.2">
      <c r="B25" s="9">
        <v>38769</v>
      </c>
      <c r="C25">
        <v>286272</v>
      </c>
      <c r="D25">
        <v>129756</v>
      </c>
      <c r="E25">
        <f t="shared" si="0"/>
        <v>-156516</v>
      </c>
      <c r="H25" s="9">
        <v>38769</v>
      </c>
      <c r="I25">
        <v>-156516</v>
      </c>
    </row>
    <row r="26" spans="2:9" x14ac:dyDescent="0.2">
      <c r="B26" s="9">
        <v>38770</v>
      </c>
      <c r="C26">
        <v>261933</v>
      </c>
      <c r="D26">
        <v>115454</v>
      </c>
      <c r="E26">
        <f t="shared" si="0"/>
        <v>-146479</v>
      </c>
      <c r="H26" s="9">
        <v>38770</v>
      </c>
      <c r="I26">
        <v>-146479</v>
      </c>
    </row>
    <row r="27" spans="2:9" x14ac:dyDescent="0.2">
      <c r="B27" s="9">
        <v>38771</v>
      </c>
      <c r="C27">
        <v>249394</v>
      </c>
      <c r="D27">
        <v>111451</v>
      </c>
      <c r="E27">
        <f t="shared" si="0"/>
        <v>-137943</v>
      </c>
      <c r="H27" s="9">
        <v>38771</v>
      </c>
      <c r="I27">
        <v>-137943</v>
      </c>
    </row>
    <row r="28" spans="2:9" x14ac:dyDescent="0.2">
      <c r="B28" s="9">
        <v>38772</v>
      </c>
      <c r="C28">
        <v>272668</v>
      </c>
      <c r="D28">
        <v>134904</v>
      </c>
      <c r="E28">
        <f t="shared" si="0"/>
        <v>-137764</v>
      </c>
      <c r="H28" s="9">
        <v>38772</v>
      </c>
      <c r="I28">
        <v>-137764</v>
      </c>
    </row>
    <row r="29" spans="2:9" x14ac:dyDescent="0.2">
      <c r="B29" s="9">
        <v>38773</v>
      </c>
      <c r="C29">
        <v>251626</v>
      </c>
      <c r="D29">
        <v>129584</v>
      </c>
      <c r="E29">
        <f t="shared" si="0"/>
        <v>-122042</v>
      </c>
      <c r="H29" s="9">
        <v>38773</v>
      </c>
      <c r="I29">
        <v>-122042</v>
      </c>
    </row>
    <row r="30" spans="2:9" x14ac:dyDescent="0.2">
      <c r="B30" s="9">
        <v>38774</v>
      </c>
      <c r="C30">
        <v>224854</v>
      </c>
      <c r="D30">
        <v>120508</v>
      </c>
      <c r="E30">
        <f t="shared" si="0"/>
        <v>-104346</v>
      </c>
      <c r="H30" s="9">
        <v>38774</v>
      </c>
      <c r="I30">
        <v>-104346</v>
      </c>
    </row>
    <row r="31" spans="2:9" x14ac:dyDescent="0.2">
      <c r="B31" s="9">
        <v>38775</v>
      </c>
      <c r="C31">
        <v>183518</v>
      </c>
      <c r="D31">
        <v>68532</v>
      </c>
      <c r="E31">
        <f t="shared" si="0"/>
        <v>-114986</v>
      </c>
      <c r="H31" s="9">
        <v>38775</v>
      </c>
      <c r="I31">
        <v>-114986</v>
      </c>
    </row>
    <row r="32" spans="2:9" x14ac:dyDescent="0.2">
      <c r="B32" s="9">
        <v>38776</v>
      </c>
      <c r="C32">
        <v>249873</v>
      </c>
      <c r="D32">
        <v>153166</v>
      </c>
      <c r="E32">
        <f t="shared" si="0"/>
        <v>-96707</v>
      </c>
      <c r="H32" s="9">
        <v>38776</v>
      </c>
      <c r="I32">
        <v>-96707</v>
      </c>
    </row>
    <row r="33" spans="2:9" x14ac:dyDescent="0.2">
      <c r="B33" s="9">
        <v>38777</v>
      </c>
      <c r="C33">
        <v>286509</v>
      </c>
      <c r="D33">
        <v>127189</v>
      </c>
      <c r="E33">
        <f t="shared" si="0"/>
        <v>-159320</v>
      </c>
      <c r="H33" s="9">
        <v>38777</v>
      </c>
      <c r="I33">
        <v>-159320</v>
      </c>
    </row>
    <row r="34" spans="2:9" x14ac:dyDescent="0.2">
      <c r="B34" s="9">
        <v>38778</v>
      </c>
      <c r="C34">
        <v>272662</v>
      </c>
      <c r="D34">
        <v>127635</v>
      </c>
      <c r="E34">
        <f t="shared" si="0"/>
        <v>-145027</v>
      </c>
      <c r="H34" s="9">
        <v>38778</v>
      </c>
      <c r="I34">
        <v>-145027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workbookViewId="0">
      <selection activeCell="E22" sqref="E22"/>
    </sheetView>
  </sheetViews>
  <sheetFormatPr baseColWidth="10" defaultRowHeight="16" x14ac:dyDescent="0.2"/>
  <cols>
    <col min="1" max="1" width="4.33203125" customWidth="1"/>
    <col min="2" max="2" width="10.83203125" style="5"/>
    <col min="4" max="4" width="28.1640625" customWidth="1"/>
    <col min="5" max="5" width="19" customWidth="1"/>
  </cols>
  <sheetData>
    <row r="1" spans="1:5" ht="26" x14ac:dyDescent="0.3">
      <c r="A1" s="7" t="s">
        <v>427</v>
      </c>
    </row>
    <row r="4" spans="1:5" x14ac:dyDescent="0.2">
      <c r="B4" s="8" t="s">
        <v>19</v>
      </c>
      <c r="C4" s="3" t="s">
        <v>427</v>
      </c>
      <c r="D4" s="4" t="s">
        <v>429</v>
      </c>
      <c r="E4" s="4" t="s">
        <v>428</v>
      </c>
    </row>
    <row r="5" spans="1:5" x14ac:dyDescent="0.2">
      <c r="B5" s="5">
        <v>2</v>
      </c>
      <c r="C5" s="1">
        <v>104798</v>
      </c>
      <c r="D5" s="1">
        <v>102.796176621502</v>
      </c>
      <c r="E5" s="1">
        <f>C5*D5</f>
        <v>10772833.717580166</v>
      </c>
    </row>
    <row r="6" spans="1:5" x14ac:dyDescent="0.2">
      <c r="B6" s="5">
        <v>3</v>
      </c>
      <c r="C6" s="1">
        <v>90706</v>
      </c>
      <c r="D6" s="1">
        <v>159.701424642142</v>
      </c>
      <c r="E6" s="1">
        <f t="shared" ref="E6:E69" si="0">C6*D6</f>
        <v>14485877.423590133</v>
      </c>
    </row>
    <row r="7" spans="1:5" x14ac:dyDescent="0.2">
      <c r="B7" s="5">
        <v>4</v>
      </c>
      <c r="C7" s="1">
        <v>144801</v>
      </c>
      <c r="D7" s="1">
        <v>172.34074410826099</v>
      </c>
      <c r="E7" s="1">
        <f t="shared" si="0"/>
        <v>24955112.087620299</v>
      </c>
    </row>
    <row r="8" spans="1:5" x14ac:dyDescent="0.2">
      <c r="B8" s="5">
        <v>5</v>
      </c>
      <c r="C8" s="1">
        <v>84039</v>
      </c>
      <c r="D8" s="1">
        <v>184.236114399863</v>
      </c>
      <c r="E8" s="1">
        <f t="shared" si="0"/>
        <v>15483018.818050086</v>
      </c>
    </row>
    <row r="9" spans="1:5" x14ac:dyDescent="0.2">
      <c r="B9" s="5">
        <v>6</v>
      </c>
      <c r="C9" s="1">
        <v>87486</v>
      </c>
      <c r="D9" s="1">
        <v>178.281334210159</v>
      </c>
      <c r="E9" s="1">
        <f t="shared" si="0"/>
        <v>15597120.804709971</v>
      </c>
    </row>
    <row r="10" spans="1:5" x14ac:dyDescent="0.2">
      <c r="B10" s="5">
        <v>7</v>
      </c>
      <c r="C10" s="1">
        <v>79169</v>
      </c>
      <c r="D10" s="1">
        <v>140.60008895602999</v>
      </c>
      <c r="E10" s="1">
        <f t="shared" si="0"/>
        <v>11131168.442559939</v>
      </c>
    </row>
    <row r="11" spans="1:5" x14ac:dyDescent="0.2">
      <c r="B11" s="5">
        <v>8</v>
      </c>
      <c r="C11" s="1">
        <v>112596</v>
      </c>
      <c r="D11" s="1">
        <v>184.24761233773799</v>
      </c>
      <c r="E11" s="1">
        <f t="shared" si="0"/>
        <v>20745544.158779945</v>
      </c>
    </row>
    <row r="12" spans="1:5" x14ac:dyDescent="0.2">
      <c r="B12" s="5">
        <v>9</v>
      </c>
      <c r="C12" s="1">
        <v>88823</v>
      </c>
      <c r="D12" s="1">
        <v>200.610793025341</v>
      </c>
      <c r="E12" s="1">
        <f t="shared" si="0"/>
        <v>17818852.468889862</v>
      </c>
    </row>
    <row r="13" spans="1:5" x14ac:dyDescent="0.2">
      <c r="B13" s="5">
        <v>10</v>
      </c>
      <c r="C13" s="1">
        <v>72433</v>
      </c>
      <c r="D13" s="1">
        <v>198.811326940897</v>
      </c>
      <c r="E13" s="1">
        <f t="shared" si="0"/>
        <v>14400500.844309993</v>
      </c>
    </row>
    <row r="14" spans="1:5" x14ac:dyDescent="0.2">
      <c r="B14" s="5">
        <v>11</v>
      </c>
      <c r="C14" s="1">
        <v>98746</v>
      </c>
      <c r="D14" s="1">
        <v>153.80376774664299</v>
      </c>
      <c r="E14" s="1">
        <f t="shared" si="0"/>
        <v>15187506.849910008</v>
      </c>
    </row>
    <row r="15" spans="1:5" x14ac:dyDescent="0.2">
      <c r="B15" s="5">
        <v>12</v>
      </c>
      <c r="C15" s="1">
        <v>97677</v>
      </c>
      <c r="D15" s="1">
        <v>162.78306880145999</v>
      </c>
      <c r="E15" s="1">
        <f t="shared" si="0"/>
        <v>15900161.811320208</v>
      </c>
    </row>
    <row r="16" spans="1:5" x14ac:dyDescent="0.2">
      <c r="B16" s="5">
        <v>13</v>
      </c>
      <c r="C16" s="1">
        <v>82997</v>
      </c>
      <c r="D16" s="1">
        <v>193.570510804246</v>
      </c>
      <c r="E16" s="1">
        <f t="shared" si="0"/>
        <v>16065771.685220005</v>
      </c>
    </row>
    <row r="17" spans="2:5" x14ac:dyDescent="0.2">
      <c r="B17" s="5">
        <v>14</v>
      </c>
      <c r="C17" s="1">
        <v>55456</v>
      </c>
      <c r="D17" s="1">
        <v>157.609399858085</v>
      </c>
      <c r="E17" s="1">
        <f t="shared" si="0"/>
        <v>8740386.8785299622</v>
      </c>
    </row>
    <row r="18" spans="2:5" x14ac:dyDescent="0.2">
      <c r="B18" s="5">
        <v>15</v>
      </c>
      <c r="C18" s="1">
        <v>80196</v>
      </c>
      <c r="D18" s="1">
        <v>194.324273715022</v>
      </c>
      <c r="E18" s="1">
        <f t="shared" si="0"/>
        <v>15584029.454849904</v>
      </c>
    </row>
    <row r="19" spans="2:5" x14ac:dyDescent="0.2">
      <c r="B19" s="5">
        <v>16</v>
      </c>
      <c r="C19" s="1">
        <v>66855</v>
      </c>
      <c r="D19" s="1">
        <v>216.30859868461599</v>
      </c>
      <c r="E19" s="1">
        <f t="shared" si="0"/>
        <v>14461311.365060002</v>
      </c>
    </row>
    <row r="20" spans="2:5" x14ac:dyDescent="0.2">
      <c r="B20" s="5">
        <v>17</v>
      </c>
      <c r="C20" s="1">
        <v>62582</v>
      </c>
      <c r="D20" s="1">
        <v>149.52157726374799</v>
      </c>
      <c r="E20" s="1">
        <f t="shared" si="0"/>
        <v>9357359.3483198769</v>
      </c>
    </row>
    <row r="21" spans="2:5" x14ac:dyDescent="0.2">
      <c r="B21" s="5">
        <v>18</v>
      </c>
      <c r="C21" s="1">
        <v>45907</v>
      </c>
      <c r="D21" s="1">
        <v>156.291848334241</v>
      </c>
      <c r="E21" s="1">
        <f t="shared" si="0"/>
        <v>7174889.8814800018</v>
      </c>
    </row>
    <row r="22" spans="2:5" x14ac:dyDescent="0.2">
      <c r="B22" s="5">
        <v>19</v>
      </c>
      <c r="C22" s="1">
        <v>59742</v>
      </c>
      <c r="D22" s="1">
        <v>219.31905812074999</v>
      </c>
      <c r="E22" s="1">
        <f t="shared" si="0"/>
        <v>13102559.170249846</v>
      </c>
    </row>
    <row r="23" spans="2:5" x14ac:dyDescent="0.2">
      <c r="B23" s="5">
        <v>20</v>
      </c>
      <c r="C23" s="1">
        <v>62294</v>
      </c>
      <c r="D23" s="1">
        <v>233.492334597069</v>
      </c>
      <c r="E23" s="1">
        <f t="shared" si="0"/>
        <v>14545171.491389817</v>
      </c>
    </row>
    <row r="24" spans="2:5" x14ac:dyDescent="0.2">
      <c r="B24" s="5">
        <v>21</v>
      </c>
      <c r="C24" s="1">
        <v>44894</v>
      </c>
      <c r="D24" s="1">
        <v>105.24545423865101</v>
      </c>
      <c r="E24" s="1">
        <f t="shared" si="0"/>
        <v>4724889.4225899987</v>
      </c>
    </row>
    <row r="25" spans="2:5" x14ac:dyDescent="0.2">
      <c r="B25" s="5">
        <v>22</v>
      </c>
      <c r="C25" s="1">
        <v>49326</v>
      </c>
      <c r="D25" s="1">
        <v>147.99061449701799</v>
      </c>
      <c r="E25" s="1">
        <f t="shared" si="0"/>
        <v>7299785.0506799091</v>
      </c>
    </row>
    <row r="26" spans="2:5" x14ac:dyDescent="0.2">
      <c r="B26" s="5">
        <v>23</v>
      </c>
      <c r="C26" s="1">
        <v>52037</v>
      </c>
      <c r="D26" s="1">
        <v>215.87001235428701</v>
      </c>
      <c r="E26" s="1">
        <f t="shared" si="0"/>
        <v>11233227.832880033</v>
      </c>
    </row>
    <row r="27" spans="2:5" x14ac:dyDescent="0.2">
      <c r="B27" s="5">
        <v>24</v>
      </c>
      <c r="C27" s="1">
        <v>52149</v>
      </c>
      <c r="D27" s="1">
        <v>176.50822576406</v>
      </c>
      <c r="E27" s="1">
        <f t="shared" si="0"/>
        <v>9204727.4653699659</v>
      </c>
    </row>
    <row r="28" spans="2:5" x14ac:dyDescent="0.2">
      <c r="B28" s="5">
        <v>25</v>
      </c>
      <c r="C28" s="1">
        <v>43298</v>
      </c>
      <c r="D28" s="1">
        <v>255.307650776939</v>
      </c>
      <c r="E28" s="1">
        <f t="shared" si="0"/>
        <v>11054310.663339905</v>
      </c>
    </row>
    <row r="29" spans="2:5" x14ac:dyDescent="0.2">
      <c r="B29" s="5">
        <v>26</v>
      </c>
      <c r="C29" s="1">
        <v>50853</v>
      </c>
      <c r="D29" s="1">
        <v>189.31633984307999</v>
      </c>
      <c r="E29" s="1">
        <f t="shared" si="0"/>
        <v>9627303.8300401457</v>
      </c>
    </row>
    <row r="30" spans="2:5" x14ac:dyDescent="0.2">
      <c r="B30" s="5">
        <v>27</v>
      </c>
      <c r="C30" s="1">
        <v>51106</v>
      </c>
      <c r="D30" s="1">
        <v>228.29477107658701</v>
      </c>
      <c r="E30" s="1">
        <f t="shared" si="0"/>
        <v>11667232.570640055</v>
      </c>
    </row>
    <row r="31" spans="2:5" x14ac:dyDescent="0.2">
      <c r="B31" s="5">
        <v>28</v>
      </c>
      <c r="C31" s="1">
        <v>46731</v>
      </c>
      <c r="D31" s="1">
        <v>272.606625468743</v>
      </c>
      <c r="E31" s="1">
        <f t="shared" si="0"/>
        <v>12739180.21477983</v>
      </c>
    </row>
    <row r="32" spans="2:5" x14ac:dyDescent="0.2">
      <c r="B32" s="5">
        <v>29</v>
      </c>
      <c r="C32" s="1">
        <v>48743</v>
      </c>
      <c r="D32" s="1">
        <v>201.122566884268</v>
      </c>
      <c r="E32" s="1">
        <f t="shared" si="0"/>
        <v>9803317.2776398752</v>
      </c>
    </row>
    <row r="33" spans="2:5" x14ac:dyDescent="0.2">
      <c r="B33" s="5">
        <v>30</v>
      </c>
      <c r="C33" s="1">
        <v>45895</v>
      </c>
      <c r="D33" s="1">
        <v>232.00515956291301</v>
      </c>
      <c r="E33" s="1">
        <f t="shared" si="0"/>
        <v>10647876.798139893</v>
      </c>
    </row>
    <row r="34" spans="2:5" x14ac:dyDescent="0.2">
      <c r="B34" s="5">
        <v>31</v>
      </c>
      <c r="C34" s="1">
        <v>29951</v>
      </c>
      <c r="D34" s="1">
        <v>102.58880052419001</v>
      </c>
      <c r="E34" s="1">
        <f t="shared" si="0"/>
        <v>3072637.1645000149</v>
      </c>
    </row>
    <row r="35" spans="2:5" x14ac:dyDescent="0.2">
      <c r="B35" s="5">
        <v>32</v>
      </c>
      <c r="C35" s="1">
        <v>32852</v>
      </c>
      <c r="D35" s="1">
        <v>171.123303293558</v>
      </c>
      <c r="E35" s="1">
        <f t="shared" si="0"/>
        <v>5621742.7597999675</v>
      </c>
    </row>
    <row r="36" spans="2:5" x14ac:dyDescent="0.2">
      <c r="B36" s="5">
        <v>33</v>
      </c>
      <c r="C36" s="1">
        <v>33913</v>
      </c>
      <c r="D36" s="1">
        <v>241.05139349570899</v>
      </c>
      <c r="E36" s="1">
        <f t="shared" si="0"/>
        <v>8174775.9076199792</v>
      </c>
    </row>
    <row r="37" spans="2:5" x14ac:dyDescent="0.2">
      <c r="B37" s="5">
        <v>34</v>
      </c>
      <c r="C37" s="1">
        <v>35186</v>
      </c>
      <c r="D37" s="1">
        <v>180.03152051441</v>
      </c>
      <c r="E37" s="1">
        <f t="shared" si="0"/>
        <v>6334589.0808200305</v>
      </c>
    </row>
    <row r="38" spans="2:5" x14ac:dyDescent="0.2">
      <c r="B38" s="5">
        <v>35</v>
      </c>
      <c r="C38" s="1">
        <v>35081</v>
      </c>
      <c r="D38" s="1">
        <v>148.025949592373</v>
      </c>
      <c r="E38" s="1">
        <f t="shared" si="0"/>
        <v>5192898.3376500374</v>
      </c>
    </row>
    <row r="39" spans="2:5" x14ac:dyDescent="0.2">
      <c r="B39" s="5">
        <v>36</v>
      </c>
      <c r="C39" s="1">
        <v>30633</v>
      </c>
      <c r="D39" s="1">
        <v>233.85976001109799</v>
      </c>
      <c r="E39" s="1">
        <f t="shared" si="0"/>
        <v>7163826.0284199649</v>
      </c>
    </row>
    <row r="40" spans="2:5" x14ac:dyDescent="0.2">
      <c r="B40" s="5">
        <v>37</v>
      </c>
      <c r="C40" s="1">
        <v>32911</v>
      </c>
      <c r="D40" s="1">
        <v>152.76438346692501</v>
      </c>
      <c r="E40" s="1">
        <f t="shared" si="0"/>
        <v>5027628.6242799694</v>
      </c>
    </row>
    <row r="41" spans="2:5" x14ac:dyDescent="0.2">
      <c r="B41" s="5">
        <v>38</v>
      </c>
      <c r="C41" s="1">
        <v>28278</v>
      </c>
      <c r="D41" s="1">
        <v>196.559931708395</v>
      </c>
      <c r="E41" s="1">
        <f t="shared" si="0"/>
        <v>5558321.7488499936</v>
      </c>
    </row>
    <row r="42" spans="2:5" x14ac:dyDescent="0.2">
      <c r="B42" s="5">
        <v>39</v>
      </c>
      <c r="C42" s="1">
        <v>25888</v>
      </c>
      <c r="D42" s="1">
        <v>218.851992693912</v>
      </c>
      <c r="E42" s="1">
        <f t="shared" si="0"/>
        <v>5665640.3868599935</v>
      </c>
    </row>
    <row r="43" spans="2:5" x14ac:dyDescent="0.2">
      <c r="B43" s="5">
        <v>40</v>
      </c>
      <c r="C43" s="1">
        <v>25782</v>
      </c>
      <c r="D43" s="1">
        <v>184.58770022030799</v>
      </c>
      <c r="E43" s="1">
        <f t="shared" si="0"/>
        <v>4759040.0870799804</v>
      </c>
    </row>
    <row r="44" spans="2:5" x14ac:dyDescent="0.2">
      <c r="B44" s="5">
        <v>41</v>
      </c>
      <c r="C44" s="1">
        <v>25836</v>
      </c>
      <c r="D44" s="1">
        <v>216.14720735330599</v>
      </c>
      <c r="E44" s="1">
        <f t="shared" si="0"/>
        <v>5584379.2491800133</v>
      </c>
    </row>
    <row r="45" spans="2:5" x14ac:dyDescent="0.2">
      <c r="B45" s="5">
        <v>42</v>
      </c>
      <c r="C45" s="1">
        <v>26669</v>
      </c>
      <c r="D45" s="1">
        <v>187.62815078218</v>
      </c>
      <c r="E45" s="1">
        <f t="shared" si="0"/>
        <v>5003855.1532099582</v>
      </c>
    </row>
    <row r="46" spans="2:5" x14ac:dyDescent="0.2">
      <c r="B46" s="5">
        <v>43</v>
      </c>
      <c r="C46" s="1">
        <v>23052</v>
      </c>
      <c r="D46" s="1">
        <v>123.397767398924</v>
      </c>
      <c r="E46" s="1">
        <f t="shared" si="0"/>
        <v>2844565.3340799962</v>
      </c>
    </row>
    <row r="47" spans="2:5" x14ac:dyDescent="0.2">
      <c r="B47" s="5">
        <v>44</v>
      </c>
      <c r="C47" s="1">
        <v>26362</v>
      </c>
      <c r="D47" s="1">
        <v>197.91667130680401</v>
      </c>
      <c r="E47" s="1">
        <f t="shared" si="0"/>
        <v>5217479.2889899667</v>
      </c>
    </row>
    <row r="48" spans="2:5" x14ac:dyDescent="0.2">
      <c r="B48" s="5">
        <v>45</v>
      </c>
      <c r="C48" s="1">
        <v>22871</v>
      </c>
      <c r="D48" s="1">
        <v>173.17566665296499</v>
      </c>
      <c r="E48" s="1">
        <f t="shared" si="0"/>
        <v>3960700.6720199622</v>
      </c>
    </row>
    <row r="49" spans="2:5" x14ac:dyDescent="0.2">
      <c r="B49" s="5">
        <v>46</v>
      </c>
      <c r="C49" s="1">
        <v>25113</v>
      </c>
      <c r="D49" s="1">
        <v>262.33427015927901</v>
      </c>
      <c r="E49" s="1">
        <f t="shared" si="0"/>
        <v>6588000.5265099742</v>
      </c>
    </row>
    <row r="50" spans="2:5" x14ac:dyDescent="0.2">
      <c r="B50" s="5">
        <v>47</v>
      </c>
      <c r="C50" s="1">
        <v>24718</v>
      </c>
      <c r="D50" s="1">
        <v>236.667355014968</v>
      </c>
      <c r="E50" s="1">
        <f t="shared" si="0"/>
        <v>5849943.6812599786</v>
      </c>
    </row>
    <row r="51" spans="2:5" x14ac:dyDescent="0.2">
      <c r="B51" s="5">
        <v>48</v>
      </c>
      <c r="C51" s="1">
        <v>24919</v>
      </c>
      <c r="D51" s="1">
        <v>167.691356020304</v>
      </c>
      <c r="E51" s="1">
        <f t="shared" si="0"/>
        <v>4178700.9006699552</v>
      </c>
    </row>
    <row r="52" spans="2:5" x14ac:dyDescent="0.2">
      <c r="B52" s="5">
        <v>49</v>
      </c>
      <c r="C52" s="1">
        <v>22245</v>
      </c>
      <c r="D52" s="1">
        <v>247.57036964711099</v>
      </c>
      <c r="E52" s="1">
        <f t="shared" si="0"/>
        <v>5507202.8727999842</v>
      </c>
    </row>
    <row r="53" spans="2:5" x14ac:dyDescent="0.2">
      <c r="B53" s="5">
        <v>50</v>
      </c>
      <c r="C53" s="1">
        <v>20973</v>
      </c>
      <c r="D53" s="1">
        <v>269.75901821389402</v>
      </c>
      <c r="E53" s="1">
        <f t="shared" si="0"/>
        <v>5657655.8889999995</v>
      </c>
    </row>
    <row r="54" spans="2:5" x14ac:dyDescent="0.2">
      <c r="B54" s="5">
        <v>51</v>
      </c>
      <c r="C54" s="1">
        <v>22375</v>
      </c>
      <c r="D54" s="1">
        <v>139.16936792357501</v>
      </c>
      <c r="E54" s="1">
        <f t="shared" si="0"/>
        <v>3113914.6072899909</v>
      </c>
    </row>
    <row r="55" spans="2:5" x14ac:dyDescent="0.2">
      <c r="B55" s="5">
        <v>52</v>
      </c>
      <c r="C55" s="1">
        <v>19904</v>
      </c>
      <c r="D55" s="1">
        <v>195.54528588072799</v>
      </c>
      <c r="E55" s="1">
        <f t="shared" si="0"/>
        <v>3892133.3701700098</v>
      </c>
    </row>
    <row r="56" spans="2:5" x14ac:dyDescent="0.2">
      <c r="B56" s="5">
        <v>53</v>
      </c>
      <c r="C56" s="1">
        <v>16941</v>
      </c>
      <c r="D56" s="1">
        <v>233.451620949177</v>
      </c>
      <c r="E56" s="1">
        <f t="shared" si="0"/>
        <v>3954903.9105000077</v>
      </c>
    </row>
    <row r="57" spans="2:5" x14ac:dyDescent="0.2">
      <c r="B57" s="5">
        <v>54</v>
      </c>
      <c r="C57" s="1">
        <v>17913</v>
      </c>
      <c r="D57" s="1">
        <v>299.823904830012</v>
      </c>
      <c r="E57" s="1">
        <f t="shared" si="0"/>
        <v>5370745.6072200052</v>
      </c>
    </row>
    <row r="58" spans="2:5" x14ac:dyDescent="0.2">
      <c r="B58" s="5">
        <v>55</v>
      </c>
      <c r="C58" s="1">
        <v>17976</v>
      </c>
      <c r="D58" s="1">
        <v>147.096240317645</v>
      </c>
      <c r="E58" s="1">
        <f t="shared" si="0"/>
        <v>2644202.0159499864</v>
      </c>
    </row>
    <row r="59" spans="2:5" x14ac:dyDescent="0.2">
      <c r="B59" s="5">
        <v>56</v>
      </c>
      <c r="C59" s="1">
        <v>12995</v>
      </c>
      <c r="D59" s="1">
        <v>297.57036328356998</v>
      </c>
      <c r="E59" s="1">
        <f t="shared" si="0"/>
        <v>3866926.8708699918</v>
      </c>
    </row>
    <row r="60" spans="2:5" x14ac:dyDescent="0.2">
      <c r="B60" s="5">
        <v>57</v>
      </c>
      <c r="C60" s="1">
        <v>14335</v>
      </c>
      <c r="D60" s="1">
        <v>298.05135825950498</v>
      </c>
      <c r="E60" s="1">
        <f t="shared" si="0"/>
        <v>4272566.2206500042</v>
      </c>
    </row>
    <row r="61" spans="2:5" x14ac:dyDescent="0.2">
      <c r="B61" s="5">
        <v>58</v>
      </c>
      <c r="C61" s="1">
        <v>14829</v>
      </c>
      <c r="D61" s="1">
        <v>177.303823196439</v>
      </c>
      <c r="E61" s="1">
        <f t="shared" si="0"/>
        <v>2629238.3941799938</v>
      </c>
    </row>
    <row r="62" spans="2:5" x14ac:dyDescent="0.2">
      <c r="B62" s="5">
        <v>59</v>
      </c>
      <c r="C62" s="1">
        <v>13330</v>
      </c>
      <c r="D62" s="1">
        <v>257.40850259714898</v>
      </c>
      <c r="E62" s="1">
        <f t="shared" si="0"/>
        <v>3431255.339619996</v>
      </c>
    </row>
    <row r="63" spans="2:5" x14ac:dyDescent="0.2">
      <c r="B63" s="5">
        <v>60</v>
      </c>
      <c r="C63" s="1">
        <v>11783</v>
      </c>
      <c r="D63" s="1">
        <v>228.75038755410301</v>
      </c>
      <c r="E63" s="1">
        <f t="shared" si="0"/>
        <v>2695365.8165499959</v>
      </c>
    </row>
    <row r="64" spans="2:5" x14ac:dyDescent="0.2">
      <c r="B64" s="5">
        <v>61</v>
      </c>
      <c r="C64" s="1">
        <v>10449</v>
      </c>
      <c r="D64" s="1">
        <v>127.900123558234</v>
      </c>
      <c r="E64" s="1">
        <f t="shared" si="0"/>
        <v>1336428.391059987</v>
      </c>
    </row>
    <row r="65" spans="2:5" x14ac:dyDescent="0.2">
      <c r="B65" s="5">
        <v>62</v>
      </c>
      <c r="C65" s="1">
        <v>10622</v>
      </c>
      <c r="D65" s="1">
        <v>186.49600405573301</v>
      </c>
      <c r="E65" s="1">
        <f t="shared" si="0"/>
        <v>1980960.5550799961</v>
      </c>
    </row>
    <row r="66" spans="2:5" x14ac:dyDescent="0.2">
      <c r="B66" s="5">
        <v>63</v>
      </c>
      <c r="C66" s="1">
        <v>11245</v>
      </c>
      <c r="D66" s="1">
        <v>216.910606578033</v>
      </c>
      <c r="E66" s="1">
        <f t="shared" si="0"/>
        <v>2439159.7709699809</v>
      </c>
    </row>
    <row r="67" spans="2:5" x14ac:dyDescent="0.2">
      <c r="B67" s="5">
        <v>64</v>
      </c>
      <c r="C67" s="1">
        <v>11151</v>
      </c>
      <c r="D67" s="1">
        <v>175.635972692134</v>
      </c>
      <c r="E67" s="1">
        <f t="shared" si="0"/>
        <v>1958516.7314899862</v>
      </c>
    </row>
    <row r="68" spans="2:5" x14ac:dyDescent="0.2">
      <c r="B68" s="5">
        <v>65</v>
      </c>
      <c r="C68" s="1">
        <v>10634</v>
      </c>
      <c r="D68" s="1">
        <v>297.71591392420402</v>
      </c>
      <c r="E68" s="1">
        <f t="shared" si="0"/>
        <v>3165911.0286699855</v>
      </c>
    </row>
    <row r="69" spans="2:5" x14ac:dyDescent="0.2">
      <c r="B69" s="5">
        <v>66</v>
      </c>
      <c r="C69" s="1">
        <v>10458</v>
      </c>
      <c r="D69" s="1">
        <v>211.630835814687</v>
      </c>
      <c r="E69" s="1">
        <f t="shared" si="0"/>
        <v>2213235.2809499968</v>
      </c>
    </row>
    <row r="70" spans="2:5" x14ac:dyDescent="0.2">
      <c r="B70" s="5">
        <v>67</v>
      </c>
      <c r="C70" s="1">
        <v>9914</v>
      </c>
      <c r="D70" s="1">
        <v>231.83726306233501</v>
      </c>
      <c r="E70" s="1">
        <f t="shared" ref="E70:E133" si="1">C70*D70</f>
        <v>2298434.6259999895</v>
      </c>
    </row>
    <row r="71" spans="2:5" x14ac:dyDescent="0.2">
      <c r="B71" s="5">
        <v>68</v>
      </c>
      <c r="C71" s="1">
        <v>10087</v>
      </c>
      <c r="D71" s="1">
        <v>222.39939302171101</v>
      </c>
      <c r="E71" s="1">
        <f t="shared" si="1"/>
        <v>2243342.6774099991</v>
      </c>
    </row>
    <row r="72" spans="2:5" x14ac:dyDescent="0.2">
      <c r="B72" s="5">
        <v>69</v>
      </c>
      <c r="C72" s="1">
        <v>10232</v>
      </c>
      <c r="D72" s="1">
        <v>181.82683068217301</v>
      </c>
      <c r="E72" s="1">
        <f t="shared" si="1"/>
        <v>1860452.1315399942</v>
      </c>
    </row>
    <row r="73" spans="2:5" x14ac:dyDescent="0.2">
      <c r="B73" s="5">
        <v>70</v>
      </c>
      <c r="C73" s="1">
        <v>10116</v>
      </c>
      <c r="D73" s="1">
        <v>260.885056079479</v>
      </c>
      <c r="E73" s="1">
        <f t="shared" si="1"/>
        <v>2639113.2273000097</v>
      </c>
    </row>
    <row r="74" spans="2:5" x14ac:dyDescent="0.2">
      <c r="B74" s="5">
        <v>71</v>
      </c>
      <c r="C74" s="1">
        <v>10489</v>
      </c>
      <c r="D74" s="1">
        <v>153.127553129945</v>
      </c>
      <c r="E74" s="1">
        <f t="shared" si="1"/>
        <v>1606154.904779993</v>
      </c>
    </row>
    <row r="75" spans="2:5" x14ac:dyDescent="0.2">
      <c r="B75" s="5">
        <v>72</v>
      </c>
      <c r="C75" s="1">
        <v>10179</v>
      </c>
      <c r="D75" s="1">
        <v>179.40027997740401</v>
      </c>
      <c r="E75" s="1">
        <f t="shared" si="1"/>
        <v>1826115.4498899954</v>
      </c>
    </row>
    <row r="76" spans="2:5" x14ac:dyDescent="0.2">
      <c r="B76" s="5">
        <v>73</v>
      </c>
      <c r="C76" s="1">
        <v>10274</v>
      </c>
      <c r="D76" s="1">
        <v>188.384067838232</v>
      </c>
      <c r="E76" s="1">
        <f t="shared" si="1"/>
        <v>1935457.9129699955</v>
      </c>
    </row>
    <row r="77" spans="2:5" x14ac:dyDescent="0.2">
      <c r="B77" s="5">
        <v>74</v>
      </c>
      <c r="C77" s="1">
        <v>10058</v>
      </c>
      <c r="D77" s="1">
        <v>256.63956185424502</v>
      </c>
      <c r="E77" s="1">
        <f t="shared" si="1"/>
        <v>2581280.7131299963</v>
      </c>
    </row>
    <row r="78" spans="2:5" x14ac:dyDescent="0.2">
      <c r="B78" s="5">
        <v>75</v>
      </c>
      <c r="C78" s="1">
        <v>9455</v>
      </c>
      <c r="D78" s="1">
        <v>215.11175574933799</v>
      </c>
      <c r="E78" s="1">
        <f t="shared" si="1"/>
        <v>2033881.6506099906</v>
      </c>
    </row>
    <row r="79" spans="2:5" x14ac:dyDescent="0.2">
      <c r="B79" s="5">
        <v>76</v>
      </c>
      <c r="C79" s="1">
        <v>8389</v>
      </c>
      <c r="D79" s="1">
        <v>324.73065969245403</v>
      </c>
      <c r="E79" s="1">
        <f t="shared" si="1"/>
        <v>2724165.5041599968</v>
      </c>
    </row>
    <row r="80" spans="2:5" x14ac:dyDescent="0.2">
      <c r="B80" s="5">
        <v>77</v>
      </c>
      <c r="C80" s="1">
        <v>8876</v>
      </c>
      <c r="D80" s="1">
        <v>218.150123768589</v>
      </c>
      <c r="E80" s="1">
        <f t="shared" si="1"/>
        <v>1936300.4985699959</v>
      </c>
    </row>
    <row r="81" spans="2:5" x14ac:dyDescent="0.2">
      <c r="B81" s="5">
        <v>78</v>
      </c>
      <c r="C81" s="1">
        <v>8852</v>
      </c>
      <c r="D81" s="1">
        <v>209.27497523836399</v>
      </c>
      <c r="E81" s="1">
        <f t="shared" si="1"/>
        <v>1852502.0808099981</v>
      </c>
    </row>
    <row r="82" spans="2:5" x14ac:dyDescent="0.2">
      <c r="B82" s="5">
        <v>79</v>
      </c>
      <c r="C82" s="1">
        <v>8956</v>
      </c>
      <c r="D82" s="1">
        <v>239.751229261947</v>
      </c>
      <c r="E82" s="1">
        <f t="shared" si="1"/>
        <v>2147212.0092699975</v>
      </c>
    </row>
    <row r="83" spans="2:5" x14ac:dyDescent="0.2">
      <c r="B83" s="5">
        <v>80</v>
      </c>
      <c r="C83" s="1">
        <v>8316</v>
      </c>
      <c r="D83" s="1">
        <v>366.26341606060402</v>
      </c>
      <c r="E83" s="1">
        <f t="shared" si="1"/>
        <v>3045846.5679599829</v>
      </c>
    </row>
    <row r="84" spans="2:5" x14ac:dyDescent="0.2">
      <c r="B84" s="5">
        <v>81</v>
      </c>
      <c r="C84" s="1">
        <v>8577</v>
      </c>
      <c r="D84" s="1">
        <v>153.905817776612</v>
      </c>
      <c r="E84" s="1">
        <f t="shared" si="1"/>
        <v>1320050.199070001</v>
      </c>
    </row>
    <row r="85" spans="2:5" x14ac:dyDescent="0.2">
      <c r="B85" s="5">
        <v>82</v>
      </c>
      <c r="C85" s="1">
        <v>8451</v>
      </c>
      <c r="D85" s="1">
        <v>177.359729249792</v>
      </c>
      <c r="E85" s="1">
        <f t="shared" si="1"/>
        <v>1498867.0718899921</v>
      </c>
    </row>
    <row r="86" spans="2:5" x14ac:dyDescent="0.2">
      <c r="B86" s="5">
        <v>83</v>
      </c>
      <c r="C86" s="1">
        <v>7704</v>
      </c>
      <c r="D86" s="1">
        <v>221.681424070612</v>
      </c>
      <c r="E86" s="1">
        <f t="shared" si="1"/>
        <v>1707833.6910399948</v>
      </c>
    </row>
    <row r="87" spans="2:5" x14ac:dyDescent="0.2">
      <c r="B87" s="5">
        <v>84</v>
      </c>
      <c r="C87" s="1">
        <v>7967</v>
      </c>
      <c r="D87" s="1">
        <v>191.09081228065801</v>
      </c>
      <c r="E87" s="1">
        <f t="shared" si="1"/>
        <v>1522420.5014400024</v>
      </c>
    </row>
    <row r="88" spans="2:5" x14ac:dyDescent="0.2">
      <c r="B88" s="5">
        <v>85</v>
      </c>
      <c r="C88" s="1">
        <v>7973</v>
      </c>
      <c r="D88" s="1">
        <v>269.51225695472101</v>
      </c>
      <c r="E88" s="1">
        <f t="shared" si="1"/>
        <v>2148821.2246999908</v>
      </c>
    </row>
    <row r="89" spans="2:5" x14ac:dyDescent="0.2">
      <c r="B89" s="5">
        <v>86</v>
      </c>
      <c r="C89" s="1">
        <v>7825</v>
      </c>
      <c r="D89" s="1">
        <v>217.04213173546199</v>
      </c>
      <c r="E89" s="1">
        <f t="shared" si="1"/>
        <v>1698354.6808299902</v>
      </c>
    </row>
    <row r="90" spans="2:5" x14ac:dyDescent="0.2">
      <c r="B90" s="5">
        <v>87</v>
      </c>
      <c r="C90" s="1">
        <v>8847</v>
      </c>
      <c r="D90" s="1">
        <v>237.09214033231501</v>
      </c>
      <c r="E90" s="1">
        <f t="shared" si="1"/>
        <v>2097554.165519991</v>
      </c>
    </row>
    <row r="91" spans="2:5" x14ac:dyDescent="0.2">
      <c r="B91" s="5">
        <v>88</v>
      </c>
      <c r="C91" s="1">
        <v>6882</v>
      </c>
      <c r="D91" s="1">
        <v>228.251013214181</v>
      </c>
      <c r="E91" s="1">
        <f t="shared" si="1"/>
        <v>1570823.4729399937</v>
      </c>
    </row>
    <row r="92" spans="2:5" x14ac:dyDescent="0.2">
      <c r="B92" s="5">
        <v>89</v>
      </c>
      <c r="C92" s="1">
        <v>7568</v>
      </c>
      <c r="D92" s="1">
        <v>228.71172694503099</v>
      </c>
      <c r="E92" s="1">
        <f t="shared" si="1"/>
        <v>1730890.3495199946</v>
      </c>
    </row>
    <row r="93" spans="2:5" x14ac:dyDescent="0.2">
      <c r="B93" s="5">
        <v>90</v>
      </c>
      <c r="C93" s="1">
        <v>7380</v>
      </c>
      <c r="D93" s="1">
        <v>293.87277286720803</v>
      </c>
      <c r="E93" s="1">
        <f t="shared" si="1"/>
        <v>2168781.0637599952</v>
      </c>
    </row>
    <row r="94" spans="2:5" x14ac:dyDescent="0.2">
      <c r="B94" s="5">
        <v>91</v>
      </c>
      <c r="C94" s="1">
        <v>6679</v>
      </c>
      <c r="D94" s="1">
        <v>136.911744081449</v>
      </c>
      <c r="E94" s="1">
        <f t="shared" si="1"/>
        <v>914433.53871999786</v>
      </c>
    </row>
    <row r="95" spans="2:5" x14ac:dyDescent="0.2">
      <c r="B95" s="5">
        <v>92</v>
      </c>
      <c r="C95" s="1">
        <v>6724</v>
      </c>
      <c r="D95" s="1">
        <v>219.93006061867899</v>
      </c>
      <c r="E95" s="1">
        <f t="shared" si="1"/>
        <v>1478809.7275999975</v>
      </c>
    </row>
    <row r="96" spans="2:5" x14ac:dyDescent="0.2">
      <c r="B96" s="5">
        <v>93</v>
      </c>
      <c r="C96" s="1">
        <v>6755</v>
      </c>
      <c r="D96" s="1">
        <v>228.26159883937899</v>
      </c>
      <c r="E96" s="1">
        <f t="shared" si="1"/>
        <v>1541907.100160005</v>
      </c>
    </row>
    <row r="97" spans="2:5" x14ac:dyDescent="0.2">
      <c r="B97" s="5">
        <v>94</v>
      </c>
      <c r="C97" s="1">
        <v>6499</v>
      </c>
      <c r="D97" s="1">
        <v>238.22372018002699</v>
      </c>
      <c r="E97" s="1">
        <f t="shared" si="1"/>
        <v>1548215.9574499954</v>
      </c>
    </row>
    <row r="98" spans="2:5" x14ac:dyDescent="0.2">
      <c r="B98" s="5">
        <v>95</v>
      </c>
      <c r="C98" s="1">
        <v>5785</v>
      </c>
      <c r="D98" s="1">
        <v>469.16621608297203</v>
      </c>
      <c r="E98" s="1">
        <f t="shared" si="1"/>
        <v>2714126.5600399934</v>
      </c>
    </row>
    <row r="99" spans="2:5" x14ac:dyDescent="0.2">
      <c r="B99" s="5">
        <v>96</v>
      </c>
      <c r="C99" s="1">
        <v>5892</v>
      </c>
      <c r="D99" s="1">
        <v>278.50619327562799</v>
      </c>
      <c r="E99" s="1">
        <f t="shared" si="1"/>
        <v>1640958.4907800001</v>
      </c>
    </row>
    <row r="100" spans="2:5" x14ac:dyDescent="0.2">
      <c r="B100" s="5">
        <v>97</v>
      </c>
      <c r="C100" s="1">
        <v>5772</v>
      </c>
      <c r="D100" s="1">
        <v>257.83793627685299</v>
      </c>
      <c r="E100" s="1">
        <f t="shared" si="1"/>
        <v>1488240.5681899954</v>
      </c>
    </row>
    <row r="101" spans="2:5" x14ac:dyDescent="0.2">
      <c r="B101" s="5">
        <v>98</v>
      </c>
      <c r="C101" s="1">
        <v>5662</v>
      </c>
      <c r="D101" s="1">
        <v>276.37890347580401</v>
      </c>
      <c r="E101" s="1">
        <f t="shared" si="1"/>
        <v>1564857.3514800023</v>
      </c>
    </row>
    <row r="102" spans="2:5" x14ac:dyDescent="0.2">
      <c r="B102" s="5">
        <v>99</v>
      </c>
      <c r="C102" s="1">
        <v>5499</v>
      </c>
      <c r="D102" s="1">
        <v>184.12594993089601</v>
      </c>
      <c r="E102" s="1">
        <f t="shared" si="1"/>
        <v>1012508.5986699972</v>
      </c>
    </row>
    <row r="103" spans="2:5" x14ac:dyDescent="0.2">
      <c r="B103" s="5">
        <v>100</v>
      </c>
      <c r="C103" s="1">
        <v>5495</v>
      </c>
      <c r="D103" s="1">
        <v>211.10038377251999</v>
      </c>
      <c r="E103" s="1">
        <f t="shared" si="1"/>
        <v>1159996.6088299972</v>
      </c>
    </row>
    <row r="104" spans="2:5" x14ac:dyDescent="0.2">
      <c r="B104" s="5">
        <v>101</v>
      </c>
      <c r="C104" s="1">
        <v>5496</v>
      </c>
      <c r="D104" s="1">
        <v>213.11976181586601</v>
      </c>
      <c r="E104" s="1">
        <f t="shared" si="1"/>
        <v>1171306.2109399997</v>
      </c>
    </row>
    <row r="105" spans="2:5" x14ac:dyDescent="0.2">
      <c r="B105" s="5">
        <v>102</v>
      </c>
      <c r="C105" s="1">
        <v>5475</v>
      </c>
      <c r="D105" s="1">
        <v>206.39676435798901</v>
      </c>
      <c r="E105" s="1">
        <f t="shared" si="1"/>
        <v>1130022.2848599898</v>
      </c>
    </row>
    <row r="106" spans="2:5" x14ac:dyDescent="0.2">
      <c r="B106" s="5">
        <v>103</v>
      </c>
      <c r="C106" s="1">
        <v>5444</v>
      </c>
      <c r="D106" s="1">
        <v>329.015665275532</v>
      </c>
      <c r="E106" s="1">
        <f t="shared" si="1"/>
        <v>1791161.2817599962</v>
      </c>
    </row>
    <row r="107" spans="2:5" x14ac:dyDescent="0.2">
      <c r="B107" s="5">
        <v>104</v>
      </c>
      <c r="C107" s="1">
        <v>5327</v>
      </c>
      <c r="D107" s="1">
        <v>226.303097899379</v>
      </c>
      <c r="E107" s="1">
        <f t="shared" si="1"/>
        <v>1205516.602509992</v>
      </c>
    </row>
    <row r="108" spans="2:5" x14ac:dyDescent="0.2">
      <c r="B108" s="5">
        <v>105</v>
      </c>
      <c r="C108" s="1">
        <v>5184</v>
      </c>
      <c r="D108" s="1">
        <v>294.952007262731</v>
      </c>
      <c r="E108" s="1">
        <f t="shared" si="1"/>
        <v>1529031.2056499976</v>
      </c>
    </row>
    <row r="109" spans="2:5" x14ac:dyDescent="0.2">
      <c r="B109" s="5">
        <v>106</v>
      </c>
      <c r="C109" s="1">
        <v>4916</v>
      </c>
      <c r="D109" s="1">
        <v>232.39224698128399</v>
      </c>
      <c r="E109" s="1">
        <f t="shared" si="1"/>
        <v>1142440.286159992</v>
      </c>
    </row>
    <row r="110" spans="2:5" x14ac:dyDescent="0.2">
      <c r="B110" s="5">
        <v>107</v>
      </c>
      <c r="C110" s="1">
        <v>5157</v>
      </c>
      <c r="D110" s="1">
        <v>268.02137528989601</v>
      </c>
      <c r="E110" s="1">
        <f t="shared" si="1"/>
        <v>1382186.2323699938</v>
      </c>
    </row>
    <row r="111" spans="2:5" x14ac:dyDescent="0.2">
      <c r="B111" s="5">
        <v>108</v>
      </c>
      <c r="C111" s="1">
        <v>5035</v>
      </c>
      <c r="D111" s="1">
        <v>165.528425479643</v>
      </c>
      <c r="E111" s="1">
        <f t="shared" si="1"/>
        <v>833435.62229000253</v>
      </c>
    </row>
    <row r="112" spans="2:5" x14ac:dyDescent="0.2">
      <c r="B112" s="5">
        <v>109</v>
      </c>
      <c r="C112" s="1">
        <v>5013</v>
      </c>
      <c r="D112" s="1">
        <v>422.56766882704898</v>
      </c>
      <c r="E112" s="1">
        <f t="shared" si="1"/>
        <v>2118331.7238299963</v>
      </c>
    </row>
    <row r="113" spans="2:5" x14ac:dyDescent="0.2">
      <c r="B113" s="5">
        <v>110</v>
      </c>
      <c r="C113" s="1">
        <v>4854</v>
      </c>
      <c r="D113" s="1">
        <v>230.44814711372101</v>
      </c>
      <c r="E113" s="1">
        <f t="shared" si="1"/>
        <v>1118595.3060900017</v>
      </c>
    </row>
    <row r="114" spans="2:5" x14ac:dyDescent="0.2">
      <c r="B114" s="5">
        <v>111</v>
      </c>
      <c r="C114" s="1">
        <v>4862</v>
      </c>
      <c r="D114" s="1">
        <v>226.535798403949</v>
      </c>
      <c r="E114" s="1">
        <f t="shared" si="1"/>
        <v>1101417.0518400001</v>
      </c>
    </row>
    <row r="115" spans="2:5" x14ac:dyDescent="0.2">
      <c r="B115" s="5">
        <v>112</v>
      </c>
      <c r="C115" s="1">
        <v>4761</v>
      </c>
      <c r="D115" s="1">
        <v>273.817844643981</v>
      </c>
      <c r="E115" s="1">
        <f t="shared" si="1"/>
        <v>1303646.7583499935</v>
      </c>
    </row>
    <row r="116" spans="2:5" x14ac:dyDescent="0.2">
      <c r="B116" s="5">
        <v>113</v>
      </c>
      <c r="C116" s="1">
        <v>4604</v>
      </c>
      <c r="D116" s="1">
        <v>283.35206546263998</v>
      </c>
      <c r="E116" s="1">
        <f t="shared" si="1"/>
        <v>1304552.9093899946</v>
      </c>
    </row>
    <row r="117" spans="2:5" x14ac:dyDescent="0.2">
      <c r="B117" s="5">
        <v>114</v>
      </c>
      <c r="C117" s="1">
        <v>4340</v>
      </c>
      <c r="D117" s="1">
        <v>199.543215573732</v>
      </c>
      <c r="E117" s="1">
        <f t="shared" si="1"/>
        <v>866017.55558999686</v>
      </c>
    </row>
    <row r="118" spans="2:5" x14ac:dyDescent="0.2">
      <c r="B118" s="5">
        <v>115</v>
      </c>
      <c r="C118" s="1">
        <v>4561</v>
      </c>
      <c r="D118" s="1">
        <v>259.88737315720198</v>
      </c>
      <c r="E118" s="1">
        <f t="shared" si="1"/>
        <v>1185346.3089699983</v>
      </c>
    </row>
    <row r="119" spans="2:5" x14ac:dyDescent="0.2">
      <c r="B119" s="5">
        <v>116</v>
      </c>
      <c r="C119" s="1">
        <v>4486</v>
      </c>
      <c r="D119" s="1">
        <v>274.46977841952702</v>
      </c>
      <c r="E119" s="1">
        <f t="shared" si="1"/>
        <v>1231271.4259899983</v>
      </c>
    </row>
    <row r="120" spans="2:5" x14ac:dyDescent="0.2">
      <c r="B120" s="5">
        <v>117</v>
      </c>
      <c r="C120" s="1">
        <v>4389</v>
      </c>
      <c r="D120" s="1">
        <v>289.72536885167398</v>
      </c>
      <c r="E120" s="1">
        <f t="shared" si="1"/>
        <v>1271604.6438899972</v>
      </c>
    </row>
    <row r="121" spans="2:5" x14ac:dyDescent="0.2">
      <c r="B121" s="5">
        <v>118</v>
      </c>
      <c r="C121" s="1">
        <v>4379</v>
      </c>
      <c r="D121" s="1">
        <v>279.08407649006602</v>
      </c>
      <c r="E121" s="1">
        <f t="shared" si="1"/>
        <v>1222109.170949999</v>
      </c>
    </row>
    <row r="122" spans="2:5" x14ac:dyDescent="0.2">
      <c r="B122" s="5">
        <v>119</v>
      </c>
      <c r="C122" s="1">
        <v>4178</v>
      </c>
      <c r="D122" s="1">
        <v>207.491890634274</v>
      </c>
      <c r="E122" s="1">
        <f t="shared" si="1"/>
        <v>866901.11906999676</v>
      </c>
    </row>
    <row r="123" spans="2:5" x14ac:dyDescent="0.2">
      <c r="B123" s="5">
        <v>120</v>
      </c>
      <c r="C123" s="1">
        <v>4093</v>
      </c>
      <c r="D123" s="1">
        <v>288.983985362814</v>
      </c>
      <c r="E123" s="1">
        <f t="shared" si="1"/>
        <v>1182811.4520899977</v>
      </c>
    </row>
    <row r="124" spans="2:5" x14ac:dyDescent="0.2">
      <c r="B124" s="5">
        <v>121</v>
      </c>
      <c r="C124" s="1">
        <v>3633</v>
      </c>
      <c r="D124" s="1">
        <v>175.795728612717</v>
      </c>
      <c r="E124" s="1">
        <f t="shared" si="1"/>
        <v>638665.88205000083</v>
      </c>
    </row>
    <row r="125" spans="2:5" x14ac:dyDescent="0.2">
      <c r="B125" s="5">
        <v>122</v>
      </c>
      <c r="C125" s="1">
        <v>3907</v>
      </c>
      <c r="D125" s="1">
        <v>184.09461899155301</v>
      </c>
      <c r="E125" s="1">
        <f t="shared" si="1"/>
        <v>719257.67639999755</v>
      </c>
    </row>
    <row r="126" spans="2:5" x14ac:dyDescent="0.2">
      <c r="B126" s="5">
        <v>123</v>
      </c>
      <c r="C126" s="1">
        <v>3681</v>
      </c>
      <c r="D126" s="1">
        <v>216.671044947025</v>
      </c>
      <c r="E126" s="1">
        <f t="shared" si="1"/>
        <v>797566.11644999904</v>
      </c>
    </row>
    <row r="127" spans="2:5" x14ac:dyDescent="0.2">
      <c r="B127" s="5">
        <v>124</v>
      </c>
      <c r="C127" s="1">
        <v>3582</v>
      </c>
      <c r="D127" s="1">
        <v>215.27304253489601</v>
      </c>
      <c r="E127" s="1">
        <f t="shared" si="1"/>
        <v>771108.03835999744</v>
      </c>
    </row>
    <row r="128" spans="2:5" x14ac:dyDescent="0.2">
      <c r="B128" s="5">
        <v>125</v>
      </c>
      <c r="C128" s="1">
        <v>3495</v>
      </c>
      <c r="D128" s="1">
        <v>182.108414589413</v>
      </c>
      <c r="E128" s="1">
        <f t="shared" si="1"/>
        <v>636468.9089899984</v>
      </c>
    </row>
    <row r="129" spans="2:5" x14ac:dyDescent="0.2">
      <c r="B129" s="5">
        <v>126</v>
      </c>
      <c r="C129" s="1">
        <v>3631</v>
      </c>
      <c r="D129" s="1">
        <v>219.26847571192499</v>
      </c>
      <c r="E129" s="1">
        <f t="shared" si="1"/>
        <v>796163.83530999965</v>
      </c>
    </row>
    <row r="130" spans="2:5" x14ac:dyDescent="0.2">
      <c r="B130" s="5">
        <v>127</v>
      </c>
      <c r="C130" s="1">
        <v>3461</v>
      </c>
      <c r="D130" s="1">
        <v>196.676100716555</v>
      </c>
      <c r="E130" s="1">
        <f t="shared" si="1"/>
        <v>680695.9845799969</v>
      </c>
    </row>
    <row r="131" spans="2:5" x14ac:dyDescent="0.2">
      <c r="B131" s="5">
        <v>128</v>
      </c>
      <c r="C131" s="1">
        <v>3594</v>
      </c>
      <c r="D131" s="1">
        <v>276.62662476349402</v>
      </c>
      <c r="E131" s="1">
        <f t="shared" si="1"/>
        <v>994196.08939999749</v>
      </c>
    </row>
    <row r="132" spans="2:5" x14ac:dyDescent="0.2">
      <c r="B132" s="5">
        <v>129</v>
      </c>
      <c r="C132" s="1">
        <v>3248</v>
      </c>
      <c r="D132" s="1">
        <v>201.42640290948199</v>
      </c>
      <c r="E132" s="1">
        <f t="shared" si="1"/>
        <v>654232.9566499975</v>
      </c>
    </row>
    <row r="133" spans="2:5" x14ac:dyDescent="0.2">
      <c r="B133" s="5">
        <v>130</v>
      </c>
      <c r="C133" s="1">
        <v>3317</v>
      </c>
      <c r="D133" s="1">
        <v>321.91008033765502</v>
      </c>
      <c r="E133" s="1">
        <f t="shared" si="1"/>
        <v>1067775.7364800016</v>
      </c>
    </row>
    <row r="134" spans="2:5" x14ac:dyDescent="0.2">
      <c r="B134" s="5">
        <v>131</v>
      </c>
      <c r="C134" s="1">
        <v>3164</v>
      </c>
      <c r="D134" s="1">
        <v>230.20124079646001</v>
      </c>
      <c r="E134" s="1">
        <f t="shared" ref="E134:E197" si="2">C134*D134</f>
        <v>728356.72587999946</v>
      </c>
    </row>
    <row r="135" spans="2:5" x14ac:dyDescent="0.2">
      <c r="B135" s="5">
        <v>132</v>
      </c>
      <c r="C135" s="1">
        <v>3126</v>
      </c>
      <c r="D135" s="1">
        <v>321.090977735124</v>
      </c>
      <c r="E135" s="1">
        <f t="shared" si="2"/>
        <v>1003730.3963999976</v>
      </c>
    </row>
    <row r="136" spans="2:5" x14ac:dyDescent="0.2">
      <c r="B136" s="5">
        <v>133</v>
      </c>
      <c r="C136" s="1">
        <v>3028</v>
      </c>
      <c r="D136" s="1">
        <v>216.651738173712</v>
      </c>
      <c r="E136" s="1">
        <f t="shared" si="2"/>
        <v>656021.46318999992</v>
      </c>
    </row>
    <row r="137" spans="2:5" x14ac:dyDescent="0.2">
      <c r="B137" s="5">
        <v>134</v>
      </c>
      <c r="C137" s="1">
        <v>2915</v>
      </c>
      <c r="D137" s="1">
        <v>275.32329033276102</v>
      </c>
      <c r="E137" s="1">
        <f t="shared" si="2"/>
        <v>802567.39131999842</v>
      </c>
    </row>
    <row r="138" spans="2:5" x14ac:dyDescent="0.2">
      <c r="B138" s="5">
        <v>135</v>
      </c>
      <c r="C138" s="1">
        <v>2538</v>
      </c>
      <c r="D138" s="1">
        <v>288.28621910953501</v>
      </c>
      <c r="E138" s="1">
        <f t="shared" si="2"/>
        <v>731670.42409999983</v>
      </c>
    </row>
    <row r="139" spans="2:5" x14ac:dyDescent="0.2">
      <c r="B139" s="5">
        <v>136</v>
      </c>
      <c r="C139" s="1">
        <v>2594</v>
      </c>
      <c r="D139" s="1">
        <v>311.52254930994502</v>
      </c>
      <c r="E139" s="1">
        <f t="shared" si="2"/>
        <v>808089.49290999735</v>
      </c>
    </row>
    <row r="140" spans="2:5" x14ac:dyDescent="0.2">
      <c r="B140" s="5">
        <v>137</v>
      </c>
      <c r="C140" s="1">
        <v>2611</v>
      </c>
      <c r="D140" s="1">
        <v>290.33040454615002</v>
      </c>
      <c r="E140" s="1">
        <f t="shared" si="2"/>
        <v>758052.68626999774</v>
      </c>
    </row>
    <row r="141" spans="2:5" x14ac:dyDescent="0.2">
      <c r="B141" s="5">
        <v>138</v>
      </c>
      <c r="C141" s="1">
        <v>2449</v>
      </c>
      <c r="D141" s="1">
        <v>284.01997179256898</v>
      </c>
      <c r="E141" s="1">
        <f t="shared" si="2"/>
        <v>695564.91092000145</v>
      </c>
    </row>
    <row r="142" spans="2:5" x14ac:dyDescent="0.2">
      <c r="B142" s="5">
        <v>139</v>
      </c>
      <c r="C142" s="1">
        <v>2388</v>
      </c>
      <c r="D142" s="1">
        <v>206.889202897822</v>
      </c>
      <c r="E142" s="1">
        <f t="shared" si="2"/>
        <v>494051.41651999892</v>
      </c>
    </row>
    <row r="143" spans="2:5" x14ac:dyDescent="0.2">
      <c r="B143" s="5">
        <v>140</v>
      </c>
      <c r="C143" s="1">
        <v>2359</v>
      </c>
      <c r="D143" s="1">
        <v>262.35751502755397</v>
      </c>
      <c r="E143" s="1">
        <f t="shared" si="2"/>
        <v>618901.37794999988</v>
      </c>
    </row>
    <row r="144" spans="2:5" x14ac:dyDescent="0.2">
      <c r="B144" s="5">
        <v>141</v>
      </c>
      <c r="C144" s="1">
        <v>2377</v>
      </c>
      <c r="D144" s="1">
        <v>282.75886739587702</v>
      </c>
      <c r="E144" s="1">
        <f t="shared" si="2"/>
        <v>672117.82779999962</v>
      </c>
    </row>
    <row r="145" spans="2:5" x14ac:dyDescent="0.2">
      <c r="B145" s="5">
        <v>142</v>
      </c>
      <c r="C145" s="1">
        <v>2262</v>
      </c>
      <c r="D145" s="1">
        <v>188.10134738726799</v>
      </c>
      <c r="E145" s="1">
        <f t="shared" si="2"/>
        <v>425485.24779000023</v>
      </c>
    </row>
    <row r="146" spans="2:5" x14ac:dyDescent="0.2">
      <c r="B146" s="5">
        <v>143</v>
      </c>
      <c r="C146" s="1">
        <v>2272</v>
      </c>
      <c r="D146" s="1">
        <v>221.60777486355599</v>
      </c>
      <c r="E146" s="1">
        <f t="shared" si="2"/>
        <v>503492.86448999919</v>
      </c>
    </row>
    <row r="147" spans="2:5" x14ac:dyDescent="0.2">
      <c r="B147" s="5">
        <v>144</v>
      </c>
      <c r="C147" s="1">
        <v>2177</v>
      </c>
      <c r="D147" s="1">
        <v>208.782381887919</v>
      </c>
      <c r="E147" s="1">
        <f t="shared" si="2"/>
        <v>454519.24536999967</v>
      </c>
    </row>
    <row r="148" spans="2:5" x14ac:dyDescent="0.2">
      <c r="B148" s="5">
        <v>145</v>
      </c>
      <c r="C148" s="1">
        <v>2066</v>
      </c>
      <c r="D148" s="1">
        <v>302.878819806389</v>
      </c>
      <c r="E148" s="1">
        <f t="shared" si="2"/>
        <v>625747.64171999972</v>
      </c>
    </row>
    <row r="149" spans="2:5" x14ac:dyDescent="0.2">
      <c r="B149" s="5">
        <v>146</v>
      </c>
      <c r="C149" s="1">
        <v>2210</v>
      </c>
      <c r="D149" s="1">
        <v>294.50540691402603</v>
      </c>
      <c r="E149" s="1">
        <f t="shared" si="2"/>
        <v>650856.9492799975</v>
      </c>
    </row>
    <row r="150" spans="2:5" x14ac:dyDescent="0.2">
      <c r="B150" s="5">
        <v>147</v>
      </c>
      <c r="C150" s="1">
        <v>2197</v>
      </c>
      <c r="D150" s="1">
        <v>179.25227727810599</v>
      </c>
      <c r="E150" s="1">
        <f t="shared" si="2"/>
        <v>393817.25317999889</v>
      </c>
    </row>
    <row r="151" spans="2:5" x14ac:dyDescent="0.2">
      <c r="B151" s="5">
        <v>148</v>
      </c>
      <c r="C151" s="1">
        <v>2189</v>
      </c>
      <c r="D151" s="1">
        <v>250.18019648698001</v>
      </c>
      <c r="E151" s="1">
        <f t="shared" si="2"/>
        <v>547644.45010999928</v>
      </c>
    </row>
    <row r="152" spans="2:5" x14ac:dyDescent="0.2">
      <c r="B152" s="5">
        <v>149</v>
      </c>
      <c r="C152" s="1">
        <v>2050</v>
      </c>
      <c r="D152" s="1">
        <v>221.86755786341399</v>
      </c>
      <c r="E152" s="1">
        <f t="shared" si="2"/>
        <v>454828.49361999868</v>
      </c>
    </row>
    <row r="153" spans="2:5" x14ac:dyDescent="0.2">
      <c r="B153" s="5">
        <v>150</v>
      </c>
      <c r="C153" s="1">
        <v>2110</v>
      </c>
      <c r="D153" s="1">
        <v>253.811393251185</v>
      </c>
      <c r="E153" s="1">
        <f t="shared" si="2"/>
        <v>535542.03976000031</v>
      </c>
    </row>
    <row r="154" spans="2:5" x14ac:dyDescent="0.2">
      <c r="B154" s="5">
        <v>151</v>
      </c>
      <c r="C154" s="1">
        <v>1815</v>
      </c>
      <c r="D154" s="1">
        <v>156.80754851239601</v>
      </c>
      <c r="E154" s="1">
        <f t="shared" si="2"/>
        <v>284605.70054999879</v>
      </c>
    </row>
    <row r="155" spans="2:5" x14ac:dyDescent="0.2">
      <c r="B155" s="5">
        <v>152</v>
      </c>
      <c r="C155" s="1">
        <v>1831</v>
      </c>
      <c r="D155" s="1">
        <v>270.91211757509598</v>
      </c>
      <c r="E155" s="1">
        <f t="shared" si="2"/>
        <v>496040.08728000073</v>
      </c>
    </row>
    <row r="156" spans="2:5" x14ac:dyDescent="0.2">
      <c r="B156" s="5">
        <v>153</v>
      </c>
      <c r="C156" s="1">
        <v>1778</v>
      </c>
      <c r="D156" s="1">
        <v>142.498331625421</v>
      </c>
      <c r="E156" s="1">
        <f t="shared" si="2"/>
        <v>253362.03362999854</v>
      </c>
    </row>
    <row r="157" spans="2:5" x14ac:dyDescent="0.2">
      <c r="B157" s="5">
        <v>154</v>
      </c>
      <c r="C157" s="1">
        <v>1837</v>
      </c>
      <c r="D157" s="1">
        <v>170.66593683179099</v>
      </c>
      <c r="E157" s="1">
        <f t="shared" si="2"/>
        <v>313513.32596000005</v>
      </c>
    </row>
    <row r="158" spans="2:5" x14ac:dyDescent="0.2">
      <c r="B158" s="5">
        <v>155</v>
      </c>
      <c r="C158" s="1">
        <v>1839</v>
      </c>
      <c r="D158" s="1">
        <v>205.637848635127</v>
      </c>
      <c r="E158" s="1">
        <f t="shared" si="2"/>
        <v>378168.00363999855</v>
      </c>
    </row>
    <row r="159" spans="2:5" x14ac:dyDescent="0.2">
      <c r="B159" s="5">
        <v>156</v>
      </c>
      <c r="C159" s="1">
        <v>1696</v>
      </c>
      <c r="D159" s="1">
        <v>328.74123595518898</v>
      </c>
      <c r="E159" s="1">
        <f t="shared" si="2"/>
        <v>557545.1361800005</v>
      </c>
    </row>
    <row r="160" spans="2:5" x14ac:dyDescent="0.2">
      <c r="B160" s="5">
        <v>157</v>
      </c>
      <c r="C160" s="1">
        <v>1763</v>
      </c>
      <c r="D160" s="1">
        <v>210.97021363017501</v>
      </c>
      <c r="E160" s="1">
        <f t="shared" si="2"/>
        <v>371940.48662999854</v>
      </c>
    </row>
    <row r="161" spans="2:5" x14ac:dyDescent="0.2">
      <c r="B161" s="5">
        <v>158</v>
      </c>
      <c r="C161" s="1">
        <v>1686</v>
      </c>
      <c r="D161" s="1">
        <v>247.69898472123401</v>
      </c>
      <c r="E161" s="1">
        <f t="shared" si="2"/>
        <v>417620.48824000056</v>
      </c>
    </row>
    <row r="162" spans="2:5" x14ac:dyDescent="0.2">
      <c r="B162" s="5">
        <v>159</v>
      </c>
      <c r="C162" s="1">
        <v>1620</v>
      </c>
      <c r="D162" s="1">
        <v>300.57862804320899</v>
      </c>
      <c r="E162" s="1">
        <f t="shared" si="2"/>
        <v>486937.3774299986</v>
      </c>
    </row>
    <row r="163" spans="2:5" x14ac:dyDescent="0.2">
      <c r="B163" s="5">
        <v>160</v>
      </c>
      <c r="C163" s="1">
        <v>1652</v>
      </c>
      <c r="D163" s="1">
        <v>178.59437527845</v>
      </c>
      <c r="E163" s="1">
        <f t="shared" si="2"/>
        <v>295037.9079599994</v>
      </c>
    </row>
    <row r="164" spans="2:5" x14ac:dyDescent="0.2">
      <c r="B164" s="5">
        <v>161</v>
      </c>
      <c r="C164" s="1">
        <v>1606</v>
      </c>
      <c r="D164" s="1">
        <v>197.266131631382</v>
      </c>
      <c r="E164" s="1">
        <f t="shared" si="2"/>
        <v>316809.4073999995</v>
      </c>
    </row>
    <row r="165" spans="2:5" x14ac:dyDescent="0.2">
      <c r="B165" s="5">
        <v>162</v>
      </c>
      <c r="C165" s="1">
        <v>1641</v>
      </c>
      <c r="D165" s="1">
        <v>219.033913528336</v>
      </c>
      <c r="E165" s="1">
        <f t="shared" si="2"/>
        <v>359434.65209999937</v>
      </c>
    </row>
    <row r="166" spans="2:5" x14ac:dyDescent="0.2">
      <c r="B166" s="5">
        <v>163</v>
      </c>
      <c r="C166" s="1">
        <v>1620</v>
      </c>
      <c r="D166" s="1">
        <v>214.72860753703699</v>
      </c>
      <c r="E166" s="1">
        <f t="shared" si="2"/>
        <v>347860.34420999995</v>
      </c>
    </row>
    <row r="167" spans="2:5" x14ac:dyDescent="0.2">
      <c r="B167" s="5">
        <v>164</v>
      </c>
      <c r="C167" s="1">
        <v>1604</v>
      </c>
      <c r="D167" s="1">
        <v>202.55553914588501</v>
      </c>
      <c r="E167" s="1">
        <f t="shared" si="2"/>
        <v>324899.08478999953</v>
      </c>
    </row>
    <row r="168" spans="2:5" x14ac:dyDescent="0.2">
      <c r="B168" s="5">
        <v>165</v>
      </c>
      <c r="C168" s="1">
        <v>1563</v>
      </c>
      <c r="D168" s="1">
        <v>217.541614555341</v>
      </c>
      <c r="E168" s="1">
        <f t="shared" si="2"/>
        <v>340017.54354999796</v>
      </c>
    </row>
    <row r="169" spans="2:5" x14ac:dyDescent="0.2">
      <c r="B169" s="5">
        <v>166</v>
      </c>
      <c r="C169" s="1">
        <v>1476</v>
      </c>
      <c r="D169" s="1">
        <v>128.490527825203</v>
      </c>
      <c r="E169" s="1">
        <f t="shared" si="2"/>
        <v>189652.01906999963</v>
      </c>
    </row>
    <row r="170" spans="2:5" x14ac:dyDescent="0.2">
      <c r="B170" s="5">
        <v>167</v>
      </c>
      <c r="C170" s="1">
        <v>1536</v>
      </c>
      <c r="D170" s="1">
        <v>175.56576013020799</v>
      </c>
      <c r="E170" s="1">
        <f t="shared" si="2"/>
        <v>269669.00755999947</v>
      </c>
    </row>
    <row r="171" spans="2:5" x14ac:dyDescent="0.2">
      <c r="B171" s="5">
        <v>168</v>
      </c>
      <c r="C171" s="1">
        <v>1482</v>
      </c>
      <c r="D171" s="1">
        <v>208.311916336031</v>
      </c>
      <c r="E171" s="1">
        <f t="shared" si="2"/>
        <v>308718.26000999793</v>
      </c>
    </row>
    <row r="172" spans="2:5" x14ac:dyDescent="0.2">
      <c r="B172" s="5">
        <v>169</v>
      </c>
      <c r="C172" s="1">
        <v>1497</v>
      </c>
      <c r="D172" s="1">
        <v>204.23614170340599</v>
      </c>
      <c r="E172" s="1">
        <f t="shared" si="2"/>
        <v>305741.50412999879</v>
      </c>
    </row>
    <row r="173" spans="2:5" x14ac:dyDescent="0.2">
      <c r="B173" s="5">
        <v>170</v>
      </c>
      <c r="C173" s="1">
        <v>1558</v>
      </c>
      <c r="D173" s="1">
        <v>217.45419232991</v>
      </c>
      <c r="E173" s="1">
        <f t="shared" si="2"/>
        <v>338793.63164999976</v>
      </c>
    </row>
    <row r="174" spans="2:5" x14ac:dyDescent="0.2">
      <c r="B174" s="5">
        <v>171</v>
      </c>
      <c r="C174" s="1">
        <v>1508</v>
      </c>
      <c r="D174" s="1">
        <v>200.69962382625999</v>
      </c>
      <c r="E174" s="1">
        <f t="shared" si="2"/>
        <v>302655.03273000009</v>
      </c>
    </row>
    <row r="175" spans="2:5" x14ac:dyDescent="0.2">
      <c r="B175" s="5">
        <v>172</v>
      </c>
      <c r="C175" s="1">
        <v>1489</v>
      </c>
      <c r="D175" s="1">
        <v>189.19649172599</v>
      </c>
      <c r="E175" s="1">
        <f t="shared" si="2"/>
        <v>281713.5761799991</v>
      </c>
    </row>
    <row r="176" spans="2:5" x14ac:dyDescent="0.2">
      <c r="B176" s="5">
        <v>173</v>
      </c>
      <c r="C176" s="1">
        <v>1481</v>
      </c>
      <c r="D176" s="1">
        <v>230.80104694800701</v>
      </c>
      <c r="E176" s="1">
        <f t="shared" si="2"/>
        <v>341816.35052999837</v>
      </c>
    </row>
    <row r="177" spans="2:5" x14ac:dyDescent="0.2">
      <c r="B177" s="5">
        <v>174</v>
      </c>
      <c r="C177" s="1">
        <v>1338</v>
      </c>
      <c r="D177" s="1">
        <v>282.45838873692003</v>
      </c>
      <c r="E177" s="1">
        <f t="shared" si="2"/>
        <v>377929.32412999897</v>
      </c>
    </row>
    <row r="178" spans="2:5" x14ac:dyDescent="0.2">
      <c r="B178" s="5">
        <v>175</v>
      </c>
      <c r="C178" s="1">
        <v>1402</v>
      </c>
      <c r="D178" s="1">
        <v>286.475405435092</v>
      </c>
      <c r="E178" s="1">
        <f t="shared" si="2"/>
        <v>401638.51841999899</v>
      </c>
    </row>
    <row r="179" spans="2:5" x14ac:dyDescent="0.2">
      <c r="B179" s="5">
        <v>176</v>
      </c>
      <c r="C179" s="1">
        <v>1345</v>
      </c>
      <c r="D179" s="1">
        <v>158.657250423791</v>
      </c>
      <c r="E179" s="1">
        <f t="shared" si="2"/>
        <v>213394.0018199989</v>
      </c>
    </row>
    <row r="180" spans="2:5" x14ac:dyDescent="0.2">
      <c r="B180" s="5">
        <v>177</v>
      </c>
      <c r="C180" s="1">
        <v>1344</v>
      </c>
      <c r="D180" s="1">
        <v>225.227368050595</v>
      </c>
      <c r="E180" s="1">
        <f t="shared" si="2"/>
        <v>302705.58265999967</v>
      </c>
    </row>
    <row r="181" spans="2:5" x14ac:dyDescent="0.2">
      <c r="B181" s="5">
        <v>178</v>
      </c>
      <c r="C181" s="1">
        <v>1342</v>
      </c>
      <c r="D181" s="1">
        <v>329.00494236959702</v>
      </c>
      <c r="E181" s="1">
        <f t="shared" si="2"/>
        <v>441524.63265999919</v>
      </c>
    </row>
    <row r="182" spans="2:5" x14ac:dyDescent="0.2">
      <c r="B182" s="5">
        <v>179</v>
      </c>
      <c r="C182" s="1">
        <v>1317</v>
      </c>
      <c r="D182" s="1">
        <v>145.11662926347699</v>
      </c>
      <c r="E182" s="1">
        <f t="shared" si="2"/>
        <v>191118.60073999921</v>
      </c>
    </row>
    <row r="183" spans="2:5" x14ac:dyDescent="0.2">
      <c r="B183" s="5">
        <v>180</v>
      </c>
      <c r="C183" s="1">
        <v>1385</v>
      </c>
      <c r="D183" s="1">
        <v>200.18533872924201</v>
      </c>
      <c r="E183" s="1">
        <f t="shared" si="2"/>
        <v>277256.69414000015</v>
      </c>
    </row>
    <row r="184" spans="2:5" x14ac:dyDescent="0.2">
      <c r="B184" s="5">
        <v>181</v>
      </c>
      <c r="C184" s="1">
        <v>1316</v>
      </c>
      <c r="D184" s="1">
        <v>193.48531874619999</v>
      </c>
      <c r="E184" s="1">
        <f t="shared" si="2"/>
        <v>254626.67946999919</v>
      </c>
    </row>
    <row r="185" spans="2:5" x14ac:dyDescent="0.2">
      <c r="B185" s="5">
        <v>182</v>
      </c>
      <c r="C185" s="1">
        <v>1238</v>
      </c>
      <c r="D185" s="1">
        <v>165.56698306138901</v>
      </c>
      <c r="E185" s="1">
        <f t="shared" si="2"/>
        <v>204971.92502999961</v>
      </c>
    </row>
    <row r="186" spans="2:5" x14ac:dyDescent="0.2">
      <c r="B186" s="5">
        <v>183</v>
      </c>
      <c r="C186" s="1">
        <v>1186</v>
      </c>
      <c r="D186" s="1">
        <v>320.69097317031998</v>
      </c>
      <c r="E186" s="1">
        <f t="shared" si="2"/>
        <v>380339.49417999951</v>
      </c>
    </row>
    <row r="187" spans="2:5" x14ac:dyDescent="0.2">
      <c r="B187" s="5">
        <v>184</v>
      </c>
      <c r="C187" s="1">
        <v>1123</v>
      </c>
      <c r="D187" s="1">
        <v>227.248332110418</v>
      </c>
      <c r="E187" s="1">
        <f t="shared" si="2"/>
        <v>255199.87695999941</v>
      </c>
    </row>
    <row r="188" spans="2:5" x14ac:dyDescent="0.2">
      <c r="B188" s="5">
        <v>185</v>
      </c>
      <c r="C188" s="1">
        <v>1123</v>
      </c>
      <c r="D188" s="1">
        <v>288.32894421193203</v>
      </c>
      <c r="E188" s="1">
        <f t="shared" si="2"/>
        <v>323793.40434999968</v>
      </c>
    </row>
    <row r="189" spans="2:5" x14ac:dyDescent="0.2">
      <c r="B189" s="5">
        <v>186</v>
      </c>
      <c r="C189" s="1">
        <v>1138</v>
      </c>
      <c r="D189" s="1">
        <v>273.875276959578</v>
      </c>
      <c r="E189" s="1">
        <f t="shared" si="2"/>
        <v>311670.06517999974</v>
      </c>
    </row>
    <row r="190" spans="2:5" x14ac:dyDescent="0.2">
      <c r="B190" s="5">
        <v>187</v>
      </c>
      <c r="C190" s="1">
        <v>1120</v>
      </c>
      <c r="D190" s="1">
        <v>239.94364246428501</v>
      </c>
      <c r="E190" s="1">
        <f t="shared" si="2"/>
        <v>268736.87955999922</v>
      </c>
    </row>
    <row r="191" spans="2:5" x14ac:dyDescent="0.2">
      <c r="B191" s="5">
        <v>188</v>
      </c>
      <c r="C191" s="1">
        <v>1180</v>
      </c>
      <c r="D191" s="1">
        <v>126.073145991525</v>
      </c>
      <c r="E191" s="1">
        <f t="shared" si="2"/>
        <v>148766.3122699995</v>
      </c>
    </row>
    <row r="192" spans="2:5" x14ac:dyDescent="0.2">
      <c r="B192" s="5">
        <v>189</v>
      </c>
      <c r="C192" s="1">
        <v>1112</v>
      </c>
      <c r="D192" s="1">
        <v>254.12121774280499</v>
      </c>
      <c r="E192" s="1">
        <f t="shared" si="2"/>
        <v>282582.79412999912</v>
      </c>
    </row>
    <row r="193" spans="2:5" x14ac:dyDescent="0.2">
      <c r="B193" s="5">
        <v>190</v>
      </c>
      <c r="C193" s="1">
        <v>1022</v>
      </c>
      <c r="D193" s="1">
        <v>225.43320805283699</v>
      </c>
      <c r="E193" s="1">
        <f t="shared" si="2"/>
        <v>230392.7386299994</v>
      </c>
    </row>
    <row r="194" spans="2:5" x14ac:dyDescent="0.2">
      <c r="B194" s="5">
        <v>191</v>
      </c>
      <c r="C194" s="1">
        <v>1087</v>
      </c>
      <c r="D194" s="1">
        <v>232.24756938362401</v>
      </c>
      <c r="E194" s="1">
        <f t="shared" si="2"/>
        <v>252453.10791999931</v>
      </c>
    </row>
    <row r="195" spans="2:5" x14ac:dyDescent="0.2">
      <c r="B195" s="5">
        <v>192</v>
      </c>
      <c r="C195" s="1">
        <v>1062</v>
      </c>
      <c r="D195" s="1">
        <v>161.87832516949101</v>
      </c>
      <c r="E195" s="1">
        <f t="shared" si="2"/>
        <v>171914.78132999945</v>
      </c>
    </row>
    <row r="196" spans="2:5" x14ac:dyDescent="0.2">
      <c r="B196" s="5">
        <v>193</v>
      </c>
      <c r="C196" s="1">
        <v>1025</v>
      </c>
      <c r="D196" s="1">
        <v>189.20764045853599</v>
      </c>
      <c r="E196" s="1">
        <f t="shared" si="2"/>
        <v>193937.83146999939</v>
      </c>
    </row>
    <row r="197" spans="2:5" x14ac:dyDescent="0.2">
      <c r="B197" s="5">
        <v>194</v>
      </c>
      <c r="C197" s="1">
        <v>1033</v>
      </c>
      <c r="D197" s="1">
        <v>156.602584859632</v>
      </c>
      <c r="E197" s="1">
        <f t="shared" si="2"/>
        <v>161770.47015999985</v>
      </c>
    </row>
    <row r="198" spans="2:5" x14ac:dyDescent="0.2">
      <c r="B198" s="5">
        <v>195</v>
      </c>
      <c r="C198" s="1">
        <v>994</v>
      </c>
      <c r="D198" s="1">
        <v>141.17301772635801</v>
      </c>
      <c r="E198" s="1">
        <f t="shared" ref="E198:E261" si="3">C198*D198</f>
        <v>140325.97961999985</v>
      </c>
    </row>
    <row r="199" spans="2:5" x14ac:dyDescent="0.2">
      <c r="B199" s="5">
        <v>196</v>
      </c>
      <c r="C199" s="1">
        <v>1004</v>
      </c>
      <c r="D199" s="1">
        <v>185.97645773904301</v>
      </c>
      <c r="E199" s="1">
        <f t="shared" si="3"/>
        <v>186720.36356999917</v>
      </c>
    </row>
    <row r="200" spans="2:5" x14ac:dyDescent="0.2">
      <c r="B200" s="5">
        <v>197</v>
      </c>
      <c r="C200" s="1">
        <v>967</v>
      </c>
      <c r="D200" s="1">
        <v>242.73551883143699</v>
      </c>
      <c r="E200" s="1">
        <f t="shared" si="3"/>
        <v>234725.24670999957</v>
      </c>
    </row>
    <row r="201" spans="2:5" x14ac:dyDescent="0.2">
      <c r="B201" s="5">
        <v>198</v>
      </c>
      <c r="C201" s="1">
        <v>1017</v>
      </c>
      <c r="D201" s="1">
        <v>101.011593726646</v>
      </c>
      <c r="E201" s="1">
        <f t="shared" si="3"/>
        <v>102728.79081999898</v>
      </c>
    </row>
    <row r="202" spans="2:5" x14ac:dyDescent="0.2">
      <c r="B202" s="5">
        <v>199</v>
      </c>
      <c r="C202" s="1">
        <v>1019</v>
      </c>
      <c r="D202" s="1">
        <v>290.36508828262998</v>
      </c>
      <c r="E202" s="1">
        <f t="shared" si="3"/>
        <v>295882.02495999995</v>
      </c>
    </row>
    <row r="203" spans="2:5" x14ac:dyDescent="0.2">
      <c r="B203" s="5">
        <v>200</v>
      </c>
      <c r="C203" s="1">
        <v>973</v>
      </c>
      <c r="D203" s="1">
        <v>335.42442549845799</v>
      </c>
      <c r="E203" s="1">
        <f t="shared" si="3"/>
        <v>326367.96600999963</v>
      </c>
    </row>
    <row r="204" spans="2:5" x14ac:dyDescent="0.2">
      <c r="B204" s="5">
        <v>201</v>
      </c>
      <c r="C204" s="1">
        <v>950</v>
      </c>
      <c r="D204" s="1">
        <v>187.60904826315701</v>
      </c>
      <c r="E204" s="1">
        <f t="shared" si="3"/>
        <v>178228.59584999917</v>
      </c>
    </row>
    <row r="205" spans="2:5" x14ac:dyDescent="0.2">
      <c r="B205" s="5">
        <v>202</v>
      </c>
      <c r="C205" s="1">
        <v>908</v>
      </c>
      <c r="D205" s="1">
        <v>275.85535159691602</v>
      </c>
      <c r="E205" s="1">
        <f t="shared" si="3"/>
        <v>250476.65924999974</v>
      </c>
    </row>
    <row r="206" spans="2:5" x14ac:dyDescent="0.2">
      <c r="B206" s="5">
        <v>203</v>
      </c>
      <c r="C206" s="1">
        <v>969</v>
      </c>
      <c r="D206" s="1">
        <v>212.80715738906099</v>
      </c>
      <c r="E206" s="1">
        <f t="shared" si="3"/>
        <v>206210.13551000011</v>
      </c>
    </row>
    <row r="207" spans="2:5" x14ac:dyDescent="0.2">
      <c r="B207" s="5">
        <v>204</v>
      </c>
      <c r="C207" s="1">
        <v>933</v>
      </c>
      <c r="D207" s="1">
        <v>212.80219826366499</v>
      </c>
      <c r="E207" s="1">
        <f t="shared" si="3"/>
        <v>198544.45097999944</v>
      </c>
    </row>
    <row r="208" spans="2:5" x14ac:dyDescent="0.2">
      <c r="B208" s="5">
        <v>205</v>
      </c>
      <c r="C208" s="1">
        <v>912</v>
      </c>
      <c r="D208" s="1">
        <v>337.28630532894698</v>
      </c>
      <c r="E208" s="1">
        <f t="shared" si="3"/>
        <v>307605.11045999965</v>
      </c>
    </row>
    <row r="209" spans="2:5" x14ac:dyDescent="0.2">
      <c r="B209" s="5">
        <v>206</v>
      </c>
      <c r="C209" s="1">
        <v>875</v>
      </c>
      <c r="D209" s="1">
        <v>222.230043794285</v>
      </c>
      <c r="E209" s="1">
        <f t="shared" si="3"/>
        <v>194451.28831999938</v>
      </c>
    </row>
    <row r="210" spans="2:5" x14ac:dyDescent="0.2">
      <c r="B210" s="5">
        <v>207</v>
      </c>
      <c r="C210" s="1">
        <v>826</v>
      </c>
      <c r="D210" s="1">
        <v>279.22456370459997</v>
      </c>
      <c r="E210" s="1">
        <f t="shared" si="3"/>
        <v>230639.48961999957</v>
      </c>
    </row>
    <row r="211" spans="2:5" x14ac:dyDescent="0.2">
      <c r="B211" s="5">
        <v>208</v>
      </c>
      <c r="C211" s="1">
        <v>934</v>
      </c>
      <c r="D211" s="1">
        <v>249.991183672376</v>
      </c>
      <c r="E211" s="1">
        <f t="shared" si="3"/>
        <v>233491.76554999917</v>
      </c>
    </row>
    <row r="212" spans="2:5" x14ac:dyDescent="0.2">
      <c r="B212" s="5">
        <v>209</v>
      </c>
      <c r="C212" s="1">
        <v>881</v>
      </c>
      <c r="D212" s="1">
        <v>118.519175073779</v>
      </c>
      <c r="E212" s="1">
        <f t="shared" si="3"/>
        <v>104415.39323999929</v>
      </c>
    </row>
    <row r="213" spans="2:5" x14ac:dyDescent="0.2">
      <c r="B213" s="5">
        <v>210</v>
      </c>
      <c r="C213" s="1">
        <v>836</v>
      </c>
      <c r="D213" s="1">
        <v>394.47040671052599</v>
      </c>
      <c r="E213" s="1">
        <f t="shared" si="3"/>
        <v>329777.26000999974</v>
      </c>
    </row>
    <row r="214" spans="2:5" x14ac:dyDescent="0.2">
      <c r="B214" s="5">
        <v>211</v>
      </c>
      <c r="C214" s="1">
        <v>772</v>
      </c>
      <c r="D214" s="1">
        <v>247.58505818652799</v>
      </c>
      <c r="E214" s="1">
        <f t="shared" si="3"/>
        <v>191135.6649199996</v>
      </c>
    </row>
    <row r="215" spans="2:5" x14ac:dyDescent="0.2">
      <c r="B215" s="5">
        <v>212</v>
      </c>
      <c r="C215" s="1">
        <v>752</v>
      </c>
      <c r="D215" s="1">
        <v>157.398000438829</v>
      </c>
      <c r="E215" s="1">
        <f t="shared" si="3"/>
        <v>118363.29632999942</v>
      </c>
    </row>
    <row r="216" spans="2:5" x14ac:dyDescent="0.2">
      <c r="B216" s="5">
        <v>213</v>
      </c>
      <c r="C216" s="1">
        <v>789</v>
      </c>
      <c r="D216" s="1">
        <v>190.675051913814</v>
      </c>
      <c r="E216" s="1">
        <f t="shared" si="3"/>
        <v>150442.61595999924</v>
      </c>
    </row>
    <row r="217" spans="2:5" x14ac:dyDescent="0.2">
      <c r="B217" s="5">
        <v>214</v>
      </c>
      <c r="C217" s="1">
        <v>731</v>
      </c>
      <c r="D217" s="1">
        <v>220.142712653898</v>
      </c>
      <c r="E217" s="1">
        <f t="shared" si="3"/>
        <v>160924.32294999945</v>
      </c>
    </row>
    <row r="218" spans="2:5" x14ac:dyDescent="0.2">
      <c r="B218" s="5">
        <v>215</v>
      </c>
      <c r="C218" s="1">
        <v>716</v>
      </c>
      <c r="D218" s="1">
        <v>230.82109247206699</v>
      </c>
      <c r="E218" s="1">
        <f t="shared" si="3"/>
        <v>165267.90220999997</v>
      </c>
    </row>
    <row r="219" spans="2:5" x14ac:dyDescent="0.2">
      <c r="B219" s="5">
        <v>216</v>
      </c>
      <c r="C219" s="1">
        <v>746</v>
      </c>
      <c r="D219" s="1">
        <v>189.304370764075</v>
      </c>
      <c r="E219" s="1">
        <f t="shared" si="3"/>
        <v>141221.06058999995</v>
      </c>
    </row>
    <row r="220" spans="2:5" x14ac:dyDescent="0.2">
      <c r="B220" s="5">
        <v>217</v>
      </c>
      <c r="C220" s="1">
        <v>699</v>
      </c>
      <c r="D220" s="1">
        <v>380.07426613733901</v>
      </c>
      <c r="E220" s="1">
        <f t="shared" si="3"/>
        <v>265671.91202999995</v>
      </c>
    </row>
    <row r="221" spans="2:5" x14ac:dyDescent="0.2">
      <c r="B221" s="5">
        <v>218</v>
      </c>
      <c r="C221" s="1">
        <v>671</v>
      </c>
      <c r="D221" s="1">
        <v>424.93080852459002</v>
      </c>
      <c r="E221" s="1">
        <f t="shared" si="3"/>
        <v>285128.57251999993</v>
      </c>
    </row>
    <row r="222" spans="2:5" x14ac:dyDescent="0.2">
      <c r="B222" s="5">
        <v>219</v>
      </c>
      <c r="C222" s="1">
        <v>668</v>
      </c>
      <c r="D222" s="1">
        <v>176.35029094311301</v>
      </c>
      <c r="E222" s="1">
        <f t="shared" si="3"/>
        <v>117801.99434999948</v>
      </c>
    </row>
    <row r="223" spans="2:5" x14ac:dyDescent="0.2">
      <c r="B223" s="5">
        <v>220</v>
      </c>
      <c r="C223" s="1">
        <v>654</v>
      </c>
      <c r="D223" s="1">
        <v>290.270228730886</v>
      </c>
      <c r="E223" s="1">
        <f t="shared" si="3"/>
        <v>189836.72958999945</v>
      </c>
    </row>
    <row r="224" spans="2:5" x14ac:dyDescent="0.2">
      <c r="B224" s="5">
        <v>221</v>
      </c>
      <c r="C224" s="1">
        <v>714</v>
      </c>
      <c r="D224" s="1">
        <v>140.91381908963501</v>
      </c>
      <c r="E224" s="1">
        <f t="shared" si="3"/>
        <v>100612.46682999939</v>
      </c>
    </row>
    <row r="225" spans="2:5" x14ac:dyDescent="0.2">
      <c r="B225" s="5">
        <v>222</v>
      </c>
      <c r="C225" s="1">
        <v>661</v>
      </c>
      <c r="D225" s="1">
        <v>202.21525642965099</v>
      </c>
      <c r="E225" s="1">
        <f t="shared" si="3"/>
        <v>133664.28449999931</v>
      </c>
    </row>
    <row r="226" spans="2:5" x14ac:dyDescent="0.2">
      <c r="B226" s="5">
        <v>223</v>
      </c>
      <c r="C226" s="1">
        <v>636</v>
      </c>
      <c r="D226" s="1">
        <v>223.01929671383601</v>
      </c>
      <c r="E226" s="1">
        <f t="shared" si="3"/>
        <v>141840.2727099997</v>
      </c>
    </row>
    <row r="227" spans="2:5" x14ac:dyDescent="0.2">
      <c r="B227" s="5">
        <v>224</v>
      </c>
      <c r="C227" s="1">
        <v>661</v>
      </c>
      <c r="D227" s="1">
        <v>255.76053537064999</v>
      </c>
      <c r="E227" s="1">
        <f t="shared" si="3"/>
        <v>169057.71387999965</v>
      </c>
    </row>
    <row r="228" spans="2:5" x14ac:dyDescent="0.2">
      <c r="B228" s="5">
        <v>225</v>
      </c>
      <c r="C228" s="1">
        <v>659</v>
      </c>
      <c r="D228" s="1">
        <v>156.12088368740501</v>
      </c>
      <c r="E228" s="1">
        <f t="shared" si="3"/>
        <v>102883.6623499999</v>
      </c>
    </row>
    <row r="229" spans="2:5" x14ac:dyDescent="0.2">
      <c r="B229" s="5">
        <v>226</v>
      </c>
      <c r="C229" s="1">
        <v>639</v>
      </c>
      <c r="D229" s="1">
        <v>147.90973857589901</v>
      </c>
      <c r="E229" s="1">
        <f t="shared" si="3"/>
        <v>94514.322949999463</v>
      </c>
    </row>
    <row r="230" spans="2:5" x14ac:dyDescent="0.2">
      <c r="B230" s="5">
        <v>227</v>
      </c>
      <c r="C230" s="1">
        <v>688</v>
      </c>
      <c r="D230" s="1">
        <v>83.920459651162801</v>
      </c>
      <c r="E230" s="1">
        <f t="shared" si="3"/>
        <v>57737.276240000007</v>
      </c>
    </row>
    <row r="231" spans="2:5" x14ac:dyDescent="0.2">
      <c r="B231" s="5">
        <v>228</v>
      </c>
      <c r="C231" s="1">
        <v>673</v>
      </c>
      <c r="D231" s="1">
        <v>169.43251832095001</v>
      </c>
      <c r="E231" s="1">
        <f t="shared" si="3"/>
        <v>114028.08482999935</v>
      </c>
    </row>
    <row r="232" spans="2:5" x14ac:dyDescent="0.2">
      <c r="B232" s="5">
        <v>229</v>
      </c>
      <c r="C232" s="1">
        <v>640</v>
      </c>
      <c r="D232" s="1">
        <v>193.28383349999999</v>
      </c>
      <c r="E232" s="1">
        <f t="shared" si="3"/>
        <v>123701.65343999999</v>
      </c>
    </row>
    <row r="233" spans="2:5" x14ac:dyDescent="0.2">
      <c r="B233" s="5">
        <v>230</v>
      </c>
      <c r="C233" s="1">
        <v>608</v>
      </c>
      <c r="D233" s="1">
        <v>334.08148723684201</v>
      </c>
      <c r="E233" s="1">
        <f t="shared" si="3"/>
        <v>203121.54423999993</v>
      </c>
    </row>
    <row r="234" spans="2:5" x14ac:dyDescent="0.2">
      <c r="B234" s="5">
        <v>231</v>
      </c>
      <c r="C234" s="1">
        <v>657</v>
      </c>
      <c r="D234" s="1">
        <v>249.45975465753401</v>
      </c>
      <c r="E234" s="1">
        <f t="shared" si="3"/>
        <v>163895.05880999984</v>
      </c>
    </row>
    <row r="235" spans="2:5" x14ac:dyDescent="0.2">
      <c r="B235" s="5">
        <v>232</v>
      </c>
      <c r="C235" s="1">
        <v>648</v>
      </c>
      <c r="D235" s="1">
        <v>177.70877716049301</v>
      </c>
      <c r="E235" s="1">
        <f t="shared" si="3"/>
        <v>115155.28759999947</v>
      </c>
    </row>
    <row r="236" spans="2:5" x14ac:dyDescent="0.2">
      <c r="B236" s="5">
        <v>233</v>
      </c>
      <c r="C236" s="1">
        <v>633</v>
      </c>
      <c r="D236" s="1">
        <v>144.84222963664999</v>
      </c>
      <c r="E236" s="1">
        <f t="shared" si="3"/>
        <v>91685.131359999446</v>
      </c>
    </row>
    <row r="237" spans="2:5" x14ac:dyDescent="0.2">
      <c r="B237" s="5">
        <v>234</v>
      </c>
      <c r="C237" s="1">
        <v>623</v>
      </c>
      <c r="D237" s="1">
        <v>229.29739208667701</v>
      </c>
      <c r="E237" s="1">
        <f t="shared" si="3"/>
        <v>142852.27526999978</v>
      </c>
    </row>
    <row r="238" spans="2:5" x14ac:dyDescent="0.2">
      <c r="B238" s="5">
        <v>235</v>
      </c>
      <c r="C238" s="1">
        <v>620</v>
      </c>
      <c r="D238" s="1">
        <v>164.631266467741</v>
      </c>
      <c r="E238" s="1">
        <f t="shared" si="3"/>
        <v>102071.38520999943</v>
      </c>
    </row>
    <row r="239" spans="2:5" x14ac:dyDescent="0.2">
      <c r="B239" s="5">
        <v>236</v>
      </c>
      <c r="C239" s="1">
        <v>610</v>
      </c>
      <c r="D239" s="1">
        <v>184.07279008196701</v>
      </c>
      <c r="E239" s="1">
        <f t="shared" si="3"/>
        <v>112284.40194999988</v>
      </c>
    </row>
    <row r="240" spans="2:5" x14ac:dyDescent="0.2">
      <c r="B240" s="5">
        <v>237</v>
      </c>
      <c r="C240" s="1">
        <v>610</v>
      </c>
      <c r="D240" s="1">
        <v>181.61538422950801</v>
      </c>
      <c r="E240" s="1">
        <f t="shared" si="3"/>
        <v>110785.38437999989</v>
      </c>
    </row>
    <row r="241" spans="2:5" x14ac:dyDescent="0.2">
      <c r="B241" s="5">
        <v>238</v>
      </c>
      <c r="C241" s="1">
        <v>606</v>
      </c>
      <c r="D241" s="1">
        <v>169.55369293729299</v>
      </c>
      <c r="E241" s="1">
        <f t="shared" si="3"/>
        <v>102749.53791999955</v>
      </c>
    </row>
    <row r="242" spans="2:5" x14ac:dyDescent="0.2">
      <c r="B242" s="5">
        <v>239</v>
      </c>
      <c r="C242" s="1">
        <v>583</v>
      </c>
      <c r="D242" s="1">
        <v>212.085167821612</v>
      </c>
      <c r="E242" s="1">
        <f t="shared" si="3"/>
        <v>123645.65283999979</v>
      </c>
    </row>
    <row r="243" spans="2:5" x14ac:dyDescent="0.2">
      <c r="B243" s="5">
        <v>240</v>
      </c>
      <c r="C243" s="1">
        <v>517</v>
      </c>
      <c r="D243" s="1">
        <v>371.55238529980602</v>
      </c>
      <c r="E243" s="1">
        <f t="shared" si="3"/>
        <v>192092.5831999997</v>
      </c>
    </row>
    <row r="244" spans="2:5" x14ac:dyDescent="0.2">
      <c r="B244" s="5">
        <v>241</v>
      </c>
      <c r="C244" s="1">
        <v>560</v>
      </c>
      <c r="D244" s="1">
        <v>212.669441107143</v>
      </c>
      <c r="E244" s="1">
        <f t="shared" si="3"/>
        <v>119094.88702000008</v>
      </c>
    </row>
    <row r="245" spans="2:5" x14ac:dyDescent="0.2">
      <c r="B245" s="5">
        <v>242</v>
      </c>
      <c r="C245" s="1">
        <v>494</v>
      </c>
      <c r="D245" s="1">
        <v>233.302925951416</v>
      </c>
      <c r="E245" s="1">
        <f t="shared" si="3"/>
        <v>115251.64541999951</v>
      </c>
    </row>
    <row r="246" spans="2:5" x14ac:dyDescent="0.2">
      <c r="B246" s="5">
        <v>243</v>
      </c>
      <c r="C246" s="1">
        <v>483</v>
      </c>
      <c r="D246" s="1">
        <v>147.797774699793</v>
      </c>
      <c r="E246" s="1">
        <f t="shared" si="3"/>
        <v>71386.325180000014</v>
      </c>
    </row>
    <row r="247" spans="2:5" x14ac:dyDescent="0.2">
      <c r="B247" s="5">
        <v>244</v>
      </c>
      <c r="C247" s="1">
        <v>481</v>
      </c>
      <c r="D247" s="1">
        <v>123.833644428274</v>
      </c>
      <c r="E247" s="1">
        <f t="shared" si="3"/>
        <v>59563.982969999794</v>
      </c>
    </row>
    <row r="248" spans="2:5" x14ac:dyDescent="0.2">
      <c r="B248" s="5">
        <v>245</v>
      </c>
      <c r="C248" s="1">
        <v>481</v>
      </c>
      <c r="D248" s="1">
        <v>160.392922370062</v>
      </c>
      <c r="E248" s="1">
        <f t="shared" si="3"/>
        <v>77148.995659999826</v>
      </c>
    </row>
    <row r="249" spans="2:5" x14ac:dyDescent="0.2">
      <c r="B249" s="5">
        <v>246</v>
      </c>
      <c r="C249" s="1">
        <v>470</v>
      </c>
      <c r="D249" s="1">
        <v>123.805675531915</v>
      </c>
      <c r="E249" s="1">
        <f t="shared" si="3"/>
        <v>58188.667500000047</v>
      </c>
    </row>
    <row r="250" spans="2:5" x14ac:dyDescent="0.2">
      <c r="B250" s="5">
        <v>247</v>
      </c>
      <c r="C250" s="1">
        <v>451</v>
      </c>
      <c r="D250" s="1">
        <v>244.995544678492</v>
      </c>
      <c r="E250" s="1">
        <f t="shared" si="3"/>
        <v>110492.99064999989</v>
      </c>
    </row>
    <row r="251" spans="2:5" x14ac:dyDescent="0.2">
      <c r="B251" s="5">
        <v>248</v>
      </c>
      <c r="C251" s="1">
        <v>483</v>
      </c>
      <c r="D251" s="1">
        <v>130.450205465838</v>
      </c>
      <c r="E251" s="1">
        <f t="shared" si="3"/>
        <v>63007.449239999754</v>
      </c>
    </row>
    <row r="252" spans="2:5" x14ac:dyDescent="0.2">
      <c r="B252" s="5">
        <v>249</v>
      </c>
      <c r="C252" s="1">
        <v>474</v>
      </c>
      <c r="D252" s="1">
        <v>206.66594691983099</v>
      </c>
      <c r="E252" s="1">
        <f t="shared" si="3"/>
        <v>97959.658839999887</v>
      </c>
    </row>
    <row r="253" spans="2:5" x14ac:dyDescent="0.2">
      <c r="B253" s="5">
        <v>250</v>
      </c>
      <c r="C253" s="1">
        <v>438</v>
      </c>
      <c r="D253" s="1">
        <v>215.800735342465</v>
      </c>
      <c r="E253" s="1">
        <f t="shared" si="3"/>
        <v>94520.722079999672</v>
      </c>
    </row>
    <row r="254" spans="2:5" x14ac:dyDescent="0.2">
      <c r="B254" s="5">
        <v>251</v>
      </c>
      <c r="C254" s="1">
        <v>425</v>
      </c>
      <c r="D254" s="1">
        <v>247.99025209411701</v>
      </c>
      <c r="E254" s="1">
        <f t="shared" si="3"/>
        <v>105395.85713999973</v>
      </c>
    </row>
    <row r="255" spans="2:5" x14ac:dyDescent="0.2">
      <c r="B255" s="5">
        <v>252</v>
      </c>
      <c r="C255" s="1">
        <v>435</v>
      </c>
      <c r="D255" s="1">
        <v>167.904187172413</v>
      </c>
      <c r="E255" s="1">
        <f t="shared" si="3"/>
        <v>73038.321419999658</v>
      </c>
    </row>
    <row r="256" spans="2:5" x14ac:dyDescent="0.2">
      <c r="B256" s="5">
        <v>253</v>
      </c>
      <c r="C256" s="1">
        <v>426</v>
      </c>
      <c r="D256" s="1">
        <v>121.238582629108</v>
      </c>
      <c r="E256" s="1">
        <f t="shared" si="3"/>
        <v>51647.636200000008</v>
      </c>
    </row>
    <row r="257" spans="2:5" x14ac:dyDescent="0.2">
      <c r="B257" s="5">
        <v>254</v>
      </c>
      <c r="C257" s="1">
        <v>426</v>
      </c>
      <c r="D257" s="1">
        <v>172.92130511737</v>
      </c>
      <c r="E257" s="1">
        <f t="shared" si="3"/>
        <v>73664.475979999625</v>
      </c>
    </row>
    <row r="258" spans="2:5" x14ac:dyDescent="0.2">
      <c r="B258" s="5">
        <v>255</v>
      </c>
      <c r="C258" s="1">
        <v>417</v>
      </c>
      <c r="D258" s="1">
        <v>133.87557237409999</v>
      </c>
      <c r="E258" s="1">
        <f t="shared" si="3"/>
        <v>55826.113679999697</v>
      </c>
    </row>
    <row r="259" spans="2:5" x14ac:dyDescent="0.2">
      <c r="B259" s="5">
        <v>256</v>
      </c>
      <c r="C259" s="1">
        <v>408</v>
      </c>
      <c r="D259" s="1">
        <v>272.41687865196002</v>
      </c>
      <c r="E259" s="1">
        <f t="shared" si="3"/>
        <v>111146.08648999968</v>
      </c>
    </row>
    <row r="260" spans="2:5" x14ac:dyDescent="0.2">
      <c r="B260" s="5">
        <v>257</v>
      </c>
      <c r="C260" s="1">
        <v>394</v>
      </c>
      <c r="D260" s="1">
        <v>204.64917218273999</v>
      </c>
      <c r="E260" s="1">
        <f t="shared" si="3"/>
        <v>80631.773839999558</v>
      </c>
    </row>
    <row r="261" spans="2:5" x14ac:dyDescent="0.2">
      <c r="B261" s="5">
        <v>258</v>
      </c>
      <c r="C261" s="1">
        <v>398</v>
      </c>
      <c r="D261" s="1">
        <v>268.060637035176</v>
      </c>
      <c r="E261" s="1">
        <f t="shared" si="3"/>
        <v>106688.13354000005</v>
      </c>
    </row>
    <row r="262" spans="2:5" x14ac:dyDescent="0.2">
      <c r="B262" s="5">
        <v>259</v>
      </c>
      <c r="C262" s="1">
        <v>411</v>
      </c>
      <c r="D262" s="1">
        <v>331.376084768856</v>
      </c>
      <c r="E262" s="1">
        <f t="shared" ref="E262:E325" si="4">C262*D262</f>
        <v>136195.57083999983</v>
      </c>
    </row>
    <row r="263" spans="2:5" x14ac:dyDescent="0.2">
      <c r="B263" s="5">
        <v>260</v>
      </c>
      <c r="C263" s="1">
        <v>385</v>
      </c>
      <c r="D263" s="1">
        <v>173.61866618181801</v>
      </c>
      <c r="E263" s="1">
        <f t="shared" si="4"/>
        <v>66843.186479999931</v>
      </c>
    </row>
    <row r="264" spans="2:5" x14ac:dyDescent="0.2">
      <c r="B264" s="5">
        <v>261</v>
      </c>
      <c r="C264" s="1">
        <v>404</v>
      </c>
      <c r="D264" s="1">
        <v>341.913543589109</v>
      </c>
      <c r="E264" s="1">
        <f t="shared" si="4"/>
        <v>138133.07161000004</v>
      </c>
    </row>
    <row r="265" spans="2:5" x14ac:dyDescent="0.2">
      <c r="B265" s="5">
        <v>262</v>
      </c>
      <c r="C265" s="1">
        <v>388</v>
      </c>
      <c r="D265" s="1">
        <v>125.01239257731901</v>
      </c>
      <c r="E265" s="1">
        <f t="shared" si="4"/>
        <v>48504.808319999771</v>
      </c>
    </row>
    <row r="266" spans="2:5" x14ac:dyDescent="0.2">
      <c r="B266" s="5">
        <v>263</v>
      </c>
      <c r="C266" s="1">
        <v>376</v>
      </c>
      <c r="D266" s="1">
        <v>194.66320757978701</v>
      </c>
      <c r="E266" s="1">
        <f t="shared" si="4"/>
        <v>73193.366049999924</v>
      </c>
    </row>
    <row r="267" spans="2:5" x14ac:dyDescent="0.2">
      <c r="B267" s="5">
        <v>264</v>
      </c>
      <c r="C267" s="1">
        <v>366</v>
      </c>
      <c r="D267" s="1">
        <v>322.01698224043702</v>
      </c>
      <c r="E267" s="1">
        <f t="shared" si="4"/>
        <v>117858.21549999995</v>
      </c>
    </row>
    <row r="268" spans="2:5" x14ac:dyDescent="0.2">
      <c r="B268" s="5">
        <v>265</v>
      </c>
      <c r="C268" s="1">
        <v>386</v>
      </c>
      <c r="D268" s="1">
        <v>169.44708196891199</v>
      </c>
      <c r="E268" s="1">
        <f t="shared" si="4"/>
        <v>65406.573640000024</v>
      </c>
    </row>
    <row r="269" spans="2:5" x14ac:dyDescent="0.2">
      <c r="B269" s="5">
        <v>266</v>
      </c>
      <c r="C269" s="1">
        <v>362</v>
      </c>
      <c r="D269" s="1">
        <v>185.15687337016499</v>
      </c>
      <c r="E269" s="1">
        <f t="shared" si="4"/>
        <v>67026.78815999972</v>
      </c>
    </row>
    <row r="270" spans="2:5" x14ac:dyDescent="0.2">
      <c r="B270" s="5">
        <v>267</v>
      </c>
      <c r="C270" s="1">
        <v>358</v>
      </c>
      <c r="D270" s="1">
        <v>286.902933826815</v>
      </c>
      <c r="E270" s="1">
        <f t="shared" si="4"/>
        <v>102711.25030999977</v>
      </c>
    </row>
    <row r="271" spans="2:5" x14ac:dyDescent="0.2">
      <c r="B271" s="5">
        <v>268</v>
      </c>
      <c r="C271" s="1">
        <v>383</v>
      </c>
      <c r="D271" s="1">
        <v>472.81685694517</v>
      </c>
      <c r="E271" s="1">
        <f t="shared" si="4"/>
        <v>181088.85621000011</v>
      </c>
    </row>
    <row r="272" spans="2:5" x14ac:dyDescent="0.2">
      <c r="B272" s="5">
        <v>269</v>
      </c>
      <c r="C272" s="1">
        <v>357</v>
      </c>
      <c r="D272" s="1">
        <v>126.76012114845901</v>
      </c>
      <c r="E272" s="1">
        <f t="shared" si="4"/>
        <v>45253.363249999864</v>
      </c>
    </row>
    <row r="273" spans="2:5" x14ac:dyDescent="0.2">
      <c r="B273" s="5">
        <v>270</v>
      </c>
      <c r="C273" s="1">
        <v>335</v>
      </c>
      <c r="D273" s="1">
        <v>242.38289671641701</v>
      </c>
      <c r="E273" s="1">
        <f t="shared" si="4"/>
        <v>81198.270399999703</v>
      </c>
    </row>
    <row r="274" spans="2:5" x14ac:dyDescent="0.2">
      <c r="B274" s="5">
        <v>271</v>
      </c>
      <c r="C274" s="1">
        <v>364</v>
      </c>
      <c r="D274" s="1">
        <v>209.49424920329599</v>
      </c>
      <c r="E274" s="1">
        <f t="shared" si="4"/>
        <v>76255.906709999748</v>
      </c>
    </row>
    <row r="275" spans="2:5" x14ac:dyDescent="0.2">
      <c r="B275" s="5">
        <v>272</v>
      </c>
      <c r="C275" s="1">
        <v>318</v>
      </c>
      <c r="D275" s="1">
        <v>217.654156792452</v>
      </c>
      <c r="E275" s="1">
        <f t="shared" si="4"/>
        <v>69214.021859999732</v>
      </c>
    </row>
    <row r="276" spans="2:5" x14ac:dyDescent="0.2">
      <c r="B276" s="5">
        <v>273</v>
      </c>
      <c r="C276" s="1">
        <v>320</v>
      </c>
      <c r="D276" s="1">
        <v>212.30751815624899</v>
      </c>
      <c r="E276" s="1">
        <f t="shared" si="4"/>
        <v>67938.405809999676</v>
      </c>
    </row>
    <row r="277" spans="2:5" x14ac:dyDescent="0.2">
      <c r="B277" s="5">
        <v>274</v>
      </c>
      <c r="C277" s="1">
        <v>314</v>
      </c>
      <c r="D277" s="1">
        <v>211.698958726114</v>
      </c>
      <c r="E277" s="1">
        <f t="shared" si="4"/>
        <v>66473.473039999793</v>
      </c>
    </row>
    <row r="278" spans="2:5" x14ac:dyDescent="0.2">
      <c r="B278" s="5">
        <v>275</v>
      </c>
      <c r="C278" s="1">
        <v>321</v>
      </c>
      <c r="D278" s="1">
        <v>184.93608305295899</v>
      </c>
      <c r="E278" s="1">
        <f t="shared" si="4"/>
        <v>59364.482659999834</v>
      </c>
    </row>
    <row r="279" spans="2:5" x14ac:dyDescent="0.2">
      <c r="B279" s="5">
        <v>276</v>
      </c>
      <c r="C279" s="1">
        <v>326</v>
      </c>
      <c r="D279" s="1">
        <v>204.17907957055201</v>
      </c>
      <c r="E279" s="1">
        <f t="shared" si="4"/>
        <v>66562.379939999955</v>
      </c>
    </row>
    <row r="280" spans="2:5" x14ac:dyDescent="0.2">
      <c r="B280" s="5">
        <v>277</v>
      </c>
      <c r="C280" s="1">
        <v>332</v>
      </c>
      <c r="D280" s="1">
        <v>185.23491713855401</v>
      </c>
      <c r="E280" s="1">
        <f t="shared" si="4"/>
        <v>61497.992489999931</v>
      </c>
    </row>
    <row r="281" spans="2:5" x14ac:dyDescent="0.2">
      <c r="B281" s="5">
        <v>278</v>
      </c>
      <c r="C281" s="1">
        <v>293</v>
      </c>
      <c r="D281" s="1">
        <v>286.09324279863398</v>
      </c>
      <c r="E281" s="1">
        <f t="shared" si="4"/>
        <v>83825.320139999763</v>
      </c>
    </row>
    <row r="282" spans="2:5" x14ac:dyDescent="0.2">
      <c r="B282" s="5">
        <v>279</v>
      </c>
      <c r="C282" s="1">
        <v>316</v>
      </c>
      <c r="D282" s="1">
        <v>374.06572018987299</v>
      </c>
      <c r="E282" s="1">
        <f t="shared" si="4"/>
        <v>118204.76757999987</v>
      </c>
    </row>
    <row r="283" spans="2:5" x14ac:dyDescent="0.2">
      <c r="B283" s="5">
        <v>280</v>
      </c>
      <c r="C283" s="1">
        <v>296</v>
      </c>
      <c r="D283" s="1">
        <v>221.151541013513</v>
      </c>
      <c r="E283" s="1">
        <f t="shared" si="4"/>
        <v>65460.856139999843</v>
      </c>
    </row>
    <row r="284" spans="2:5" x14ac:dyDescent="0.2">
      <c r="B284" s="5">
        <v>281</v>
      </c>
      <c r="C284" s="1">
        <v>294</v>
      </c>
      <c r="D284" s="1">
        <v>355.11527867346899</v>
      </c>
      <c r="E284" s="1">
        <f t="shared" si="4"/>
        <v>104403.89192999988</v>
      </c>
    </row>
    <row r="285" spans="2:5" x14ac:dyDescent="0.2">
      <c r="B285" s="5">
        <v>282</v>
      </c>
      <c r="C285" s="1">
        <v>297</v>
      </c>
      <c r="D285" s="1">
        <v>196.60335639730599</v>
      </c>
      <c r="E285" s="1">
        <f t="shared" si="4"/>
        <v>58391.196849999877</v>
      </c>
    </row>
    <row r="286" spans="2:5" x14ac:dyDescent="0.2">
      <c r="B286" s="5">
        <v>283</v>
      </c>
      <c r="C286" s="1">
        <v>289</v>
      </c>
      <c r="D286" s="1">
        <v>257.882809965398</v>
      </c>
      <c r="E286" s="1">
        <f t="shared" si="4"/>
        <v>74528.132080000025</v>
      </c>
    </row>
    <row r="287" spans="2:5" x14ac:dyDescent="0.2">
      <c r="B287" s="5">
        <v>284</v>
      </c>
      <c r="C287" s="1">
        <v>273</v>
      </c>
      <c r="D287" s="1">
        <v>243.510147252747</v>
      </c>
      <c r="E287" s="1">
        <f t="shared" si="4"/>
        <v>66478.270199999926</v>
      </c>
    </row>
    <row r="288" spans="2:5" x14ac:dyDescent="0.2">
      <c r="B288" s="5">
        <v>285</v>
      </c>
      <c r="C288" s="1">
        <v>292</v>
      </c>
      <c r="D288" s="1">
        <v>235.555094349315</v>
      </c>
      <c r="E288" s="1">
        <f t="shared" si="4"/>
        <v>68782.087549999982</v>
      </c>
    </row>
    <row r="289" spans="2:5" x14ac:dyDescent="0.2">
      <c r="B289" s="5">
        <v>286</v>
      </c>
      <c r="C289" s="1">
        <v>279</v>
      </c>
      <c r="D289" s="1">
        <v>279.48174365591399</v>
      </c>
      <c r="E289" s="1">
        <f t="shared" si="4"/>
        <v>77975.406480000005</v>
      </c>
    </row>
    <row r="290" spans="2:5" x14ac:dyDescent="0.2">
      <c r="B290" s="5">
        <v>287</v>
      </c>
      <c r="C290" s="1">
        <v>277</v>
      </c>
      <c r="D290" s="1">
        <v>222.29158920577601</v>
      </c>
      <c r="E290" s="1">
        <f t="shared" si="4"/>
        <v>61574.770209999951</v>
      </c>
    </row>
    <row r="291" spans="2:5" x14ac:dyDescent="0.2">
      <c r="B291" s="5">
        <v>288</v>
      </c>
      <c r="C291" s="1">
        <v>272</v>
      </c>
      <c r="D291" s="1">
        <v>235.71421808823499</v>
      </c>
      <c r="E291" s="1">
        <f t="shared" si="4"/>
        <v>64114.267319999919</v>
      </c>
    </row>
    <row r="292" spans="2:5" x14ac:dyDescent="0.2">
      <c r="B292" s="5">
        <v>289</v>
      </c>
      <c r="C292" s="1">
        <v>284</v>
      </c>
      <c r="D292" s="1">
        <v>214.69395908450599</v>
      </c>
      <c r="E292" s="1">
        <f t="shared" si="4"/>
        <v>60973.084379999702</v>
      </c>
    </row>
    <row r="293" spans="2:5" x14ac:dyDescent="0.2">
      <c r="B293" s="5">
        <v>290</v>
      </c>
      <c r="C293" s="1">
        <v>269</v>
      </c>
      <c r="D293" s="1">
        <v>191.62354892193301</v>
      </c>
      <c r="E293" s="1">
        <f t="shared" si="4"/>
        <v>51546.73465999998</v>
      </c>
    </row>
    <row r="294" spans="2:5" x14ac:dyDescent="0.2">
      <c r="B294" s="5">
        <v>291</v>
      </c>
      <c r="C294" s="1">
        <v>259</v>
      </c>
      <c r="D294" s="1">
        <v>228.89454073358999</v>
      </c>
      <c r="E294" s="1">
        <f t="shared" si="4"/>
        <v>59283.686049999807</v>
      </c>
    </row>
    <row r="295" spans="2:5" x14ac:dyDescent="0.2">
      <c r="B295" s="5">
        <v>292</v>
      </c>
      <c r="C295" s="1">
        <v>327</v>
      </c>
      <c r="D295" s="1">
        <v>209.61208064220099</v>
      </c>
      <c r="E295" s="1">
        <f t="shared" si="4"/>
        <v>68543.150369999727</v>
      </c>
    </row>
    <row r="296" spans="2:5" x14ac:dyDescent="0.2">
      <c r="B296" s="5">
        <v>293</v>
      </c>
      <c r="C296" s="1">
        <v>270</v>
      </c>
      <c r="D296" s="1">
        <v>161.377776777777</v>
      </c>
      <c r="E296" s="1">
        <f t="shared" si="4"/>
        <v>43571.999729999792</v>
      </c>
    </row>
    <row r="297" spans="2:5" x14ac:dyDescent="0.2">
      <c r="B297" s="5">
        <v>294</v>
      </c>
      <c r="C297" s="1">
        <v>258</v>
      </c>
      <c r="D297" s="1">
        <v>179.982974496124</v>
      </c>
      <c r="E297" s="1">
        <f t="shared" si="4"/>
        <v>46435.607419999993</v>
      </c>
    </row>
    <row r="298" spans="2:5" x14ac:dyDescent="0.2">
      <c r="B298" s="5">
        <v>295</v>
      </c>
      <c r="C298" s="1">
        <v>267</v>
      </c>
      <c r="D298" s="1">
        <v>166.67483565543</v>
      </c>
      <c r="E298" s="1">
        <f t="shared" si="4"/>
        <v>44502.181119999812</v>
      </c>
    </row>
    <row r="299" spans="2:5" x14ac:dyDescent="0.2">
      <c r="B299" s="5">
        <v>296</v>
      </c>
      <c r="C299" s="1">
        <v>262</v>
      </c>
      <c r="D299" s="1">
        <v>282.88935603053397</v>
      </c>
      <c r="E299" s="1">
        <f t="shared" si="4"/>
        <v>74117.011279999904</v>
      </c>
    </row>
    <row r="300" spans="2:5" x14ac:dyDescent="0.2">
      <c r="B300" s="5">
        <v>297</v>
      </c>
      <c r="C300" s="1">
        <v>249</v>
      </c>
      <c r="D300" s="1">
        <v>278.62081638554201</v>
      </c>
      <c r="E300" s="1">
        <f t="shared" si="4"/>
        <v>69376.583279999963</v>
      </c>
    </row>
    <row r="301" spans="2:5" x14ac:dyDescent="0.2">
      <c r="B301" s="5">
        <v>298</v>
      </c>
      <c r="C301" s="1">
        <v>259</v>
      </c>
      <c r="D301" s="1">
        <v>239.89131710424701</v>
      </c>
      <c r="E301" s="1">
        <f t="shared" si="4"/>
        <v>62131.851129999974</v>
      </c>
    </row>
    <row r="302" spans="2:5" x14ac:dyDescent="0.2">
      <c r="B302" s="5">
        <v>299</v>
      </c>
      <c r="C302" s="1">
        <v>256</v>
      </c>
      <c r="D302" s="1">
        <v>264.75498937499998</v>
      </c>
      <c r="E302" s="1">
        <f t="shared" si="4"/>
        <v>67777.277279999995</v>
      </c>
    </row>
    <row r="303" spans="2:5" x14ac:dyDescent="0.2">
      <c r="B303" s="5">
        <v>300</v>
      </c>
      <c r="C303" s="1">
        <v>252</v>
      </c>
      <c r="D303" s="1">
        <v>180.191990357142</v>
      </c>
      <c r="E303" s="1">
        <f t="shared" si="4"/>
        <v>45408.381569999787</v>
      </c>
    </row>
    <row r="304" spans="2:5" x14ac:dyDescent="0.2">
      <c r="B304" s="5">
        <v>301</v>
      </c>
      <c r="C304" s="1">
        <v>248</v>
      </c>
      <c r="D304" s="1">
        <v>180.06906467741899</v>
      </c>
      <c r="E304" s="1">
        <f t="shared" si="4"/>
        <v>44657.128039999909</v>
      </c>
    </row>
    <row r="305" spans="2:5" x14ac:dyDescent="0.2">
      <c r="B305" s="5">
        <v>302</v>
      </c>
      <c r="C305" s="1">
        <v>234</v>
      </c>
      <c r="D305" s="1">
        <v>254.191899444444</v>
      </c>
      <c r="E305" s="1">
        <f t="shared" si="4"/>
        <v>59480.904469999899</v>
      </c>
    </row>
    <row r="306" spans="2:5" x14ac:dyDescent="0.2">
      <c r="B306" s="5">
        <v>303</v>
      </c>
      <c r="C306" s="1">
        <v>246</v>
      </c>
      <c r="D306" s="1">
        <v>180.81190532520301</v>
      </c>
      <c r="E306" s="1">
        <f t="shared" si="4"/>
        <v>44479.728709999945</v>
      </c>
    </row>
    <row r="307" spans="2:5" x14ac:dyDescent="0.2">
      <c r="B307" s="5">
        <v>304</v>
      </c>
      <c r="C307" s="1">
        <v>252</v>
      </c>
      <c r="D307" s="1">
        <v>146.37064111111101</v>
      </c>
      <c r="E307" s="1">
        <f t="shared" si="4"/>
        <v>36885.401559999977</v>
      </c>
    </row>
    <row r="308" spans="2:5" x14ac:dyDescent="0.2">
      <c r="B308" s="5">
        <v>305</v>
      </c>
      <c r="C308" s="1">
        <v>236</v>
      </c>
      <c r="D308" s="1">
        <v>291.03399169491502</v>
      </c>
      <c r="E308" s="1">
        <f t="shared" si="4"/>
        <v>68684.022039999938</v>
      </c>
    </row>
    <row r="309" spans="2:5" x14ac:dyDescent="0.2">
      <c r="B309" s="5">
        <v>306</v>
      </c>
      <c r="C309" s="1">
        <v>248</v>
      </c>
      <c r="D309" s="1">
        <v>195.312658870967</v>
      </c>
      <c r="E309" s="1">
        <f t="shared" si="4"/>
        <v>48437.539399999812</v>
      </c>
    </row>
    <row r="310" spans="2:5" x14ac:dyDescent="0.2">
      <c r="B310" s="5">
        <v>307</v>
      </c>
      <c r="C310" s="1">
        <v>221</v>
      </c>
      <c r="D310" s="1">
        <v>232.88896484162899</v>
      </c>
      <c r="E310" s="1">
        <f t="shared" si="4"/>
        <v>51468.461230000008</v>
      </c>
    </row>
    <row r="311" spans="2:5" x14ac:dyDescent="0.2">
      <c r="B311" s="5">
        <v>308</v>
      </c>
      <c r="C311" s="1">
        <v>248</v>
      </c>
      <c r="D311" s="1">
        <v>193.34278782257999</v>
      </c>
      <c r="E311" s="1">
        <f t="shared" si="4"/>
        <v>47949.011379999836</v>
      </c>
    </row>
    <row r="312" spans="2:5" x14ac:dyDescent="0.2">
      <c r="B312" s="5">
        <v>309</v>
      </c>
      <c r="C312" s="1">
        <v>250</v>
      </c>
      <c r="D312" s="1">
        <v>202.30685027999999</v>
      </c>
      <c r="E312" s="1">
        <f t="shared" si="4"/>
        <v>50576.712569999996</v>
      </c>
    </row>
    <row r="313" spans="2:5" x14ac:dyDescent="0.2">
      <c r="B313" s="5">
        <v>310</v>
      </c>
      <c r="C313" s="1">
        <v>216</v>
      </c>
      <c r="D313" s="1">
        <v>171.598519398148</v>
      </c>
      <c r="E313" s="1">
        <f t="shared" si="4"/>
        <v>37065.280189999969</v>
      </c>
    </row>
    <row r="314" spans="2:5" x14ac:dyDescent="0.2">
      <c r="B314" s="5">
        <v>311</v>
      </c>
      <c r="C314" s="1">
        <v>219</v>
      </c>
      <c r="D314" s="1">
        <v>184.343509406392</v>
      </c>
      <c r="E314" s="1">
        <f t="shared" si="4"/>
        <v>40371.22855999985</v>
      </c>
    </row>
    <row r="315" spans="2:5" x14ac:dyDescent="0.2">
      <c r="B315" s="5">
        <v>312</v>
      </c>
      <c r="C315" s="1">
        <v>225</v>
      </c>
      <c r="D315" s="1">
        <v>163.97689617777701</v>
      </c>
      <c r="E315" s="1">
        <f t="shared" si="4"/>
        <v>36894.801639999823</v>
      </c>
    </row>
    <row r="316" spans="2:5" x14ac:dyDescent="0.2">
      <c r="B316" s="5">
        <v>313</v>
      </c>
      <c r="C316" s="1">
        <v>220</v>
      </c>
      <c r="D316" s="1">
        <v>261.545072590909</v>
      </c>
      <c r="E316" s="1">
        <f t="shared" si="4"/>
        <v>57539.91596999998</v>
      </c>
    </row>
    <row r="317" spans="2:5" x14ac:dyDescent="0.2">
      <c r="B317" s="5">
        <v>314</v>
      </c>
      <c r="C317" s="1">
        <v>213</v>
      </c>
      <c r="D317" s="1">
        <v>206.49167619718301</v>
      </c>
      <c r="E317" s="1">
        <f t="shared" si="4"/>
        <v>43982.72702999998</v>
      </c>
    </row>
    <row r="318" spans="2:5" x14ac:dyDescent="0.2">
      <c r="B318" s="5">
        <v>315</v>
      </c>
      <c r="C318" s="1">
        <v>199</v>
      </c>
      <c r="D318" s="1">
        <v>190.157998793969</v>
      </c>
      <c r="E318" s="1">
        <f t="shared" si="4"/>
        <v>37841.441759999834</v>
      </c>
    </row>
    <row r="319" spans="2:5" x14ac:dyDescent="0.2">
      <c r="B319" s="5">
        <v>316</v>
      </c>
      <c r="C319" s="1">
        <v>224</v>
      </c>
      <c r="D319" s="1">
        <v>235.90788004464301</v>
      </c>
      <c r="E319" s="1">
        <f t="shared" si="4"/>
        <v>52843.365130000035</v>
      </c>
    </row>
    <row r="320" spans="2:5" x14ac:dyDescent="0.2">
      <c r="B320" s="5">
        <v>317</v>
      </c>
      <c r="C320" s="1">
        <v>198</v>
      </c>
      <c r="D320" s="1">
        <v>182.07601580808</v>
      </c>
      <c r="E320" s="1">
        <f t="shared" si="4"/>
        <v>36051.05112999984</v>
      </c>
    </row>
    <row r="321" spans="2:5" x14ac:dyDescent="0.2">
      <c r="B321" s="5">
        <v>318</v>
      </c>
      <c r="C321" s="1">
        <v>199</v>
      </c>
      <c r="D321" s="1">
        <v>252.148851105527</v>
      </c>
      <c r="E321" s="1">
        <f t="shared" si="4"/>
        <v>50177.62136999987</v>
      </c>
    </row>
    <row r="322" spans="2:5" x14ac:dyDescent="0.2">
      <c r="B322" s="5">
        <v>319</v>
      </c>
      <c r="C322" s="1">
        <v>201</v>
      </c>
      <c r="D322" s="1">
        <v>187.355686865671</v>
      </c>
      <c r="E322" s="1">
        <f t="shared" si="4"/>
        <v>37658.49305999987</v>
      </c>
    </row>
    <row r="323" spans="2:5" x14ac:dyDescent="0.2">
      <c r="B323" s="5">
        <v>320</v>
      </c>
      <c r="C323" s="1">
        <v>196</v>
      </c>
      <c r="D323" s="1">
        <v>254.30056678571401</v>
      </c>
      <c r="E323" s="1">
        <f t="shared" si="4"/>
        <v>49842.911089999943</v>
      </c>
    </row>
    <row r="324" spans="2:5" x14ac:dyDescent="0.2">
      <c r="B324" s="5">
        <v>321</v>
      </c>
      <c r="C324" s="1">
        <v>185</v>
      </c>
      <c r="D324" s="1">
        <v>254.75999729729699</v>
      </c>
      <c r="E324" s="1">
        <f t="shared" si="4"/>
        <v>47130.599499999946</v>
      </c>
    </row>
    <row r="325" spans="2:5" x14ac:dyDescent="0.2">
      <c r="B325" s="5">
        <v>322</v>
      </c>
      <c r="C325" s="1">
        <v>189</v>
      </c>
      <c r="D325" s="1">
        <v>210.00993455026401</v>
      </c>
      <c r="E325" s="1">
        <f t="shared" si="4"/>
        <v>39691.877629999901</v>
      </c>
    </row>
    <row r="326" spans="2:5" x14ac:dyDescent="0.2">
      <c r="B326" s="5">
        <v>323</v>
      </c>
      <c r="C326" s="1">
        <v>192</v>
      </c>
      <c r="D326" s="1">
        <v>239.95965687500001</v>
      </c>
      <c r="E326" s="1">
        <f t="shared" ref="E326:E389" si="5">C326*D326</f>
        <v>46072.254119999998</v>
      </c>
    </row>
    <row r="327" spans="2:5" x14ac:dyDescent="0.2">
      <c r="B327" s="5">
        <v>324</v>
      </c>
      <c r="C327" s="1">
        <v>180</v>
      </c>
      <c r="D327" s="1">
        <v>159.72715077777701</v>
      </c>
      <c r="E327" s="1">
        <f t="shared" si="5"/>
        <v>28750.887139999861</v>
      </c>
    </row>
    <row r="328" spans="2:5" x14ac:dyDescent="0.2">
      <c r="B328" s="5">
        <v>325</v>
      </c>
      <c r="C328" s="1">
        <v>181</v>
      </c>
      <c r="D328" s="1">
        <v>218.47666414364599</v>
      </c>
      <c r="E328" s="1">
        <f t="shared" si="5"/>
        <v>39544.276209999924</v>
      </c>
    </row>
    <row r="329" spans="2:5" x14ac:dyDescent="0.2">
      <c r="B329" s="5">
        <v>326</v>
      </c>
      <c r="C329" s="1">
        <v>177</v>
      </c>
      <c r="D329" s="1">
        <v>220.25658203389801</v>
      </c>
      <c r="E329" s="1">
        <f t="shared" si="5"/>
        <v>38985.415019999949</v>
      </c>
    </row>
    <row r="330" spans="2:5" x14ac:dyDescent="0.2">
      <c r="B330" s="5">
        <v>327</v>
      </c>
      <c r="C330" s="1">
        <v>195</v>
      </c>
      <c r="D330" s="1">
        <v>225.27266476923</v>
      </c>
      <c r="E330" s="1">
        <f t="shared" si="5"/>
        <v>43928.169629999851</v>
      </c>
    </row>
    <row r="331" spans="2:5" x14ac:dyDescent="0.2">
      <c r="B331" s="5">
        <v>328</v>
      </c>
      <c r="C331" s="1">
        <v>178</v>
      </c>
      <c r="D331" s="1">
        <v>175.32750365168499</v>
      </c>
      <c r="E331" s="1">
        <f t="shared" si="5"/>
        <v>31208.295649999927</v>
      </c>
    </row>
    <row r="332" spans="2:5" x14ac:dyDescent="0.2">
      <c r="B332" s="5">
        <v>329</v>
      </c>
      <c r="C332" s="1">
        <v>188</v>
      </c>
      <c r="D332" s="1">
        <v>189.68381319148901</v>
      </c>
      <c r="E332" s="1">
        <f t="shared" si="5"/>
        <v>35660.556879999931</v>
      </c>
    </row>
    <row r="333" spans="2:5" x14ac:dyDescent="0.2">
      <c r="B333" s="5">
        <v>330</v>
      </c>
      <c r="C333" s="1">
        <v>176</v>
      </c>
      <c r="D333" s="1">
        <v>228.56156102272701</v>
      </c>
      <c r="E333" s="1">
        <f t="shared" si="5"/>
        <v>40226.834739999955</v>
      </c>
    </row>
    <row r="334" spans="2:5" x14ac:dyDescent="0.2">
      <c r="B334" s="5">
        <v>331</v>
      </c>
      <c r="C334" s="1">
        <v>179</v>
      </c>
      <c r="D334" s="1">
        <v>164.56488022346301</v>
      </c>
      <c r="E334" s="1">
        <f t="shared" si="5"/>
        <v>29457.113559999878</v>
      </c>
    </row>
    <row r="335" spans="2:5" x14ac:dyDescent="0.2">
      <c r="B335" s="5">
        <v>332</v>
      </c>
      <c r="C335" s="1">
        <v>167</v>
      </c>
      <c r="D335" s="1">
        <v>222.82569520958</v>
      </c>
      <c r="E335" s="1">
        <f t="shared" si="5"/>
        <v>37211.891099999862</v>
      </c>
    </row>
    <row r="336" spans="2:5" x14ac:dyDescent="0.2">
      <c r="B336" s="5">
        <v>333</v>
      </c>
      <c r="C336" s="1">
        <v>180</v>
      </c>
      <c r="D336" s="1">
        <v>179.151994</v>
      </c>
      <c r="E336" s="1">
        <f t="shared" si="5"/>
        <v>32247.358919999999</v>
      </c>
    </row>
    <row r="337" spans="2:5" x14ac:dyDescent="0.2">
      <c r="B337" s="5">
        <v>334</v>
      </c>
      <c r="C337" s="1">
        <v>169</v>
      </c>
      <c r="D337" s="1">
        <v>232.74103615384601</v>
      </c>
      <c r="E337" s="1">
        <f t="shared" si="5"/>
        <v>39333.235109999972</v>
      </c>
    </row>
    <row r="338" spans="2:5" x14ac:dyDescent="0.2">
      <c r="B338" s="5">
        <v>335</v>
      </c>
      <c r="C338" s="1">
        <v>176</v>
      </c>
      <c r="D338" s="1">
        <v>246.950666875</v>
      </c>
      <c r="E338" s="1">
        <f t="shared" si="5"/>
        <v>43463.317369999997</v>
      </c>
    </row>
    <row r="339" spans="2:5" x14ac:dyDescent="0.2">
      <c r="B339" s="5">
        <v>336</v>
      </c>
      <c r="C339" s="1">
        <v>177</v>
      </c>
      <c r="D339" s="1">
        <v>347.96709740112902</v>
      </c>
      <c r="E339" s="1">
        <f t="shared" si="5"/>
        <v>61590.176239999841</v>
      </c>
    </row>
    <row r="340" spans="2:5" x14ac:dyDescent="0.2">
      <c r="B340" s="5">
        <v>337</v>
      </c>
      <c r="C340" s="1">
        <v>163</v>
      </c>
      <c r="D340" s="1">
        <v>226.25256711656399</v>
      </c>
      <c r="E340" s="1">
        <f t="shared" si="5"/>
        <v>36879.168439999929</v>
      </c>
    </row>
    <row r="341" spans="2:5" x14ac:dyDescent="0.2">
      <c r="B341" s="5">
        <v>338</v>
      </c>
      <c r="C341" s="1">
        <v>156</v>
      </c>
      <c r="D341" s="1">
        <v>425.97468371794798</v>
      </c>
      <c r="E341" s="1">
        <f t="shared" si="5"/>
        <v>66452.050659999892</v>
      </c>
    </row>
    <row r="342" spans="2:5" x14ac:dyDescent="0.2">
      <c r="B342" s="5">
        <v>339</v>
      </c>
      <c r="C342" s="1">
        <v>169</v>
      </c>
      <c r="D342" s="1">
        <v>153.17018952662701</v>
      </c>
      <c r="E342" s="1">
        <f t="shared" si="5"/>
        <v>25885.762029999965</v>
      </c>
    </row>
    <row r="343" spans="2:5" x14ac:dyDescent="0.2">
      <c r="B343" s="5">
        <v>340</v>
      </c>
      <c r="C343" s="1">
        <v>163</v>
      </c>
      <c r="D343" s="1">
        <v>324.20696110429401</v>
      </c>
      <c r="E343" s="1">
        <f t="shared" si="5"/>
        <v>52845.734659999922</v>
      </c>
    </row>
    <row r="344" spans="2:5" x14ac:dyDescent="0.2">
      <c r="B344" s="5">
        <v>341</v>
      </c>
      <c r="C344" s="1">
        <v>153</v>
      </c>
      <c r="D344" s="1">
        <v>189.28106065359401</v>
      </c>
      <c r="E344" s="1">
        <f t="shared" si="5"/>
        <v>28960.002279999884</v>
      </c>
    </row>
    <row r="345" spans="2:5" x14ac:dyDescent="0.2">
      <c r="B345" s="5">
        <v>342</v>
      </c>
      <c r="C345" s="1">
        <v>144</v>
      </c>
      <c r="D345" s="1">
        <v>208.90125770833299</v>
      </c>
      <c r="E345" s="1">
        <f t="shared" si="5"/>
        <v>30081.781109999953</v>
      </c>
    </row>
    <row r="346" spans="2:5" x14ac:dyDescent="0.2">
      <c r="B346" s="5">
        <v>343</v>
      </c>
      <c r="C346" s="1">
        <v>147</v>
      </c>
      <c r="D346" s="1">
        <v>186.068404285714</v>
      </c>
      <c r="E346" s="1">
        <f t="shared" si="5"/>
        <v>27352.055429999957</v>
      </c>
    </row>
    <row r="347" spans="2:5" x14ac:dyDescent="0.2">
      <c r="B347" s="5">
        <v>344</v>
      </c>
      <c r="C347" s="1">
        <v>141</v>
      </c>
      <c r="D347" s="1">
        <v>131.11535730496399</v>
      </c>
      <c r="E347" s="1">
        <f t="shared" si="5"/>
        <v>18487.265379999924</v>
      </c>
    </row>
    <row r="348" spans="2:5" x14ac:dyDescent="0.2">
      <c r="B348" s="5">
        <v>345</v>
      </c>
      <c r="C348" s="1">
        <v>135</v>
      </c>
      <c r="D348" s="1">
        <v>810.98685866666597</v>
      </c>
      <c r="E348" s="1">
        <f t="shared" si="5"/>
        <v>109483.22591999991</v>
      </c>
    </row>
    <row r="349" spans="2:5" x14ac:dyDescent="0.2">
      <c r="B349" s="5">
        <v>346</v>
      </c>
      <c r="C349" s="1">
        <v>140</v>
      </c>
      <c r="D349" s="1">
        <v>170.74727235714201</v>
      </c>
      <c r="E349" s="1">
        <f t="shared" si="5"/>
        <v>23904.618129999883</v>
      </c>
    </row>
    <row r="350" spans="2:5" x14ac:dyDescent="0.2">
      <c r="B350" s="5">
        <v>347</v>
      </c>
      <c r="C350" s="1">
        <v>132</v>
      </c>
      <c r="D350" s="1">
        <v>618.30325522727196</v>
      </c>
      <c r="E350" s="1">
        <f t="shared" si="5"/>
        <v>81616.029689999894</v>
      </c>
    </row>
    <row r="351" spans="2:5" x14ac:dyDescent="0.2">
      <c r="B351" s="5">
        <v>348</v>
      </c>
      <c r="C351" s="1">
        <v>140</v>
      </c>
      <c r="D351" s="1">
        <v>231.031613285714</v>
      </c>
      <c r="E351" s="1">
        <f t="shared" si="5"/>
        <v>32344.425859999959</v>
      </c>
    </row>
    <row r="352" spans="2:5" x14ac:dyDescent="0.2">
      <c r="B352" s="5">
        <v>349</v>
      </c>
      <c r="C352" s="1">
        <v>127</v>
      </c>
      <c r="D352" s="1">
        <v>154.58746866141701</v>
      </c>
      <c r="E352" s="1">
        <f t="shared" si="5"/>
        <v>19632.608519999958</v>
      </c>
    </row>
    <row r="353" spans="2:5" x14ac:dyDescent="0.2">
      <c r="B353" s="5">
        <v>350</v>
      </c>
      <c r="C353" s="1">
        <v>127</v>
      </c>
      <c r="D353" s="1">
        <v>322.285462913385</v>
      </c>
      <c r="E353" s="1">
        <f t="shared" si="5"/>
        <v>40930.253789999893</v>
      </c>
    </row>
    <row r="354" spans="2:5" x14ac:dyDescent="0.2">
      <c r="B354" s="5">
        <v>351</v>
      </c>
      <c r="C354" s="1">
        <v>121</v>
      </c>
      <c r="D354" s="1">
        <v>257.087125041322</v>
      </c>
      <c r="E354" s="1">
        <f t="shared" si="5"/>
        <v>31107.542129999962</v>
      </c>
    </row>
    <row r="355" spans="2:5" x14ac:dyDescent="0.2">
      <c r="B355" s="5">
        <v>352</v>
      </c>
      <c r="C355" s="1">
        <v>134</v>
      </c>
      <c r="D355" s="1">
        <v>193.11852216417901</v>
      </c>
      <c r="E355" s="1">
        <f t="shared" si="5"/>
        <v>25877.881969999988</v>
      </c>
    </row>
    <row r="356" spans="2:5" x14ac:dyDescent="0.2">
      <c r="B356" s="5">
        <v>353</v>
      </c>
      <c r="C356" s="1">
        <v>125</v>
      </c>
      <c r="D356" s="1">
        <v>233.739674559999</v>
      </c>
      <c r="E356" s="1">
        <f t="shared" si="5"/>
        <v>29217.459319999874</v>
      </c>
    </row>
    <row r="357" spans="2:5" x14ac:dyDescent="0.2">
      <c r="B357" s="5">
        <v>354</v>
      </c>
      <c r="C357" s="1">
        <v>136</v>
      </c>
      <c r="D357" s="1">
        <v>239.631168382353</v>
      </c>
      <c r="E357" s="1">
        <f t="shared" si="5"/>
        <v>32589.838900000006</v>
      </c>
    </row>
    <row r="358" spans="2:5" x14ac:dyDescent="0.2">
      <c r="B358" s="5">
        <v>355</v>
      </c>
      <c r="C358" s="1">
        <v>121</v>
      </c>
      <c r="D358" s="1">
        <v>164.94637421487599</v>
      </c>
      <c r="E358" s="1">
        <f t="shared" si="5"/>
        <v>19958.511279999995</v>
      </c>
    </row>
    <row r="359" spans="2:5" x14ac:dyDescent="0.2">
      <c r="B359" s="5">
        <v>356</v>
      </c>
      <c r="C359" s="1">
        <v>128</v>
      </c>
      <c r="D359" s="1">
        <v>212.55859460937401</v>
      </c>
      <c r="E359" s="1">
        <f t="shared" si="5"/>
        <v>27207.500109999874</v>
      </c>
    </row>
    <row r="360" spans="2:5" x14ac:dyDescent="0.2">
      <c r="B360" s="5">
        <v>357</v>
      </c>
      <c r="C360" s="1">
        <v>111</v>
      </c>
      <c r="D360" s="1">
        <v>313.641518918918</v>
      </c>
      <c r="E360" s="1">
        <f t="shared" si="5"/>
        <v>34814.208599999896</v>
      </c>
    </row>
    <row r="361" spans="2:5" x14ac:dyDescent="0.2">
      <c r="B361" s="5">
        <v>358</v>
      </c>
      <c r="C361" s="1">
        <v>118</v>
      </c>
      <c r="D361" s="1">
        <v>146.26311245762699</v>
      </c>
      <c r="E361" s="1">
        <f t="shared" si="5"/>
        <v>17259.047269999985</v>
      </c>
    </row>
    <row r="362" spans="2:5" x14ac:dyDescent="0.2">
      <c r="B362" s="5">
        <v>359</v>
      </c>
      <c r="C362" s="1">
        <v>118</v>
      </c>
      <c r="D362" s="1">
        <v>216.36575610169399</v>
      </c>
      <c r="E362" s="1">
        <f t="shared" si="5"/>
        <v>25531.159219999892</v>
      </c>
    </row>
    <row r="363" spans="2:5" x14ac:dyDescent="0.2">
      <c r="B363" s="5">
        <v>360</v>
      </c>
      <c r="C363" s="1">
        <v>112</v>
      </c>
      <c r="D363" s="1">
        <v>332.43760107142799</v>
      </c>
      <c r="E363" s="1">
        <f t="shared" si="5"/>
        <v>37233.011319999932</v>
      </c>
    </row>
    <row r="364" spans="2:5" x14ac:dyDescent="0.2">
      <c r="B364" s="5">
        <v>361</v>
      </c>
      <c r="C364" s="1">
        <v>117</v>
      </c>
      <c r="D364" s="1">
        <v>210.57749658119599</v>
      </c>
      <c r="E364" s="1">
        <f t="shared" si="5"/>
        <v>24637.567099999931</v>
      </c>
    </row>
    <row r="365" spans="2:5" x14ac:dyDescent="0.2">
      <c r="B365" s="5">
        <v>362</v>
      </c>
      <c r="C365" s="1">
        <v>109</v>
      </c>
      <c r="D365" s="1">
        <v>293.57582027522898</v>
      </c>
      <c r="E365" s="1">
        <f t="shared" si="5"/>
        <v>31999.76440999996</v>
      </c>
    </row>
    <row r="366" spans="2:5" x14ac:dyDescent="0.2">
      <c r="B366" s="5">
        <v>363</v>
      </c>
      <c r="C366" s="1">
        <v>101</v>
      </c>
      <c r="D366" s="1">
        <v>344.04702425742499</v>
      </c>
      <c r="E366" s="1">
        <f t="shared" si="5"/>
        <v>34748.749449999923</v>
      </c>
    </row>
    <row r="367" spans="2:5" x14ac:dyDescent="0.2">
      <c r="B367" s="5">
        <v>364</v>
      </c>
      <c r="C367" s="1">
        <v>107</v>
      </c>
      <c r="D367" s="1">
        <v>229.12876149532701</v>
      </c>
      <c r="E367" s="1">
        <f t="shared" si="5"/>
        <v>24516.77747999999</v>
      </c>
    </row>
    <row r="368" spans="2:5" x14ac:dyDescent="0.2">
      <c r="B368" s="5">
        <v>365</v>
      </c>
      <c r="C368" s="1">
        <v>105</v>
      </c>
      <c r="D368" s="1">
        <v>213.44451047619</v>
      </c>
      <c r="E368" s="1">
        <f t="shared" si="5"/>
        <v>22411.673599999951</v>
      </c>
    </row>
    <row r="369" spans="2:5" x14ac:dyDescent="0.2">
      <c r="B369" s="5">
        <v>366</v>
      </c>
      <c r="C369" s="1">
        <v>104</v>
      </c>
      <c r="D369" s="1">
        <v>328.90173586538401</v>
      </c>
      <c r="E369" s="1">
        <f t="shared" si="5"/>
        <v>34205.780529999938</v>
      </c>
    </row>
    <row r="370" spans="2:5" x14ac:dyDescent="0.2">
      <c r="B370" s="5">
        <v>367</v>
      </c>
      <c r="C370" s="1">
        <v>100</v>
      </c>
      <c r="D370" s="1">
        <v>185.4317217</v>
      </c>
      <c r="E370" s="1">
        <f t="shared" si="5"/>
        <v>18543.172169999998</v>
      </c>
    </row>
    <row r="371" spans="2:5" x14ac:dyDescent="0.2">
      <c r="B371" s="5">
        <v>368</v>
      </c>
      <c r="C371" s="1">
        <v>98</v>
      </c>
      <c r="D371" s="1">
        <v>161.68517785714201</v>
      </c>
      <c r="E371" s="1">
        <f t="shared" si="5"/>
        <v>15845.147429999917</v>
      </c>
    </row>
    <row r="372" spans="2:5" x14ac:dyDescent="0.2">
      <c r="B372" s="5">
        <v>369</v>
      </c>
      <c r="C372" s="1">
        <v>97</v>
      </c>
      <c r="D372" s="1">
        <v>192.299847835051</v>
      </c>
      <c r="E372" s="1">
        <f t="shared" si="5"/>
        <v>18653.085239999946</v>
      </c>
    </row>
    <row r="373" spans="2:5" x14ac:dyDescent="0.2">
      <c r="B373" s="5">
        <v>370</v>
      </c>
      <c r="C373" s="1">
        <v>99</v>
      </c>
      <c r="D373" s="1">
        <v>167.27611030303001</v>
      </c>
      <c r="E373" s="1">
        <f t="shared" si="5"/>
        <v>16560.334919999972</v>
      </c>
    </row>
    <row r="374" spans="2:5" x14ac:dyDescent="0.2">
      <c r="B374" s="5">
        <v>371</v>
      </c>
      <c r="C374" s="1">
        <v>97</v>
      </c>
      <c r="D374" s="1">
        <v>167.38662793814399</v>
      </c>
      <c r="E374" s="1">
        <f t="shared" si="5"/>
        <v>16236.502909999967</v>
      </c>
    </row>
    <row r="375" spans="2:5" x14ac:dyDescent="0.2">
      <c r="B375" s="5">
        <v>372</v>
      </c>
      <c r="C375" s="1">
        <v>104</v>
      </c>
      <c r="D375" s="1">
        <v>250.01290759615301</v>
      </c>
      <c r="E375" s="1">
        <f t="shared" si="5"/>
        <v>26001.342389999914</v>
      </c>
    </row>
    <row r="376" spans="2:5" x14ac:dyDescent="0.2">
      <c r="B376" s="5">
        <v>373</v>
      </c>
      <c r="C376" s="1">
        <v>96</v>
      </c>
      <c r="D376" s="1">
        <v>360.35927885416601</v>
      </c>
      <c r="E376" s="1">
        <f t="shared" si="5"/>
        <v>34594.490769999938</v>
      </c>
    </row>
    <row r="377" spans="2:5" x14ac:dyDescent="0.2">
      <c r="B377" s="5">
        <v>374</v>
      </c>
      <c r="C377" s="1">
        <v>89</v>
      </c>
      <c r="D377" s="1">
        <v>277.35446033707802</v>
      </c>
      <c r="E377" s="1">
        <f t="shared" si="5"/>
        <v>24684.546969999945</v>
      </c>
    </row>
    <row r="378" spans="2:5" x14ac:dyDescent="0.2">
      <c r="B378" s="5">
        <v>375</v>
      </c>
      <c r="C378" s="1">
        <v>93</v>
      </c>
      <c r="D378" s="1">
        <v>122.949064086021</v>
      </c>
      <c r="E378" s="1">
        <f t="shared" si="5"/>
        <v>11434.262959999953</v>
      </c>
    </row>
    <row r="379" spans="2:5" x14ac:dyDescent="0.2">
      <c r="B379" s="5">
        <v>376</v>
      </c>
      <c r="C379" s="1">
        <v>95</v>
      </c>
      <c r="D379" s="1">
        <v>185.19738063157899</v>
      </c>
      <c r="E379" s="1">
        <f t="shared" si="5"/>
        <v>17593.751160000003</v>
      </c>
    </row>
    <row r="380" spans="2:5" x14ac:dyDescent="0.2">
      <c r="B380" s="5">
        <v>377</v>
      </c>
      <c r="C380" s="1">
        <v>91</v>
      </c>
      <c r="D380" s="1">
        <v>146.51619483516399</v>
      </c>
      <c r="E380" s="1">
        <f t="shared" si="5"/>
        <v>13332.973729999923</v>
      </c>
    </row>
    <row r="381" spans="2:5" x14ac:dyDescent="0.2">
      <c r="B381" s="5">
        <v>378</v>
      </c>
      <c r="C381" s="1">
        <v>95</v>
      </c>
      <c r="D381" s="1">
        <v>238.43050073684199</v>
      </c>
      <c r="E381" s="1">
        <f t="shared" si="5"/>
        <v>22650.89756999999</v>
      </c>
    </row>
    <row r="382" spans="2:5" x14ac:dyDescent="0.2">
      <c r="B382" s="5">
        <v>379</v>
      </c>
      <c r="C382" s="1">
        <v>85</v>
      </c>
      <c r="D382" s="1">
        <v>259.94215799999898</v>
      </c>
      <c r="E382" s="1">
        <f t="shared" si="5"/>
        <v>22095.083429999915</v>
      </c>
    </row>
    <row r="383" spans="2:5" x14ac:dyDescent="0.2">
      <c r="B383" s="5">
        <v>380</v>
      </c>
      <c r="C383" s="1">
        <v>97</v>
      </c>
      <c r="D383" s="1">
        <v>188.89148443298899</v>
      </c>
      <c r="E383" s="1">
        <f t="shared" si="5"/>
        <v>18322.473989999933</v>
      </c>
    </row>
    <row r="384" spans="2:5" x14ac:dyDescent="0.2">
      <c r="B384" s="5">
        <v>381</v>
      </c>
      <c r="C384" s="1">
        <v>97</v>
      </c>
      <c r="D384" s="1">
        <v>112.748019381443</v>
      </c>
      <c r="E384" s="1">
        <f t="shared" si="5"/>
        <v>10936.557879999971</v>
      </c>
    </row>
    <row r="385" spans="2:5" x14ac:dyDescent="0.2">
      <c r="B385" s="5">
        <v>382</v>
      </c>
      <c r="C385" s="1">
        <v>90</v>
      </c>
      <c r="D385" s="1">
        <v>302.16264244444397</v>
      </c>
      <c r="E385" s="1">
        <f t="shared" si="5"/>
        <v>27194.637819999956</v>
      </c>
    </row>
    <row r="386" spans="2:5" x14ac:dyDescent="0.2">
      <c r="B386" s="5">
        <v>383</v>
      </c>
      <c r="C386" s="1">
        <v>86</v>
      </c>
      <c r="D386" s="1">
        <v>175.170829069767</v>
      </c>
      <c r="E386" s="1">
        <f t="shared" si="5"/>
        <v>15064.691299999962</v>
      </c>
    </row>
    <row r="387" spans="2:5" x14ac:dyDescent="0.2">
      <c r="B387" s="5">
        <v>384</v>
      </c>
      <c r="C387" s="1">
        <v>84</v>
      </c>
      <c r="D387" s="1">
        <v>311.32668547618999</v>
      </c>
      <c r="E387" s="1">
        <f t="shared" si="5"/>
        <v>26151.441579999959</v>
      </c>
    </row>
    <row r="388" spans="2:5" x14ac:dyDescent="0.2">
      <c r="B388" s="5">
        <v>385</v>
      </c>
      <c r="C388" s="1">
        <v>75</v>
      </c>
      <c r="D388" s="1">
        <v>287.84607266666598</v>
      </c>
      <c r="E388" s="1">
        <f t="shared" si="5"/>
        <v>21588.455449999947</v>
      </c>
    </row>
    <row r="389" spans="2:5" x14ac:dyDescent="0.2">
      <c r="B389" s="5">
        <v>386</v>
      </c>
      <c r="C389" s="1">
        <v>78</v>
      </c>
      <c r="D389" s="1">
        <v>86.764822307692299</v>
      </c>
      <c r="E389" s="1">
        <f t="shared" si="5"/>
        <v>6767.6561399999991</v>
      </c>
    </row>
    <row r="390" spans="2:5" x14ac:dyDescent="0.2">
      <c r="B390" s="5">
        <v>387</v>
      </c>
      <c r="C390" s="1">
        <v>73</v>
      </c>
      <c r="D390" s="1">
        <v>163.58613630136901</v>
      </c>
      <c r="E390" s="1">
        <f t="shared" ref="E390:E433" si="6">C390*D390</f>
        <v>11941.787949999938</v>
      </c>
    </row>
    <row r="391" spans="2:5" x14ac:dyDescent="0.2">
      <c r="B391" s="5">
        <v>388</v>
      </c>
      <c r="C391" s="1">
        <v>80</v>
      </c>
      <c r="D391" s="1">
        <v>159.61610974999999</v>
      </c>
      <c r="E391" s="1">
        <f t="shared" si="6"/>
        <v>12769.288779999999</v>
      </c>
    </row>
    <row r="392" spans="2:5" x14ac:dyDescent="0.2">
      <c r="B392" s="5">
        <v>389</v>
      </c>
      <c r="C392" s="1">
        <v>80</v>
      </c>
      <c r="D392" s="1">
        <v>187.39505725000001</v>
      </c>
      <c r="E392" s="1">
        <f t="shared" si="6"/>
        <v>14991.604580000001</v>
      </c>
    </row>
    <row r="393" spans="2:5" x14ac:dyDescent="0.2">
      <c r="B393" s="5">
        <v>390</v>
      </c>
      <c r="C393" s="1">
        <v>73</v>
      </c>
      <c r="D393" s="1">
        <v>241.29188972602699</v>
      </c>
      <c r="E393" s="1">
        <f t="shared" si="6"/>
        <v>17614.307949999969</v>
      </c>
    </row>
    <row r="394" spans="2:5" x14ac:dyDescent="0.2">
      <c r="B394" s="5">
        <v>391</v>
      </c>
      <c r="C394" s="1">
        <v>84</v>
      </c>
      <c r="D394" s="1">
        <v>230.34658583333299</v>
      </c>
      <c r="E394" s="1">
        <f t="shared" si="6"/>
        <v>19349.11320999997</v>
      </c>
    </row>
    <row r="395" spans="2:5" x14ac:dyDescent="0.2">
      <c r="B395" s="5">
        <v>392</v>
      </c>
      <c r="C395" s="1">
        <v>77</v>
      </c>
      <c r="D395" s="1">
        <v>308.27661233766202</v>
      </c>
      <c r="E395" s="1">
        <f t="shared" si="6"/>
        <v>23737.299149999973</v>
      </c>
    </row>
    <row r="396" spans="2:5" x14ac:dyDescent="0.2">
      <c r="B396" s="5">
        <v>393</v>
      </c>
      <c r="C396" s="1">
        <v>79</v>
      </c>
      <c r="D396" s="1">
        <v>182.650191772151</v>
      </c>
      <c r="E396" s="1">
        <f t="shared" si="6"/>
        <v>14429.365149999929</v>
      </c>
    </row>
    <row r="397" spans="2:5" x14ac:dyDescent="0.2">
      <c r="B397" s="5">
        <v>394</v>
      </c>
      <c r="C397" s="1">
        <v>76</v>
      </c>
      <c r="D397" s="1">
        <v>182.61923526315701</v>
      </c>
      <c r="E397" s="1">
        <f t="shared" si="6"/>
        <v>13879.061879999932</v>
      </c>
    </row>
    <row r="398" spans="2:5" x14ac:dyDescent="0.2">
      <c r="B398" s="5">
        <v>395</v>
      </c>
      <c r="C398" s="1">
        <v>68</v>
      </c>
      <c r="D398" s="1">
        <v>210.79727470588199</v>
      </c>
      <c r="E398" s="1">
        <f t="shared" si="6"/>
        <v>14334.214679999975</v>
      </c>
    </row>
    <row r="399" spans="2:5" x14ac:dyDescent="0.2">
      <c r="B399" s="5">
        <v>396</v>
      </c>
      <c r="C399" s="1">
        <v>78</v>
      </c>
      <c r="D399" s="1">
        <v>268.526757051282</v>
      </c>
      <c r="E399" s="1">
        <f t="shared" si="6"/>
        <v>20945.087049999995</v>
      </c>
    </row>
    <row r="400" spans="2:5" x14ac:dyDescent="0.2">
      <c r="B400" s="5">
        <v>397</v>
      </c>
      <c r="C400" s="1">
        <v>73</v>
      </c>
      <c r="D400" s="1">
        <v>483.454912602739</v>
      </c>
      <c r="E400" s="1">
        <f t="shared" si="6"/>
        <v>35292.208619999947</v>
      </c>
    </row>
    <row r="401" spans="2:5" x14ac:dyDescent="0.2">
      <c r="B401" s="5">
        <v>398</v>
      </c>
      <c r="C401" s="1">
        <v>72</v>
      </c>
      <c r="D401" s="1">
        <v>193.98061708333299</v>
      </c>
      <c r="E401" s="1">
        <f t="shared" si="6"/>
        <v>13966.604429999976</v>
      </c>
    </row>
    <row r="402" spans="2:5" x14ac:dyDescent="0.2">
      <c r="B402" s="5">
        <v>399</v>
      </c>
      <c r="C402" s="1">
        <v>64</v>
      </c>
      <c r="D402" s="1">
        <v>244.2179690625</v>
      </c>
      <c r="E402" s="1">
        <f t="shared" si="6"/>
        <v>15629.95002</v>
      </c>
    </row>
    <row r="403" spans="2:5" x14ac:dyDescent="0.2">
      <c r="B403" s="5">
        <v>400</v>
      </c>
      <c r="C403" s="1">
        <v>71</v>
      </c>
      <c r="D403" s="1">
        <v>333.095039436619</v>
      </c>
      <c r="E403" s="1">
        <f t="shared" si="6"/>
        <v>23649.74779999995</v>
      </c>
    </row>
    <row r="404" spans="2:5" x14ac:dyDescent="0.2">
      <c r="B404" s="5">
        <v>401</v>
      </c>
      <c r="C404" s="1">
        <v>54</v>
      </c>
      <c r="D404" s="1">
        <v>985.94999240740697</v>
      </c>
      <c r="E404" s="1">
        <f t="shared" si="6"/>
        <v>53241.299589999973</v>
      </c>
    </row>
    <row r="405" spans="2:5" x14ac:dyDescent="0.2">
      <c r="B405" s="5">
        <v>402</v>
      </c>
      <c r="C405" s="1">
        <v>49</v>
      </c>
      <c r="D405" s="1">
        <v>198.561226122449</v>
      </c>
      <c r="E405" s="1">
        <f t="shared" si="6"/>
        <v>9729.5000800000016</v>
      </c>
    </row>
    <row r="406" spans="2:5" x14ac:dyDescent="0.2">
      <c r="B406" s="5">
        <v>403</v>
      </c>
      <c r="C406" s="1">
        <v>48</v>
      </c>
      <c r="D406" s="1">
        <v>352.07794729166602</v>
      </c>
      <c r="E406" s="1">
        <f t="shared" si="6"/>
        <v>16899.741469999968</v>
      </c>
    </row>
    <row r="407" spans="2:5" x14ac:dyDescent="0.2">
      <c r="B407" s="5">
        <v>404</v>
      </c>
      <c r="C407" s="1">
        <v>41</v>
      </c>
      <c r="D407" s="1">
        <v>288.79706317073101</v>
      </c>
      <c r="E407" s="1">
        <f t="shared" si="6"/>
        <v>11840.679589999971</v>
      </c>
    </row>
    <row r="408" spans="2:5" x14ac:dyDescent="0.2">
      <c r="B408" s="5">
        <v>405</v>
      </c>
      <c r="C408" s="1">
        <v>52</v>
      </c>
      <c r="D408" s="1">
        <v>307.49134807692297</v>
      </c>
      <c r="E408" s="1">
        <f t="shared" si="6"/>
        <v>15989.550099999995</v>
      </c>
    </row>
    <row r="409" spans="2:5" x14ac:dyDescent="0.2">
      <c r="B409" s="5">
        <v>406</v>
      </c>
      <c r="C409" s="1">
        <v>42</v>
      </c>
      <c r="D409" s="1">
        <v>185.18801833333299</v>
      </c>
      <c r="E409" s="1">
        <f t="shared" si="6"/>
        <v>7777.8967699999857</v>
      </c>
    </row>
    <row r="410" spans="2:5" x14ac:dyDescent="0.2">
      <c r="B410" s="5">
        <v>407</v>
      </c>
      <c r="C410" s="1">
        <v>44</v>
      </c>
      <c r="D410" s="1">
        <v>179.86378431818099</v>
      </c>
      <c r="E410" s="1">
        <f t="shared" si="6"/>
        <v>7914.0065099999638</v>
      </c>
    </row>
    <row r="411" spans="2:5" x14ac:dyDescent="0.2">
      <c r="B411" s="5">
        <v>408</v>
      </c>
      <c r="C411" s="1">
        <v>40</v>
      </c>
      <c r="D411" s="1">
        <v>235.365296499999</v>
      </c>
      <c r="E411" s="1">
        <f t="shared" si="6"/>
        <v>9414.6118599999609</v>
      </c>
    </row>
    <row r="412" spans="2:5" x14ac:dyDescent="0.2">
      <c r="B412" s="5">
        <v>409</v>
      </c>
      <c r="C412" s="1">
        <v>37</v>
      </c>
      <c r="D412" s="1">
        <v>260.803607027027</v>
      </c>
      <c r="E412" s="1">
        <f t="shared" si="6"/>
        <v>9649.7334599999995</v>
      </c>
    </row>
    <row r="413" spans="2:5" x14ac:dyDescent="0.2">
      <c r="B413" s="5">
        <v>410</v>
      </c>
      <c r="C413" s="1">
        <v>39</v>
      </c>
      <c r="D413" s="1">
        <v>350.62762051281999</v>
      </c>
      <c r="E413" s="1">
        <f t="shared" si="6"/>
        <v>13674.477199999979</v>
      </c>
    </row>
    <row r="414" spans="2:5" x14ac:dyDescent="0.2">
      <c r="B414" s="5">
        <v>411</v>
      </c>
      <c r="C414" s="1">
        <v>38</v>
      </c>
      <c r="D414" s="1">
        <v>212.68218631578901</v>
      </c>
      <c r="E414" s="1">
        <f t="shared" si="6"/>
        <v>8081.9230799999823</v>
      </c>
    </row>
    <row r="415" spans="2:5" x14ac:dyDescent="0.2">
      <c r="B415" s="5">
        <v>412</v>
      </c>
      <c r="C415" s="1">
        <v>39</v>
      </c>
      <c r="D415" s="1">
        <v>651.79117153846096</v>
      </c>
      <c r="E415" s="1">
        <f t="shared" si="6"/>
        <v>25419.855689999978</v>
      </c>
    </row>
    <row r="416" spans="2:5" x14ac:dyDescent="0.2">
      <c r="B416" s="5">
        <v>413</v>
      </c>
      <c r="C416" s="1">
        <v>36</v>
      </c>
      <c r="D416" s="1">
        <v>237.41154888888801</v>
      </c>
      <c r="E416" s="1">
        <f t="shared" si="6"/>
        <v>8546.8157599999686</v>
      </c>
    </row>
    <row r="417" spans="2:5" x14ac:dyDescent="0.2">
      <c r="B417" s="5">
        <v>414</v>
      </c>
      <c r="C417" s="1">
        <v>34</v>
      </c>
      <c r="D417" s="1">
        <v>164.26220205882299</v>
      </c>
      <c r="E417" s="1">
        <f t="shared" si="6"/>
        <v>5584.9148699999814</v>
      </c>
    </row>
    <row r="418" spans="2:5" x14ac:dyDescent="0.2">
      <c r="B418" s="5">
        <v>415</v>
      </c>
      <c r="C418" s="1">
        <v>44</v>
      </c>
      <c r="D418" s="1">
        <v>758.91656454545398</v>
      </c>
      <c r="E418" s="1">
        <f t="shared" si="6"/>
        <v>33392.328839999973</v>
      </c>
    </row>
    <row r="419" spans="2:5" x14ac:dyDescent="0.2">
      <c r="B419" s="5">
        <v>416</v>
      </c>
      <c r="C419" s="1">
        <v>38</v>
      </c>
      <c r="D419" s="1">
        <v>224.506133421052</v>
      </c>
      <c r="E419" s="1">
        <f t="shared" si="6"/>
        <v>8531.2330699999766</v>
      </c>
    </row>
    <row r="420" spans="2:5" x14ac:dyDescent="0.2">
      <c r="B420" s="5">
        <v>417</v>
      </c>
      <c r="C420" s="1">
        <v>37</v>
      </c>
      <c r="D420" s="1">
        <v>185.36131810810801</v>
      </c>
      <c r="E420" s="1">
        <f t="shared" si="6"/>
        <v>6858.3687699999964</v>
      </c>
    </row>
    <row r="421" spans="2:5" x14ac:dyDescent="0.2">
      <c r="B421" s="5">
        <v>418</v>
      </c>
      <c r="C421" s="1">
        <v>36</v>
      </c>
      <c r="D421" s="1">
        <v>236.28971472222199</v>
      </c>
      <c r="E421" s="1">
        <f t="shared" si="6"/>
        <v>8506.4297299999907</v>
      </c>
    </row>
    <row r="422" spans="2:5" x14ac:dyDescent="0.2">
      <c r="B422" s="5">
        <v>419</v>
      </c>
      <c r="C422" s="1">
        <v>32</v>
      </c>
      <c r="D422" s="1">
        <v>198.09740156250001</v>
      </c>
      <c r="E422" s="1">
        <f t="shared" si="6"/>
        <v>6339.1168500000003</v>
      </c>
    </row>
    <row r="423" spans="2:5" x14ac:dyDescent="0.2">
      <c r="B423" s="5">
        <v>420</v>
      </c>
      <c r="C423" s="1">
        <v>33</v>
      </c>
      <c r="D423" s="1">
        <v>212.161303333333</v>
      </c>
      <c r="E423" s="1">
        <f t="shared" si="6"/>
        <v>7001.3230099999892</v>
      </c>
    </row>
    <row r="424" spans="2:5" x14ac:dyDescent="0.2">
      <c r="B424" s="5">
        <v>421</v>
      </c>
      <c r="C424" s="1">
        <v>33</v>
      </c>
      <c r="D424" s="1">
        <v>157.813341515151</v>
      </c>
      <c r="E424" s="1">
        <f t="shared" si="6"/>
        <v>5207.8402699999824</v>
      </c>
    </row>
    <row r="425" spans="2:5" x14ac:dyDescent="0.2">
      <c r="B425" s="5">
        <v>422</v>
      </c>
      <c r="C425" s="1">
        <v>37</v>
      </c>
      <c r="D425" s="1">
        <v>354.97093189189098</v>
      </c>
      <c r="E425" s="1">
        <f t="shared" si="6"/>
        <v>13133.924479999967</v>
      </c>
    </row>
    <row r="426" spans="2:5" x14ac:dyDescent="0.2">
      <c r="B426" s="5">
        <v>423</v>
      </c>
      <c r="C426" s="1">
        <v>36</v>
      </c>
      <c r="D426" s="1">
        <v>215.79164</v>
      </c>
      <c r="E426" s="1">
        <f t="shared" si="6"/>
        <v>7768.4990399999997</v>
      </c>
    </row>
    <row r="427" spans="2:5" x14ac:dyDescent="0.2">
      <c r="B427" s="5">
        <v>424</v>
      </c>
      <c r="C427" s="1">
        <v>30</v>
      </c>
      <c r="D427" s="1">
        <v>358.776422999999</v>
      </c>
      <c r="E427" s="1">
        <f t="shared" si="6"/>
        <v>10763.292689999969</v>
      </c>
    </row>
    <row r="428" spans="2:5" x14ac:dyDescent="0.2">
      <c r="B428" s="5">
        <v>425</v>
      </c>
      <c r="C428" s="1">
        <v>28</v>
      </c>
      <c r="D428" s="1">
        <v>164.58235642857099</v>
      </c>
      <c r="E428" s="1">
        <f t="shared" si="6"/>
        <v>4608.3059799999874</v>
      </c>
    </row>
    <row r="429" spans="2:5" x14ac:dyDescent="0.2">
      <c r="B429" s="5">
        <v>426</v>
      </c>
      <c r="C429" s="1">
        <v>39</v>
      </c>
      <c r="D429" s="1">
        <v>122.587559743589</v>
      </c>
      <c r="E429" s="1">
        <f t="shared" si="6"/>
        <v>4780.9148299999706</v>
      </c>
    </row>
    <row r="430" spans="2:5" x14ac:dyDescent="0.2">
      <c r="B430" s="5">
        <v>427</v>
      </c>
      <c r="C430" s="1">
        <v>24</v>
      </c>
      <c r="D430" s="1">
        <v>468.51152458333303</v>
      </c>
      <c r="E430" s="1">
        <f t="shared" si="6"/>
        <v>11244.276589999992</v>
      </c>
    </row>
    <row r="431" spans="2:5" x14ac:dyDescent="0.2">
      <c r="B431" s="5">
        <v>428</v>
      </c>
      <c r="C431" s="1">
        <v>24</v>
      </c>
      <c r="D431" s="1">
        <v>249.212265</v>
      </c>
      <c r="E431" s="1">
        <f t="shared" si="6"/>
        <v>5981.0943600000001</v>
      </c>
    </row>
    <row r="432" spans="2:5" x14ac:dyDescent="0.2">
      <c r="B432" s="5">
        <v>429</v>
      </c>
      <c r="C432" s="1">
        <v>24</v>
      </c>
      <c r="D432" s="1">
        <v>372.02713625000001</v>
      </c>
      <c r="E432" s="1">
        <f t="shared" si="6"/>
        <v>8928.6512700000003</v>
      </c>
    </row>
    <row r="433" spans="2:5" x14ac:dyDescent="0.2">
      <c r="B433" s="5">
        <v>430</v>
      </c>
      <c r="C433" s="1">
        <v>23</v>
      </c>
      <c r="D433" s="1">
        <v>347.26698217391299</v>
      </c>
      <c r="E433" s="1">
        <f t="shared" si="6"/>
        <v>7987.1405899999991</v>
      </c>
    </row>
    <row r="434" spans="2:5" x14ac:dyDescent="0.2">
      <c r="C434" s="1"/>
      <c r="D434" s="1"/>
      <c r="E434" s="1"/>
    </row>
    <row r="435" spans="2:5" x14ac:dyDescent="0.2">
      <c r="B435" s="61" t="s">
        <v>363</v>
      </c>
      <c r="C435" s="62">
        <f>SUM(C5:C433)</f>
        <v>3432151</v>
      </c>
      <c r="D435" s="62">
        <f>E435/C435</f>
        <v>194.50415754124728</v>
      </c>
      <c r="E435" s="62">
        <f>SUM(E5:E433)</f>
        <v>667567638.80934942</v>
      </c>
    </row>
  </sheetData>
  <sortState ref="B5:D433">
    <sortCondition ref="B5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7"/>
  <sheetViews>
    <sheetView topLeftCell="D1" workbookViewId="0">
      <selection activeCell="L10" sqref="L10"/>
    </sheetView>
  </sheetViews>
  <sheetFormatPr baseColWidth="10" defaultRowHeight="16" x14ac:dyDescent="0.2"/>
  <cols>
    <col min="1" max="1" width="5.83203125" customWidth="1"/>
    <col min="2" max="2" width="31.6640625" customWidth="1"/>
    <col min="3" max="4" width="13.33203125" style="22" customWidth="1"/>
    <col min="5" max="6" width="10.83203125" style="2"/>
    <col min="8" max="8" width="23.5" customWidth="1"/>
    <col min="9" max="9" width="11.83203125" bestFit="1" customWidth="1"/>
    <col min="10" max="10" width="10.6640625" customWidth="1"/>
  </cols>
  <sheetData>
    <row r="1" spans="1:10" ht="26" x14ac:dyDescent="0.3">
      <c r="A1" s="7" t="s">
        <v>408</v>
      </c>
    </row>
    <row r="3" spans="1:10" x14ac:dyDescent="0.2">
      <c r="B3" s="50" t="s">
        <v>72</v>
      </c>
      <c r="C3" s="43" t="s">
        <v>368</v>
      </c>
      <c r="D3" s="43" t="s">
        <v>352</v>
      </c>
      <c r="E3" s="44" t="s">
        <v>407</v>
      </c>
      <c r="F3" s="44" t="s">
        <v>367</v>
      </c>
      <c r="H3" s="39" t="s">
        <v>409</v>
      </c>
      <c r="I3" t="s">
        <v>411</v>
      </c>
      <c r="J3" t="s">
        <v>412</v>
      </c>
    </row>
    <row r="4" spans="1:10" x14ac:dyDescent="0.2">
      <c r="B4" t="s">
        <v>75</v>
      </c>
      <c r="C4" s="22" t="s">
        <v>161</v>
      </c>
      <c r="D4" s="22" t="s">
        <v>136</v>
      </c>
      <c r="E4" s="2">
        <v>2</v>
      </c>
      <c r="F4" s="2">
        <v>0</v>
      </c>
      <c r="H4" s="5" t="s">
        <v>105</v>
      </c>
      <c r="I4" s="55">
        <v>4021</v>
      </c>
      <c r="J4" s="55">
        <v>1257</v>
      </c>
    </row>
    <row r="5" spans="1:10" x14ac:dyDescent="0.2">
      <c r="B5" t="s">
        <v>75</v>
      </c>
      <c r="C5" s="22" t="s">
        <v>151</v>
      </c>
      <c r="D5" s="22" t="s">
        <v>136</v>
      </c>
      <c r="E5" s="2">
        <v>2</v>
      </c>
      <c r="F5" s="2">
        <v>0</v>
      </c>
      <c r="H5" s="5" t="s">
        <v>86</v>
      </c>
      <c r="I5" s="55">
        <v>1784</v>
      </c>
      <c r="J5" s="55">
        <v>1065</v>
      </c>
    </row>
    <row r="6" spans="1:10" x14ac:dyDescent="0.2">
      <c r="B6" t="s">
        <v>75</v>
      </c>
      <c r="C6" s="22" t="s">
        <v>163</v>
      </c>
      <c r="D6" s="22" t="s">
        <v>136</v>
      </c>
      <c r="E6" s="2">
        <v>1</v>
      </c>
      <c r="F6" s="2">
        <v>0</v>
      </c>
      <c r="H6" s="5" t="s">
        <v>78</v>
      </c>
      <c r="I6" s="55">
        <v>215</v>
      </c>
      <c r="J6" s="55">
        <v>577</v>
      </c>
    </row>
    <row r="7" spans="1:10" x14ac:dyDescent="0.2">
      <c r="B7" t="s">
        <v>75</v>
      </c>
      <c r="C7" s="22" t="s">
        <v>209</v>
      </c>
      <c r="D7" s="22" t="s">
        <v>136</v>
      </c>
      <c r="E7" s="2">
        <v>1</v>
      </c>
      <c r="F7" s="2">
        <v>0</v>
      </c>
      <c r="H7" s="5" t="s">
        <v>87</v>
      </c>
      <c r="I7" s="55">
        <v>1123</v>
      </c>
      <c r="J7" s="55">
        <v>561</v>
      </c>
    </row>
    <row r="8" spans="1:10" x14ac:dyDescent="0.2">
      <c r="B8" t="s">
        <v>75</v>
      </c>
      <c r="C8" s="22" t="s">
        <v>150</v>
      </c>
      <c r="D8" s="22" t="s">
        <v>136</v>
      </c>
      <c r="E8" s="2">
        <v>24</v>
      </c>
      <c r="F8" s="2">
        <v>0</v>
      </c>
      <c r="H8" s="5" t="s">
        <v>107</v>
      </c>
      <c r="I8" s="55">
        <v>1709</v>
      </c>
      <c r="J8" s="55">
        <v>487</v>
      </c>
    </row>
    <row r="9" spans="1:10" x14ac:dyDescent="0.2">
      <c r="B9" t="s">
        <v>75</v>
      </c>
      <c r="C9" s="22" t="s">
        <v>148</v>
      </c>
      <c r="D9" s="22" t="s">
        <v>136</v>
      </c>
      <c r="E9" s="2">
        <v>3</v>
      </c>
      <c r="F9" s="2">
        <v>0</v>
      </c>
      <c r="H9" s="5" t="s">
        <v>102</v>
      </c>
      <c r="I9" s="55">
        <v>503</v>
      </c>
      <c r="J9" s="55">
        <v>426</v>
      </c>
    </row>
    <row r="10" spans="1:10" x14ac:dyDescent="0.2">
      <c r="B10" t="s">
        <v>75</v>
      </c>
      <c r="C10" s="22" t="s">
        <v>162</v>
      </c>
      <c r="D10" s="22" t="s">
        <v>136</v>
      </c>
      <c r="E10" s="2">
        <v>1</v>
      </c>
      <c r="F10" s="2">
        <v>0</v>
      </c>
      <c r="H10" s="5" t="s">
        <v>116</v>
      </c>
      <c r="I10" s="55">
        <v>1294</v>
      </c>
      <c r="J10" s="55">
        <v>360</v>
      </c>
    </row>
    <row r="11" spans="1:10" x14ac:dyDescent="0.2">
      <c r="B11" t="s">
        <v>75</v>
      </c>
      <c r="C11" s="22" t="s">
        <v>171</v>
      </c>
      <c r="D11" s="22" t="s">
        <v>136</v>
      </c>
      <c r="E11" s="2">
        <v>8</v>
      </c>
      <c r="F11" s="2">
        <v>0</v>
      </c>
      <c r="H11" s="5" t="s">
        <v>96</v>
      </c>
      <c r="I11" s="55">
        <v>395</v>
      </c>
      <c r="J11" s="55">
        <v>315</v>
      </c>
    </row>
    <row r="12" spans="1:10" x14ac:dyDescent="0.2">
      <c r="B12" t="s">
        <v>75</v>
      </c>
      <c r="C12" s="22" t="s">
        <v>175</v>
      </c>
      <c r="D12" s="22" t="s">
        <v>136</v>
      </c>
      <c r="E12" s="2">
        <v>6</v>
      </c>
      <c r="F12" s="2">
        <v>0</v>
      </c>
      <c r="H12" s="5" t="s">
        <v>103</v>
      </c>
      <c r="I12" s="55">
        <v>325</v>
      </c>
      <c r="J12" s="55">
        <v>277</v>
      </c>
    </row>
    <row r="13" spans="1:10" x14ac:dyDescent="0.2">
      <c r="B13" t="s">
        <v>75</v>
      </c>
      <c r="C13" s="22" t="s">
        <v>188</v>
      </c>
      <c r="D13" s="22" t="s">
        <v>136</v>
      </c>
      <c r="E13" s="2">
        <v>1</v>
      </c>
      <c r="F13" s="2">
        <v>0</v>
      </c>
      <c r="H13" s="5" t="s">
        <v>127</v>
      </c>
      <c r="I13" s="55">
        <v>788</v>
      </c>
      <c r="J13" s="55">
        <v>186</v>
      </c>
    </row>
    <row r="14" spans="1:10" x14ac:dyDescent="0.2">
      <c r="B14" t="s">
        <v>75</v>
      </c>
      <c r="C14" s="22" t="s">
        <v>167</v>
      </c>
      <c r="D14" s="22" t="s">
        <v>136</v>
      </c>
      <c r="E14" s="2">
        <v>2</v>
      </c>
      <c r="F14" s="2">
        <v>0</v>
      </c>
      <c r="H14" s="5" t="s">
        <v>113</v>
      </c>
      <c r="I14" s="55">
        <v>699</v>
      </c>
      <c r="J14" s="55">
        <v>181</v>
      </c>
    </row>
    <row r="15" spans="1:10" x14ac:dyDescent="0.2">
      <c r="B15" t="s">
        <v>75</v>
      </c>
      <c r="C15" s="22" t="s">
        <v>143</v>
      </c>
      <c r="D15" s="22" t="s">
        <v>136</v>
      </c>
      <c r="E15" s="2">
        <v>12</v>
      </c>
      <c r="F15" s="2">
        <v>0</v>
      </c>
      <c r="H15" s="5" t="s">
        <v>131</v>
      </c>
      <c r="I15" s="55">
        <v>287</v>
      </c>
      <c r="J15" s="55">
        <v>176</v>
      </c>
    </row>
    <row r="16" spans="1:10" x14ac:dyDescent="0.2">
      <c r="B16" t="s">
        <v>75</v>
      </c>
      <c r="C16" s="22" t="s">
        <v>156</v>
      </c>
      <c r="D16" s="22" t="s">
        <v>136</v>
      </c>
      <c r="E16" s="2">
        <v>5</v>
      </c>
      <c r="F16" s="2">
        <v>0</v>
      </c>
      <c r="H16" s="5" t="s">
        <v>98</v>
      </c>
      <c r="I16" s="55">
        <v>501</v>
      </c>
      <c r="J16" s="55">
        <v>172</v>
      </c>
    </row>
    <row r="17" spans="2:10" x14ac:dyDescent="0.2">
      <c r="B17" t="s">
        <v>75</v>
      </c>
      <c r="C17" s="22" t="s">
        <v>147</v>
      </c>
      <c r="D17" s="22" t="s">
        <v>136</v>
      </c>
      <c r="E17" s="2">
        <v>2</v>
      </c>
      <c r="F17" s="2">
        <v>0</v>
      </c>
      <c r="H17" s="5" t="s">
        <v>128</v>
      </c>
      <c r="I17" s="55">
        <v>129</v>
      </c>
      <c r="J17" s="55">
        <v>161</v>
      </c>
    </row>
    <row r="18" spans="2:10" x14ac:dyDescent="0.2">
      <c r="B18" t="s">
        <v>75</v>
      </c>
      <c r="C18" s="22" t="s">
        <v>144</v>
      </c>
      <c r="D18" s="22" t="s">
        <v>136</v>
      </c>
      <c r="E18" s="2">
        <v>25</v>
      </c>
      <c r="F18" s="2">
        <v>3</v>
      </c>
      <c r="H18" s="5" t="s">
        <v>99</v>
      </c>
      <c r="I18" s="55">
        <v>198</v>
      </c>
      <c r="J18" s="55">
        <v>151</v>
      </c>
    </row>
    <row r="19" spans="2:10" x14ac:dyDescent="0.2">
      <c r="B19" t="s">
        <v>75</v>
      </c>
      <c r="C19" s="22" t="s">
        <v>144</v>
      </c>
      <c r="D19" s="22" t="s">
        <v>138</v>
      </c>
      <c r="E19" s="2">
        <v>1</v>
      </c>
      <c r="F19" s="2">
        <v>0</v>
      </c>
      <c r="H19" s="5" t="s">
        <v>115</v>
      </c>
      <c r="I19" s="55">
        <v>454</v>
      </c>
      <c r="J19" s="55">
        <v>149</v>
      </c>
    </row>
    <row r="20" spans="2:10" x14ac:dyDescent="0.2">
      <c r="B20" t="s">
        <v>75</v>
      </c>
      <c r="C20" s="22" t="s">
        <v>176</v>
      </c>
      <c r="D20" s="22" t="s">
        <v>136</v>
      </c>
      <c r="E20" s="2">
        <v>2</v>
      </c>
      <c r="F20" s="2">
        <v>0</v>
      </c>
      <c r="H20" s="5" t="s">
        <v>129</v>
      </c>
      <c r="I20" s="55">
        <v>180</v>
      </c>
      <c r="J20" s="55">
        <v>149</v>
      </c>
    </row>
    <row r="21" spans="2:10" x14ac:dyDescent="0.2">
      <c r="B21" t="s">
        <v>75</v>
      </c>
      <c r="C21" s="22" t="s">
        <v>158</v>
      </c>
      <c r="D21" s="22" t="s">
        <v>136</v>
      </c>
      <c r="E21" s="2">
        <v>5</v>
      </c>
      <c r="F21" s="2">
        <v>0</v>
      </c>
      <c r="H21" s="5" t="s">
        <v>93</v>
      </c>
      <c r="I21" s="55">
        <v>378</v>
      </c>
      <c r="J21" s="55">
        <v>145</v>
      </c>
    </row>
    <row r="22" spans="2:10" x14ac:dyDescent="0.2">
      <c r="B22" t="s">
        <v>75</v>
      </c>
      <c r="C22" s="22" t="s">
        <v>187</v>
      </c>
      <c r="D22" s="22" t="s">
        <v>136</v>
      </c>
      <c r="E22" s="2">
        <v>3</v>
      </c>
      <c r="F22" s="2">
        <v>0</v>
      </c>
      <c r="H22" s="5" t="s">
        <v>112</v>
      </c>
      <c r="I22" s="55">
        <v>414</v>
      </c>
      <c r="J22" s="55">
        <v>137</v>
      </c>
    </row>
    <row r="23" spans="2:10" x14ac:dyDescent="0.2">
      <c r="B23" t="s">
        <v>75</v>
      </c>
      <c r="C23" s="22" t="s">
        <v>185</v>
      </c>
      <c r="D23" s="22" t="s">
        <v>136</v>
      </c>
      <c r="E23" s="2">
        <v>2</v>
      </c>
      <c r="F23" s="2">
        <v>0</v>
      </c>
      <c r="H23" s="5" t="s">
        <v>134</v>
      </c>
      <c r="I23" s="55">
        <v>654</v>
      </c>
      <c r="J23" s="55">
        <v>126</v>
      </c>
    </row>
    <row r="24" spans="2:10" x14ac:dyDescent="0.2">
      <c r="B24" t="s">
        <v>75</v>
      </c>
      <c r="C24" s="22" t="s">
        <v>149</v>
      </c>
      <c r="D24" s="22" t="s">
        <v>136</v>
      </c>
      <c r="E24" s="2">
        <v>12</v>
      </c>
      <c r="F24" s="2">
        <v>0</v>
      </c>
      <c r="H24" s="5" t="s">
        <v>121</v>
      </c>
      <c r="I24" s="55">
        <v>178</v>
      </c>
      <c r="J24" s="55">
        <v>126</v>
      </c>
    </row>
    <row r="25" spans="2:10" x14ac:dyDescent="0.2">
      <c r="B25" t="s">
        <v>75</v>
      </c>
      <c r="C25" s="22" t="s">
        <v>195</v>
      </c>
      <c r="D25" s="22" t="s">
        <v>136</v>
      </c>
      <c r="E25" s="2">
        <v>1</v>
      </c>
      <c r="F25" s="2">
        <v>0</v>
      </c>
      <c r="H25" s="5" t="s">
        <v>108</v>
      </c>
      <c r="I25" s="55">
        <v>609</v>
      </c>
      <c r="J25" s="55">
        <v>123</v>
      </c>
    </row>
    <row r="26" spans="2:10" x14ac:dyDescent="0.2">
      <c r="B26" t="s">
        <v>75</v>
      </c>
      <c r="C26" s="22" t="s">
        <v>152</v>
      </c>
      <c r="D26" s="22" t="s">
        <v>136</v>
      </c>
      <c r="E26" s="2">
        <v>10</v>
      </c>
      <c r="F26" s="2">
        <v>1</v>
      </c>
      <c r="H26" s="5" t="s">
        <v>84</v>
      </c>
      <c r="I26" s="55">
        <v>645</v>
      </c>
      <c r="J26" s="55">
        <v>119</v>
      </c>
    </row>
    <row r="27" spans="2:10" x14ac:dyDescent="0.2">
      <c r="B27" t="s">
        <v>75</v>
      </c>
      <c r="C27" s="22" t="s">
        <v>184</v>
      </c>
      <c r="D27" s="22" t="s">
        <v>136</v>
      </c>
      <c r="E27" s="2">
        <v>2</v>
      </c>
      <c r="F27" s="2">
        <v>0</v>
      </c>
      <c r="H27" s="5" t="s">
        <v>126</v>
      </c>
      <c r="I27" s="55">
        <v>151</v>
      </c>
      <c r="J27" s="55">
        <v>118</v>
      </c>
    </row>
    <row r="28" spans="2:10" x14ac:dyDescent="0.2">
      <c r="B28" t="s">
        <v>75</v>
      </c>
      <c r="C28" s="22" t="s">
        <v>153</v>
      </c>
      <c r="D28" s="22" t="s">
        <v>136</v>
      </c>
      <c r="E28" s="2">
        <v>8</v>
      </c>
      <c r="F28" s="2">
        <v>0</v>
      </c>
      <c r="H28" s="5" t="s">
        <v>118</v>
      </c>
      <c r="I28" s="55">
        <v>374</v>
      </c>
      <c r="J28" s="55">
        <v>101</v>
      </c>
    </row>
    <row r="29" spans="2:10" x14ac:dyDescent="0.2">
      <c r="B29" t="s">
        <v>75</v>
      </c>
      <c r="C29" s="22" t="s">
        <v>174</v>
      </c>
      <c r="D29" s="22" t="s">
        <v>136</v>
      </c>
      <c r="E29" s="2">
        <v>1</v>
      </c>
      <c r="F29" s="2">
        <v>0</v>
      </c>
      <c r="H29" s="5" t="s">
        <v>81</v>
      </c>
      <c r="I29" s="55">
        <v>790</v>
      </c>
      <c r="J29" s="55">
        <v>93</v>
      </c>
    </row>
    <row r="30" spans="2:10" x14ac:dyDescent="0.2">
      <c r="B30" t="s">
        <v>75</v>
      </c>
      <c r="C30" s="22" t="s">
        <v>182</v>
      </c>
      <c r="D30" s="22" t="s">
        <v>136</v>
      </c>
      <c r="E30" s="2">
        <v>1</v>
      </c>
      <c r="F30" s="2">
        <v>0</v>
      </c>
      <c r="H30" s="5" t="s">
        <v>122</v>
      </c>
      <c r="I30" s="55">
        <v>227</v>
      </c>
      <c r="J30" s="55">
        <v>92</v>
      </c>
    </row>
    <row r="31" spans="2:10" x14ac:dyDescent="0.2">
      <c r="B31" t="s">
        <v>75</v>
      </c>
      <c r="C31" s="22" t="s">
        <v>154</v>
      </c>
      <c r="D31" s="22" t="s">
        <v>136</v>
      </c>
      <c r="E31" s="2">
        <v>7</v>
      </c>
      <c r="F31" s="2">
        <v>0</v>
      </c>
      <c r="H31" s="5" t="s">
        <v>95</v>
      </c>
      <c r="I31" s="55">
        <v>228</v>
      </c>
      <c r="J31" s="55">
        <v>87</v>
      </c>
    </row>
    <row r="32" spans="2:10" x14ac:dyDescent="0.2">
      <c r="B32" t="s">
        <v>75</v>
      </c>
      <c r="C32" s="22" t="s">
        <v>170</v>
      </c>
      <c r="D32" s="22" t="s">
        <v>136</v>
      </c>
      <c r="E32" s="2">
        <v>4</v>
      </c>
      <c r="F32" s="2">
        <v>0</v>
      </c>
      <c r="H32" s="5" t="s">
        <v>101</v>
      </c>
      <c r="I32" s="55">
        <v>252</v>
      </c>
      <c r="J32" s="55">
        <v>81</v>
      </c>
    </row>
    <row r="33" spans="2:10" x14ac:dyDescent="0.2">
      <c r="B33" t="s">
        <v>75</v>
      </c>
      <c r="C33" s="22" t="s">
        <v>206</v>
      </c>
      <c r="D33" s="22" t="s">
        <v>136</v>
      </c>
      <c r="E33" s="2">
        <v>1</v>
      </c>
      <c r="F33" s="2">
        <v>0</v>
      </c>
      <c r="H33" s="5" t="s">
        <v>90</v>
      </c>
      <c r="I33" s="55">
        <v>169</v>
      </c>
      <c r="J33" s="55">
        <v>79</v>
      </c>
    </row>
    <row r="34" spans="2:10" x14ac:dyDescent="0.2">
      <c r="B34" t="s">
        <v>75</v>
      </c>
      <c r="C34" s="22" t="s">
        <v>155</v>
      </c>
      <c r="D34" s="22" t="s">
        <v>136</v>
      </c>
      <c r="E34" s="2">
        <v>5</v>
      </c>
      <c r="F34" s="2">
        <v>0</v>
      </c>
      <c r="H34" s="5" t="s">
        <v>91</v>
      </c>
      <c r="I34" s="55">
        <v>466</v>
      </c>
      <c r="J34" s="55">
        <v>77</v>
      </c>
    </row>
    <row r="35" spans="2:10" x14ac:dyDescent="0.2">
      <c r="B35" t="s">
        <v>75</v>
      </c>
      <c r="C35" s="22" t="s">
        <v>166</v>
      </c>
      <c r="D35" s="22" t="s">
        <v>136</v>
      </c>
      <c r="E35" s="2">
        <v>2</v>
      </c>
      <c r="F35" s="2">
        <v>0</v>
      </c>
      <c r="H35" s="5" t="s">
        <v>80</v>
      </c>
      <c r="I35" s="55">
        <v>354</v>
      </c>
      <c r="J35" s="55">
        <v>72</v>
      </c>
    </row>
    <row r="36" spans="2:10" x14ac:dyDescent="0.2">
      <c r="B36" t="s">
        <v>75</v>
      </c>
      <c r="C36" s="22" t="s">
        <v>142</v>
      </c>
      <c r="D36" s="22" t="s">
        <v>136</v>
      </c>
      <c r="E36" s="2">
        <v>30</v>
      </c>
      <c r="F36" s="2">
        <v>3</v>
      </c>
      <c r="H36" s="5" t="s">
        <v>100</v>
      </c>
      <c r="I36" s="55">
        <v>478</v>
      </c>
      <c r="J36" s="55">
        <v>71</v>
      </c>
    </row>
    <row r="37" spans="2:10" x14ac:dyDescent="0.2">
      <c r="B37" t="s">
        <v>75</v>
      </c>
      <c r="C37" s="22" t="s">
        <v>200</v>
      </c>
      <c r="D37" s="22" t="s">
        <v>136</v>
      </c>
      <c r="E37" s="2">
        <v>2</v>
      </c>
      <c r="F37" s="2">
        <v>0</v>
      </c>
      <c r="H37" s="5" t="s">
        <v>124</v>
      </c>
      <c r="I37" s="55">
        <v>115</v>
      </c>
      <c r="J37" s="55">
        <v>66</v>
      </c>
    </row>
    <row r="38" spans="2:10" x14ac:dyDescent="0.2">
      <c r="B38" t="s">
        <v>77</v>
      </c>
      <c r="C38" s="22" t="s">
        <v>143</v>
      </c>
      <c r="D38" s="22" t="s">
        <v>138</v>
      </c>
      <c r="E38" s="2">
        <v>94</v>
      </c>
      <c r="F38" s="2">
        <v>27</v>
      </c>
      <c r="H38" s="5" t="s">
        <v>79</v>
      </c>
      <c r="I38" s="55">
        <v>678</v>
      </c>
      <c r="J38" s="55">
        <v>56</v>
      </c>
    </row>
    <row r="39" spans="2:10" x14ac:dyDescent="0.2">
      <c r="B39" t="s">
        <v>78</v>
      </c>
      <c r="C39" s="22" t="s">
        <v>144</v>
      </c>
      <c r="D39" s="22" t="s">
        <v>138</v>
      </c>
      <c r="E39" s="2">
        <v>212</v>
      </c>
      <c r="F39" s="2">
        <v>577</v>
      </c>
      <c r="H39" s="5" t="s">
        <v>117</v>
      </c>
      <c r="I39" s="55">
        <v>228</v>
      </c>
      <c r="J39" s="55">
        <v>50</v>
      </c>
    </row>
    <row r="40" spans="2:10" x14ac:dyDescent="0.2">
      <c r="B40" t="s">
        <v>78</v>
      </c>
      <c r="C40" s="22" t="s">
        <v>187</v>
      </c>
      <c r="D40" s="22" t="s">
        <v>138</v>
      </c>
      <c r="E40" s="2">
        <v>1</v>
      </c>
      <c r="F40" s="2">
        <v>0</v>
      </c>
      <c r="H40" s="5" t="s">
        <v>111</v>
      </c>
      <c r="I40" s="55">
        <v>102</v>
      </c>
      <c r="J40" s="55">
        <v>47</v>
      </c>
    </row>
    <row r="41" spans="2:10" x14ac:dyDescent="0.2">
      <c r="B41" t="s">
        <v>78</v>
      </c>
      <c r="C41" s="22" t="s">
        <v>246</v>
      </c>
      <c r="D41" s="22" t="s">
        <v>138</v>
      </c>
      <c r="E41" s="2">
        <v>1</v>
      </c>
      <c r="F41" s="2">
        <v>0</v>
      </c>
      <c r="H41" s="5" t="s">
        <v>120</v>
      </c>
      <c r="I41" s="55">
        <v>128</v>
      </c>
      <c r="J41" s="55">
        <v>43</v>
      </c>
    </row>
    <row r="42" spans="2:10" x14ac:dyDescent="0.2">
      <c r="B42" t="s">
        <v>78</v>
      </c>
      <c r="C42" s="22" t="s">
        <v>142</v>
      </c>
      <c r="D42" s="22" t="s">
        <v>138</v>
      </c>
      <c r="E42" s="2">
        <v>1</v>
      </c>
      <c r="F42" s="2">
        <v>0</v>
      </c>
      <c r="H42" s="5" t="s">
        <v>125</v>
      </c>
      <c r="I42" s="55">
        <v>67</v>
      </c>
      <c r="J42" s="55">
        <v>29</v>
      </c>
    </row>
    <row r="43" spans="2:10" x14ac:dyDescent="0.2">
      <c r="B43" t="s">
        <v>79</v>
      </c>
      <c r="C43" s="22" t="s">
        <v>142</v>
      </c>
      <c r="D43" s="22" t="s">
        <v>136</v>
      </c>
      <c r="E43" s="2">
        <v>7</v>
      </c>
      <c r="F43" s="2">
        <v>1</v>
      </c>
      <c r="H43" s="5" t="s">
        <v>77</v>
      </c>
      <c r="I43" s="55">
        <v>94</v>
      </c>
      <c r="J43" s="55">
        <v>27</v>
      </c>
    </row>
    <row r="44" spans="2:10" x14ac:dyDescent="0.2">
      <c r="B44" t="s">
        <v>79</v>
      </c>
      <c r="C44" s="22" t="s">
        <v>142</v>
      </c>
      <c r="D44" s="22" t="s">
        <v>137</v>
      </c>
      <c r="E44" s="2">
        <v>671</v>
      </c>
      <c r="F44" s="2">
        <v>55</v>
      </c>
      <c r="H44" s="5" t="s">
        <v>119</v>
      </c>
      <c r="I44" s="55">
        <v>318</v>
      </c>
      <c r="J44" s="55">
        <v>25</v>
      </c>
    </row>
    <row r="45" spans="2:10" x14ac:dyDescent="0.2">
      <c r="B45" t="s">
        <v>80</v>
      </c>
      <c r="C45" s="22" t="s">
        <v>156</v>
      </c>
      <c r="D45" s="22" t="s">
        <v>138</v>
      </c>
      <c r="E45" s="2">
        <v>1</v>
      </c>
      <c r="F45" s="2">
        <v>0</v>
      </c>
      <c r="H45" s="5" t="s">
        <v>133</v>
      </c>
      <c r="I45" s="55">
        <v>135</v>
      </c>
      <c r="J45" s="55">
        <v>22</v>
      </c>
    </row>
    <row r="46" spans="2:10" x14ac:dyDescent="0.2">
      <c r="B46" t="s">
        <v>80</v>
      </c>
      <c r="C46" s="22" t="s">
        <v>152</v>
      </c>
      <c r="D46" s="22" t="s">
        <v>138</v>
      </c>
      <c r="E46" s="2">
        <v>2</v>
      </c>
      <c r="F46" s="2">
        <v>0</v>
      </c>
      <c r="H46" s="5" t="s">
        <v>94</v>
      </c>
      <c r="I46" s="55">
        <v>338</v>
      </c>
      <c r="J46" s="55">
        <v>21</v>
      </c>
    </row>
    <row r="47" spans="2:10" x14ac:dyDescent="0.2">
      <c r="B47" t="s">
        <v>80</v>
      </c>
      <c r="C47" s="22" t="s">
        <v>174</v>
      </c>
      <c r="D47" s="22" t="s">
        <v>138</v>
      </c>
      <c r="E47" s="2">
        <v>1</v>
      </c>
      <c r="F47" s="2">
        <v>0</v>
      </c>
      <c r="H47" s="5" t="s">
        <v>88</v>
      </c>
      <c r="I47" s="55">
        <v>258</v>
      </c>
      <c r="J47" s="55">
        <v>19</v>
      </c>
    </row>
    <row r="48" spans="2:10" x14ac:dyDescent="0.2">
      <c r="B48" t="s">
        <v>80</v>
      </c>
      <c r="C48" s="22" t="s">
        <v>142</v>
      </c>
      <c r="D48" s="22" t="s">
        <v>136</v>
      </c>
      <c r="E48" s="2">
        <v>1</v>
      </c>
      <c r="F48" s="2">
        <v>0</v>
      </c>
      <c r="H48" s="5" t="s">
        <v>82</v>
      </c>
      <c r="I48" s="55">
        <v>154</v>
      </c>
      <c r="J48" s="55">
        <v>16</v>
      </c>
    </row>
    <row r="49" spans="2:10" x14ac:dyDescent="0.2">
      <c r="B49" t="s">
        <v>80</v>
      </c>
      <c r="C49" s="22" t="s">
        <v>142</v>
      </c>
      <c r="D49" s="22" t="s">
        <v>138</v>
      </c>
      <c r="E49" s="2">
        <v>349</v>
      </c>
      <c r="F49" s="2">
        <v>72</v>
      </c>
      <c r="H49" s="5" t="s">
        <v>85</v>
      </c>
      <c r="I49" s="55">
        <v>282</v>
      </c>
      <c r="J49" s="55">
        <v>15</v>
      </c>
    </row>
    <row r="50" spans="2:10" x14ac:dyDescent="0.2">
      <c r="B50" t="s">
        <v>81</v>
      </c>
      <c r="C50" s="22" t="s">
        <v>148</v>
      </c>
      <c r="D50" s="22" t="s">
        <v>138</v>
      </c>
      <c r="E50" s="2">
        <v>1</v>
      </c>
      <c r="F50" s="2">
        <v>0</v>
      </c>
      <c r="H50" s="5" t="s">
        <v>97</v>
      </c>
      <c r="I50" s="55">
        <v>84</v>
      </c>
      <c r="J50" s="55">
        <v>13</v>
      </c>
    </row>
    <row r="51" spans="2:10" x14ac:dyDescent="0.2">
      <c r="B51" t="s">
        <v>81</v>
      </c>
      <c r="C51" s="22" t="s">
        <v>185</v>
      </c>
      <c r="D51" s="22" t="s">
        <v>138</v>
      </c>
      <c r="E51" s="2">
        <v>1</v>
      </c>
      <c r="F51" s="2">
        <v>0</v>
      </c>
      <c r="H51" s="5" t="s">
        <v>75</v>
      </c>
      <c r="I51" s="55">
        <v>194</v>
      </c>
      <c r="J51" s="55">
        <v>7</v>
      </c>
    </row>
    <row r="52" spans="2:10" x14ac:dyDescent="0.2">
      <c r="B52" t="s">
        <v>81</v>
      </c>
      <c r="C52" s="22" t="s">
        <v>142</v>
      </c>
      <c r="D52" s="22" t="s">
        <v>138</v>
      </c>
      <c r="E52" s="2">
        <v>788</v>
      </c>
      <c r="F52" s="2">
        <v>93</v>
      </c>
      <c r="H52" s="5" t="s">
        <v>114</v>
      </c>
      <c r="I52" s="55">
        <v>512</v>
      </c>
      <c r="J52" s="55">
        <v>7</v>
      </c>
    </row>
    <row r="53" spans="2:10" x14ac:dyDescent="0.2">
      <c r="B53" t="s">
        <v>82</v>
      </c>
      <c r="C53" s="22" t="s">
        <v>148</v>
      </c>
      <c r="D53" s="22" t="s">
        <v>138</v>
      </c>
      <c r="E53" s="2">
        <v>1</v>
      </c>
      <c r="F53" s="2">
        <v>0</v>
      </c>
      <c r="H53" s="5" t="s">
        <v>109</v>
      </c>
      <c r="I53" s="55">
        <v>57</v>
      </c>
      <c r="J53" s="55">
        <v>6</v>
      </c>
    </row>
    <row r="54" spans="2:10" x14ac:dyDescent="0.2">
      <c r="B54" t="s">
        <v>82</v>
      </c>
      <c r="C54" s="22" t="s">
        <v>156</v>
      </c>
      <c r="D54" s="22" t="s">
        <v>136</v>
      </c>
      <c r="E54" s="2">
        <v>1</v>
      </c>
      <c r="F54" s="2">
        <v>0</v>
      </c>
      <c r="H54" s="5" t="s">
        <v>104</v>
      </c>
      <c r="I54" s="55">
        <v>104</v>
      </c>
      <c r="J54" s="55">
        <v>5</v>
      </c>
    </row>
    <row r="55" spans="2:10" x14ac:dyDescent="0.2">
      <c r="B55" t="s">
        <v>82</v>
      </c>
      <c r="C55" s="22" t="s">
        <v>144</v>
      </c>
      <c r="D55" s="22" t="s">
        <v>136</v>
      </c>
      <c r="E55" s="2">
        <v>1</v>
      </c>
      <c r="F55" s="2">
        <v>0</v>
      </c>
      <c r="H55" s="5" t="s">
        <v>110</v>
      </c>
      <c r="I55" s="55">
        <v>135</v>
      </c>
      <c r="J55" s="55">
        <v>4</v>
      </c>
    </row>
    <row r="56" spans="2:10" x14ac:dyDescent="0.2">
      <c r="B56" t="s">
        <v>82</v>
      </c>
      <c r="C56" s="22" t="s">
        <v>144</v>
      </c>
      <c r="D56" s="22" t="s">
        <v>138</v>
      </c>
      <c r="E56" s="2">
        <v>148</v>
      </c>
      <c r="F56" s="2">
        <v>15</v>
      </c>
      <c r="H56" s="5" t="s">
        <v>135</v>
      </c>
      <c r="I56" s="55">
        <v>27</v>
      </c>
      <c r="J56" s="55">
        <v>0</v>
      </c>
    </row>
    <row r="57" spans="2:10" x14ac:dyDescent="0.2">
      <c r="B57" t="s">
        <v>82</v>
      </c>
      <c r="C57" s="22" t="s">
        <v>170</v>
      </c>
      <c r="D57" s="22" t="s">
        <v>138</v>
      </c>
      <c r="E57" s="2">
        <v>1</v>
      </c>
      <c r="F57" s="2">
        <v>0</v>
      </c>
      <c r="H57" s="5" t="s">
        <v>130</v>
      </c>
      <c r="I57" s="55">
        <v>7</v>
      </c>
      <c r="J57" s="55">
        <v>0</v>
      </c>
    </row>
    <row r="58" spans="2:10" x14ac:dyDescent="0.2">
      <c r="B58" t="s">
        <v>82</v>
      </c>
      <c r="C58" s="22" t="s">
        <v>206</v>
      </c>
      <c r="D58" s="22" t="s">
        <v>138</v>
      </c>
      <c r="E58" s="2">
        <v>1</v>
      </c>
      <c r="F58" s="2">
        <v>1</v>
      </c>
      <c r="H58" s="5" t="s">
        <v>123</v>
      </c>
      <c r="I58" s="55">
        <v>2</v>
      </c>
      <c r="J58" s="55">
        <v>0</v>
      </c>
    </row>
    <row r="59" spans="2:10" x14ac:dyDescent="0.2">
      <c r="B59" t="s">
        <v>82</v>
      </c>
      <c r="C59" s="22" t="s">
        <v>142</v>
      </c>
      <c r="D59" s="22" t="s">
        <v>138</v>
      </c>
      <c r="E59" s="2">
        <v>1</v>
      </c>
      <c r="F59" s="2">
        <v>0</v>
      </c>
      <c r="H59" s="5" t="s">
        <v>89</v>
      </c>
      <c r="I59" s="55">
        <v>21</v>
      </c>
      <c r="J59" s="55">
        <v>0</v>
      </c>
    </row>
    <row r="60" spans="2:10" x14ac:dyDescent="0.2">
      <c r="B60" t="s">
        <v>83</v>
      </c>
      <c r="C60" s="22" t="s">
        <v>142</v>
      </c>
      <c r="D60" s="22" t="s">
        <v>137</v>
      </c>
      <c r="E60" s="2">
        <v>2</v>
      </c>
      <c r="F60" s="2">
        <v>0</v>
      </c>
      <c r="H60" s="5" t="s">
        <v>132</v>
      </c>
      <c r="I60" s="55">
        <v>8</v>
      </c>
      <c r="J60" s="55">
        <v>0</v>
      </c>
    </row>
    <row r="61" spans="2:10" x14ac:dyDescent="0.2">
      <c r="B61" t="s">
        <v>84</v>
      </c>
      <c r="C61" s="22" t="s">
        <v>142</v>
      </c>
      <c r="D61" s="22" t="s">
        <v>136</v>
      </c>
      <c r="E61" s="2">
        <v>7</v>
      </c>
      <c r="F61" s="2">
        <v>1</v>
      </c>
      <c r="H61" s="5" t="s">
        <v>92</v>
      </c>
      <c r="I61" s="55">
        <v>1</v>
      </c>
      <c r="J61" s="55">
        <v>0</v>
      </c>
    </row>
    <row r="62" spans="2:10" x14ac:dyDescent="0.2">
      <c r="B62" t="s">
        <v>84</v>
      </c>
      <c r="C62" s="22" t="s">
        <v>142</v>
      </c>
      <c r="D62" s="22" t="s">
        <v>137</v>
      </c>
      <c r="E62" s="2">
        <v>638</v>
      </c>
      <c r="F62" s="2">
        <v>118</v>
      </c>
      <c r="H62" s="5" t="s">
        <v>83</v>
      </c>
      <c r="I62" s="55">
        <v>2</v>
      </c>
      <c r="J62" s="55">
        <v>0</v>
      </c>
    </row>
    <row r="63" spans="2:10" x14ac:dyDescent="0.2">
      <c r="B63" t="s">
        <v>85</v>
      </c>
      <c r="C63" s="22" t="s">
        <v>142</v>
      </c>
      <c r="D63" s="22" t="s">
        <v>136</v>
      </c>
      <c r="E63" s="2">
        <v>3</v>
      </c>
      <c r="F63" s="2">
        <v>0</v>
      </c>
      <c r="H63" s="5" t="s">
        <v>106</v>
      </c>
      <c r="I63" s="55">
        <v>1</v>
      </c>
      <c r="J63" s="55">
        <v>0</v>
      </c>
    </row>
    <row r="64" spans="2:10" x14ac:dyDescent="0.2">
      <c r="B64" t="s">
        <v>85</v>
      </c>
      <c r="C64" s="22" t="s">
        <v>142</v>
      </c>
      <c r="D64" s="22" t="s">
        <v>137</v>
      </c>
      <c r="E64" s="2">
        <v>279</v>
      </c>
      <c r="F64" s="2">
        <v>15</v>
      </c>
      <c r="H64" s="5" t="s">
        <v>410</v>
      </c>
      <c r="I64" s="55">
        <v>25024</v>
      </c>
      <c r="J64" s="55">
        <v>8775</v>
      </c>
    </row>
    <row r="65" spans="2:6" x14ac:dyDescent="0.2">
      <c r="B65" t="s">
        <v>86</v>
      </c>
      <c r="C65" s="22" t="s">
        <v>179</v>
      </c>
      <c r="D65" s="22" t="s">
        <v>138</v>
      </c>
      <c r="E65" s="2">
        <v>4</v>
      </c>
      <c r="F65" s="2">
        <v>0</v>
      </c>
    </row>
    <row r="66" spans="2:6" x14ac:dyDescent="0.2">
      <c r="B66" t="s">
        <v>86</v>
      </c>
      <c r="C66" s="22" t="s">
        <v>161</v>
      </c>
      <c r="D66" s="22" t="s">
        <v>136</v>
      </c>
      <c r="E66" s="2">
        <v>1</v>
      </c>
      <c r="F66" s="2">
        <v>0</v>
      </c>
    </row>
    <row r="67" spans="2:6" x14ac:dyDescent="0.2">
      <c r="B67" t="s">
        <v>86</v>
      </c>
      <c r="C67" s="22" t="s">
        <v>161</v>
      </c>
      <c r="D67" s="22" t="s">
        <v>138</v>
      </c>
      <c r="E67" s="2">
        <v>21</v>
      </c>
      <c r="F67" s="2">
        <v>1</v>
      </c>
    </row>
    <row r="68" spans="2:6" x14ac:dyDescent="0.2">
      <c r="B68" t="s">
        <v>86</v>
      </c>
      <c r="C68" s="22" t="s">
        <v>159</v>
      </c>
      <c r="D68" s="22" t="s">
        <v>138</v>
      </c>
      <c r="E68" s="2">
        <v>20</v>
      </c>
      <c r="F68" s="2">
        <v>11</v>
      </c>
    </row>
    <row r="69" spans="2:6" x14ac:dyDescent="0.2">
      <c r="B69" t="s">
        <v>86</v>
      </c>
      <c r="C69" s="22" t="s">
        <v>151</v>
      </c>
      <c r="D69" s="22" t="s">
        <v>138</v>
      </c>
      <c r="E69" s="2">
        <v>48</v>
      </c>
      <c r="F69" s="2">
        <v>49</v>
      </c>
    </row>
    <row r="70" spans="2:6" x14ac:dyDescent="0.2">
      <c r="B70" t="s">
        <v>86</v>
      </c>
      <c r="C70" s="22" t="s">
        <v>234</v>
      </c>
      <c r="D70" s="22" t="s">
        <v>138</v>
      </c>
      <c r="E70" s="2">
        <v>2</v>
      </c>
      <c r="F70" s="2">
        <v>0</v>
      </c>
    </row>
    <row r="71" spans="2:6" x14ac:dyDescent="0.2">
      <c r="B71" t="s">
        <v>86</v>
      </c>
      <c r="C71" s="22" t="s">
        <v>189</v>
      </c>
      <c r="D71" s="22" t="s">
        <v>138</v>
      </c>
      <c r="E71" s="2">
        <v>3</v>
      </c>
      <c r="F71" s="2">
        <v>0</v>
      </c>
    </row>
    <row r="72" spans="2:6" x14ac:dyDescent="0.2">
      <c r="B72" t="s">
        <v>86</v>
      </c>
      <c r="C72" s="22" t="s">
        <v>244</v>
      </c>
      <c r="D72" s="22" t="s">
        <v>138</v>
      </c>
      <c r="E72" s="2">
        <v>1</v>
      </c>
      <c r="F72" s="2">
        <v>0</v>
      </c>
    </row>
    <row r="73" spans="2:6" x14ac:dyDescent="0.2">
      <c r="B73" t="s">
        <v>86</v>
      </c>
      <c r="C73" s="22" t="s">
        <v>209</v>
      </c>
      <c r="D73" s="22" t="s">
        <v>138</v>
      </c>
      <c r="E73" s="2">
        <v>1</v>
      </c>
      <c r="F73" s="2">
        <v>0</v>
      </c>
    </row>
    <row r="74" spans="2:6" x14ac:dyDescent="0.2">
      <c r="B74" t="s">
        <v>86</v>
      </c>
      <c r="C74" s="22" t="s">
        <v>150</v>
      </c>
      <c r="D74" s="22" t="s">
        <v>136</v>
      </c>
      <c r="E74" s="2">
        <v>2</v>
      </c>
      <c r="F74" s="2">
        <v>0</v>
      </c>
    </row>
    <row r="75" spans="2:6" x14ac:dyDescent="0.2">
      <c r="B75" t="s">
        <v>86</v>
      </c>
      <c r="C75" s="22" t="s">
        <v>150</v>
      </c>
      <c r="D75" s="22" t="s">
        <v>138</v>
      </c>
      <c r="E75" s="2">
        <v>161</v>
      </c>
      <c r="F75" s="2">
        <v>22</v>
      </c>
    </row>
    <row r="76" spans="2:6" x14ac:dyDescent="0.2">
      <c r="B76" t="s">
        <v>86</v>
      </c>
      <c r="C76" s="22" t="s">
        <v>192</v>
      </c>
      <c r="D76" s="22" t="s">
        <v>138</v>
      </c>
      <c r="E76" s="2">
        <v>1</v>
      </c>
      <c r="F76" s="2">
        <v>0</v>
      </c>
    </row>
    <row r="77" spans="2:6" x14ac:dyDescent="0.2">
      <c r="B77" t="s">
        <v>86</v>
      </c>
      <c r="C77" s="22" t="s">
        <v>148</v>
      </c>
      <c r="D77" s="22" t="s">
        <v>138</v>
      </c>
      <c r="E77" s="2">
        <v>66</v>
      </c>
      <c r="F77" s="2">
        <v>50</v>
      </c>
    </row>
    <row r="78" spans="2:6" x14ac:dyDescent="0.2">
      <c r="B78" t="s">
        <v>86</v>
      </c>
      <c r="C78" s="22" t="s">
        <v>162</v>
      </c>
      <c r="D78" s="22" t="s">
        <v>138</v>
      </c>
      <c r="E78" s="2">
        <v>24</v>
      </c>
      <c r="F78" s="2">
        <v>24</v>
      </c>
    </row>
    <row r="79" spans="2:6" x14ac:dyDescent="0.2">
      <c r="B79" t="s">
        <v>86</v>
      </c>
      <c r="C79" s="22" t="s">
        <v>171</v>
      </c>
      <c r="D79" s="22" t="s">
        <v>138</v>
      </c>
      <c r="E79" s="2">
        <v>40</v>
      </c>
      <c r="F79" s="2">
        <v>7</v>
      </c>
    </row>
    <row r="80" spans="2:6" x14ac:dyDescent="0.2">
      <c r="B80" t="s">
        <v>86</v>
      </c>
      <c r="C80" s="22" t="s">
        <v>175</v>
      </c>
      <c r="D80" s="22" t="s">
        <v>138</v>
      </c>
      <c r="E80" s="2">
        <v>18</v>
      </c>
      <c r="F80" s="2">
        <v>0</v>
      </c>
    </row>
    <row r="81" spans="2:6" x14ac:dyDescent="0.2">
      <c r="B81" t="s">
        <v>86</v>
      </c>
      <c r="C81" s="22" t="s">
        <v>188</v>
      </c>
      <c r="D81" s="22" t="s">
        <v>138</v>
      </c>
      <c r="E81" s="2">
        <v>15</v>
      </c>
      <c r="F81" s="2">
        <v>0</v>
      </c>
    </row>
    <row r="82" spans="2:6" x14ac:dyDescent="0.2">
      <c r="B82" t="s">
        <v>86</v>
      </c>
      <c r="C82" s="22" t="s">
        <v>299</v>
      </c>
      <c r="D82" s="22" t="s">
        <v>138</v>
      </c>
      <c r="E82" s="2">
        <v>1</v>
      </c>
      <c r="F82" s="2">
        <v>0</v>
      </c>
    </row>
    <row r="83" spans="2:6" x14ac:dyDescent="0.2">
      <c r="B83" t="s">
        <v>86</v>
      </c>
      <c r="C83" s="22" t="s">
        <v>220</v>
      </c>
      <c r="D83" s="22" t="s">
        <v>138</v>
      </c>
      <c r="E83" s="2">
        <v>5</v>
      </c>
      <c r="F83" s="2">
        <v>0</v>
      </c>
    </row>
    <row r="84" spans="2:6" x14ac:dyDescent="0.2">
      <c r="B84" t="s">
        <v>86</v>
      </c>
      <c r="C84" s="22" t="s">
        <v>167</v>
      </c>
      <c r="D84" s="22" t="s">
        <v>138</v>
      </c>
      <c r="E84" s="2">
        <v>8</v>
      </c>
      <c r="F84" s="2">
        <v>1</v>
      </c>
    </row>
    <row r="85" spans="2:6" x14ac:dyDescent="0.2">
      <c r="B85" t="s">
        <v>86</v>
      </c>
      <c r="C85" s="22" t="s">
        <v>143</v>
      </c>
      <c r="D85" s="22" t="s">
        <v>138</v>
      </c>
      <c r="E85" s="2">
        <v>50</v>
      </c>
      <c r="F85" s="2">
        <v>19</v>
      </c>
    </row>
    <row r="86" spans="2:6" x14ac:dyDescent="0.2">
      <c r="B86" t="s">
        <v>86</v>
      </c>
      <c r="C86" s="22" t="s">
        <v>169</v>
      </c>
      <c r="D86" s="22" t="s">
        <v>138</v>
      </c>
      <c r="E86" s="2">
        <v>4</v>
      </c>
      <c r="F86" s="2">
        <v>0</v>
      </c>
    </row>
    <row r="87" spans="2:6" x14ac:dyDescent="0.2">
      <c r="B87" t="s">
        <v>86</v>
      </c>
      <c r="C87" s="22" t="s">
        <v>201</v>
      </c>
      <c r="D87" s="22" t="s">
        <v>138</v>
      </c>
      <c r="E87" s="2">
        <v>4</v>
      </c>
      <c r="F87" s="2">
        <v>0</v>
      </c>
    </row>
    <row r="88" spans="2:6" x14ac:dyDescent="0.2">
      <c r="B88" t="s">
        <v>86</v>
      </c>
      <c r="C88" s="22" t="s">
        <v>202</v>
      </c>
      <c r="D88" s="22" t="s">
        <v>138</v>
      </c>
      <c r="E88" s="2">
        <v>2</v>
      </c>
      <c r="F88" s="2">
        <v>0</v>
      </c>
    </row>
    <row r="89" spans="2:6" x14ac:dyDescent="0.2">
      <c r="B89" t="s">
        <v>86</v>
      </c>
      <c r="C89" s="22" t="s">
        <v>203</v>
      </c>
      <c r="D89" s="22" t="s">
        <v>138</v>
      </c>
      <c r="E89" s="2">
        <v>2</v>
      </c>
      <c r="F89" s="2">
        <v>0</v>
      </c>
    </row>
    <row r="90" spans="2:6" x14ac:dyDescent="0.2">
      <c r="B90" t="s">
        <v>86</v>
      </c>
      <c r="C90" s="22" t="s">
        <v>156</v>
      </c>
      <c r="D90" s="22" t="s">
        <v>138</v>
      </c>
      <c r="E90" s="2">
        <v>36</v>
      </c>
      <c r="F90" s="2">
        <v>0</v>
      </c>
    </row>
    <row r="91" spans="2:6" x14ac:dyDescent="0.2">
      <c r="B91" t="s">
        <v>86</v>
      </c>
      <c r="C91" s="22" t="s">
        <v>168</v>
      </c>
      <c r="D91" s="22" t="s">
        <v>138</v>
      </c>
      <c r="E91" s="2">
        <v>10</v>
      </c>
      <c r="F91" s="2">
        <v>31</v>
      </c>
    </row>
    <row r="92" spans="2:6" x14ac:dyDescent="0.2">
      <c r="B92" t="s">
        <v>86</v>
      </c>
      <c r="C92" s="22" t="s">
        <v>147</v>
      </c>
      <c r="D92" s="22" t="s">
        <v>138</v>
      </c>
      <c r="E92" s="2">
        <v>21</v>
      </c>
      <c r="F92" s="2">
        <v>15</v>
      </c>
    </row>
    <row r="93" spans="2:6" x14ac:dyDescent="0.2">
      <c r="B93" t="s">
        <v>86</v>
      </c>
      <c r="C93" s="22" t="s">
        <v>144</v>
      </c>
      <c r="D93" s="22" t="s">
        <v>136</v>
      </c>
      <c r="E93" s="2">
        <v>1</v>
      </c>
      <c r="F93" s="2">
        <v>0</v>
      </c>
    </row>
    <row r="94" spans="2:6" x14ac:dyDescent="0.2">
      <c r="B94" t="s">
        <v>86</v>
      </c>
      <c r="C94" s="22" t="s">
        <v>144</v>
      </c>
      <c r="D94" s="22" t="s">
        <v>138</v>
      </c>
      <c r="E94" s="2">
        <v>132</v>
      </c>
      <c r="F94" s="2">
        <v>95</v>
      </c>
    </row>
    <row r="95" spans="2:6" x14ac:dyDescent="0.2">
      <c r="B95" t="s">
        <v>86</v>
      </c>
      <c r="C95" s="22" t="s">
        <v>176</v>
      </c>
      <c r="D95" s="22" t="s">
        <v>138</v>
      </c>
      <c r="E95" s="2">
        <v>10</v>
      </c>
      <c r="F95" s="2">
        <v>0</v>
      </c>
    </row>
    <row r="96" spans="2:6" x14ac:dyDescent="0.2">
      <c r="B96" t="s">
        <v>86</v>
      </c>
      <c r="C96" s="22" t="s">
        <v>207</v>
      </c>
      <c r="D96" s="22" t="s">
        <v>138</v>
      </c>
      <c r="E96" s="2">
        <v>3</v>
      </c>
      <c r="F96" s="2">
        <v>0</v>
      </c>
    </row>
    <row r="97" spans="2:6" x14ac:dyDescent="0.2">
      <c r="B97" t="s">
        <v>86</v>
      </c>
      <c r="C97" s="22" t="s">
        <v>177</v>
      </c>
      <c r="D97" s="22" t="s">
        <v>138</v>
      </c>
      <c r="E97" s="2">
        <v>20</v>
      </c>
      <c r="F97" s="2">
        <v>0</v>
      </c>
    </row>
    <row r="98" spans="2:6" x14ac:dyDescent="0.2">
      <c r="B98" t="s">
        <v>86</v>
      </c>
      <c r="C98" s="22" t="s">
        <v>231</v>
      </c>
      <c r="D98" s="22" t="s">
        <v>138</v>
      </c>
      <c r="E98" s="2">
        <v>4</v>
      </c>
      <c r="F98" s="2">
        <v>0</v>
      </c>
    </row>
    <row r="99" spans="2:6" x14ac:dyDescent="0.2">
      <c r="B99" t="s">
        <v>86</v>
      </c>
      <c r="C99" s="22" t="s">
        <v>205</v>
      </c>
      <c r="D99" s="22" t="s">
        <v>138</v>
      </c>
      <c r="E99" s="2">
        <v>2</v>
      </c>
      <c r="F99" s="2">
        <v>0</v>
      </c>
    </row>
    <row r="100" spans="2:6" x14ac:dyDescent="0.2">
      <c r="B100" t="s">
        <v>86</v>
      </c>
      <c r="C100" s="22" t="s">
        <v>158</v>
      </c>
      <c r="D100" s="22" t="s">
        <v>138</v>
      </c>
      <c r="E100" s="2">
        <v>18</v>
      </c>
      <c r="F100" s="2">
        <v>1</v>
      </c>
    </row>
    <row r="101" spans="2:6" x14ac:dyDescent="0.2">
      <c r="B101" t="s">
        <v>86</v>
      </c>
      <c r="C101" s="22" t="s">
        <v>204</v>
      </c>
      <c r="D101" s="22" t="s">
        <v>138</v>
      </c>
      <c r="E101" s="2">
        <v>7</v>
      </c>
      <c r="F101" s="2">
        <v>0</v>
      </c>
    </row>
    <row r="102" spans="2:6" x14ac:dyDescent="0.2">
      <c r="B102" t="s">
        <v>86</v>
      </c>
      <c r="C102" s="22" t="s">
        <v>187</v>
      </c>
      <c r="D102" s="22" t="s">
        <v>138</v>
      </c>
      <c r="E102" s="2">
        <v>11</v>
      </c>
      <c r="F102" s="2">
        <v>20</v>
      </c>
    </row>
    <row r="103" spans="2:6" x14ac:dyDescent="0.2">
      <c r="B103" t="s">
        <v>86</v>
      </c>
      <c r="C103" s="22" t="s">
        <v>185</v>
      </c>
      <c r="D103" s="22" t="s">
        <v>138</v>
      </c>
      <c r="E103" s="2">
        <v>4</v>
      </c>
      <c r="F103" s="2">
        <v>1</v>
      </c>
    </row>
    <row r="104" spans="2:6" x14ac:dyDescent="0.2">
      <c r="B104" t="s">
        <v>86</v>
      </c>
      <c r="C104" s="22" t="s">
        <v>243</v>
      </c>
      <c r="D104" s="22" t="s">
        <v>138</v>
      </c>
      <c r="E104" s="2">
        <v>1</v>
      </c>
      <c r="F104" s="2">
        <v>0</v>
      </c>
    </row>
    <row r="105" spans="2:6" x14ac:dyDescent="0.2">
      <c r="B105" t="s">
        <v>86</v>
      </c>
      <c r="C105" s="22" t="s">
        <v>149</v>
      </c>
      <c r="D105" s="22" t="s">
        <v>136</v>
      </c>
      <c r="E105" s="2">
        <v>1</v>
      </c>
      <c r="F105" s="2">
        <v>0</v>
      </c>
    </row>
    <row r="106" spans="2:6" x14ac:dyDescent="0.2">
      <c r="B106" t="s">
        <v>86</v>
      </c>
      <c r="C106" s="22" t="s">
        <v>149</v>
      </c>
      <c r="D106" s="22" t="s">
        <v>138</v>
      </c>
      <c r="E106" s="2">
        <v>144</v>
      </c>
      <c r="F106" s="2">
        <v>50</v>
      </c>
    </row>
    <row r="107" spans="2:6" x14ac:dyDescent="0.2">
      <c r="B107" t="s">
        <v>86</v>
      </c>
      <c r="C107" s="22" t="s">
        <v>191</v>
      </c>
      <c r="D107" s="22" t="s">
        <v>138</v>
      </c>
      <c r="E107" s="2">
        <v>15</v>
      </c>
      <c r="F107" s="2">
        <v>0</v>
      </c>
    </row>
    <row r="108" spans="2:6" x14ac:dyDescent="0.2">
      <c r="B108" t="s">
        <v>86</v>
      </c>
      <c r="C108" s="22" t="s">
        <v>210</v>
      </c>
      <c r="D108" s="22" t="s">
        <v>138</v>
      </c>
      <c r="E108" s="2">
        <v>5</v>
      </c>
      <c r="F108" s="2">
        <v>0</v>
      </c>
    </row>
    <row r="109" spans="2:6" x14ac:dyDescent="0.2">
      <c r="B109" t="s">
        <v>86</v>
      </c>
      <c r="C109" s="22" t="s">
        <v>198</v>
      </c>
      <c r="D109" s="22" t="s">
        <v>138</v>
      </c>
      <c r="E109" s="2">
        <v>1</v>
      </c>
      <c r="F109" s="2">
        <v>0</v>
      </c>
    </row>
    <row r="110" spans="2:6" x14ac:dyDescent="0.2">
      <c r="B110" t="s">
        <v>86</v>
      </c>
      <c r="C110" s="22" t="s">
        <v>208</v>
      </c>
      <c r="D110" s="22" t="s">
        <v>138</v>
      </c>
      <c r="E110" s="2">
        <v>4</v>
      </c>
      <c r="F110" s="2">
        <v>0</v>
      </c>
    </row>
    <row r="111" spans="2:6" x14ac:dyDescent="0.2">
      <c r="B111" t="s">
        <v>86</v>
      </c>
      <c r="C111" s="22" t="s">
        <v>195</v>
      </c>
      <c r="D111" s="22" t="s">
        <v>138</v>
      </c>
      <c r="E111" s="2">
        <v>2</v>
      </c>
      <c r="F111" s="2">
        <v>0</v>
      </c>
    </row>
    <row r="112" spans="2:6" x14ac:dyDescent="0.2">
      <c r="B112" t="s">
        <v>86</v>
      </c>
      <c r="C112" s="22" t="s">
        <v>287</v>
      </c>
      <c r="D112" s="22" t="s">
        <v>138</v>
      </c>
      <c r="E112" s="2">
        <v>1</v>
      </c>
      <c r="F112" s="2">
        <v>0</v>
      </c>
    </row>
    <row r="113" spans="2:6" x14ac:dyDescent="0.2">
      <c r="B113" t="s">
        <v>86</v>
      </c>
      <c r="C113" s="22" t="s">
        <v>221</v>
      </c>
      <c r="D113" s="22" t="s">
        <v>138</v>
      </c>
      <c r="E113" s="2">
        <v>1</v>
      </c>
      <c r="F113" s="2">
        <v>0</v>
      </c>
    </row>
    <row r="114" spans="2:6" x14ac:dyDescent="0.2">
      <c r="B114" t="s">
        <v>86</v>
      </c>
      <c r="C114" s="22" t="s">
        <v>232</v>
      </c>
      <c r="D114" s="22" t="s">
        <v>138</v>
      </c>
      <c r="E114" s="2">
        <v>1</v>
      </c>
      <c r="F114" s="2">
        <v>0</v>
      </c>
    </row>
    <row r="115" spans="2:6" x14ac:dyDescent="0.2">
      <c r="B115" t="s">
        <v>86</v>
      </c>
      <c r="C115" s="22" t="s">
        <v>152</v>
      </c>
      <c r="D115" s="22" t="s">
        <v>136</v>
      </c>
      <c r="E115" s="2">
        <v>2</v>
      </c>
      <c r="F115" s="2">
        <v>0</v>
      </c>
    </row>
    <row r="116" spans="2:6" x14ac:dyDescent="0.2">
      <c r="B116" t="s">
        <v>86</v>
      </c>
      <c r="C116" s="22" t="s">
        <v>152</v>
      </c>
      <c r="D116" s="22" t="s">
        <v>138</v>
      </c>
      <c r="E116" s="2">
        <v>163</v>
      </c>
      <c r="F116" s="2">
        <v>46</v>
      </c>
    </row>
    <row r="117" spans="2:6" x14ac:dyDescent="0.2">
      <c r="B117" t="s">
        <v>86</v>
      </c>
      <c r="C117" s="22" t="s">
        <v>184</v>
      </c>
      <c r="D117" s="22" t="s">
        <v>138</v>
      </c>
      <c r="E117" s="2">
        <v>14</v>
      </c>
      <c r="F117" s="2">
        <v>0</v>
      </c>
    </row>
    <row r="118" spans="2:6" x14ac:dyDescent="0.2">
      <c r="B118" t="s">
        <v>86</v>
      </c>
      <c r="C118" s="22" t="s">
        <v>153</v>
      </c>
      <c r="D118" s="22" t="s">
        <v>138</v>
      </c>
      <c r="E118" s="2">
        <v>1</v>
      </c>
      <c r="F118" s="2">
        <v>0</v>
      </c>
    </row>
    <row r="119" spans="2:6" x14ac:dyDescent="0.2">
      <c r="B119" t="s">
        <v>86</v>
      </c>
      <c r="C119" s="22" t="s">
        <v>174</v>
      </c>
      <c r="D119" s="22" t="s">
        <v>138</v>
      </c>
      <c r="E119" s="2">
        <v>4</v>
      </c>
      <c r="F119" s="2">
        <v>0</v>
      </c>
    </row>
    <row r="120" spans="2:6" x14ac:dyDescent="0.2">
      <c r="B120" t="s">
        <v>86</v>
      </c>
      <c r="C120" s="22" t="s">
        <v>165</v>
      </c>
      <c r="D120" s="22" t="s">
        <v>138</v>
      </c>
      <c r="E120" s="2">
        <v>10</v>
      </c>
      <c r="F120" s="2">
        <v>1</v>
      </c>
    </row>
    <row r="121" spans="2:6" x14ac:dyDescent="0.2">
      <c r="B121" t="s">
        <v>86</v>
      </c>
      <c r="C121" s="22" t="s">
        <v>240</v>
      </c>
      <c r="D121" s="22" t="s">
        <v>138</v>
      </c>
      <c r="E121" s="2">
        <v>3</v>
      </c>
      <c r="F121" s="2">
        <v>0</v>
      </c>
    </row>
    <row r="122" spans="2:6" x14ac:dyDescent="0.2">
      <c r="B122" t="s">
        <v>86</v>
      </c>
      <c r="C122" s="22" t="s">
        <v>182</v>
      </c>
      <c r="D122" s="22" t="s">
        <v>138</v>
      </c>
      <c r="E122" s="2">
        <v>16</v>
      </c>
      <c r="F122" s="2">
        <v>9</v>
      </c>
    </row>
    <row r="123" spans="2:6" x14ac:dyDescent="0.2">
      <c r="B123" t="s">
        <v>86</v>
      </c>
      <c r="C123" s="22" t="s">
        <v>186</v>
      </c>
      <c r="D123" s="22" t="s">
        <v>138</v>
      </c>
      <c r="E123" s="2">
        <v>11</v>
      </c>
      <c r="F123" s="2">
        <v>0</v>
      </c>
    </row>
    <row r="124" spans="2:6" x14ac:dyDescent="0.2">
      <c r="B124" t="s">
        <v>86</v>
      </c>
      <c r="C124" s="22" t="s">
        <v>154</v>
      </c>
      <c r="D124" s="22" t="s">
        <v>138</v>
      </c>
      <c r="E124" s="2">
        <v>7</v>
      </c>
      <c r="F124" s="2">
        <v>0</v>
      </c>
    </row>
    <row r="125" spans="2:6" x14ac:dyDescent="0.2">
      <c r="B125" t="s">
        <v>86</v>
      </c>
      <c r="C125" s="22" t="s">
        <v>170</v>
      </c>
      <c r="D125" s="22" t="s">
        <v>138</v>
      </c>
      <c r="E125" s="2">
        <v>22</v>
      </c>
      <c r="F125" s="2">
        <v>0</v>
      </c>
    </row>
    <row r="126" spans="2:6" x14ac:dyDescent="0.2">
      <c r="B126" t="s">
        <v>86</v>
      </c>
      <c r="C126" s="22" t="s">
        <v>223</v>
      </c>
      <c r="D126" s="22" t="s">
        <v>138</v>
      </c>
      <c r="E126" s="2">
        <v>2</v>
      </c>
      <c r="F126" s="2">
        <v>1</v>
      </c>
    </row>
    <row r="127" spans="2:6" x14ac:dyDescent="0.2">
      <c r="B127" t="s">
        <v>86</v>
      </c>
      <c r="C127" s="22" t="s">
        <v>213</v>
      </c>
      <c r="D127" s="22" t="s">
        <v>136</v>
      </c>
      <c r="E127" s="2">
        <v>1</v>
      </c>
      <c r="F127" s="2">
        <v>0</v>
      </c>
    </row>
    <row r="128" spans="2:6" x14ac:dyDescent="0.2">
      <c r="B128" t="s">
        <v>86</v>
      </c>
      <c r="C128" s="22" t="s">
        <v>172</v>
      </c>
      <c r="D128" s="22" t="s">
        <v>138</v>
      </c>
      <c r="E128" s="2">
        <v>4</v>
      </c>
      <c r="F128" s="2">
        <v>0</v>
      </c>
    </row>
    <row r="129" spans="2:6" x14ac:dyDescent="0.2">
      <c r="B129" t="s">
        <v>86</v>
      </c>
      <c r="C129" s="22" t="s">
        <v>146</v>
      </c>
      <c r="D129" s="22" t="s">
        <v>138</v>
      </c>
      <c r="E129" s="2">
        <v>10</v>
      </c>
      <c r="F129" s="2">
        <v>0</v>
      </c>
    </row>
    <row r="130" spans="2:6" x14ac:dyDescent="0.2">
      <c r="B130" t="s">
        <v>86</v>
      </c>
      <c r="C130" s="22" t="s">
        <v>160</v>
      </c>
      <c r="D130" s="22" t="s">
        <v>138</v>
      </c>
      <c r="E130" s="2">
        <v>1</v>
      </c>
      <c r="F130" s="2">
        <v>0</v>
      </c>
    </row>
    <row r="131" spans="2:6" x14ac:dyDescent="0.2">
      <c r="B131" t="s">
        <v>86</v>
      </c>
      <c r="C131" s="22" t="s">
        <v>157</v>
      </c>
      <c r="D131" s="22" t="s">
        <v>138</v>
      </c>
      <c r="E131" s="2">
        <v>10</v>
      </c>
      <c r="F131" s="2">
        <v>13</v>
      </c>
    </row>
    <row r="132" spans="2:6" x14ac:dyDescent="0.2">
      <c r="B132" t="s">
        <v>86</v>
      </c>
      <c r="C132" s="22" t="s">
        <v>180</v>
      </c>
      <c r="D132" s="22" t="s">
        <v>138</v>
      </c>
      <c r="E132" s="2">
        <v>4</v>
      </c>
      <c r="F132" s="2">
        <v>4</v>
      </c>
    </row>
    <row r="133" spans="2:6" x14ac:dyDescent="0.2">
      <c r="B133" t="s">
        <v>86</v>
      </c>
      <c r="C133" s="22" t="s">
        <v>190</v>
      </c>
      <c r="D133" s="22" t="s">
        <v>138</v>
      </c>
      <c r="E133" s="2">
        <v>1</v>
      </c>
      <c r="F133" s="2">
        <v>0</v>
      </c>
    </row>
    <row r="134" spans="2:6" x14ac:dyDescent="0.2">
      <c r="B134" t="s">
        <v>86</v>
      </c>
      <c r="C134" s="22" t="s">
        <v>211</v>
      </c>
      <c r="D134" s="22" t="s">
        <v>138</v>
      </c>
      <c r="E134" s="2">
        <v>2</v>
      </c>
      <c r="F134" s="2">
        <v>0</v>
      </c>
    </row>
    <row r="135" spans="2:6" x14ac:dyDescent="0.2">
      <c r="B135" t="s">
        <v>86</v>
      </c>
      <c r="C135" s="22" t="s">
        <v>183</v>
      </c>
      <c r="D135" s="22" t="s">
        <v>138</v>
      </c>
      <c r="E135" s="2">
        <v>1</v>
      </c>
      <c r="F135" s="2">
        <v>0</v>
      </c>
    </row>
    <row r="136" spans="2:6" x14ac:dyDescent="0.2">
      <c r="B136" t="s">
        <v>86</v>
      </c>
      <c r="C136" s="22" t="s">
        <v>155</v>
      </c>
      <c r="D136" s="22" t="s">
        <v>138</v>
      </c>
      <c r="E136" s="2">
        <v>20</v>
      </c>
      <c r="F136" s="2">
        <v>0</v>
      </c>
    </row>
    <row r="137" spans="2:6" x14ac:dyDescent="0.2">
      <c r="B137" t="s">
        <v>86</v>
      </c>
      <c r="C137" s="22" t="s">
        <v>166</v>
      </c>
      <c r="D137" s="22" t="s">
        <v>138</v>
      </c>
      <c r="E137" s="2">
        <v>6</v>
      </c>
      <c r="F137" s="2">
        <v>4</v>
      </c>
    </row>
    <row r="138" spans="2:6" x14ac:dyDescent="0.2">
      <c r="B138" t="s">
        <v>86</v>
      </c>
      <c r="C138" s="22" t="s">
        <v>164</v>
      </c>
      <c r="D138" s="22" t="s">
        <v>138</v>
      </c>
      <c r="E138" s="2">
        <v>2</v>
      </c>
      <c r="F138" s="2">
        <v>0</v>
      </c>
    </row>
    <row r="139" spans="2:6" x14ac:dyDescent="0.2">
      <c r="B139" t="s">
        <v>86</v>
      </c>
      <c r="C139" s="22" t="s">
        <v>142</v>
      </c>
      <c r="D139" s="22" t="s">
        <v>136</v>
      </c>
      <c r="E139" s="2">
        <v>4</v>
      </c>
      <c r="F139" s="2">
        <v>3</v>
      </c>
    </row>
    <row r="140" spans="2:6" x14ac:dyDescent="0.2">
      <c r="B140" t="s">
        <v>86</v>
      </c>
      <c r="C140" s="22" t="s">
        <v>142</v>
      </c>
      <c r="D140" s="22" t="s">
        <v>138</v>
      </c>
      <c r="E140" s="2">
        <v>476</v>
      </c>
      <c r="F140" s="2">
        <v>586</v>
      </c>
    </row>
    <row r="141" spans="2:6" x14ac:dyDescent="0.2">
      <c r="B141" t="s">
        <v>86</v>
      </c>
      <c r="C141" s="22" t="s">
        <v>200</v>
      </c>
      <c r="D141" s="22" t="s">
        <v>138</v>
      </c>
      <c r="E141" s="2">
        <v>4</v>
      </c>
      <c r="F141" s="2">
        <v>0</v>
      </c>
    </row>
    <row r="142" spans="2:6" x14ac:dyDescent="0.2">
      <c r="B142" t="s">
        <v>86</v>
      </c>
      <c r="C142" s="22" t="s">
        <v>212</v>
      </c>
      <c r="D142" s="22" t="s">
        <v>138</v>
      </c>
      <c r="E142" s="2">
        <v>2</v>
      </c>
      <c r="F142" s="2">
        <v>0</v>
      </c>
    </row>
    <row r="143" spans="2:6" x14ac:dyDescent="0.2">
      <c r="B143" t="s">
        <v>86</v>
      </c>
      <c r="C143" s="22" t="s">
        <v>178</v>
      </c>
      <c r="D143" s="22" t="s">
        <v>138</v>
      </c>
      <c r="E143" s="2">
        <v>21</v>
      </c>
      <c r="F143" s="2">
        <v>1</v>
      </c>
    </row>
    <row r="144" spans="2:6" x14ac:dyDescent="0.2">
      <c r="B144" t="s">
        <v>86</v>
      </c>
      <c r="C144" s="22" t="s">
        <v>273</v>
      </c>
      <c r="D144" s="22" t="s">
        <v>138</v>
      </c>
      <c r="E144" s="2">
        <v>1</v>
      </c>
      <c r="F144" s="2">
        <v>0</v>
      </c>
    </row>
    <row r="145" spans="2:6" x14ac:dyDescent="0.2">
      <c r="B145" t="s">
        <v>87</v>
      </c>
      <c r="C145" s="22" t="s">
        <v>151</v>
      </c>
      <c r="D145" s="22" t="s">
        <v>138</v>
      </c>
      <c r="E145" s="2">
        <v>1</v>
      </c>
      <c r="F145" s="2">
        <v>0</v>
      </c>
    </row>
    <row r="146" spans="2:6" x14ac:dyDescent="0.2">
      <c r="B146" t="s">
        <v>87</v>
      </c>
      <c r="C146" s="22" t="s">
        <v>148</v>
      </c>
      <c r="D146" s="22" t="s">
        <v>138</v>
      </c>
      <c r="E146" s="2">
        <v>3</v>
      </c>
      <c r="F146" s="2">
        <v>0</v>
      </c>
    </row>
    <row r="147" spans="2:6" x14ac:dyDescent="0.2">
      <c r="B147" t="s">
        <v>87</v>
      </c>
      <c r="C147" s="22" t="s">
        <v>143</v>
      </c>
      <c r="D147" s="22" t="s">
        <v>138</v>
      </c>
      <c r="E147" s="2">
        <v>2</v>
      </c>
      <c r="F147" s="2">
        <v>0</v>
      </c>
    </row>
    <row r="148" spans="2:6" x14ac:dyDescent="0.2">
      <c r="B148" t="s">
        <v>87</v>
      </c>
      <c r="C148" s="22" t="s">
        <v>144</v>
      </c>
      <c r="D148" s="22" t="s">
        <v>138</v>
      </c>
      <c r="E148" s="2">
        <v>1</v>
      </c>
      <c r="F148" s="2">
        <v>0</v>
      </c>
    </row>
    <row r="149" spans="2:6" x14ac:dyDescent="0.2">
      <c r="B149" t="s">
        <v>87</v>
      </c>
      <c r="C149" s="22" t="s">
        <v>149</v>
      </c>
      <c r="D149" s="22" t="s">
        <v>138</v>
      </c>
      <c r="E149" s="2">
        <v>1</v>
      </c>
      <c r="F149" s="2">
        <v>0</v>
      </c>
    </row>
    <row r="150" spans="2:6" x14ac:dyDescent="0.2">
      <c r="B150" t="s">
        <v>87</v>
      </c>
      <c r="C150" s="22" t="s">
        <v>152</v>
      </c>
      <c r="D150" s="22" t="s">
        <v>138</v>
      </c>
      <c r="E150" s="2">
        <v>1</v>
      </c>
      <c r="F150" s="2">
        <v>0</v>
      </c>
    </row>
    <row r="151" spans="2:6" x14ac:dyDescent="0.2">
      <c r="B151" t="s">
        <v>87</v>
      </c>
      <c r="C151" s="22" t="s">
        <v>142</v>
      </c>
      <c r="D151" s="22" t="s">
        <v>136</v>
      </c>
      <c r="E151" s="2">
        <v>1</v>
      </c>
      <c r="F151" s="2">
        <v>1</v>
      </c>
    </row>
    <row r="152" spans="2:6" x14ac:dyDescent="0.2">
      <c r="B152" t="s">
        <v>87</v>
      </c>
      <c r="C152" s="22" t="s">
        <v>142</v>
      </c>
      <c r="D152" s="22" t="s">
        <v>137</v>
      </c>
      <c r="E152" s="2">
        <v>6</v>
      </c>
      <c r="F152" s="2">
        <v>0</v>
      </c>
    </row>
    <row r="153" spans="2:6" x14ac:dyDescent="0.2">
      <c r="B153" t="s">
        <v>87</v>
      </c>
      <c r="C153" s="22" t="s">
        <v>142</v>
      </c>
      <c r="D153" s="22" t="s">
        <v>138</v>
      </c>
      <c r="E153" s="2">
        <v>1107</v>
      </c>
      <c r="F153" s="2">
        <v>560</v>
      </c>
    </row>
    <row r="154" spans="2:6" x14ac:dyDescent="0.2">
      <c r="B154" t="s">
        <v>88</v>
      </c>
      <c r="C154" s="22" t="s">
        <v>159</v>
      </c>
      <c r="D154" s="22" t="s">
        <v>138</v>
      </c>
      <c r="E154" s="2">
        <v>1</v>
      </c>
      <c r="F154" s="2">
        <v>0</v>
      </c>
    </row>
    <row r="155" spans="2:6" x14ac:dyDescent="0.2">
      <c r="B155" t="s">
        <v>88</v>
      </c>
      <c r="C155" s="22" t="s">
        <v>143</v>
      </c>
      <c r="D155" s="22" t="s">
        <v>138</v>
      </c>
      <c r="E155" s="2">
        <v>254</v>
      </c>
      <c r="F155" s="2">
        <v>19</v>
      </c>
    </row>
    <row r="156" spans="2:6" x14ac:dyDescent="0.2">
      <c r="B156" t="s">
        <v>88</v>
      </c>
      <c r="C156" s="22" t="s">
        <v>147</v>
      </c>
      <c r="D156" s="22" t="s">
        <v>138</v>
      </c>
      <c r="E156" s="2">
        <v>1</v>
      </c>
      <c r="F156" s="2">
        <v>0</v>
      </c>
    </row>
    <row r="157" spans="2:6" x14ac:dyDescent="0.2">
      <c r="B157" t="s">
        <v>88</v>
      </c>
      <c r="C157" s="22" t="s">
        <v>193</v>
      </c>
      <c r="D157" s="22" t="s">
        <v>138</v>
      </c>
      <c r="E157" s="2">
        <v>1</v>
      </c>
      <c r="F157" s="2">
        <v>0</v>
      </c>
    </row>
    <row r="158" spans="2:6" x14ac:dyDescent="0.2">
      <c r="B158" t="s">
        <v>88</v>
      </c>
      <c r="C158" s="22" t="s">
        <v>160</v>
      </c>
      <c r="D158" s="22" t="s">
        <v>138</v>
      </c>
      <c r="E158" s="2">
        <v>1</v>
      </c>
      <c r="F158" s="2">
        <v>0</v>
      </c>
    </row>
    <row r="159" spans="2:6" x14ac:dyDescent="0.2">
      <c r="B159" t="s">
        <v>89</v>
      </c>
      <c r="C159" s="22" t="s">
        <v>142</v>
      </c>
      <c r="D159" s="22" t="s">
        <v>137</v>
      </c>
      <c r="E159" s="2">
        <v>21</v>
      </c>
      <c r="F159" s="2">
        <v>0</v>
      </c>
    </row>
    <row r="160" spans="2:6" x14ac:dyDescent="0.2">
      <c r="B160" t="s">
        <v>90</v>
      </c>
      <c r="C160" s="22" t="s">
        <v>202</v>
      </c>
      <c r="D160" s="22" t="s">
        <v>136</v>
      </c>
      <c r="E160" s="2">
        <v>1</v>
      </c>
      <c r="F160" s="2">
        <v>0</v>
      </c>
    </row>
    <row r="161" spans="2:6" x14ac:dyDescent="0.2">
      <c r="B161" t="s">
        <v>90</v>
      </c>
      <c r="C161" s="22" t="s">
        <v>144</v>
      </c>
      <c r="D161" s="22" t="s">
        <v>136</v>
      </c>
      <c r="E161" s="2">
        <v>165</v>
      </c>
      <c r="F161" s="2">
        <v>79</v>
      </c>
    </row>
    <row r="162" spans="2:6" x14ac:dyDescent="0.2">
      <c r="B162" t="s">
        <v>90</v>
      </c>
      <c r="C162" s="22" t="s">
        <v>144</v>
      </c>
      <c r="D162" s="22" t="s">
        <v>137</v>
      </c>
      <c r="E162" s="2">
        <v>1</v>
      </c>
      <c r="F162" s="2">
        <v>0</v>
      </c>
    </row>
    <row r="163" spans="2:6" x14ac:dyDescent="0.2">
      <c r="B163" t="s">
        <v>90</v>
      </c>
      <c r="C163" s="22" t="s">
        <v>144</v>
      </c>
      <c r="D163" s="22" t="s">
        <v>138</v>
      </c>
      <c r="E163" s="2">
        <v>1</v>
      </c>
      <c r="F163" s="2">
        <v>0</v>
      </c>
    </row>
    <row r="164" spans="2:6" x14ac:dyDescent="0.2">
      <c r="B164" t="s">
        <v>90</v>
      </c>
      <c r="C164" s="22" t="s">
        <v>170</v>
      </c>
      <c r="D164" s="22" t="s">
        <v>136</v>
      </c>
      <c r="E164" s="2">
        <v>1</v>
      </c>
      <c r="F164" s="2">
        <v>0</v>
      </c>
    </row>
    <row r="165" spans="2:6" x14ac:dyDescent="0.2">
      <c r="B165" t="s">
        <v>91</v>
      </c>
      <c r="C165" s="22" t="s">
        <v>220</v>
      </c>
      <c r="D165" s="22" t="s">
        <v>136</v>
      </c>
      <c r="E165" s="2">
        <v>1</v>
      </c>
      <c r="F165" s="2">
        <v>0</v>
      </c>
    </row>
    <row r="166" spans="2:6" x14ac:dyDescent="0.2">
      <c r="B166" t="s">
        <v>91</v>
      </c>
      <c r="C166" s="22" t="s">
        <v>156</v>
      </c>
      <c r="D166" s="22" t="s">
        <v>136</v>
      </c>
      <c r="E166" s="2">
        <v>2</v>
      </c>
      <c r="F166" s="2">
        <v>0</v>
      </c>
    </row>
    <row r="167" spans="2:6" x14ac:dyDescent="0.2">
      <c r="B167" t="s">
        <v>91</v>
      </c>
      <c r="C167" s="22" t="s">
        <v>147</v>
      </c>
      <c r="D167" s="22" t="s">
        <v>136</v>
      </c>
      <c r="E167" s="2">
        <v>2</v>
      </c>
      <c r="F167" s="2">
        <v>0</v>
      </c>
    </row>
    <row r="168" spans="2:6" x14ac:dyDescent="0.2">
      <c r="B168" t="s">
        <v>91</v>
      </c>
      <c r="C168" s="22" t="s">
        <v>144</v>
      </c>
      <c r="D168" s="22" t="s">
        <v>136</v>
      </c>
      <c r="E168" s="2">
        <v>454</v>
      </c>
      <c r="F168" s="2">
        <v>76</v>
      </c>
    </row>
    <row r="169" spans="2:6" x14ac:dyDescent="0.2">
      <c r="B169" t="s">
        <v>91</v>
      </c>
      <c r="C169" s="22" t="s">
        <v>144</v>
      </c>
      <c r="D169" s="22" t="s">
        <v>137</v>
      </c>
      <c r="E169" s="2">
        <v>2</v>
      </c>
      <c r="F169" s="2">
        <v>0</v>
      </c>
    </row>
    <row r="170" spans="2:6" x14ac:dyDescent="0.2">
      <c r="B170" t="s">
        <v>91</v>
      </c>
      <c r="C170" s="22" t="s">
        <v>144</v>
      </c>
      <c r="D170" s="22" t="s">
        <v>138</v>
      </c>
      <c r="E170" s="2">
        <v>3</v>
      </c>
      <c r="F170" s="2">
        <v>0</v>
      </c>
    </row>
    <row r="171" spans="2:6" x14ac:dyDescent="0.2">
      <c r="B171" t="s">
        <v>91</v>
      </c>
      <c r="C171" s="22" t="s">
        <v>196</v>
      </c>
      <c r="D171" s="22" t="s">
        <v>136</v>
      </c>
      <c r="E171" s="2">
        <v>1</v>
      </c>
      <c r="F171" s="2">
        <v>1</v>
      </c>
    </row>
    <row r="172" spans="2:6" x14ac:dyDescent="0.2">
      <c r="B172" t="s">
        <v>91</v>
      </c>
      <c r="C172" s="22" t="s">
        <v>170</v>
      </c>
      <c r="D172" s="22" t="s">
        <v>136</v>
      </c>
      <c r="E172" s="2">
        <v>1</v>
      </c>
      <c r="F172" s="2">
        <v>0</v>
      </c>
    </row>
    <row r="173" spans="2:6" x14ac:dyDescent="0.2">
      <c r="B173" t="s">
        <v>92</v>
      </c>
      <c r="C173" s="22" t="s">
        <v>142</v>
      </c>
      <c r="D173" s="22" t="s">
        <v>137</v>
      </c>
      <c r="E173" s="2">
        <v>1</v>
      </c>
      <c r="F173" s="2">
        <v>0</v>
      </c>
    </row>
    <row r="174" spans="2:6" x14ac:dyDescent="0.2">
      <c r="B174" t="s">
        <v>93</v>
      </c>
      <c r="C174" s="22" t="s">
        <v>161</v>
      </c>
      <c r="D174" s="22" t="s">
        <v>136</v>
      </c>
      <c r="E174" s="2">
        <v>10</v>
      </c>
      <c r="F174" s="2">
        <v>0</v>
      </c>
    </row>
    <row r="175" spans="2:6" x14ac:dyDescent="0.2">
      <c r="B175" t="s">
        <v>93</v>
      </c>
      <c r="C175" s="22" t="s">
        <v>161</v>
      </c>
      <c r="D175" s="22" t="s">
        <v>138</v>
      </c>
      <c r="E175" s="2">
        <v>1</v>
      </c>
      <c r="F175" s="2">
        <v>0</v>
      </c>
    </row>
    <row r="176" spans="2:6" x14ac:dyDescent="0.2">
      <c r="B176" t="s">
        <v>93</v>
      </c>
      <c r="C176" s="22" t="s">
        <v>159</v>
      </c>
      <c r="D176" s="22" t="s">
        <v>136</v>
      </c>
      <c r="E176" s="2">
        <v>3</v>
      </c>
      <c r="F176" s="2">
        <v>0</v>
      </c>
    </row>
    <row r="177" spans="2:6" x14ac:dyDescent="0.2">
      <c r="B177" t="s">
        <v>93</v>
      </c>
      <c r="C177" s="22" t="s">
        <v>159</v>
      </c>
      <c r="D177" s="22" t="s">
        <v>138</v>
      </c>
      <c r="E177" s="2">
        <v>1</v>
      </c>
      <c r="F177" s="2">
        <v>1</v>
      </c>
    </row>
    <row r="178" spans="2:6" x14ac:dyDescent="0.2">
      <c r="B178" t="s">
        <v>93</v>
      </c>
      <c r="C178" s="22" t="s">
        <v>151</v>
      </c>
      <c r="D178" s="22" t="s">
        <v>136</v>
      </c>
      <c r="E178" s="2">
        <v>9</v>
      </c>
      <c r="F178" s="2">
        <v>9</v>
      </c>
    </row>
    <row r="179" spans="2:6" x14ac:dyDescent="0.2">
      <c r="B179" t="s">
        <v>93</v>
      </c>
      <c r="C179" s="22" t="s">
        <v>151</v>
      </c>
      <c r="D179" s="22" t="s">
        <v>138</v>
      </c>
      <c r="E179" s="2">
        <v>8</v>
      </c>
      <c r="F179" s="2">
        <v>3</v>
      </c>
    </row>
    <row r="180" spans="2:6" x14ac:dyDescent="0.2">
      <c r="B180" t="s">
        <v>93</v>
      </c>
      <c r="C180" s="22" t="s">
        <v>163</v>
      </c>
      <c r="D180" s="22" t="s">
        <v>136</v>
      </c>
      <c r="E180" s="2">
        <v>6</v>
      </c>
      <c r="F180" s="2">
        <v>0</v>
      </c>
    </row>
    <row r="181" spans="2:6" x14ac:dyDescent="0.2">
      <c r="B181" t="s">
        <v>93</v>
      </c>
      <c r="C181" s="22" t="s">
        <v>163</v>
      </c>
      <c r="D181" s="22" t="s">
        <v>138</v>
      </c>
      <c r="E181" s="2">
        <v>1</v>
      </c>
      <c r="F181" s="2">
        <v>0</v>
      </c>
    </row>
    <row r="182" spans="2:6" x14ac:dyDescent="0.2">
      <c r="B182" t="s">
        <v>93</v>
      </c>
      <c r="C182" s="22" t="s">
        <v>209</v>
      </c>
      <c r="D182" s="22" t="s">
        <v>138</v>
      </c>
      <c r="E182" s="2">
        <v>1</v>
      </c>
      <c r="F182" s="2">
        <v>0</v>
      </c>
    </row>
    <row r="183" spans="2:6" x14ac:dyDescent="0.2">
      <c r="B183" t="s">
        <v>93</v>
      </c>
      <c r="C183" s="22" t="s">
        <v>150</v>
      </c>
      <c r="D183" s="22" t="s">
        <v>136</v>
      </c>
      <c r="E183" s="2">
        <v>23</v>
      </c>
      <c r="F183" s="2">
        <v>0</v>
      </c>
    </row>
    <row r="184" spans="2:6" x14ac:dyDescent="0.2">
      <c r="B184" t="s">
        <v>93</v>
      </c>
      <c r="C184" s="22" t="s">
        <v>150</v>
      </c>
      <c r="D184" s="22" t="s">
        <v>138</v>
      </c>
      <c r="E184" s="2">
        <v>7</v>
      </c>
      <c r="F184" s="2">
        <v>0</v>
      </c>
    </row>
    <row r="185" spans="2:6" x14ac:dyDescent="0.2">
      <c r="B185" t="s">
        <v>93</v>
      </c>
      <c r="C185" s="22" t="s">
        <v>148</v>
      </c>
      <c r="D185" s="22" t="s">
        <v>136</v>
      </c>
      <c r="E185" s="2">
        <v>6</v>
      </c>
      <c r="F185" s="2">
        <v>0</v>
      </c>
    </row>
    <row r="186" spans="2:6" x14ac:dyDescent="0.2">
      <c r="B186" t="s">
        <v>93</v>
      </c>
      <c r="C186" s="22" t="s">
        <v>148</v>
      </c>
      <c r="D186" s="22" t="s">
        <v>138</v>
      </c>
      <c r="E186" s="2">
        <v>7</v>
      </c>
      <c r="F186" s="2">
        <v>2</v>
      </c>
    </row>
    <row r="187" spans="2:6" x14ac:dyDescent="0.2">
      <c r="B187" t="s">
        <v>93</v>
      </c>
      <c r="C187" s="22" t="s">
        <v>162</v>
      </c>
      <c r="D187" s="22" t="s">
        <v>136</v>
      </c>
      <c r="E187" s="2">
        <v>1</v>
      </c>
      <c r="F187" s="2">
        <v>0</v>
      </c>
    </row>
    <row r="188" spans="2:6" x14ac:dyDescent="0.2">
      <c r="B188" t="s">
        <v>93</v>
      </c>
      <c r="C188" s="22" t="s">
        <v>162</v>
      </c>
      <c r="D188" s="22" t="s">
        <v>138</v>
      </c>
      <c r="E188" s="2">
        <v>1</v>
      </c>
      <c r="F188" s="2">
        <v>0</v>
      </c>
    </row>
    <row r="189" spans="2:6" x14ac:dyDescent="0.2">
      <c r="B189" t="s">
        <v>93</v>
      </c>
      <c r="C189" s="22" t="s">
        <v>171</v>
      </c>
      <c r="D189" s="22" t="s">
        <v>136</v>
      </c>
      <c r="E189" s="2">
        <v>9</v>
      </c>
      <c r="F189" s="2">
        <v>0</v>
      </c>
    </row>
    <row r="190" spans="2:6" x14ac:dyDescent="0.2">
      <c r="B190" t="s">
        <v>93</v>
      </c>
      <c r="C190" s="22" t="s">
        <v>175</v>
      </c>
      <c r="D190" s="22" t="s">
        <v>136</v>
      </c>
      <c r="E190" s="2">
        <v>2</v>
      </c>
      <c r="F190" s="2">
        <v>0</v>
      </c>
    </row>
    <row r="191" spans="2:6" x14ac:dyDescent="0.2">
      <c r="B191" t="s">
        <v>93</v>
      </c>
      <c r="C191" s="22" t="s">
        <v>175</v>
      </c>
      <c r="D191" s="22" t="s">
        <v>138</v>
      </c>
      <c r="E191" s="2">
        <v>1</v>
      </c>
      <c r="F191" s="2">
        <v>0</v>
      </c>
    </row>
    <row r="192" spans="2:6" x14ac:dyDescent="0.2">
      <c r="B192" t="s">
        <v>93</v>
      </c>
      <c r="C192" s="22" t="s">
        <v>188</v>
      </c>
      <c r="D192" s="22" t="s">
        <v>136</v>
      </c>
      <c r="E192" s="2">
        <v>1</v>
      </c>
      <c r="F192" s="2">
        <v>0</v>
      </c>
    </row>
    <row r="193" spans="2:6" x14ac:dyDescent="0.2">
      <c r="B193" t="s">
        <v>93</v>
      </c>
      <c r="C193" s="22" t="s">
        <v>167</v>
      </c>
      <c r="D193" s="22" t="s">
        <v>136</v>
      </c>
      <c r="E193" s="2">
        <v>8</v>
      </c>
      <c r="F193" s="2">
        <v>5</v>
      </c>
    </row>
    <row r="194" spans="2:6" x14ac:dyDescent="0.2">
      <c r="B194" t="s">
        <v>93</v>
      </c>
      <c r="C194" s="22" t="s">
        <v>167</v>
      </c>
      <c r="D194" s="22" t="s">
        <v>138</v>
      </c>
      <c r="E194" s="2">
        <v>1</v>
      </c>
      <c r="F194" s="2">
        <v>0</v>
      </c>
    </row>
    <row r="195" spans="2:6" x14ac:dyDescent="0.2">
      <c r="B195" t="s">
        <v>93</v>
      </c>
      <c r="C195" s="22" t="s">
        <v>143</v>
      </c>
      <c r="D195" s="22" t="s">
        <v>136</v>
      </c>
      <c r="E195" s="2">
        <v>25</v>
      </c>
      <c r="F195" s="2">
        <v>1</v>
      </c>
    </row>
    <row r="196" spans="2:6" x14ac:dyDescent="0.2">
      <c r="B196" t="s">
        <v>93</v>
      </c>
      <c r="C196" s="22" t="s">
        <v>143</v>
      </c>
      <c r="D196" s="22" t="s">
        <v>138</v>
      </c>
      <c r="E196" s="2">
        <v>8</v>
      </c>
      <c r="F196" s="2">
        <v>0</v>
      </c>
    </row>
    <row r="197" spans="2:6" x14ac:dyDescent="0.2">
      <c r="B197" t="s">
        <v>93</v>
      </c>
      <c r="C197" s="22" t="s">
        <v>169</v>
      </c>
      <c r="D197" s="22" t="s">
        <v>136</v>
      </c>
      <c r="E197" s="2">
        <v>4</v>
      </c>
      <c r="F197" s="2">
        <v>0</v>
      </c>
    </row>
    <row r="198" spans="2:6" x14ac:dyDescent="0.2">
      <c r="B198" t="s">
        <v>93</v>
      </c>
      <c r="C198" s="22" t="s">
        <v>203</v>
      </c>
      <c r="D198" s="22" t="s">
        <v>138</v>
      </c>
      <c r="E198" s="2">
        <v>1</v>
      </c>
      <c r="F198" s="2">
        <v>0</v>
      </c>
    </row>
    <row r="199" spans="2:6" x14ac:dyDescent="0.2">
      <c r="B199" t="s">
        <v>93</v>
      </c>
      <c r="C199" s="22" t="s">
        <v>156</v>
      </c>
      <c r="D199" s="22" t="s">
        <v>136</v>
      </c>
      <c r="E199" s="2">
        <v>9</v>
      </c>
      <c r="F199" s="2">
        <v>0</v>
      </c>
    </row>
    <row r="200" spans="2:6" x14ac:dyDescent="0.2">
      <c r="B200" t="s">
        <v>93</v>
      </c>
      <c r="C200" s="22" t="s">
        <v>156</v>
      </c>
      <c r="D200" s="22" t="s">
        <v>138</v>
      </c>
      <c r="E200" s="2">
        <v>1</v>
      </c>
      <c r="F200" s="2">
        <v>0</v>
      </c>
    </row>
    <row r="201" spans="2:6" x14ac:dyDescent="0.2">
      <c r="B201" t="s">
        <v>93</v>
      </c>
      <c r="C201" s="22" t="s">
        <v>168</v>
      </c>
      <c r="D201" s="22" t="s">
        <v>136</v>
      </c>
      <c r="E201" s="2">
        <v>3</v>
      </c>
      <c r="F201" s="2">
        <v>0</v>
      </c>
    </row>
    <row r="202" spans="2:6" x14ac:dyDescent="0.2">
      <c r="B202" t="s">
        <v>93</v>
      </c>
      <c r="C202" s="22" t="s">
        <v>147</v>
      </c>
      <c r="D202" s="22" t="s">
        <v>136</v>
      </c>
      <c r="E202" s="2">
        <v>6</v>
      </c>
      <c r="F202" s="2">
        <v>0</v>
      </c>
    </row>
    <row r="203" spans="2:6" x14ac:dyDescent="0.2">
      <c r="B203" t="s">
        <v>93</v>
      </c>
      <c r="C203" s="22" t="s">
        <v>147</v>
      </c>
      <c r="D203" s="22" t="s">
        <v>138</v>
      </c>
      <c r="E203" s="2">
        <v>4</v>
      </c>
      <c r="F203" s="2">
        <v>0</v>
      </c>
    </row>
    <row r="204" spans="2:6" x14ac:dyDescent="0.2">
      <c r="B204" t="s">
        <v>93</v>
      </c>
      <c r="C204" s="22" t="s">
        <v>144</v>
      </c>
      <c r="D204" s="22" t="s">
        <v>136</v>
      </c>
      <c r="E204" s="2">
        <v>14</v>
      </c>
      <c r="F204" s="2">
        <v>5</v>
      </c>
    </row>
    <row r="205" spans="2:6" x14ac:dyDescent="0.2">
      <c r="B205" t="s">
        <v>93</v>
      </c>
      <c r="C205" s="22" t="s">
        <v>144</v>
      </c>
      <c r="D205" s="22" t="s">
        <v>138</v>
      </c>
      <c r="E205" s="2">
        <v>16</v>
      </c>
      <c r="F205" s="2">
        <v>1</v>
      </c>
    </row>
    <row r="206" spans="2:6" x14ac:dyDescent="0.2">
      <c r="B206" t="s">
        <v>93</v>
      </c>
      <c r="C206" s="22" t="s">
        <v>228</v>
      </c>
      <c r="D206" s="22" t="s">
        <v>136</v>
      </c>
      <c r="E206" s="2">
        <v>1</v>
      </c>
      <c r="F206" s="2">
        <v>0</v>
      </c>
    </row>
    <row r="207" spans="2:6" x14ac:dyDescent="0.2">
      <c r="B207" t="s">
        <v>93</v>
      </c>
      <c r="C207" s="22" t="s">
        <v>176</v>
      </c>
      <c r="D207" s="22" t="s">
        <v>136</v>
      </c>
      <c r="E207" s="2">
        <v>3</v>
      </c>
      <c r="F207" s="2">
        <v>0</v>
      </c>
    </row>
    <row r="208" spans="2:6" x14ac:dyDescent="0.2">
      <c r="B208" t="s">
        <v>93</v>
      </c>
      <c r="C208" s="22" t="s">
        <v>176</v>
      </c>
      <c r="D208" s="22" t="s">
        <v>138</v>
      </c>
      <c r="E208" s="2">
        <v>1</v>
      </c>
      <c r="F208" s="2">
        <v>0</v>
      </c>
    </row>
    <row r="209" spans="2:6" x14ac:dyDescent="0.2">
      <c r="B209" t="s">
        <v>93</v>
      </c>
      <c r="C209" s="22" t="s">
        <v>207</v>
      </c>
      <c r="D209" s="22" t="s">
        <v>136</v>
      </c>
      <c r="E209" s="2">
        <v>2</v>
      </c>
      <c r="F209" s="2">
        <v>0</v>
      </c>
    </row>
    <row r="210" spans="2:6" x14ac:dyDescent="0.2">
      <c r="B210" t="s">
        <v>93</v>
      </c>
      <c r="C210" s="22" t="s">
        <v>158</v>
      </c>
      <c r="D210" s="22" t="s">
        <v>136</v>
      </c>
      <c r="E210" s="2">
        <v>7</v>
      </c>
      <c r="F210" s="2">
        <v>0</v>
      </c>
    </row>
    <row r="211" spans="2:6" x14ac:dyDescent="0.2">
      <c r="B211" t="s">
        <v>93</v>
      </c>
      <c r="C211" s="22" t="s">
        <v>158</v>
      </c>
      <c r="D211" s="22" t="s">
        <v>138</v>
      </c>
      <c r="E211" s="2">
        <v>1</v>
      </c>
      <c r="F211" s="2">
        <v>0</v>
      </c>
    </row>
    <row r="212" spans="2:6" x14ac:dyDescent="0.2">
      <c r="B212" t="s">
        <v>93</v>
      </c>
      <c r="C212" s="22" t="s">
        <v>204</v>
      </c>
      <c r="D212" s="22" t="s">
        <v>138</v>
      </c>
      <c r="E212" s="2">
        <v>1</v>
      </c>
      <c r="F212" s="2">
        <v>0</v>
      </c>
    </row>
    <row r="213" spans="2:6" x14ac:dyDescent="0.2">
      <c r="B213" t="s">
        <v>93</v>
      </c>
      <c r="C213" s="22" t="s">
        <v>185</v>
      </c>
      <c r="D213" s="22" t="s">
        <v>136</v>
      </c>
      <c r="E213" s="2">
        <v>1</v>
      </c>
      <c r="F213" s="2">
        <v>0</v>
      </c>
    </row>
    <row r="214" spans="2:6" x14ac:dyDescent="0.2">
      <c r="B214" t="s">
        <v>93</v>
      </c>
      <c r="C214" s="22" t="s">
        <v>173</v>
      </c>
      <c r="D214" s="22" t="s">
        <v>136</v>
      </c>
      <c r="E214" s="2">
        <v>5</v>
      </c>
      <c r="F214" s="2">
        <v>0</v>
      </c>
    </row>
    <row r="215" spans="2:6" x14ac:dyDescent="0.2">
      <c r="B215" t="s">
        <v>93</v>
      </c>
      <c r="C215" s="22" t="s">
        <v>149</v>
      </c>
      <c r="D215" s="22" t="s">
        <v>136</v>
      </c>
      <c r="E215" s="2">
        <v>9</v>
      </c>
      <c r="F215" s="2">
        <v>0</v>
      </c>
    </row>
    <row r="216" spans="2:6" x14ac:dyDescent="0.2">
      <c r="B216" t="s">
        <v>93</v>
      </c>
      <c r="C216" s="22" t="s">
        <v>149</v>
      </c>
      <c r="D216" s="22" t="s">
        <v>138</v>
      </c>
      <c r="E216" s="2">
        <v>1</v>
      </c>
      <c r="F216" s="2">
        <v>0</v>
      </c>
    </row>
    <row r="217" spans="2:6" x14ac:dyDescent="0.2">
      <c r="B217" t="s">
        <v>93</v>
      </c>
      <c r="C217" s="22" t="s">
        <v>191</v>
      </c>
      <c r="D217" s="22" t="s">
        <v>136</v>
      </c>
      <c r="E217" s="2">
        <v>1</v>
      </c>
      <c r="F217" s="2">
        <v>0</v>
      </c>
    </row>
    <row r="218" spans="2:6" x14ac:dyDescent="0.2">
      <c r="B218" t="s">
        <v>93</v>
      </c>
      <c r="C218" s="22" t="s">
        <v>191</v>
      </c>
      <c r="D218" s="22" t="s">
        <v>138</v>
      </c>
      <c r="E218" s="2">
        <v>2</v>
      </c>
      <c r="F218" s="2">
        <v>0</v>
      </c>
    </row>
    <row r="219" spans="2:6" x14ac:dyDescent="0.2">
      <c r="B219" t="s">
        <v>93</v>
      </c>
      <c r="C219" s="22" t="s">
        <v>196</v>
      </c>
      <c r="D219" s="22" t="s">
        <v>136</v>
      </c>
      <c r="E219" s="2">
        <v>1</v>
      </c>
      <c r="F219" s="2">
        <v>0</v>
      </c>
    </row>
    <row r="220" spans="2:6" x14ac:dyDescent="0.2">
      <c r="B220" t="s">
        <v>93</v>
      </c>
      <c r="C220" s="22" t="s">
        <v>198</v>
      </c>
      <c r="D220" s="22" t="s">
        <v>136</v>
      </c>
      <c r="E220" s="2">
        <v>1</v>
      </c>
      <c r="F220" s="2">
        <v>0</v>
      </c>
    </row>
    <row r="221" spans="2:6" x14ac:dyDescent="0.2">
      <c r="B221" t="s">
        <v>93</v>
      </c>
      <c r="C221" s="22" t="s">
        <v>152</v>
      </c>
      <c r="D221" s="22" t="s">
        <v>136</v>
      </c>
      <c r="E221" s="2">
        <v>14</v>
      </c>
      <c r="F221" s="2">
        <v>0</v>
      </c>
    </row>
    <row r="222" spans="2:6" x14ac:dyDescent="0.2">
      <c r="B222" t="s">
        <v>93</v>
      </c>
      <c r="C222" s="22" t="s">
        <v>152</v>
      </c>
      <c r="D222" s="22" t="s">
        <v>138</v>
      </c>
      <c r="E222" s="2">
        <v>3</v>
      </c>
      <c r="F222" s="2">
        <v>0</v>
      </c>
    </row>
    <row r="223" spans="2:6" x14ac:dyDescent="0.2">
      <c r="B223" t="s">
        <v>93</v>
      </c>
      <c r="C223" s="22" t="s">
        <v>184</v>
      </c>
      <c r="D223" s="22" t="s">
        <v>136</v>
      </c>
      <c r="E223" s="2">
        <v>1</v>
      </c>
      <c r="F223" s="2">
        <v>0</v>
      </c>
    </row>
    <row r="224" spans="2:6" x14ac:dyDescent="0.2">
      <c r="B224" t="s">
        <v>93</v>
      </c>
      <c r="C224" s="22" t="s">
        <v>259</v>
      </c>
      <c r="D224" s="22" t="s">
        <v>136</v>
      </c>
      <c r="E224" s="2">
        <v>1</v>
      </c>
      <c r="F224" s="2">
        <v>0</v>
      </c>
    </row>
    <row r="225" spans="2:6" x14ac:dyDescent="0.2">
      <c r="B225" t="s">
        <v>93</v>
      </c>
      <c r="C225" s="22" t="s">
        <v>153</v>
      </c>
      <c r="D225" s="22" t="s">
        <v>136</v>
      </c>
      <c r="E225" s="2">
        <v>3</v>
      </c>
      <c r="F225" s="2">
        <v>0</v>
      </c>
    </row>
    <row r="226" spans="2:6" x14ac:dyDescent="0.2">
      <c r="B226" t="s">
        <v>93</v>
      </c>
      <c r="C226" s="22" t="s">
        <v>153</v>
      </c>
      <c r="D226" s="22" t="s">
        <v>138</v>
      </c>
      <c r="E226" s="2">
        <v>2</v>
      </c>
      <c r="F226" s="2">
        <v>4</v>
      </c>
    </row>
    <row r="227" spans="2:6" x14ac:dyDescent="0.2">
      <c r="B227" t="s">
        <v>93</v>
      </c>
      <c r="C227" s="22" t="s">
        <v>174</v>
      </c>
      <c r="D227" s="22" t="s">
        <v>136</v>
      </c>
      <c r="E227" s="2">
        <v>1</v>
      </c>
      <c r="F227" s="2">
        <v>0</v>
      </c>
    </row>
    <row r="228" spans="2:6" x14ac:dyDescent="0.2">
      <c r="B228" t="s">
        <v>93</v>
      </c>
      <c r="C228" s="22" t="s">
        <v>174</v>
      </c>
      <c r="D228" s="22" t="s">
        <v>138</v>
      </c>
      <c r="E228" s="2">
        <v>2</v>
      </c>
      <c r="F228" s="2">
        <v>0</v>
      </c>
    </row>
    <row r="229" spans="2:6" x14ac:dyDescent="0.2">
      <c r="B229" t="s">
        <v>93</v>
      </c>
      <c r="C229" s="22" t="s">
        <v>165</v>
      </c>
      <c r="D229" s="22" t="s">
        <v>136</v>
      </c>
      <c r="E229" s="2">
        <v>1</v>
      </c>
      <c r="F229" s="2">
        <v>0</v>
      </c>
    </row>
    <row r="230" spans="2:6" x14ac:dyDescent="0.2">
      <c r="B230" t="s">
        <v>93</v>
      </c>
      <c r="C230" s="22" t="s">
        <v>165</v>
      </c>
      <c r="D230" s="22" t="s">
        <v>138</v>
      </c>
      <c r="E230" s="2">
        <v>2</v>
      </c>
      <c r="F230" s="2">
        <v>16</v>
      </c>
    </row>
    <row r="231" spans="2:6" x14ac:dyDescent="0.2">
      <c r="B231" t="s">
        <v>93</v>
      </c>
      <c r="C231" s="22" t="s">
        <v>182</v>
      </c>
      <c r="D231" s="22" t="s">
        <v>136</v>
      </c>
      <c r="E231" s="2">
        <v>4</v>
      </c>
      <c r="F231" s="2">
        <v>0</v>
      </c>
    </row>
    <row r="232" spans="2:6" x14ac:dyDescent="0.2">
      <c r="B232" t="s">
        <v>93</v>
      </c>
      <c r="C232" s="22" t="s">
        <v>182</v>
      </c>
      <c r="D232" s="22" t="s">
        <v>138</v>
      </c>
      <c r="E232" s="2">
        <v>1</v>
      </c>
      <c r="F232" s="2">
        <v>0</v>
      </c>
    </row>
    <row r="233" spans="2:6" x14ac:dyDescent="0.2">
      <c r="B233" t="s">
        <v>93</v>
      </c>
      <c r="C233" s="22" t="s">
        <v>154</v>
      </c>
      <c r="D233" s="22" t="s">
        <v>136</v>
      </c>
      <c r="E233" s="2">
        <v>1</v>
      </c>
      <c r="F233" s="2">
        <v>0</v>
      </c>
    </row>
    <row r="234" spans="2:6" x14ac:dyDescent="0.2">
      <c r="B234" t="s">
        <v>93</v>
      </c>
      <c r="C234" s="22" t="s">
        <v>154</v>
      </c>
      <c r="D234" s="22" t="s">
        <v>138</v>
      </c>
      <c r="E234" s="2">
        <v>3</v>
      </c>
      <c r="F234" s="2">
        <v>58</v>
      </c>
    </row>
    <row r="235" spans="2:6" x14ac:dyDescent="0.2">
      <c r="B235" t="s">
        <v>93</v>
      </c>
      <c r="C235" s="22" t="s">
        <v>170</v>
      </c>
      <c r="D235" s="22" t="s">
        <v>136</v>
      </c>
      <c r="E235" s="2">
        <v>2</v>
      </c>
      <c r="F235" s="2">
        <v>0</v>
      </c>
    </row>
    <row r="236" spans="2:6" x14ac:dyDescent="0.2">
      <c r="B236" t="s">
        <v>93</v>
      </c>
      <c r="C236" s="22" t="s">
        <v>170</v>
      </c>
      <c r="D236" s="22" t="s">
        <v>138</v>
      </c>
      <c r="E236" s="2">
        <v>2</v>
      </c>
      <c r="F236" s="2">
        <v>0</v>
      </c>
    </row>
    <row r="237" spans="2:6" x14ac:dyDescent="0.2">
      <c r="B237" t="s">
        <v>93</v>
      </c>
      <c r="C237" s="22" t="s">
        <v>241</v>
      </c>
      <c r="D237" s="22" t="s">
        <v>138</v>
      </c>
      <c r="E237" s="2">
        <v>1</v>
      </c>
      <c r="F237" s="2">
        <v>0</v>
      </c>
    </row>
    <row r="238" spans="2:6" x14ac:dyDescent="0.2">
      <c r="B238" t="s">
        <v>93</v>
      </c>
      <c r="C238" s="22" t="s">
        <v>172</v>
      </c>
      <c r="D238" s="22" t="s">
        <v>136</v>
      </c>
      <c r="E238" s="2">
        <v>4</v>
      </c>
      <c r="F238" s="2">
        <v>0</v>
      </c>
    </row>
    <row r="239" spans="2:6" x14ac:dyDescent="0.2">
      <c r="B239" t="s">
        <v>93</v>
      </c>
      <c r="C239" s="22" t="s">
        <v>199</v>
      </c>
      <c r="D239" s="22" t="s">
        <v>136</v>
      </c>
      <c r="E239" s="2">
        <v>1</v>
      </c>
      <c r="F239" s="2">
        <v>0</v>
      </c>
    </row>
    <row r="240" spans="2:6" x14ac:dyDescent="0.2">
      <c r="B240" t="s">
        <v>93</v>
      </c>
      <c r="C240" s="22" t="s">
        <v>146</v>
      </c>
      <c r="D240" s="22" t="s">
        <v>136</v>
      </c>
      <c r="E240" s="2">
        <v>3</v>
      </c>
      <c r="F240" s="2">
        <v>12</v>
      </c>
    </row>
    <row r="241" spans="2:6" x14ac:dyDescent="0.2">
      <c r="B241" t="s">
        <v>93</v>
      </c>
      <c r="C241" s="22" t="s">
        <v>146</v>
      </c>
      <c r="D241" s="22" t="s">
        <v>138</v>
      </c>
      <c r="E241" s="2">
        <v>1</v>
      </c>
      <c r="F241" s="2">
        <v>0</v>
      </c>
    </row>
    <row r="242" spans="2:6" x14ac:dyDescent="0.2">
      <c r="B242" t="s">
        <v>93</v>
      </c>
      <c r="C242" s="22" t="s">
        <v>157</v>
      </c>
      <c r="D242" s="22" t="s">
        <v>136</v>
      </c>
      <c r="E242" s="2">
        <v>5</v>
      </c>
      <c r="F242" s="2">
        <v>3</v>
      </c>
    </row>
    <row r="243" spans="2:6" x14ac:dyDescent="0.2">
      <c r="B243" t="s">
        <v>93</v>
      </c>
      <c r="C243" s="22" t="s">
        <v>206</v>
      </c>
      <c r="D243" s="22" t="s">
        <v>136</v>
      </c>
      <c r="E243" s="2">
        <v>1</v>
      </c>
      <c r="F243" s="2">
        <v>0</v>
      </c>
    </row>
    <row r="244" spans="2:6" x14ac:dyDescent="0.2">
      <c r="B244" t="s">
        <v>93</v>
      </c>
      <c r="C244" s="22" t="s">
        <v>230</v>
      </c>
      <c r="D244" s="22" t="s">
        <v>138</v>
      </c>
      <c r="E244" s="2">
        <v>1</v>
      </c>
      <c r="F244" s="2">
        <v>2</v>
      </c>
    </row>
    <row r="245" spans="2:6" x14ac:dyDescent="0.2">
      <c r="B245" t="s">
        <v>93</v>
      </c>
      <c r="C245" s="22" t="s">
        <v>155</v>
      </c>
      <c r="D245" s="22" t="s">
        <v>136</v>
      </c>
      <c r="E245" s="2">
        <v>4</v>
      </c>
      <c r="F245" s="2">
        <v>0</v>
      </c>
    </row>
    <row r="246" spans="2:6" x14ac:dyDescent="0.2">
      <c r="B246" t="s">
        <v>93</v>
      </c>
      <c r="C246" s="22" t="s">
        <v>166</v>
      </c>
      <c r="D246" s="22" t="s">
        <v>136</v>
      </c>
      <c r="E246" s="2">
        <v>4</v>
      </c>
      <c r="F246" s="2">
        <v>0</v>
      </c>
    </row>
    <row r="247" spans="2:6" x14ac:dyDescent="0.2">
      <c r="B247" t="s">
        <v>93</v>
      </c>
      <c r="C247" s="22" t="s">
        <v>166</v>
      </c>
      <c r="D247" s="22" t="s">
        <v>138</v>
      </c>
      <c r="E247" s="2">
        <v>3</v>
      </c>
      <c r="F247" s="2">
        <v>0</v>
      </c>
    </row>
    <row r="248" spans="2:6" x14ac:dyDescent="0.2">
      <c r="B248" t="s">
        <v>93</v>
      </c>
      <c r="C248" s="22" t="s">
        <v>164</v>
      </c>
      <c r="D248" s="22" t="s">
        <v>136</v>
      </c>
      <c r="E248" s="2">
        <v>2</v>
      </c>
      <c r="F248" s="2">
        <v>0</v>
      </c>
    </row>
    <row r="249" spans="2:6" x14ac:dyDescent="0.2">
      <c r="B249" t="s">
        <v>93</v>
      </c>
      <c r="C249" s="22" t="s">
        <v>142</v>
      </c>
      <c r="D249" s="22" t="s">
        <v>136</v>
      </c>
      <c r="E249" s="2">
        <v>37</v>
      </c>
      <c r="F249" s="2">
        <v>3</v>
      </c>
    </row>
    <row r="250" spans="2:6" x14ac:dyDescent="0.2">
      <c r="B250" t="s">
        <v>93</v>
      </c>
      <c r="C250" s="22" t="s">
        <v>142</v>
      </c>
      <c r="D250" s="22" t="s">
        <v>137</v>
      </c>
      <c r="E250" s="2">
        <v>2</v>
      </c>
      <c r="F250" s="2">
        <v>0</v>
      </c>
    </row>
    <row r="251" spans="2:6" x14ac:dyDescent="0.2">
      <c r="B251" t="s">
        <v>93</v>
      </c>
      <c r="C251" s="22" t="s">
        <v>142</v>
      </c>
      <c r="D251" s="22" t="s">
        <v>138</v>
      </c>
      <c r="E251" s="2">
        <v>24</v>
      </c>
      <c r="F251" s="2">
        <v>20</v>
      </c>
    </row>
    <row r="252" spans="2:6" x14ac:dyDescent="0.2">
      <c r="B252" t="s">
        <v>93</v>
      </c>
      <c r="C252" s="22" t="s">
        <v>200</v>
      </c>
      <c r="D252" s="22" t="s">
        <v>136</v>
      </c>
      <c r="E252" s="2">
        <v>3</v>
      </c>
      <c r="F252" s="2">
        <v>0</v>
      </c>
    </row>
    <row r="253" spans="2:6" x14ac:dyDescent="0.2">
      <c r="B253" t="s">
        <v>93</v>
      </c>
      <c r="C253" s="22" t="s">
        <v>181</v>
      </c>
      <c r="D253" s="22" t="s">
        <v>136</v>
      </c>
      <c r="E253" s="2">
        <v>2</v>
      </c>
      <c r="F253" s="2">
        <v>0</v>
      </c>
    </row>
    <row r="254" spans="2:6" x14ac:dyDescent="0.2">
      <c r="B254" t="s">
        <v>93</v>
      </c>
      <c r="C254" s="22" t="s">
        <v>178</v>
      </c>
      <c r="D254" s="22" t="s">
        <v>136</v>
      </c>
      <c r="E254" s="2">
        <v>2</v>
      </c>
      <c r="F254" s="2">
        <v>0</v>
      </c>
    </row>
    <row r="255" spans="2:6" x14ac:dyDescent="0.2">
      <c r="B255" t="s">
        <v>94</v>
      </c>
      <c r="C255" s="22" t="s">
        <v>163</v>
      </c>
      <c r="D255" s="22" t="s">
        <v>136</v>
      </c>
      <c r="E255" s="2">
        <v>1</v>
      </c>
      <c r="F255" s="2">
        <v>0</v>
      </c>
    </row>
    <row r="256" spans="2:6" x14ac:dyDescent="0.2">
      <c r="B256" t="s">
        <v>94</v>
      </c>
      <c r="C256" s="22" t="s">
        <v>167</v>
      </c>
      <c r="D256" s="22" t="s">
        <v>136</v>
      </c>
      <c r="E256" s="2">
        <v>1</v>
      </c>
      <c r="F256" s="2">
        <v>0</v>
      </c>
    </row>
    <row r="257" spans="2:6" x14ac:dyDescent="0.2">
      <c r="B257" t="s">
        <v>94</v>
      </c>
      <c r="C257" s="22" t="s">
        <v>143</v>
      </c>
      <c r="D257" s="22" t="s">
        <v>136</v>
      </c>
      <c r="E257" s="2">
        <v>334</v>
      </c>
      <c r="F257" s="2">
        <v>21</v>
      </c>
    </row>
    <row r="258" spans="2:6" x14ac:dyDescent="0.2">
      <c r="B258" t="s">
        <v>94</v>
      </c>
      <c r="C258" s="22" t="s">
        <v>169</v>
      </c>
      <c r="D258" s="22" t="s">
        <v>136</v>
      </c>
      <c r="E258" s="2">
        <v>1</v>
      </c>
      <c r="F258" s="2">
        <v>0</v>
      </c>
    </row>
    <row r="259" spans="2:6" x14ac:dyDescent="0.2">
      <c r="B259" t="s">
        <v>94</v>
      </c>
      <c r="C259" s="22" t="s">
        <v>153</v>
      </c>
      <c r="D259" s="22" t="s">
        <v>136</v>
      </c>
      <c r="E259" s="2">
        <v>1</v>
      </c>
      <c r="F259" s="2">
        <v>0</v>
      </c>
    </row>
    <row r="260" spans="2:6" x14ac:dyDescent="0.2">
      <c r="B260" t="s">
        <v>95</v>
      </c>
      <c r="C260" s="22" t="s">
        <v>151</v>
      </c>
      <c r="D260" s="22" t="s">
        <v>136</v>
      </c>
      <c r="E260" s="2">
        <v>21</v>
      </c>
      <c r="F260" s="2">
        <v>71</v>
      </c>
    </row>
    <row r="261" spans="2:6" x14ac:dyDescent="0.2">
      <c r="B261" t="s">
        <v>95</v>
      </c>
      <c r="C261" s="22" t="s">
        <v>148</v>
      </c>
      <c r="D261" s="22" t="s">
        <v>136</v>
      </c>
      <c r="E261" s="2">
        <v>57</v>
      </c>
      <c r="F261" s="2">
        <v>0</v>
      </c>
    </row>
    <row r="262" spans="2:6" x14ac:dyDescent="0.2">
      <c r="B262" t="s">
        <v>95</v>
      </c>
      <c r="C262" s="22" t="s">
        <v>162</v>
      </c>
      <c r="D262" s="22" t="s">
        <v>136</v>
      </c>
      <c r="E262" s="2">
        <v>6</v>
      </c>
      <c r="F262" s="2">
        <v>2</v>
      </c>
    </row>
    <row r="263" spans="2:6" x14ac:dyDescent="0.2">
      <c r="B263" t="s">
        <v>95</v>
      </c>
      <c r="C263" s="22" t="s">
        <v>169</v>
      </c>
      <c r="D263" s="22" t="s">
        <v>136</v>
      </c>
      <c r="E263" s="2">
        <v>8</v>
      </c>
      <c r="F263" s="2">
        <v>1</v>
      </c>
    </row>
    <row r="264" spans="2:6" x14ac:dyDescent="0.2">
      <c r="B264" t="s">
        <v>95</v>
      </c>
      <c r="C264" s="22" t="s">
        <v>156</v>
      </c>
      <c r="D264" s="22" t="s">
        <v>136</v>
      </c>
      <c r="E264" s="2">
        <v>1</v>
      </c>
      <c r="F264" s="2">
        <v>0</v>
      </c>
    </row>
    <row r="265" spans="2:6" x14ac:dyDescent="0.2">
      <c r="B265" t="s">
        <v>95</v>
      </c>
      <c r="C265" s="22" t="s">
        <v>147</v>
      </c>
      <c r="D265" s="22" t="s">
        <v>136</v>
      </c>
      <c r="E265" s="2">
        <v>74</v>
      </c>
      <c r="F265" s="2">
        <v>0</v>
      </c>
    </row>
    <row r="266" spans="2:6" x14ac:dyDescent="0.2">
      <c r="B266" t="s">
        <v>95</v>
      </c>
      <c r="C266" s="22" t="s">
        <v>144</v>
      </c>
      <c r="D266" s="22" t="s">
        <v>136</v>
      </c>
      <c r="E266" s="2">
        <v>1</v>
      </c>
      <c r="F266" s="2">
        <v>0</v>
      </c>
    </row>
    <row r="267" spans="2:6" x14ac:dyDescent="0.2">
      <c r="B267" t="s">
        <v>95</v>
      </c>
      <c r="C267" s="22" t="s">
        <v>174</v>
      </c>
      <c r="D267" s="22" t="s">
        <v>136</v>
      </c>
      <c r="E267" s="2">
        <v>3</v>
      </c>
      <c r="F267" s="2">
        <v>0</v>
      </c>
    </row>
    <row r="268" spans="2:6" x14ac:dyDescent="0.2">
      <c r="B268" t="s">
        <v>95</v>
      </c>
      <c r="C268" s="22" t="s">
        <v>165</v>
      </c>
      <c r="D268" s="22" t="s">
        <v>136</v>
      </c>
      <c r="E268" s="2">
        <v>25</v>
      </c>
      <c r="F268" s="2">
        <v>12</v>
      </c>
    </row>
    <row r="269" spans="2:6" x14ac:dyDescent="0.2">
      <c r="B269" t="s">
        <v>95</v>
      </c>
      <c r="C269" s="22" t="s">
        <v>157</v>
      </c>
      <c r="D269" s="22" t="s">
        <v>136</v>
      </c>
      <c r="E269" s="2">
        <v>16</v>
      </c>
      <c r="F269" s="2">
        <v>1</v>
      </c>
    </row>
    <row r="270" spans="2:6" x14ac:dyDescent="0.2">
      <c r="B270" t="s">
        <v>95</v>
      </c>
      <c r="C270" s="22" t="s">
        <v>180</v>
      </c>
      <c r="D270" s="22" t="s">
        <v>136</v>
      </c>
      <c r="E270" s="2">
        <v>16</v>
      </c>
      <c r="F270" s="2">
        <v>0</v>
      </c>
    </row>
    <row r="271" spans="2:6" x14ac:dyDescent="0.2">
      <c r="B271" t="s">
        <v>96</v>
      </c>
      <c r="C271" s="22" t="s">
        <v>142</v>
      </c>
      <c r="D271" s="22" t="s">
        <v>136</v>
      </c>
      <c r="E271" s="2">
        <v>395</v>
      </c>
      <c r="F271" s="2">
        <v>315</v>
      </c>
    </row>
    <row r="272" spans="2:6" x14ac:dyDescent="0.2">
      <c r="B272" t="s">
        <v>97</v>
      </c>
      <c r="C272" s="22" t="s">
        <v>163</v>
      </c>
      <c r="D272" s="22" t="s">
        <v>136</v>
      </c>
      <c r="E272" s="2">
        <v>1</v>
      </c>
      <c r="F272" s="2">
        <v>0</v>
      </c>
    </row>
    <row r="273" spans="2:6" x14ac:dyDescent="0.2">
      <c r="B273" t="s">
        <v>97</v>
      </c>
      <c r="C273" s="22" t="s">
        <v>150</v>
      </c>
      <c r="D273" s="22" t="s">
        <v>136</v>
      </c>
      <c r="E273" s="2">
        <v>21</v>
      </c>
      <c r="F273" s="2">
        <v>0</v>
      </c>
    </row>
    <row r="274" spans="2:6" x14ac:dyDescent="0.2">
      <c r="B274" t="s">
        <v>97</v>
      </c>
      <c r="C274" s="22" t="s">
        <v>148</v>
      </c>
      <c r="D274" s="22" t="s">
        <v>136</v>
      </c>
      <c r="E274" s="2">
        <v>1</v>
      </c>
      <c r="F274" s="2">
        <v>0</v>
      </c>
    </row>
    <row r="275" spans="2:6" x14ac:dyDescent="0.2">
      <c r="B275" t="s">
        <v>97</v>
      </c>
      <c r="C275" s="22" t="s">
        <v>171</v>
      </c>
      <c r="D275" s="22" t="s">
        <v>136</v>
      </c>
      <c r="E275" s="2">
        <v>2</v>
      </c>
      <c r="F275" s="2">
        <v>0</v>
      </c>
    </row>
    <row r="276" spans="2:6" x14ac:dyDescent="0.2">
      <c r="B276" t="s">
        <v>97</v>
      </c>
      <c r="C276" s="22" t="s">
        <v>175</v>
      </c>
      <c r="D276" s="22" t="s">
        <v>136</v>
      </c>
      <c r="E276" s="2">
        <v>2</v>
      </c>
      <c r="F276" s="2">
        <v>0</v>
      </c>
    </row>
    <row r="277" spans="2:6" x14ac:dyDescent="0.2">
      <c r="B277" t="s">
        <v>97</v>
      </c>
      <c r="C277" s="22" t="s">
        <v>167</v>
      </c>
      <c r="D277" s="22" t="s">
        <v>136</v>
      </c>
      <c r="E277" s="2">
        <v>1</v>
      </c>
      <c r="F277" s="2">
        <v>0</v>
      </c>
    </row>
    <row r="278" spans="2:6" x14ac:dyDescent="0.2">
      <c r="B278" t="s">
        <v>97</v>
      </c>
      <c r="C278" s="22" t="s">
        <v>143</v>
      </c>
      <c r="D278" s="22" t="s">
        <v>136</v>
      </c>
      <c r="E278" s="2">
        <v>2</v>
      </c>
      <c r="F278" s="2">
        <v>0</v>
      </c>
    </row>
    <row r="279" spans="2:6" x14ac:dyDescent="0.2">
      <c r="B279" t="s">
        <v>97</v>
      </c>
      <c r="C279" s="22" t="s">
        <v>201</v>
      </c>
      <c r="D279" s="22" t="s">
        <v>136</v>
      </c>
      <c r="E279" s="2">
        <v>1</v>
      </c>
      <c r="F279" s="2">
        <v>0</v>
      </c>
    </row>
    <row r="280" spans="2:6" x14ac:dyDescent="0.2">
      <c r="B280" t="s">
        <v>97</v>
      </c>
      <c r="C280" s="22" t="s">
        <v>156</v>
      </c>
      <c r="D280" s="22" t="s">
        <v>136</v>
      </c>
      <c r="E280" s="2">
        <v>8</v>
      </c>
      <c r="F280" s="2">
        <v>2</v>
      </c>
    </row>
    <row r="281" spans="2:6" x14ac:dyDescent="0.2">
      <c r="B281" t="s">
        <v>97</v>
      </c>
      <c r="C281" s="22" t="s">
        <v>144</v>
      </c>
      <c r="D281" s="22" t="s">
        <v>136</v>
      </c>
      <c r="E281" s="2">
        <v>2</v>
      </c>
      <c r="F281" s="2">
        <v>0</v>
      </c>
    </row>
    <row r="282" spans="2:6" x14ac:dyDescent="0.2">
      <c r="B282" t="s">
        <v>97</v>
      </c>
      <c r="C282" s="22" t="s">
        <v>177</v>
      </c>
      <c r="D282" s="22" t="s">
        <v>136</v>
      </c>
      <c r="E282" s="2">
        <v>1</v>
      </c>
      <c r="F282" s="2">
        <v>0</v>
      </c>
    </row>
    <row r="283" spans="2:6" x14ac:dyDescent="0.2">
      <c r="B283" t="s">
        <v>97</v>
      </c>
      <c r="C283" s="22" t="s">
        <v>158</v>
      </c>
      <c r="D283" s="22" t="s">
        <v>136</v>
      </c>
      <c r="E283" s="2">
        <v>5</v>
      </c>
      <c r="F283" s="2">
        <v>0</v>
      </c>
    </row>
    <row r="284" spans="2:6" x14ac:dyDescent="0.2">
      <c r="B284" t="s">
        <v>97</v>
      </c>
      <c r="C284" s="22" t="s">
        <v>149</v>
      </c>
      <c r="D284" s="22" t="s">
        <v>136</v>
      </c>
      <c r="E284" s="2">
        <v>2</v>
      </c>
      <c r="F284" s="2">
        <v>0</v>
      </c>
    </row>
    <row r="285" spans="2:6" x14ac:dyDescent="0.2">
      <c r="B285" t="s">
        <v>97</v>
      </c>
      <c r="C285" s="22" t="s">
        <v>195</v>
      </c>
      <c r="D285" s="22" t="s">
        <v>136</v>
      </c>
      <c r="E285" s="2">
        <v>2</v>
      </c>
      <c r="F285" s="2">
        <v>11</v>
      </c>
    </row>
    <row r="286" spans="2:6" x14ac:dyDescent="0.2">
      <c r="B286" t="s">
        <v>97</v>
      </c>
      <c r="C286" s="22" t="s">
        <v>152</v>
      </c>
      <c r="D286" s="22" t="s">
        <v>136</v>
      </c>
      <c r="E286" s="2">
        <v>3</v>
      </c>
      <c r="F286" s="2">
        <v>0</v>
      </c>
    </row>
    <row r="287" spans="2:6" x14ac:dyDescent="0.2">
      <c r="B287" t="s">
        <v>97</v>
      </c>
      <c r="C287" s="22" t="s">
        <v>153</v>
      </c>
      <c r="D287" s="22" t="s">
        <v>136</v>
      </c>
      <c r="E287" s="2">
        <v>2</v>
      </c>
      <c r="F287" s="2">
        <v>0</v>
      </c>
    </row>
    <row r="288" spans="2:6" x14ac:dyDescent="0.2">
      <c r="B288" t="s">
        <v>97</v>
      </c>
      <c r="C288" s="22" t="s">
        <v>182</v>
      </c>
      <c r="D288" s="22" t="s">
        <v>136</v>
      </c>
      <c r="E288" s="2">
        <v>2</v>
      </c>
      <c r="F288" s="2">
        <v>0</v>
      </c>
    </row>
    <row r="289" spans="2:6" x14ac:dyDescent="0.2">
      <c r="B289" t="s">
        <v>97</v>
      </c>
      <c r="C289" s="22" t="s">
        <v>154</v>
      </c>
      <c r="D289" s="22" t="s">
        <v>136</v>
      </c>
      <c r="E289" s="2">
        <v>2</v>
      </c>
      <c r="F289" s="2">
        <v>0</v>
      </c>
    </row>
    <row r="290" spans="2:6" x14ac:dyDescent="0.2">
      <c r="B290" t="s">
        <v>97</v>
      </c>
      <c r="C290" s="22" t="s">
        <v>170</v>
      </c>
      <c r="D290" s="22" t="s">
        <v>136</v>
      </c>
      <c r="E290" s="2">
        <v>2</v>
      </c>
      <c r="F290" s="2">
        <v>0</v>
      </c>
    </row>
    <row r="291" spans="2:6" x14ac:dyDescent="0.2">
      <c r="B291" t="s">
        <v>97</v>
      </c>
      <c r="C291" s="22" t="s">
        <v>223</v>
      </c>
      <c r="D291" s="22" t="s">
        <v>136</v>
      </c>
      <c r="E291" s="2">
        <v>1</v>
      </c>
      <c r="F291" s="2">
        <v>0</v>
      </c>
    </row>
    <row r="292" spans="2:6" x14ac:dyDescent="0.2">
      <c r="B292" t="s">
        <v>97</v>
      </c>
      <c r="C292" s="22" t="s">
        <v>157</v>
      </c>
      <c r="D292" s="22" t="s">
        <v>136</v>
      </c>
      <c r="E292" s="2">
        <v>2</v>
      </c>
      <c r="F292" s="2">
        <v>0</v>
      </c>
    </row>
    <row r="293" spans="2:6" x14ac:dyDescent="0.2">
      <c r="B293" t="s">
        <v>97</v>
      </c>
      <c r="C293" s="22" t="s">
        <v>190</v>
      </c>
      <c r="D293" s="22" t="s">
        <v>136</v>
      </c>
      <c r="E293" s="2">
        <v>1</v>
      </c>
      <c r="F293" s="2">
        <v>0</v>
      </c>
    </row>
    <row r="294" spans="2:6" x14ac:dyDescent="0.2">
      <c r="B294" t="s">
        <v>97</v>
      </c>
      <c r="C294" s="22" t="s">
        <v>166</v>
      </c>
      <c r="D294" s="22" t="s">
        <v>136</v>
      </c>
      <c r="E294" s="2">
        <v>3</v>
      </c>
      <c r="F294" s="2">
        <v>0</v>
      </c>
    </row>
    <row r="295" spans="2:6" x14ac:dyDescent="0.2">
      <c r="B295" t="s">
        <v>97</v>
      </c>
      <c r="C295" s="22" t="s">
        <v>164</v>
      </c>
      <c r="D295" s="22" t="s">
        <v>136</v>
      </c>
      <c r="E295" s="2">
        <v>1</v>
      </c>
      <c r="F295" s="2">
        <v>0</v>
      </c>
    </row>
    <row r="296" spans="2:6" x14ac:dyDescent="0.2">
      <c r="B296" t="s">
        <v>97</v>
      </c>
      <c r="C296" s="22" t="s">
        <v>142</v>
      </c>
      <c r="D296" s="22" t="s">
        <v>136</v>
      </c>
      <c r="E296" s="2">
        <v>13</v>
      </c>
      <c r="F296" s="2">
        <v>0</v>
      </c>
    </row>
    <row r="297" spans="2:6" x14ac:dyDescent="0.2">
      <c r="B297" t="s">
        <v>97</v>
      </c>
      <c r="C297" s="22" t="s">
        <v>178</v>
      </c>
      <c r="D297" s="22" t="s">
        <v>136</v>
      </c>
      <c r="E297" s="2">
        <v>1</v>
      </c>
      <c r="F297" s="2">
        <v>0</v>
      </c>
    </row>
    <row r="298" spans="2:6" x14ac:dyDescent="0.2">
      <c r="B298" t="s">
        <v>98</v>
      </c>
      <c r="C298" s="22" t="s">
        <v>148</v>
      </c>
      <c r="D298" s="22" t="s">
        <v>138</v>
      </c>
      <c r="E298" s="2">
        <v>1</v>
      </c>
      <c r="F298" s="2">
        <v>0</v>
      </c>
    </row>
    <row r="299" spans="2:6" x14ac:dyDescent="0.2">
      <c r="B299" t="s">
        <v>98</v>
      </c>
      <c r="C299" s="22" t="s">
        <v>156</v>
      </c>
      <c r="D299" s="22" t="s">
        <v>138</v>
      </c>
      <c r="E299" s="2">
        <v>1</v>
      </c>
      <c r="F299" s="2">
        <v>0</v>
      </c>
    </row>
    <row r="300" spans="2:6" x14ac:dyDescent="0.2">
      <c r="B300" t="s">
        <v>98</v>
      </c>
      <c r="C300" s="22" t="s">
        <v>147</v>
      </c>
      <c r="D300" s="22" t="s">
        <v>138</v>
      </c>
      <c r="E300" s="2">
        <v>1</v>
      </c>
      <c r="F300" s="2">
        <v>0</v>
      </c>
    </row>
    <row r="301" spans="2:6" x14ac:dyDescent="0.2">
      <c r="B301" t="s">
        <v>98</v>
      </c>
      <c r="C301" s="22" t="s">
        <v>144</v>
      </c>
      <c r="D301" s="22" t="s">
        <v>136</v>
      </c>
      <c r="E301" s="2">
        <v>1</v>
      </c>
      <c r="F301" s="2">
        <v>0</v>
      </c>
    </row>
    <row r="302" spans="2:6" x14ac:dyDescent="0.2">
      <c r="B302" t="s">
        <v>98</v>
      </c>
      <c r="C302" s="22" t="s">
        <v>144</v>
      </c>
      <c r="D302" s="22" t="s">
        <v>137</v>
      </c>
      <c r="E302" s="2">
        <v>1</v>
      </c>
      <c r="F302" s="2">
        <v>0</v>
      </c>
    </row>
    <row r="303" spans="2:6" x14ac:dyDescent="0.2">
      <c r="B303" t="s">
        <v>98</v>
      </c>
      <c r="C303" s="22" t="s">
        <v>144</v>
      </c>
      <c r="D303" s="22" t="s">
        <v>138</v>
      </c>
      <c r="E303" s="2">
        <v>488</v>
      </c>
      <c r="F303" s="2">
        <v>167</v>
      </c>
    </row>
    <row r="304" spans="2:6" x14ac:dyDescent="0.2">
      <c r="B304" t="s">
        <v>98</v>
      </c>
      <c r="C304" s="22" t="s">
        <v>158</v>
      </c>
      <c r="D304" s="22" t="s">
        <v>138</v>
      </c>
      <c r="E304" s="2">
        <v>1</v>
      </c>
      <c r="F304" s="2">
        <v>4</v>
      </c>
    </row>
    <row r="305" spans="2:6" x14ac:dyDescent="0.2">
      <c r="B305" t="s">
        <v>98</v>
      </c>
      <c r="C305" s="22" t="s">
        <v>204</v>
      </c>
      <c r="D305" s="22" t="s">
        <v>138</v>
      </c>
      <c r="E305" s="2">
        <v>1</v>
      </c>
      <c r="F305" s="2">
        <v>0</v>
      </c>
    </row>
    <row r="306" spans="2:6" x14ac:dyDescent="0.2">
      <c r="B306" t="s">
        <v>98</v>
      </c>
      <c r="C306" s="22" t="s">
        <v>149</v>
      </c>
      <c r="D306" s="22" t="s">
        <v>138</v>
      </c>
      <c r="E306" s="2">
        <v>1</v>
      </c>
      <c r="F306" s="2">
        <v>0</v>
      </c>
    </row>
    <row r="307" spans="2:6" x14ac:dyDescent="0.2">
      <c r="B307" t="s">
        <v>98</v>
      </c>
      <c r="C307" s="22" t="s">
        <v>152</v>
      </c>
      <c r="D307" s="22" t="s">
        <v>138</v>
      </c>
      <c r="E307" s="2">
        <v>1</v>
      </c>
      <c r="F307" s="2">
        <v>0</v>
      </c>
    </row>
    <row r="308" spans="2:6" x14ac:dyDescent="0.2">
      <c r="B308" t="s">
        <v>98</v>
      </c>
      <c r="C308" s="22" t="s">
        <v>261</v>
      </c>
      <c r="D308" s="22" t="s">
        <v>138</v>
      </c>
      <c r="E308" s="2">
        <v>1</v>
      </c>
      <c r="F308" s="2">
        <v>1</v>
      </c>
    </row>
    <row r="309" spans="2:6" x14ac:dyDescent="0.2">
      <c r="B309" t="s">
        <v>98</v>
      </c>
      <c r="C309" s="22" t="s">
        <v>155</v>
      </c>
      <c r="D309" s="22" t="s">
        <v>138</v>
      </c>
      <c r="E309" s="2">
        <v>1</v>
      </c>
      <c r="F309" s="2">
        <v>0</v>
      </c>
    </row>
    <row r="310" spans="2:6" x14ac:dyDescent="0.2">
      <c r="B310" t="s">
        <v>98</v>
      </c>
      <c r="C310" s="22" t="s">
        <v>142</v>
      </c>
      <c r="D310" s="22" t="s">
        <v>138</v>
      </c>
      <c r="E310" s="2">
        <v>2</v>
      </c>
      <c r="F310" s="2">
        <v>0</v>
      </c>
    </row>
    <row r="311" spans="2:6" x14ac:dyDescent="0.2">
      <c r="B311" t="s">
        <v>99</v>
      </c>
      <c r="C311" s="22" t="s">
        <v>151</v>
      </c>
      <c r="D311" s="22" t="s">
        <v>136</v>
      </c>
      <c r="E311" s="2">
        <v>37</v>
      </c>
      <c r="F311" s="2">
        <v>96</v>
      </c>
    </row>
    <row r="312" spans="2:6" x14ac:dyDescent="0.2">
      <c r="B312" t="s">
        <v>99</v>
      </c>
      <c r="C312" s="22" t="s">
        <v>148</v>
      </c>
      <c r="D312" s="22" t="s">
        <v>136</v>
      </c>
      <c r="E312" s="2">
        <v>62</v>
      </c>
      <c r="F312" s="2">
        <v>27</v>
      </c>
    </row>
    <row r="313" spans="2:6" x14ac:dyDescent="0.2">
      <c r="B313" t="s">
        <v>99</v>
      </c>
      <c r="C313" s="22" t="s">
        <v>162</v>
      </c>
      <c r="D313" s="22" t="s">
        <v>136</v>
      </c>
      <c r="E313" s="2">
        <v>14</v>
      </c>
      <c r="F313" s="2">
        <v>0</v>
      </c>
    </row>
    <row r="314" spans="2:6" x14ac:dyDescent="0.2">
      <c r="B314" t="s">
        <v>99</v>
      </c>
      <c r="C314" s="22" t="s">
        <v>169</v>
      </c>
      <c r="D314" s="22" t="s">
        <v>136</v>
      </c>
      <c r="E314" s="2">
        <v>7</v>
      </c>
      <c r="F314" s="2">
        <v>6</v>
      </c>
    </row>
    <row r="315" spans="2:6" x14ac:dyDescent="0.2">
      <c r="B315" t="s">
        <v>99</v>
      </c>
      <c r="C315" s="22" t="s">
        <v>147</v>
      </c>
      <c r="D315" s="22" t="s">
        <v>136</v>
      </c>
      <c r="E315" s="2">
        <v>37</v>
      </c>
      <c r="F315" s="2">
        <v>16</v>
      </c>
    </row>
    <row r="316" spans="2:6" x14ac:dyDescent="0.2">
      <c r="B316" t="s">
        <v>99</v>
      </c>
      <c r="C316" s="22" t="s">
        <v>153</v>
      </c>
      <c r="D316" s="22" t="s">
        <v>136</v>
      </c>
      <c r="E316" s="2">
        <v>1</v>
      </c>
      <c r="F316" s="2">
        <v>0</v>
      </c>
    </row>
    <row r="317" spans="2:6" x14ac:dyDescent="0.2">
      <c r="B317" t="s">
        <v>99</v>
      </c>
      <c r="C317" s="22" t="s">
        <v>174</v>
      </c>
      <c r="D317" s="22" t="s">
        <v>136</v>
      </c>
      <c r="E317" s="2">
        <v>7</v>
      </c>
      <c r="F317" s="2">
        <v>5</v>
      </c>
    </row>
    <row r="318" spans="2:6" x14ac:dyDescent="0.2">
      <c r="B318" t="s">
        <v>99</v>
      </c>
      <c r="C318" s="22" t="s">
        <v>165</v>
      </c>
      <c r="D318" s="22" t="s">
        <v>136</v>
      </c>
      <c r="E318" s="2">
        <v>9</v>
      </c>
      <c r="F318" s="2">
        <v>1</v>
      </c>
    </row>
    <row r="319" spans="2:6" x14ac:dyDescent="0.2">
      <c r="B319" t="s">
        <v>99</v>
      </c>
      <c r="C319" s="22" t="s">
        <v>157</v>
      </c>
      <c r="D319" s="22" t="s">
        <v>136</v>
      </c>
      <c r="E319" s="2">
        <v>12</v>
      </c>
      <c r="F319" s="2">
        <v>0</v>
      </c>
    </row>
    <row r="320" spans="2:6" x14ac:dyDescent="0.2">
      <c r="B320" t="s">
        <v>99</v>
      </c>
      <c r="C320" s="22" t="s">
        <v>180</v>
      </c>
      <c r="D320" s="22" t="s">
        <v>136</v>
      </c>
      <c r="E320" s="2">
        <v>12</v>
      </c>
      <c r="F320" s="2">
        <v>0</v>
      </c>
    </row>
    <row r="321" spans="2:6" x14ac:dyDescent="0.2">
      <c r="B321" t="s">
        <v>100</v>
      </c>
      <c r="C321" s="22" t="s">
        <v>150</v>
      </c>
      <c r="D321" s="22" t="s">
        <v>136</v>
      </c>
      <c r="E321" s="2">
        <v>1</v>
      </c>
      <c r="F321" s="2">
        <v>0</v>
      </c>
    </row>
    <row r="322" spans="2:6" x14ac:dyDescent="0.2">
      <c r="B322" t="s">
        <v>100</v>
      </c>
      <c r="C322" s="22" t="s">
        <v>148</v>
      </c>
      <c r="D322" s="22" t="s">
        <v>136</v>
      </c>
      <c r="E322" s="2">
        <v>3</v>
      </c>
      <c r="F322" s="2">
        <v>0</v>
      </c>
    </row>
    <row r="323" spans="2:6" x14ac:dyDescent="0.2">
      <c r="B323" t="s">
        <v>100</v>
      </c>
      <c r="C323" s="22" t="s">
        <v>167</v>
      </c>
      <c r="D323" s="22" t="s">
        <v>136</v>
      </c>
      <c r="E323" s="2">
        <v>1</v>
      </c>
      <c r="F323" s="2">
        <v>0</v>
      </c>
    </row>
    <row r="324" spans="2:6" x14ac:dyDescent="0.2">
      <c r="B324" t="s">
        <v>100</v>
      </c>
      <c r="C324" s="22" t="s">
        <v>142</v>
      </c>
      <c r="D324" s="22" t="s">
        <v>136</v>
      </c>
      <c r="E324" s="2">
        <v>470</v>
      </c>
      <c r="F324" s="2">
        <v>71</v>
      </c>
    </row>
    <row r="325" spans="2:6" x14ac:dyDescent="0.2">
      <c r="B325" t="s">
        <v>100</v>
      </c>
      <c r="C325" s="22" t="s">
        <v>142</v>
      </c>
      <c r="D325" s="22" t="s">
        <v>137</v>
      </c>
      <c r="E325" s="2">
        <v>3</v>
      </c>
      <c r="F325" s="2">
        <v>0</v>
      </c>
    </row>
    <row r="326" spans="2:6" x14ac:dyDescent="0.2">
      <c r="B326" t="s">
        <v>101</v>
      </c>
      <c r="C326" s="22" t="s">
        <v>143</v>
      </c>
      <c r="D326" s="22" t="s">
        <v>136</v>
      </c>
      <c r="E326" s="2">
        <v>251</v>
      </c>
      <c r="F326" s="2">
        <v>81</v>
      </c>
    </row>
    <row r="327" spans="2:6" x14ac:dyDescent="0.2">
      <c r="B327" t="s">
        <v>101</v>
      </c>
      <c r="C327" s="22" t="s">
        <v>164</v>
      </c>
      <c r="D327" s="22" t="s">
        <v>136</v>
      </c>
      <c r="E327" s="2">
        <v>1</v>
      </c>
      <c r="F327" s="2">
        <v>0</v>
      </c>
    </row>
    <row r="328" spans="2:6" x14ac:dyDescent="0.2">
      <c r="B328" t="s">
        <v>102</v>
      </c>
      <c r="C328" s="22" t="s">
        <v>148</v>
      </c>
      <c r="D328" s="22" t="s">
        <v>138</v>
      </c>
      <c r="E328" s="2">
        <v>1</v>
      </c>
      <c r="F328" s="2">
        <v>0</v>
      </c>
    </row>
    <row r="329" spans="2:6" x14ac:dyDescent="0.2">
      <c r="B329" t="s">
        <v>102</v>
      </c>
      <c r="C329" s="22" t="s">
        <v>144</v>
      </c>
      <c r="D329" s="22" t="s">
        <v>138</v>
      </c>
      <c r="E329" s="2">
        <v>1</v>
      </c>
      <c r="F329" s="2">
        <v>0</v>
      </c>
    </row>
    <row r="330" spans="2:6" x14ac:dyDescent="0.2">
      <c r="B330" t="s">
        <v>102</v>
      </c>
      <c r="C330" s="22" t="s">
        <v>152</v>
      </c>
      <c r="D330" s="22" t="s">
        <v>138</v>
      </c>
      <c r="E330" s="2">
        <v>1</v>
      </c>
      <c r="F330" s="2">
        <v>0</v>
      </c>
    </row>
    <row r="331" spans="2:6" x14ac:dyDescent="0.2">
      <c r="B331" t="s">
        <v>102</v>
      </c>
      <c r="C331" s="22" t="s">
        <v>157</v>
      </c>
      <c r="D331" s="22" t="s">
        <v>138</v>
      </c>
      <c r="E331" s="2">
        <v>1</v>
      </c>
      <c r="F331" s="2">
        <v>0</v>
      </c>
    </row>
    <row r="332" spans="2:6" x14ac:dyDescent="0.2">
      <c r="B332" t="s">
        <v>102</v>
      </c>
      <c r="C332" s="22" t="s">
        <v>142</v>
      </c>
      <c r="D332" s="22" t="s">
        <v>136</v>
      </c>
      <c r="E332" s="2">
        <v>1</v>
      </c>
      <c r="F332" s="2">
        <v>0</v>
      </c>
    </row>
    <row r="333" spans="2:6" x14ac:dyDescent="0.2">
      <c r="B333" t="s">
        <v>102</v>
      </c>
      <c r="C333" s="22" t="s">
        <v>142</v>
      </c>
      <c r="D333" s="22" t="s">
        <v>138</v>
      </c>
      <c r="E333" s="2">
        <v>498</v>
      </c>
      <c r="F333" s="2">
        <v>426</v>
      </c>
    </row>
    <row r="334" spans="2:6" x14ac:dyDescent="0.2">
      <c r="B334" t="s">
        <v>103</v>
      </c>
      <c r="C334" s="22" t="s">
        <v>185</v>
      </c>
      <c r="D334" s="22" t="s">
        <v>138</v>
      </c>
      <c r="E334" s="2">
        <v>1</v>
      </c>
      <c r="F334" s="2">
        <v>0</v>
      </c>
    </row>
    <row r="335" spans="2:6" x14ac:dyDescent="0.2">
      <c r="B335" t="s">
        <v>103</v>
      </c>
      <c r="C335" s="22" t="s">
        <v>142</v>
      </c>
      <c r="D335" s="22" t="s">
        <v>138</v>
      </c>
      <c r="E335" s="2">
        <v>324</v>
      </c>
      <c r="F335" s="2">
        <v>277</v>
      </c>
    </row>
    <row r="336" spans="2:6" x14ac:dyDescent="0.2">
      <c r="B336" t="s">
        <v>104</v>
      </c>
      <c r="C336" s="22" t="s">
        <v>162</v>
      </c>
      <c r="D336" s="22" t="s">
        <v>136</v>
      </c>
      <c r="E336" s="2">
        <v>1</v>
      </c>
      <c r="F336" s="2">
        <v>0</v>
      </c>
    </row>
    <row r="337" spans="2:6" x14ac:dyDescent="0.2">
      <c r="B337" t="s">
        <v>104</v>
      </c>
      <c r="C337" s="22" t="s">
        <v>156</v>
      </c>
      <c r="D337" s="22" t="s">
        <v>136</v>
      </c>
      <c r="E337" s="2">
        <v>1</v>
      </c>
      <c r="F337" s="2">
        <v>0</v>
      </c>
    </row>
    <row r="338" spans="2:6" x14ac:dyDescent="0.2">
      <c r="B338" t="s">
        <v>104</v>
      </c>
      <c r="C338" s="22" t="s">
        <v>176</v>
      </c>
      <c r="D338" s="22" t="s">
        <v>136</v>
      </c>
      <c r="E338" s="2">
        <v>1</v>
      </c>
      <c r="F338" s="2">
        <v>0</v>
      </c>
    </row>
    <row r="339" spans="2:6" x14ac:dyDescent="0.2">
      <c r="B339" t="s">
        <v>104</v>
      </c>
      <c r="C339" s="22" t="s">
        <v>149</v>
      </c>
      <c r="D339" s="22" t="s">
        <v>136</v>
      </c>
      <c r="E339" s="2">
        <v>100</v>
      </c>
      <c r="F339" s="2">
        <v>5</v>
      </c>
    </row>
    <row r="340" spans="2:6" x14ac:dyDescent="0.2">
      <c r="B340" t="s">
        <v>104</v>
      </c>
      <c r="C340" s="22" t="s">
        <v>149</v>
      </c>
      <c r="D340" s="22" t="s">
        <v>138</v>
      </c>
      <c r="E340" s="2">
        <v>1</v>
      </c>
      <c r="F340" s="2">
        <v>0</v>
      </c>
    </row>
    <row r="341" spans="2:6" x14ac:dyDescent="0.2">
      <c r="B341" t="s">
        <v>105</v>
      </c>
      <c r="C341" s="22" t="s">
        <v>179</v>
      </c>
      <c r="D341" s="22" t="s">
        <v>136</v>
      </c>
      <c r="E341" s="2">
        <v>1</v>
      </c>
      <c r="F341" s="2">
        <v>0</v>
      </c>
    </row>
    <row r="342" spans="2:6" x14ac:dyDescent="0.2">
      <c r="B342" t="s">
        <v>105</v>
      </c>
      <c r="C342" s="22" t="s">
        <v>226</v>
      </c>
      <c r="D342" s="22" t="s">
        <v>136</v>
      </c>
      <c r="E342" s="2">
        <v>1</v>
      </c>
      <c r="F342" s="2">
        <v>0</v>
      </c>
    </row>
    <row r="343" spans="2:6" x14ac:dyDescent="0.2">
      <c r="B343" t="s">
        <v>105</v>
      </c>
      <c r="C343" s="22" t="s">
        <v>161</v>
      </c>
      <c r="D343" s="22" t="s">
        <v>136</v>
      </c>
      <c r="E343" s="2">
        <v>30</v>
      </c>
      <c r="F343" s="2">
        <v>0</v>
      </c>
    </row>
    <row r="344" spans="2:6" x14ac:dyDescent="0.2">
      <c r="B344" t="s">
        <v>105</v>
      </c>
      <c r="C344" s="22" t="s">
        <v>161</v>
      </c>
      <c r="D344" s="22" t="s">
        <v>138</v>
      </c>
      <c r="E344" s="2">
        <v>7</v>
      </c>
      <c r="F344" s="2">
        <v>0</v>
      </c>
    </row>
    <row r="345" spans="2:6" x14ac:dyDescent="0.2">
      <c r="B345" t="s">
        <v>105</v>
      </c>
      <c r="C345" s="22" t="s">
        <v>159</v>
      </c>
      <c r="D345" s="22" t="s">
        <v>136</v>
      </c>
      <c r="E345" s="2">
        <v>37</v>
      </c>
      <c r="F345" s="2">
        <v>15</v>
      </c>
    </row>
    <row r="346" spans="2:6" x14ac:dyDescent="0.2">
      <c r="B346" t="s">
        <v>105</v>
      </c>
      <c r="C346" s="22" t="s">
        <v>159</v>
      </c>
      <c r="D346" s="22" t="s">
        <v>138</v>
      </c>
      <c r="E346" s="2">
        <v>25</v>
      </c>
      <c r="F346" s="2">
        <v>1</v>
      </c>
    </row>
    <row r="347" spans="2:6" x14ac:dyDescent="0.2">
      <c r="B347" t="s">
        <v>105</v>
      </c>
      <c r="C347" s="22" t="s">
        <v>151</v>
      </c>
      <c r="D347" s="22" t="s">
        <v>136</v>
      </c>
      <c r="E347" s="2">
        <v>41</v>
      </c>
      <c r="F347" s="2">
        <v>35</v>
      </c>
    </row>
    <row r="348" spans="2:6" x14ac:dyDescent="0.2">
      <c r="B348" t="s">
        <v>105</v>
      </c>
      <c r="C348" s="22" t="s">
        <v>151</v>
      </c>
      <c r="D348" s="22" t="s">
        <v>138</v>
      </c>
      <c r="E348" s="2">
        <v>57</v>
      </c>
      <c r="F348" s="2">
        <v>31</v>
      </c>
    </row>
    <row r="349" spans="2:6" x14ac:dyDescent="0.2">
      <c r="B349" t="s">
        <v>105</v>
      </c>
      <c r="C349" s="22" t="s">
        <v>218</v>
      </c>
      <c r="D349" s="22" t="s">
        <v>136</v>
      </c>
      <c r="E349" s="2">
        <v>1</v>
      </c>
      <c r="F349" s="2">
        <v>0</v>
      </c>
    </row>
    <row r="350" spans="2:6" x14ac:dyDescent="0.2">
      <c r="B350" t="s">
        <v>105</v>
      </c>
      <c r="C350" s="22" t="s">
        <v>224</v>
      </c>
      <c r="D350" s="22" t="s">
        <v>136</v>
      </c>
      <c r="E350" s="2">
        <v>2</v>
      </c>
      <c r="F350" s="2">
        <v>0</v>
      </c>
    </row>
    <row r="351" spans="2:6" x14ac:dyDescent="0.2">
      <c r="B351" t="s">
        <v>105</v>
      </c>
      <c r="C351" s="22" t="s">
        <v>163</v>
      </c>
      <c r="D351" s="22" t="s">
        <v>136</v>
      </c>
      <c r="E351" s="2">
        <v>39</v>
      </c>
      <c r="F351" s="2">
        <v>1</v>
      </c>
    </row>
    <row r="352" spans="2:6" x14ac:dyDescent="0.2">
      <c r="B352" t="s">
        <v>105</v>
      </c>
      <c r="C352" s="22" t="s">
        <v>163</v>
      </c>
      <c r="D352" s="22" t="s">
        <v>138</v>
      </c>
      <c r="E352" s="2">
        <v>24</v>
      </c>
      <c r="F352" s="2">
        <v>7</v>
      </c>
    </row>
    <row r="353" spans="2:6" x14ac:dyDescent="0.2">
      <c r="B353" t="s">
        <v>105</v>
      </c>
      <c r="C353" s="22" t="s">
        <v>189</v>
      </c>
      <c r="D353" s="22" t="s">
        <v>136</v>
      </c>
      <c r="E353" s="2">
        <v>13</v>
      </c>
      <c r="F353" s="2">
        <v>0</v>
      </c>
    </row>
    <row r="354" spans="2:6" x14ac:dyDescent="0.2">
      <c r="B354" t="s">
        <v>105</v>
      </c>
      <c r="C354" s="22" t="s">
        <v>189</v>
      </c>
      <c r="D354" s="22" t="s">
        <v>138</v>
      </c>
      <c r="E354" s="2">
        <v>3</v>
      </c>
      <c r="F354" s="2">
        <v>0</v>
      </c>
    </row>
    <row r="355" spans="2:6" x14ac:dyDescent="0.2">
      <c r="B355" t="s">
        <v>105</v>
      </c>
      <c r="C355" s="22" t="s">
        <v>209</v>
      </c>
      <c r="D355" s="22" t="s">
        <v>136</v>
      </c>
      <c r="E355" s="2">
        <v>7</v>
      </c>
      <c r="F355" s="2">
        <v>0</v>
      </c>
    </row>
    <row r="356" spans="2:6" x14ac:dyDescent="0.2">
      <c r="B356" t="s">
        <v>105</v>
      </c>
      <c r="C356" s="22" t="s">
        <v>209</v>
      </c>
      <c r="D356" s="22" t="s">
        <v>138</v>
      </c>
      <c r="E356" s="2">
        <v>1</v>
      </c>
      <c r="F356" s="2">
        <v>0</v>
      </c>
    </row>
    <row r="357" spans="2:6" x14ac:dyDescent="0.2">
      <c r="B357" t="s">
        <v>105</v>
      </c>
      <c r="C357" s="22" t="s">
        <v>150</v>
      </c>
      <c r="D357" s="22" t="s">
        <v>136</v>
      </c>
      <c r="E357" s="2">
        <v>78</v>
      </c>
      <c r="F357" s="2">
        <v>4</v>
      </c>
    </row>
    <row r="358" spans="2:6" x14ac:dyDescent="0.2">
      <c r="B358" t="s">
        <v>105</v>
      </c>
      <c r="C358" s="22" t="s">
        <v>150</v>
      </c>
      <c r="D358" s="22" t="s">
        <v>138</v>
      </c>
      <c r="E358" s="2">
        <v>40</v>
      </c>
      <c r="F358" s="2">
        <v>0</v>
      </c>
    </row>
    <row r="359" spans="2:6" x14ac:dyDescent="0.2">
      <c r="B359" t="s">
        <v>105</v>
      </c>
      <c r="C359" s="22" t="s">
        <v>192</v>
      </c>
      <c r="D359" s="22" t="s">
        <v>136</v>
      </c>
      <c r="E359" s="2">
        <v>1</v>
      </c>
      <c r="F359" s="2">
        <v>0</v>
      </c>
    </row>
    <row r="360" spans="2:6" x14ac:dyDescent="0.2">
      <c r="B360" t="s">
        <v>105</v>
      </c>
      <c r="C360" s="22" t="s">
        <v>148</v>
      </c>
      <c r="D360" s="22" t="s">
        <v>136</v>
      </c>
      <c r="E360" s="2">
        <v>48</v>
      </c>
      <c r="F360" s="2">
        <v>2</v>
      </c>
    </row>
    <row r="361" spans="2:6" x14ac:dyDescent="0.2">
      <c r="B361" t="s">
        <v>105</v>
      </c>
      <c r="C361" s="22" t="s">
        <v>148</v>
      </c>
      <c r="D361" s="22" t="s">
        <v>138</v>
      </c>
      <c r="E361" s="2">
        <v>55</v>
      </c>
      <c r="F361" s="2">
        <v>9</v>
      </c>
    </row>
    <row r="362" spans="2:6" x14ac:dyDescent="0.2">
      <c r="B362" t="s">
        <v>105</v>
      </c>
      <c r="C362" s="22" t="s">
        <v>162</v>
      </c>
      <c r="D362" s="22" t="s">
        <v>136</v>
      </c>
      <c r="E362" s="2">
        <v>20</v>
      </c>
      <c r="F362" s="2">
        <v>7</v>
      </c>
    </row>
    <row r="363" spans="2:6" x14ac:dyDescent="0.2">
      <c r="B363" t="s">
        <v>105</v>
      </c>
      <c r="C363" s="22" t="s">
        <v>162</v>
      </c>
      <c r="D363" s="22" t="s">
        <v>138</v>
      </c>
      <c r="E363" s="2">
        <v>25</v>
      </c>
      <c r="F363" s="2">
        <v>56</v>
      </c>
    </row>
    <row r="364" spans="2:6" x14ac:dyDescent="0.2">
      <c r="B364" t="s">
        <v>105</v>
      </c>
      <c r="C364" s="22" t="s">
        <v>171</v>
      </c>
      <c r="D364" s="22" t="s">
        <v>136</v>
      </c>
      <c r="E364" s="2">
        <v>15</v>
      </c>
      <c r="F364" s="2">
        <v>2</v>
      </c>
    </row>
    <row r="365" spans="2:6" x14ac:dyDescent="0.2">
      <c r="B365" t="s">
        <v>105</v>
      </c>
      <c r="C365" s="22" t="s">
        <v>171</v>
      </c>
      <c r="D365" s="22" t="s">
        <v>138</v>
      </c>
      <c r="E365" s="2">
        <v>16</v>
      </c>
      <c r="F365" s="2">
        <v>0</v>
      </c>
    </row>
    <row r="366" spans="2:6" x14ac:dyDescent="0.2">
      <c r="B366" t="s">
        <v>105</v>
      </c>
      <c r="C366" s="22" t="s">
        <v>175</v>
      </c>
      <c r="D366" s="22" t="s">
        <v>136</v>
      </c>
      <c r="E366" s="2">
        <v>16</v>
      </c>
      <c r="F366" s="2">
        <v>0</v>
      </c>
    </row>
    <row r="367" spans="2:6" x14ac:dyDescent="0.2">
      <c r="B367" t="s">
        <v>105</v>
      </c>
      <c r="C367" s="22" t="s">
        <v>175</v>
      </c>
      <c r="D367" s="22" t="s">
        <v>138</v>
      </c>
      <c r="E367" s="2">
        <v>7</v>
      </c>
      <c r="F367" s="2">
        <v>0</v>
      </c>
    </row>
    <row r="368" spans="2:6" x14ac:dyDescent="0.2">
      <c r="B368" t="s">
        <v>105</v>
      </c>
      <c r="C368" s="22" t="s">
        <v>188</v>
      </c>
      <c r="D368" s="22" t="s">
        <v>136</v>
      </c>
      <c r="E368" s="2">
        <v>5</v>
      </c>
      <c r="F368" s="2">
        <v>0</v>
      </c>
    </row>
    <row r="369" spans="2:6" x14ac:dyDescent="0.2">
      <c r="B369" t="s">
        <v>105</v>
      </c>
      <c r="C369" s="22" t="s">
        <v>188</v>
      </c>
      <c r="D369" s="22" t="s">
        <v>137</v>
      </c>
      <c r="E369" s="2">
        <v>1</v>
      </c>
      <c r="F369" s="2">
        <v>0</v>
      </c>
    </row>
    <row r="370" spans="2:6" x14ac:dyDescent="0.2">
      <c r="B370" t="s">
        <v>105</v>
      </c>
      <c r="C370" s="22" t="s">
        <v>188</v>
      </c>
      <c r="D370" s="22" t="s">
        <v>138</v>
      </c>
      <c r="E370" s="2">
        <v>2</v>
      </c>
      <c r="F370" s="2">
        <v>0</v>
      </c>
    </row>
    <row r="371" spans="2:6" x14ac:dyDescent="0.2">
      <c r="B371" t="s">
        <v>105</v>
      </c>
      <c r="C371" s="22" t="s">
        <v>220</v>
      </c>
      <c r="D371" s="22" t="s">
        <v>136</v>
      </c>
      <c r="E371" s="2">
        <v>1</v>
      </c>
      <c r="F371" s="2">
        <v>0</v>
      </c>
    </row>
    <row r="372" spans="2:6" x14ac:dyDescent="0.2">
      <c r="B372" t="s">
        <v>105</v>
      </c>
      <c r="C372" s="22" t="s">
        <v>167</v>
      </c>
      <c r="D372" s="22" t="s">
        <v>136</v>
      </c>
      <c r="E372" s="2">
        <v>23</v>
      </c>
      <c r="F372" s="2">
        <v>6</v>
      </c>
    </row>
    <row r="373" spans="2:6" x14ac:dyDescent="0.2">
      <c r="B373" t="s">
        <v>105</v>
      </c>
      <c r="C373" s="22" t="s">
        <v>167</v>
      </c>
      <c r="D373" s="22" t="s">
        <v>138</v>
      </c>
      <c r="E373" s="2">
        <v>7</v>
      </c>
      <c r="F373" s="2">
        <v>0</v>
      </c>
    </row>
    <row r="374" spans="2:6" x14ac:dyDescent="0.2">
      <c r="B374" t="s">
        <v>105</v>
      </c>
      <c r="C374" s="22" t="s">
        <v>143</v>
      </c>
      <c r="D374" s="22" t="s">
        <v>136</v>
      </c>
      <c r="E374" s="2">
        <v>411</v>
      </c>
      <c r="F374" s="2">
        <v>119</v>
      </c>
    </row>
    <row r="375" spans="2:6" x14ac:dyDescent="0.2">
      <c r="B375" t="s">
        <v>105</v>
      </c>
      <c r="C375" s="22" t="s">
        <v>143</v>
      </c>
      <c r="D375" s="22" t="s">
        <v>137</v>
      </c>
      <c r="E375" s="2">
        <v>2</v>
      </c>
      <c r="F375" s="2">
        <v>0</v>
      </c>
    </row>
    <row r="376" spans="2:6" x14ac:dyDescent="0.2">
      <c r="B376" t="s">
        <v>105</v>
      </c>
      <c r="C376" s="22" t="s">
        <v>143</v>
      </c>
      <c r="D376" s="22" t="s">
        <v>138</v>
      </c>
      <c r="E376" s="2">
        <v>168</v>
      </c>
      <c r="F376" s="2">
        <v>73</v>
      </c>
    </row>
    <row r="377" spans="2:6" x14ac:dyDescent="0.2">
      <c r="B377" t="s">
        <v>105</v>
      </c>
      <c r="C377" s="22" t="s">
        <v>169</v>
      </c>
      <c r="D377" s="22" t="s">
        <v>136</v>
      </c>
      <c r="E377" s="2">
        <v>11</v>
      </c>
      <c r="F377" s="2">
        <v>0</v>
      </c>
    </row>
    <row r="378" spans="2:6" x14ac:dyDescent="0.2">
      <c r="B378" t="s">
        <v>105</v>
      </c>
      <c r="C378" s="22" t="s">
        <v>169</v>
      </c>
      <c r="D378" s="22" t="s">
        <v>138</v>
      </c>
      <c r="E378" s="2">
        <v>21</v>
      </c>
      <c r="F378" s="2">
        <v>2</v>
      </c>
    </row>
    <row r="379" spans="2:6" x14ac:dyDescent="0.2">
      <c r="B379" t="s">
        <v>105</v>
      </c>
      <c r="C379" s="22" t="s">
        <v>239</v>
      </c>
      <c r="D379" s="22" t="s">
        <v>136</v>
      </c>
      <c r="E379" s="2">
        <v>1</v>
      </c>
      <c r="F379" s="2">
        <v>0</v>
      </c>
    </row>
    <row r="380" spans="2:6" x14ac:dyDescent="0.2">
      <c r="B380" t="s">
        <v>105</v>
      </c>
      <c r="C380" s="22" t="s">
        <v>235</v>
      </c>
      <c r="D380" s="22" t="s">
        <v>136</v>
      </c>
      <c r="E380" s="2">
        <v>1</v>
      </c>
      <c r="F380" s="2">
        <v>0</v>
      </c>
    </row>
    <row r="381" spans="2:6" x14ac:dyDescent="0.2">
      <c r="B381" t="s">
        <v>105</v>
      </c>
      <c r="C381" s="22" t="s">
        <v>201</v>
      </c>
      <c r="D381" s="22" t="s">
        <v>136</v>
      </c>
      <c r="E381" s="2">
        <v>2</v>
      </c>
      <c r="F381" s="2">
        <v>0</v>
      </c>
    </row>
    <row r="382" spans="2:6" x14ac:dyDescent="0.2">
      <c r="B382" t="s">
        <v>105</v>
      </c>
      <c r="C382" s="22" t="s">
        <v>201</v>
      </c>
      <c r="D382" s="22" t="s">
        <v>138</v>
      </c>
      <c r="E382" s="2">
        <v>3</v>
      </c>
      <c r="F382" s="2">
        <v>0</v>
      </c>
    </row>
    <row r="383" spans="2:6" x14ac:dyDescent="0.2">
      <c r="B383" t="s">
        <v>105</v>
      </c>
      <c r="C383" s="22" t="s">
        <v>202</v>
      </c>
      <c r="D383" s="22" t="s">
        <v>136</v>
      </c>
      <c r="E383" s="2">
        <v>1</v>
      </c>
      <c r="F383" s="2">
        <v>0</v>
      </c>
    </row>
    <row r="384" spans="2:6" x14ac:dyDescent="0.2">
      <c r="B384" t="s">
        <v>105</v>
      </c>
      <c r="C384" s="22" t="s">
        <v>202</v>
      </c>
      <c r="D384" s="22" t="s">
        <v>138</v>
      </c>
      <c r="E384" s="2">
        <v>1</v>
      </c>
      <c r="F384" s="2">
        <v>0</v>
      </c>
    </row>
    <row r="385" spans="2:6" x14ac:dyDescent="0.2">
      <c r="B385" t="s">
        <v>105</v>
      </c>
      <c r="C385" s="22" t="s">
        <v>203</v>
      </c>
      <c r="D385" s="22" t="s">
        <v>136</v>
      </c>
      <c r="E385" s="2">
        <v>3</v>
      </c>
      <c r="F385" s="2">
        <v>0</v>
      </c>
    </row>
    <row r="386" spans="2:6" x14ac:dyDescent="0.2">
      <c r="B386" t="s">
        <v>105</v>
      </c>
      <c r="C386" s="22" t="s">
        <v>203</v>
      </c>
      <c r="D386" s="22" t="s">
        <v>138</v>
      </c>
      <c r="E386" s="2">
        <v>1</v>
      </c>
      <c r="F386" s="2">
        <v>0</v>
      </c>
    </row>
    <row r="387" spans="2:6" x14ac:dyDescent="0.2">
      <c r="B387" t="s">
        <v>105</v>
      </c>
      <c r="C387" s="22" t="s">
        <v>156</v>
      </c>
      <c r="D387" s="22" t="s">
        <v>136</v>
      </c>
      <c r="E387" s="2">
        <v>41</v>
      </c>
      <c r="F387" s="2">
        <v>0</v>
      </c>
    </row>
    <row r="388" spans="2:6" x14ac:dyDescent="0.2">
      <c r="B388" t="s">
        <v>105</v>
      </c>
      <c r="C388" s="22" t="s">
        <v>156</v>
      </c>
      <c r="D388" s="22" t="s">
        <v>138</v>
      </c>
      <c r="E388" s="2">
        <v>17</v>
      </c>
      <c r="F388" s="2">
        <v>0</v>
      </c>
    </row>
    <row r="389" spans="2:6" x14ac:dyDescent="0.2">
      <c r="B389" t="s">
        <v>105</v>
      </c>
      <c r="C389" s="22" t="s">
        <v>168</v>
      </c>
      <c r="D389" s="22" t="s">
        <v>136</v>
      </c>
      <c r="E389" s="2">
        <v>28</v>
      </c>
      <c r="F389" s="2">
        <v>0</v>
      </c>
    </row>
    <row r="390" spans="2:6" x14ac:dyDescent="0.2">
      <c r="B390" t="s">
        <v>105</v>
      </c>
      <c r="C390" s="22" t="s">
        <v>168</v>
      </c>
      <c r="D390" s="22" t="s">
        <v>138</v>
      </c>
      <c r="E390" s="2">
        <v>13</v>
      </c>
      <c r="F390" s="2">
        <v>3</v>
      </c>
    </row>
    <row r="391" spans="2:6" x14ac:dyDescent="0.2">
      <c r="B391" t="s">
        <v>105</v>
      </c>
      <c r="C391" s="22" t="s">
        <v>147</v>
      </c>
      <c r="D391" s="22" t="s">
        <v>136</v>
      </c>
      <c r="E391" s="2">
        <v>89</v>
      </c>
      <c r="F391" s="2">
        <v>9</v>
      </c>
    </row>
    <row r="392" spans="2:6" x14ac:dyDescent="0.2">
      <c r="B392" t="s">
        <v>105</v>
      </c>
      <c r="C392" s="22" t="s">
        <v>147</v>
      </c>
      <c r="D392" s="22" t="s">
        <v>138</v>
      </c>
      <c r="E392" s="2">
        <v>62</v>
      </c>
      <c r="F392" s="2">
        <v>23</v>
      </c>
    </row>
    <row r="393" spans="2:6" x14ac:dyDescent="0.2">
      <c r="B393" t="s">
        <v>105</v>
      </c>
      <c r="C393" s="22" t="s">
        <v>144</v>
      </c>
      <c r="D393" s="22" t="s">
        <v>136</v>
      </c>
      <c r="E393" s="2">
        <v>231</v>
      </c>
      <c r="F393" s="2">
        <v>69</v>
      </c>
    </row>
    <row r="394" spans="2:6" x14ac:dyDescent="0.2">
      <c r="B394" t="s">
        <v>105</v>
      </c>
      <c r="C394" s="22" t="s">
        <v>144</v>
      </c>
      <c r="D394" s="22" t="s">
        <v>137</v>
      </c>
      <c r="E394" s="2">
        <v>7</v>
      </c>
      <c r="F394" s="2">
        <v>4</v>
      </c>
    </row>
    <row r="395" spans="2:6" x14ac:dyDescent="0.2">
      <c r="B395" t="s">
        <v>105</v>
      </c>
      <c r="C395" s="22" t="s">
        <v>144</v>
      </c>
      <c r="D395" s="22" t="s">
        <v>138</v>
      </c>
      <c r="E395" s="2">
        <v>213</v>
      </c>
      <c r="F395" s="2">
        <v>163</v>
      </c>
    </row>
    <row r="396" spans="2:6" x14ac:dyDescent="0.2">
      <c r="B396" t="s">
        <v>105</v>
      </c>
      <c r="C396" s="22" t="s">
        <v>228</v>
      </c>
      <c r="D396" s="22" t="s">
        <v>138</v>
      </c>
      <c r="E396" s="2">
        <v>2</v>
      </c>
      <c r="F396" s="2">
        <v>0</v>
      </c>
    </row>
    <row r="397" spans="2:6" x14ac:dyDescent="0.2">
      <c r="B397" t="s">
        <v>105</v>
      </c>
      <c r="C397" s="22" t="s">
        <v>263</v>
      </c>
      <c r="D397" s="22" t="s">
        <v>136</v>
      </c>
      <c r="E397" s="2">
        <v>1</v>
      </c>
      <c r="F397" s="2">
        <v>0</v>
      </c>
    </row>
    <row r="398" spans="2:6" x14ac:dyDescent="0.2">
      <c r="B398" t="s">
        <v>105</v>
      </c>
      <c r="C398" s="22" t="s">
        <v>176</v>
      </c>
      <c r="D398" s="22" t="s">
        <v>136</v>
      </c>
      <c r="E398" s="2">
        <v>19</v>
      </c>
      <c r="F398" s="2">
        <v>0</v>
      </c>
    </row>
    <row r="399" spans="2:6" x14ac:dyDescent="0.2">
      <c r="B399" t="s">
        <v>105</v>
      </c>
      <c r="C399" s="22" t="s">
        <v>176</v>
      </c>
      <c r="D399" s="22" t="s">
        <v>138</v>
      </c>
      <c r="E399" s="2">
        <v>4</v>
      </c>
      <c r="F399" s="2">
        <v>0</v>
      </c>
    </row>
    <row r="400" spans="2:6" x14ac:dyDescent="0.2">
      <c r="B400" t="s">
        <v>105</v>
      </c>
      <c r="C400" s="22" t="s">
        <v>207</v>
      </c>
      <c r="D400" s="22" t="s">
        <v>136</v>
      </c>
      <c r="E400" s="2">
        <v>2</v>
      </c>
      <c r="F400" s="2">
        <v>0</v>
      </c>
    </row>
    <row r="401" spans="2:6" x14ac:dyDescent="0.2">
      <c r="B401" t="s">
        <v>105</v>
      </c>
      <c r="C401" s="22" t="s">
        <v>207</v>
      </c>
      <c r="D401" s="22" t="s">
        <v>138</v>
      </c>
      <c r="E401" s="2">
        <v>2</v>
      </c>
      <c r="F401" s="2">
        <v>0</v>
      </c>
    </row>
    <row r="402" spans="2:6" x14ac:dyDescent="0.2">
      <c r="B402" t="s">
        <v>105</v>
      </c>
      <c r="C402" s="22" t="s">
        <v>177</v>
      </c>
      <c r="D402" s="22" t="s">
        <v>136</v>
      </c>
      <c r="E402" s="2">
        <v>6</v>
      </c>
      <c r="F402" s="2">
        <v>0</v>
      </c>
    </row>
    <row r="403" spans="2:6" x14ac:dyDescent="0.2">
      <c r="B403" t="s">
        <v>105</v>
      </c>
      <c r="C403" s="22" t="s">
        <v>177</v>
      </c>
      <c r="D403" s="22" t="s">
        <v>138</v>
      </c>
      <c r="E403" s="2">
        <v>15</v>
      </c>
      <c r="F403" s="2">
        <v>0</v>
      </c>
    </row>
    <row r="404" spans="2:6" x14ac:dyDescent="0.2">
      <c r="B404" t="s">
        <v>105</v>
      </c>
      <c r="C404" s="22" t="s">
        <v>231</v>
      </c>
      <c r="D404" s="22" t="s">
        <v>136</v>
      </c>
      <c r="E404" s="2">
        <v>1</v>
      </c>
      <c r="F404" s="2">
        <v>0</v>
      </c>
    </row>
    <row r="405" spans="2:6" x14ac:dyDescent="0.2">
      <c r="B405" t="s">
        <v>105</v>
      </c>
      <c r="C405" s="22" t="s">
        <v>205</v>
      </c>
      <c r="D405" s="22" t="s">
        <v>136</v>
      </c>
      <c r="E405" s="2">
        <v>4</v>
      </c>
      <c r="F405" s="2">
        <v>0</v>
      </c>
    </row>
    <row r="406" spans="2:6" x14ac:dyDescent="0.2">
      <c r="B406" t="s">
        <v>105</v>
      </c>
      <c r="C406" s="22" t="s">
        <v>205</v>
      </c>
      <c r="D406" s="22" t="s">
        <v>138</v>
      </c>
      <c r="E406" s="2">
        <v>2</v>
      </c>
      <c r="F406" s="2">
        <v>0</v>
      </c>
    </row>
    <row r="407" spans="2:6" x14ac:dyDescent="0.2">
      <c r="B407" t="s">
        <v>105</v>
      </c>
      <c r="C407" s="22" t="s">
        <v>158</v>
      </c>
      <c r="D407" s="22" t="s">
        <v>136</v>
      </c>
      <c r="E407" s="2">
        <v>36</v>
      </c>
      <c r="F407" s="2">
        <v>4</v>
      </c>
    </row>
    <row r="408" spans="2:6" x14ac:dyDescent="0.2">
      <c r="B408" t="s">
        <v>105</v>
      </c>
      <c r="C408" s="22" t="s">
        <v>158</v>
      </c>
      <c r="D408" s="22" t="s">
        <v>138</v>
      </c>
      <c r="E408" s="2">
        <v>13</v>
      </c>
      <c r="F408" s="2">
        <v>0</v>
      </c>
    </row>
    <row r="409" spans="2:6" x14ac:dyDescent="0.2">
      <c r="B409" t="s">
        <v>105</v>
      </c>
      <c r="C409" s="22" t="s">
        <v>204</v>
      </c>
      <c r="D409" s="22" t="s">
        <v>136</v>
      </c>
      <c r="E409" s="2">
        <v>1</v>
      </c>
      <c r="F409" s="2">
        <v>0</v>
      </c>
    </row>
    <row r="410" spans="2:6" x14ac:dyDescent="0.2">
      <c r="B410" t="s">
        <v>105</v>
      </c>
      <c r="C410" s="22" t="s">
        <v>204</v>
      </c>
      <c r="D410" s="22" t="s">
        <v>138</v>
      </c>
      <c r="E410" s="2">
        <v>2</v>
      </c>
      <c r="F410" s="2">
        <v>0</v>
      </c>
    </row>
    <row r="411" spans="2:6" x14ac:dyDescent="0.2">
      <c r="B411" t="s">
        <v>105</v>
      </c>
      <c r="C411" s="22" t="s">
        <v>187</v>
      </c>
      <c r="D411" s="22" t="s">
        <v>136</v>
      </c>
      <c r="E411" s="2">
        <v>7</v>
      </c>
      <c r="F411" s="2">
        <v>0</v>
      </c>
    </row>
    <row r="412" spans="2:6" x14ac:dyDescent="0.2">
      <c r="B412" t="s">
        <v>105</v>
      </c>
      <c r="C412" s="22" t="s">
        <v>187</v>
      </c>
      <c r="D412" s="22" t="s">
        <v>138</v>
      </c>
      <c r="E412" s="2">
        <v>3</v>
      </c>
      <c r="F412" s="2">
        <v>1</v>
      </c>
    </row>
    <row r="413" spans="2:6" x14ac:dyDescent="0.2">
      <c r="B413" t="s">
        <v>105</v>
      </c>
      <c r="C413" s="22" t="s">
        <v>185</v>
      </c>
      <c r="D413" s="22" t="s">
        <v>136</v>
      </c>
      <c r="E413" s="2">
        <v>13</v>
      </c>
      <c r="F413" s="2">
        <v>0</v>
      </c>
    </row>
    <row r="414" spans="2:6" x14ac:dyDescent="0.2">
      <c r="B414" t="s">
        <v>105</v>
      </c>
      <c r="C414" s="22" t="s">
        <v>185</v>
      </c>
      <c r="D414" s="22" t="s">
        <v>138</v>
      </c>
      <c r="E414" s="2">
        <v>3</v>
      </c>
      <c r="F414" s="2">
        <v>0</v>
      </c>
    </row>
    <row r="415" spans="2:6" x14ac:dyDescent="0.2">
      <c r="B415" t="s">
        <v>105</v>
      </c>
      <c r="C415" s="22" t="s">
        <v>252</v>
      </c>
      <c r="D415" s="22" t="s">
        <v>136</v>
      </c>
      <c r="E415" s="2">
        <v>1</v>
      </c>
      <c r="F415" s="2">
        <v>0</v>
      </c>
    </row>
    <row r="416" spans="2:6" x14ac:dyDescent="0.2">
      <c r="B416" t="s">
        <v>105</v>
      </c>
      <c r="C416" s="22" t="s">
        <v>173</v>
      </c>
      <c r="D416" s="22" t="s">
        <v>136</v>
      </c>
      <c r="E416" s="2">
        <v>12</v>
      </c>
      <c r="F416" s="2">
        <v>0</v>
      </c>
    </row>
    <row r="417" spans="2:6" x14ac:dyDescent="0.2">
      <c r="B417" t="s">
        <v>105</v>
      </c>
      <c r="C417" s="22" t="s">
        <v>173</v>
      </c>
      <c r="D417" s="22" t="s">
        <v>138</v>
      </c>
      <c r="E417" s="2">
        <v>2</v>
      </c>
      <c r="F417" s="2">
        <v>0</v>
      </c>
    </row>
    <row r="418" spans="2:6" x14ac:dyDescent="0.2">
      <c r="B418" t="s">
        <v>105</v>
      </c>
      <c r="C418" s="22" t="s">
        <v>194</v>
      </c>
      <c r="D418" s="22" t="s">
        <v>136</v>
      </c>
      <c r="E418" s="2">
        <v>1</v>
      </c>
      <c r="F418" s="2">
        <v>0</v>
      </c>
    </row>
    <row r="419" spans="2:6" x14ac:dyDescent="0.2">
      <c r="B419" t="s">
        <v>105</v>
      </c>
      <c r="C419" s="22" t="s">
        <v>243</v>
      </c>
      <c r="D419" s="22" t="s">
        <v>138</v>
      </c>
      <c r="E419" s="2">
        <v>1</v>
      </c>
      <c r="F419" s="2">
        <v>0</v>
      </c>
    </row>
    <row r="420" spans="2:6" x14ac:dyDescent="0.2">
      <c r="B420" t="s">
        <v>105</v>
      </c>
      <c r="C420" s="22" t="s">
        <v>149</v>
      </c>
      <c r="D420" s="22" t="s">
        <v>136</v>
      </c>
      <c r="E420" s="2">
        <v>87</v>
      </c>
      <c r="F420" s="2">
        <v>2</v>
      </c>
    </row>
    <row r="421" spans="2:6" x14ac:dyDescent="0.2">
      <c r="B421" t="s">
        <v>105</v>
      </c>
      <c r="C421" s="22" t="s">
        <v>149</v>
      </c>
      <c r="D421" s="22" t="s">
        <v>138</v>
      </c>
      <c r="E421" s="2">
        <v>51</v>
      </c>
      <c r="F421" s="2">
        <v>14</v>
      </c>
    </row>
    <row r="422" spans="2:6" x14ac:dyDescent="0.2">
      <c r="B422" t="s">
        <v>105</v>
      </c>
      <c r="C422" s="22" t="s">
        <v>214</v>
      </c>
      <c r="D422" s="22" t="s">
        <v>136</v>
      </c>
      <c r="E422" s="2">
        <v>2</v>
      </c>
      <c r="F422" s="2">
        <v>0</v>
      </c>
    </row>
    <row r="423" spans="2:6" x14ac:dyDescent="0.2">
      <c r="B423" t="s">
        <v>105</v>
      </c>
      <c r="C423" s="22" t="s">
        <v>191</v>
      </c>
      <c r="D423" s="22" t="s">
        <v>136</v>
      </c>
      <c r="E423" s="2">
        <v>2</v>
      </c>
      <c r="F423" s="2">
        <v>8</v>
      </c>
    </row>
    <row r="424" spans="2:6" x14ac:dyDescent="0.2">
      <c r="B424" t="s">
        <v>105</v>
      </c>
      <c r="C424" s="22" t="s">
        <v>191</v>
      </c>
      <c r="D424" s="22" t="s">
        <v>138</v>
      </c>
      <c r="E424" s="2">
        <v>4</v>
      </c>
      <c r="F424" s="2">
        <v>0</v>
      </c>
    </row>
    <row r="425" spans="2:6" x14ac:dyDescent="0.2">
      <c r="B425" t="s">
        <v>105</v>
      </c>
      <c r="C425" s="22" t="s">
        <v>210</v>
      </c>
      <c r="D425" s="22" t="s">
        <v>136</v>
      </c>
      <c r="E425" s="2">
        <v>7</v>
      </c>
      <c r="F425" s="2">
        <v>5</v>
      </c>
    </row>
    <row r="426" spans="2:6" x14ac:dyDescent="0.2">
      <c r="B426" t="s">
        <v>105</v>
      </c>
      <c r="C426" s="22" t="s">
        <v>210</v>
      </c>
      <c r="D426" s="22" t="s">
        <v>138</v>
      </c>
      <c r="E426" s="2">
        <v>1</v>
      </c>
      <c r="F426" s="2">
        <v>0</v>
      </c>
    </row>
    <row r="427" spans="2:6" x14ac:dyDescent="0.2">
      <c r="B427" t="s">
        <v>105</v>
      </c>
      <c r="C427" s="22" t="s">
        <v>198</v>
      </c>
      <c r="D427" s="22" t="s">
        <v>136</v>
      </c>
      <c r="E427" s="2">
        <v>7</v>
      </c>
      <c r="F427" s="2">
        <v>0</v>
      </c>
    </row>
    <row r="428" spans="2:6" x14ac:dyDescent="0.2">
      <c r="B428" t="s">
        <v>105</v>
      </c>
      <c r="C428" s="22" t="s">
        <v>198</v>
      </c>
      <c r="D428" s="22" t="s">
        <v>138</v>
      </c>
      <c r="E428" s="2">
        <v>1</v>
      </c>
      <c r="F428" s="2">
        <v>0</v>
      </c>
    </row>
    <row r="429" spans="2:6" x14ac:dyDescent="0.2">
      <c r="B429" t="s">
        <v>105</v>
      </c>
      <c r="C429" s="22" t="s">
        <v>208</v>
      </c>
      <c r="D429" s="22" t="s">
        <v>136</v>
      </c>
      <c r="E429" s="2">
        <v>3</v>
      </c>
      <c r="F429" s="2">
        <v>3</v>
      </c>
    </row>
    <row r="430" spans="2:6" x14ac:dyDescent="0.2">
      <c r="B430" t="s">
        <v>105</v>
      </c>
      <c r="C430" s="22" t="s">
        <v>208</v>
      </c>
      <c r="D430" s="22" t="s">
        <v>138</v>
      </c>
      <c r="E430" s="2">
        <v>11</v>
      </c>
      <c r="F430" s="2">
        <v>0</v>
      </c>
    </row>
    <row r="431" spans="2:6" x14ac:dyDescent="0.2">
      <c r="B431" t="s">
        <v>105</v>
      </c>
      <c r="C431" s="22" t="s">
        <v>195</v>
      </c>
      <c r="D431" s="22" t="s">
        <v>136</v>
      </c>
      <c r="E431" s="2">
        <v>2</v>
      </c>
      <c r="F431" s="2">
        <v>0</v>
      </c>
    </row>
    <row r="432" spans="2:6" x14ac:dyDescent="0.2">
      <c r="B432" t="s">
        <v>105</v>
      </c>
      <c r="C432" s="22" t="s">
        <v>195</v>
      </c>
      <c r="D432" s="22" t="s">
        <v>138</v>
      </c>
      <c r="E432" s="2">
        <v>2</v>
      </c>
      <c r="F432" s="2">
        <v>0</v>
      </c>
    </row>
    <row r="433" spans="2:6" x14ac:dyDescent="0.2">
      <c r="B433" t="s">
        <v>105</v>
      </c>
      <c r="C433" s="22" t="s">
        <v>216</v>
      </c>
      <c r="D433" s="22" t="s">
        <v>136</v>
      </c>
      <c r="E433" s="2">
        <v>2</v>
      </c>
      <c r="F433" s="2">
        <v>0</v>
      </c>
    </row>
    <row r="434" spans="2:6" x14ac:dyDescent="0.2">
      <c r="B434" t="s">
        <v>105</v>
      </c>
      <c r="C434" s="22" t="s">
        <v>236</v>
      </c>
      <c r="D434" s="22" t="s">
        <v>136</v>
      </c>
      <c r="E434" s="2">
        <v>2</v>
      </c>
      <c r="F434" s="2">
        <v>0</v>
      </c>
    </row>
    <row r="435" spans="2:6" x14ac:dyDescent="0.2">
      <c r="B435" t="s">
        <v>105</v>
      </c>
      <c r="C435" s="22" t="s">
        <v>232</v>
      </c>
      <c r="D435" s="22" t="s">
        <v>136</v>
      </c>
      <c r="E435" s="2">
        <v>2</v>
      </c>
      <c r="F435" s="2">
        <v>0</v>
      </c>
    </row>
    <row r="436" spans="2:6" x14ac:dyDescent="0.2">
      <c r="B436" t="s">
        <v>105</v>
      </c>
      <c r="C436" s="22" t="s">
        <v>152</v>
      </c>
      <c r="D436" s="22" t="s">
        <v>136</v>
      </c>
      <c r="E436" s="2">
        <v>66</v>
      </c>
      <c r="F436" s="2">
        <v>1</v>
      </c>
    </row>
    <row r="437" spans="2:6" x14ac:dyDescent="0.2">
      <c r="B437" t="s">
        <v>105</v>
      </c>
      <c r="C437" s="22" t="s">
        <v>152</v>
      </c>
      <c r="D437" s="22" t="s">
        <v>138</v>
      </c>
      <c r="E437" s="2">
        <v>27</v>
      </c>
      <c r="F437" s="2">
        <v>2</v>
      </c>
    </row>
    <row r="438" spans="2:6" x14ac:dyDescent="0.2">
      <c r="B438" t="s">
        <v>105</v>
      </c>
      <c r="C438" s="22" t="s">
        <v>184</v>
      </c>
      <c r="D438" s="22" t="s">
        <v>136</v>
      </c>
      <c r="E438" s="2">
        <v>4</v>
      </c>
      <c r="F438" s="2">
        <v>2</v>
      </c>
    </row>
    <row r="439" spans="2:6" x14ac:dyDescent="0.2">
      <c r="B439" t="s">
        <v>105</v>
      </c>
      <c r="C439" s="22" t="s">
        <v>184</v>
      </c>
      <c r="D439" s="22" t="s">
        <v>138</v>
      </c>
      <c r="E439" s="2">
        <v>1</v>
      </c>
      <c r="F439" s="2">
        <v>0</v>
      </c>
    </row>
    <row r="440" spans="2:6" x14ac:dyDescent="0.2">
      <c r="B440" t="s">
        <v>105</v>
      </c>
      <c r="C440" s="22" t="s">
        <v>250</v>
      </c>
      <c r="D440" s="22" t="s">
        <v>136</v>
      </c>
      <c r="E440" s="2">
        <v>1</v>
      </c>
      <c r="F440" s="2">
        <v>0</v>
      </c>
    </row>
    <row r="441" spans="2:6" x14ac:dyDescent="0.2">
      <c r="B441" t="s">
        <v>105</v>
      </c>
      <c r="C441" s="22" t="s">
        <v>250</v>
      </c>
      <c r="D441" s="22" t="s">
        <v>138</v>
      </c>
      <c r="E441" s="2">
        <v>1</v>
      </c>
      <c r="F441" s="2">
        <v>0</v>
      </c>
    </row>
    <row r="442" spans="2:6" x14ac:dyDescent="0.2">
      <c r="B442" t="s">
        <v>105</v>
      </c>
      <c r="C442" s="22" t="s">
        <v>153</v>
      </c>
      <c r="D442" s="22" t="s">
        <v>136</v>
      </c>
      <c r="E442" s="2">
        <v>113</v>
      </c>
      <c r="F442" s="2">
        <v>3</v>
      </c>
    </row>
    <row r="443" spans="2:6" x14ac:dyDescent="0.2">
      <c r="B443" t="s">
        <v>105</v>
      </c>
      <c r="C443" s="22" t="s">
        <v>153</v>
      </c>
      <c r="D443" s="22" t="s">
        <v>138</v>
      </c>
      <c r="E443" s="2">
        <v>59</v>
      </c>
      <c r="F443" s="2">
        <v>14</v>
      </c>
    </row>
    <row r="444" spans="2:6" x14ac:dyDescent="0.2">
      <c r="B444" t="s">
        <v>105</v>
      </c>
      <c r="C444" s="22" t="s">
        <v>174</v>
      </c>
      <c r="D444" s="22" t="s">
        <v>136</v>
      </c>
      <c r="E444" s="2">
        <v>11</v>
      </c>
      <c r="F444" s="2">
        <v>0</v>
      </c>
    </row>
    <row r="445" spans="2:6" x14ac:dyDescent="0.2">
      <c r="B445" t="s">
        <v>105</v>
      </c>
      <c r="C445" s="22" t="s">
        <v>174</v>
      </c>
      <c r="D445" s="22" t="s">
        <v>138</v>
      </c>
      <c r="E445" s="2">
        <v>10</v>
      </c>
      <c r="F445" s="2">
        <v>3</v>
      </c>
    </row>
    <row r="446" spans="2:6" x14ac:dyDescent="0.2">
      <c r="B446" t="s">
        <v>105</v>
      </c>
      <c r="C446" s="22" t="s">
        <v>165</v>
      </c>
      <c r="D446" s="22" t="s">
        <v>136</v>
      </c>
      <c r="E446" s="2">
        <v>16</v>
      </c>
      <c r="F446" s="2">
        <v>18</v>
      </c>
    </row>
    <row r="447" spans="2:6" x14ac:dyDescent="0.2">
      <c r="B447" t="s">
        <v>105</v>
      </c>
      <c r="C447" s="22" t="s">
        <v>165</v>
      </c>
      <c r="D447" s="22" t="s">
        <v>138</v>
      </c>
      <c r="E447" s="2">
        <v>16</v>
      </c>
      <c r="F447" s="2">
        <v>0</v>
      </c>
    </row>
    <row r="448" spans="2:6" x14ac:dyDescent="0.2">
      <c r="B448" t="s">
        <v>105</v>
      </c>
      <c r="C448" s="22" t="s">
        <v>222</v>
      </c>
      <c r="D448" s="22" t="s">
        <v>136</v>
      </c>
      <c r="E448" s="2">
        <v>1</v>
      </c>
      <c r="F448" s="2">
        <v>0</v>
      </c>
    </row>
    <row r="449" spans="2:6" x14ac:dyDescent="0.2">
      <c r="B449" t="s">
        <v>105</v>
      </c>
      <c r="C449" s="22" t="s">
        <v>240</v>
      </c>
      <c r="D449" s="22" t="s">
        <v>136</v>
      </c>
      <c r="E449" s="2">
        <v>1</v>
      </c>
      <c r="F449" s="2">
        <v>0</v>
      </c>
    </row>
    <row r="450" spans="2:6" x14ac:dyDescent="0.2">
      <c r="B450" t="s">
        <v>105</v>
      </c>
      <c r="C450" s="22" t="s">
        <v>240</v>
      </c>
      <c r="D450" s="22" t="s">
        <v>138</v>
      </c>
      <c r="E450" s="2">
        <v>1</v>
      </c>
      <c r="F450" s="2">
        <v>0</v>
      </c>
    </row>
    <row r="451" spans="2:6" x14ac:dyDescent="0.2">
      <c r="B451" t="s">
        <v>105</v>
      </c>
      <c r="C451" s="22" t="s">
        <v>182</v>
      </c>
      <c r="D451" s="22" t="s">
        <v>136</v>
      </c>
      <c r="E451" s="2">
        <v>11</v>
      </c>
      <c r="F451" s="2">
        <v>0</v>
      </c>
    </row>
    <row r="452" spans="2:6" x14ac:dyDescent="0.2">
      <c r="B452" t="s">
        <v>105</v>
      </c>
      <c r="C452" s="22" t="s">
        <v>182</v>
      </c>
      <c r="D452" s="22" t="s">
        <v>138</v>
      </c>
      <c r="E452" s="2">
        <v>5</v>
      </c>
      <c r="F452" s="2">
        <v>0</v>
      </c>
    </row>
    <row r="453" spans="2:6" x14ac:dyDescent="0.2">
      <c r="B453" t="s">
        <v>105</v>
      </c>
      <c r="C453" s="22" t="s">
        <v>186</v>
      </c>
      <c r="D453" s="22" t="s">
        <v>136</v>
      </c>
      <c r="E453" s="2">
        <v>6</v>
      </c>
      <c r="F453" s="2">
        <v>0</v>
      </c>
    </row>
    <row r="454" spans="2:6" x14ac:dyDescent="0.2">
      <c r="B454" t="s">
        <v>105</v>
      </c>
      <c r="C454" s="22" t="s">
        <v>186</v>
      </c>
      <c r="D454" s="22" t="s">
        <v>138</v>
      </c>
      <c r="E454" s="2">
        <v>1</v>
      </c>
      <c r="F454" s="2">
        <v>0</v>
      </c>
    </row>
    <row r="455" spans="2:6" x14ac:dyDescent="0.2">
      <c r="B455" t="s">
        <v>105</v>
      </c>
      <c r="C455" s="22" t="s">
        <v>154</v>
      </c>
      <c r="D455" s="22" t="s">
        <v>136</v>
      </c>
      <c r="E455" s="2">
        <v>51</v>
      </c>
      <c r="F455" s="2">
        <v>3</v>
      </c>
    </row>
    <row r="456" spans="2:6" x14ac:dyDescent="0.2">
      <c r="B456" t="s">
        <v>105</v>
      </c>
      <c r="C456" s="22" t="s">
        <v>154</v>
      </c>
      <c r="D456" s="22" t="s">
        <v>138</v>
      </c>
      <c r="E456" s="2">
        <v>13</v>
      </c>
      <c r="F456" s="2">
        <v>2</v>
      </c>
    </row>
    <row r="457" spans="2:6" x14ac:dyDescent="0.2">
      <c r="B457" t="s">
        <v>105</v>
      </c>
      <c r="C457" s="22" t="s">
        <v>215</v>
      </c>
      <c r="D457" s="22" t="s">
        <v>136</v>
      </c>
      <c r="E457" s="2">
        <v>2</v>
      </c>
      <c r="F457" s="2">
        <v>0</v>
      </c>
    </row>
    <row r="458" spans="2:6" x14ac:dyDescent="0.2">
      <c r="B458" t="s">
        <v>105</v>
      </c>
      <c r="C458" s="22" t="s">
        <v>215</v>
      </c>
      <c r="D458" s="22" t="s">
        <v>138</v>
      </c>
      <c r="E458" s="2">
        <v>2</v>
      </c>
      <c r="F458" s="2">
        <v>0</v>
      </c>
    </row>
    <row r="459" spans="2:6" x14ac:dyDescent="0.2">
      <c r="B459" t="s">
        <v>105</v>
      </c>
      <c r="C459" s="22" t="s">
        <v>170</v>
      </c>
      <c r="D459" s="22" t="s">
        <v>136</v>
      </c>
      <c r="E459" s="2">
        <v>20</v>
      </c>
      <c r="F459" s="2">
        <v>2</v>
      </c>
    </row>
    <row r="460" spans="2:6" x14ac:dyDescent="0.2">
      <c r="B460" t="s">
        <v>105</v>
      </c>
      <c r="C460" s="22" t="s">
        <v>170</v>
      </c>
      <c r="D460" s="22" t="s">
        <v>138</v>
      </c>
      <c r="E460" s="2">
        <v>10</v>
      </c>
      <c r="F460" s="2">
        <v>0</v>
      </c>
    </row>
    <row r="461" spans="2:6" x14ac:dyDescent="0.2">
      <c r="B461" t="s">
        <v>105</v>
      </c>
      <c r="C461" s="22" t="s">
        <v>223</v>
      </c>
      <c r="D461" s="22" t="s">
        <v>136</v>
      </c>
      <c r="E461" s="2">
        <v>1</v>
      </c>
      <c r="F461" s="2">
        <v>0</v>
      </c>
    </row>
    <row r="462" spans="2:6" x14ac:dyDescent="0.2">
      <c r="B462" t="s">
        <v>105</v>
      </c>
      <c r="C462" s="22" t="s">
        <v>223</v>
      </c>
      <c r="D462" s="22" t="s">
        <v>138</v>
      </c>
      <c r="E462" s="2">
        <v>2</v>
      </c>
      <c r="F462" s="2">
        <v>0</v>
      </c>
    </row>
    <row r="463" spans="2:6" x14ac:dyDescent="0.2">
      <c r="B463" t="s">
        <v>105</v>
      </c>
      <c r="C463" s="22" t="s">
        <v>241</v>
      </c>
      <c r="D463" s="22" t="s">
        <v>136</v>
      </c>
      <c r="E463" s="2">
        <v>1</v>
      </c>
      <c r="F463" s="2">
        <v>0</v>
      </c>
    </row>
    <row r="464" spans="2:6" x14ac:dyDescent="0.2">
      <c r="B464" t="s">
        <v>105</v>
      </c>
      <c r="C464" s="22" t="s">
        <v>172</v>
      </c>
      <c r="D464" s="22" t="s">
        <v>136</v>
      </c>
      <c r="E464" s="2">
        <v>31</v>
      </c>
      <c r="F464" s="2">
        <v>0</v>
      </c>
    </row>
    <row r="465" spans="2:6" x14ac:dyDescent="0.2">
      <c r="B465" t="s">
        <v>105</v>
      </c>
      <c r="C465" s="22" t="s">
        <v>172</v>
      </c>
      <c r="D465" s="22" t="s">
        <v>138</v>
      </c>
      <c r="E465" s="2">
        <v>7</v>
      </c>
      <c r="F465" s="2">
        <v>0</v>
      </c>
    </row>
    <row r="466" spans="2:6" x14ac:dyDescent="0.2">
      <c r="B466" t="s">
        <v>105</v>
      </c>
      <c r="C466" s="22" t="s">
        <v>199</v>
      </c>
      <c r="D466" s="22" t="s">
        <v>136</v>
      </c>
      <c r="E466" s="2">
        <v>7</v>
      </c>
      <c r="F466" s="2">
        <v>0</v>
      </c>
    </row>
    <row r="467" spans="2:6" x14ac:dyDescent="0.2">
      <c r="B467" t="s">
        <v>105</v>
      </c>
      <c r="C467" s="22" t="s">
        <v>199</v>
      </c>
      <c r="D467" s="22" t="s">
        <v>138</v>
      </c>
      <c r="E467" s="2">
        <v>1</v>
      </c>
      <c r="F467" s="2">
        <v>0</v>
      </c>
    </row>
    <row r="468" spans="2:6" x14ac:dyDescent="0.2">
      <c r="B468" t="s">
        <v>105</v>
      </c>
      <c r="C468" s="22" t="s">
        <v>146</v>
      </c>
      <c r="D468" s="22" t="s">
        <v>136</v>
      </c>
      <c r="E468" s="2">
        <v>8</v>
      </c>
      <c r="F468" s="2">
        <v>2</v>
      </c>
    </row>
    <row r="469" spans="2:6" x14ac:dyDescent="0.2">
      <c r="B469" t="s">
        <v>105</v>
      </c>
      <c r="C469" s="22" t="s">
        <v>146</v>
      </c>
      <c r="D469" s="22" t="s">
        <v>138</v>
      </c>
      <c r="E469" s="2">
        <v>1</v>
      </c>
      <c r="F469" s="2">
        <v>0</v>
      </c>
    </row>
    <row r="470" spans="2:6" x14ac:dyDescent="0.2">
      <c r="B470" t="s">
        <v>105</v>
      </c>
      <c r="C470" s="22" t="s">
        <v>157</v>
      </c>
      <c r="D470" s="22" t="s">
        <v>136</v>
      </c>
      <c r="E470" s="2">
        <v>21</v>
      </c>
      <c r="F470" s="2">
        <v>35</v>
      </c>
    </row>
    <row r="471" spans="2:6" x14ac:dyDescent="0.2">
      <c r="B471" t="s">
        <v>105</v>
      </c>
      <c r="C471" s="22" t="s">
        <v>157</v>
      </c>
      <c r="D471" s="22" t="s">
        <v>138</v>
      </c>
      <c r="E471" s="2">
        <v>14</v>
      </c>
      <c r="F471" s="2">
        <v>12</v>
      </c>
    </row>
    <row r="472" spans="2:6" x14ac:dyDescent="0.2">
      <c r="B472" t="s">
        <v>105</v>
      </c>
      <c r="C472" s="22" t="s">
        <v>180</v>
      </c>
      <c r="D472" s="22" t="s">
        <v>136</v>
      </c>
      <c r="E472" s="2">
        <v>2</v>
      </c>
      <c r="F472" s="2">
        <v>0</v>
      </c>
    </row>
    <row r="473" spans="2:6" x14ac:dyDescent="0.2">
      <c r="B473" t="s">
        <v>105</v>
      </c>
      <c r="C473" s="22" t="s">
        <v>180</v>
      </c>
      <c r="D473" s="22" t="s">
        <v>138</v>
      </c>
      <c r="E473" s="2">
        <v>3</v>
      </c>
      <c r="F473" s="2">
        <v>0</v>
      </c>
    </row>
    <row r="474" spans="2:6" x14ac:dyDescent="0.2">
      <c r="B474" t="s">
        <v>105</v>
      </c>
      <c r="C474" s="22" t="s">
        <v>206</v>
      </c>
      <c r="D474" s="22" t="s">
        <v>136</v>
      </c>
      <c r="E474" s="2">
        <v>8</v>
      </c>
      <c r="F474" s="2">
        <v>0</v>
      </c>
    </row>
    <row r="475" spans="2:6" x14ac:dyDescent="0.2">
      <c r="B475" t="s">
        <v>105</v>
      </c>
      <c r="C475" s="22" t="s">
        <v>206</v>
      </c>
      <c r="D475" s="22" t="s">
        <v>138</v>
      </c>
      <c r="E475" s="2">
        <v>2</v>
      </c>
      <c r="F475" s="2">
        <v>0</v>
      </c>
    </row>
    <row r="476" spans="2:6" x14ac:dyDescent="0.2">
      <c r="B476" t="s">
        <v>105</v>
      </c>
      <c r="C476" s="22" t="s">
        <v>190</v>
      </c>
      <c r="D476" s="22" t="s">
        <v>136</v>
      </c>
      <c r="E476" s="2">
        <v>5</v>
      </c>
      <c r="F476" s="2">
        <v>0</v>
      </c>
    </row>
    <row r="477" spans="2:6" x14ac:dyDescent="0.2">
      <c r="B477" t="s">
        <v>105</v>
      </c>
      <c r="C477" s="22" t="s">
        <v>190</v>
      </c>
      <c r="D477" s="22" t="s">
        <v>138</v>
      </c>
      <c r="E477" s="2">
        <v>2</v>
      </c>
      <c r="F477" s="2">
        <v>0</v>
      </c>
    </row>
    <row r="478" spans="2:6" x14ac:dyDescent="0.2">
      <c r="B478" t="s">
        <v>105</v>
      </c>
      <c r="C478" s="22" t="s">
        <v>211</v>
      </c>
      <c r="D478" s="22" t="s">
        <v>136</v>
      </c>
      <c r="E478" s="2">
        <v>5</v>
      </c>
      <c r="F478" s="2">
        <v>0</v>
      </c>
    </row>
    <row r="479" spans="2:6" x14ac:dyDescent="0.2">
      <c r="B479" t="s">
        <v>105</v>
      </c>
      <c r="C479" s="22" t="s">
        <v>211</v>
      </c>
      <c r="D479" s="22" t="s">
        <v>138</v>
      </c>
      <c r="E479" s="2">
        <v>1</v>
      </c>
      <c r="F479" s="2">
        <v>0</v>
      </c>
    </row>
    <row r="480" spans="2:6" x14ac:dyDescent="0.2">
      <c r="B480" t="s">
        <v>105</v>
      </c>
      <c r="C480" s="22" t="s">
        <v>183</v>
      </c>
      <c r="D480" s="22" t="s">
        <v>136</v>
      </c>
      <c r="E480" s="2">
        <v>15</v>
      </c>
      <c r="F480" s="2">
        <v>0</v>
      </c>
    </row>
    <row r="481" spans="2:6" x14ac:dyDescent="0.2">
      <c r="B481" t="s">
        <v>105</v>
      </c>
      <c r="C481" s="22" t="s">
        <v>183</v>
      </c>
      <c r="D481" s="22" t="s">
        <v>138</v>
      </c>
      <c r="E481" s="2">
        <v>7</v>
      </c>
      <c r="F481" s="2">
        <v>0</v>
      </c>
    </row>
    <row r="482" spans="2:6" x14ac:dyDescent="0.2">
      <c r="B482" t="s">
        <v>105</v>
      </c>
      <c r="C482" s="22" t="s">
        <v>230</v>
      </c>
      <c r="D482" s="22" t="s">
        <v>138</v>
      </c>
      <c r="E482" s="2">
        <v>1</v>
      </c>
      <c r="F482" s="2">
        <v>0</v>
      </c>
    </row>
    <row r="483" spans="2:6" x14ac:dyDescent="0.2">
      <c r="B483" t="s">
        <v>105</v>
      </c>
      <c r="C483" s="22" t="s">
        <v>155</v>
      </c>
      <c r="D483" s="22" t="s">
        <v>136</v>
      </c>
      <c r="E483" s="2">
        <v>4</v>
      </c>
      <c r="F483" s="2">
        <v>0</v>
      </c>
    </row>
    <row r="484" spans="2:6" x14ac:dyDescent="0.2">
      <c r="B484" t="s">
        <v>105</v>
      </c>
      <c r="C484" s="22" t="s">
        <v>155</v>
      </c>
      <c r="D484" s="22" t="s">
        <v>138</v>
      </c>
      <c r="E484" s="2">
        <v>4</v>
      </c>
      <c r="F484" s="2">
        <v>0</v>
      </c>
    </row>
    <row r="485" spans="2:6" x14ac:dyDescent="0.2">
      <c r="B485" t="s">
        <v>105</v>
      </c>
      <c r="C485" s="22" t="s">
        <v>166</v>
      </c>
      <c r="D485" s="22" t="s">
        <v>136</v>
      </c>
      <c r="E485" s="2">
        <v>19</v>
      </c>
      <c r="F485" s="2">
        <v>0</v>
      </c>
    </row>
    <row r="486" spans="2:6" x14ac:dyDescent="0.2">
      <c r="B486" t="s">
        <v>105</v>
      </c>
      <c r="C486" s="22" t="s">
        <v>166</v>
      </c>
      <c r="D486" s="22" t="s">
        <v>138</v>
      </c>
      <c r="E486" s="2">
        <v>27</v>
      </c>
      <c r="F486" s="2">
        <v>0</v>
      </c>
    </row>
    <row r="487" spans="2:6" x14ac:dyDescent="0.2">
      <c r="B487" t="s">
        <v>105</v>
      </c>
      <c r="C487" s="22" t="s">
        <v>164</v>
      </c>
      <c r="D487" s="22" t="s">
        <v>136</v>
      </c>
      <c r="E487" s="2">
        <v>4</v>
      </c>
      <c r="F487" s="2">
        <v>0</v>
      </c>
    </row>
    <row r="488" spans="2:6" x14ac:dyDescent="0.2">
      <c r="B488" t="s">
        <v>105</v>
      </c>
      <c r="C488" s="22" t="s">
        <v>164</v>
      </c>
      <c r="D488" s="22" t="s">
        <v>138</v>
      </c>
      <c r="E488" s="2">
        <v>1</v>
      </c>
      <c r="F488" s="2">
        <v>0</v>
      </c>
    </row>
    <row r="489" spans="2:6" x14ac:dyDescent="0.2">
      <c r="B489" t="s">
        <v>105</v>
      </c>
      <c r="C489" s="22" t="s">
        <v>142</v>
      </c>
      <c r="D489" s="22" t="s">
        <v>136</v>
      </c>
      <c r="E489" s="2">
        <v>496</v>
      </c>
      <c r="F489" s="2">
        <v>209</v>
      </c>
    </row>
    <row r="490" spans="2:6" x14ac:dyDescent="0.2">
      <c r="B490" t="s">
        <v>105</v>
      </c>
      <c r="C490" s="22" t="s">
        <v>142</v>
      </c>
      <c r="D490" s="22" t="s">
        <v>137</v>
      </c>
      <c r="E490" s="2">
        <v>7</v>
      </c>
      <c r="F490" s="2">
        <v>0</v>
      </c>
    </row>
    <row r="491" spans="2:6" x14ac:dyDescent="0.2">
      <c r="B491" t="s">
        <v>105</v>
      </c>
      <c r="C491" s="22" t="s">
        <v>142</v>
      </c>
      <c r="D491" s="22" t="s">
        <v>138</v>
      </c>
      <c r="E491" s="2">
        <v>510</v>
      </c>
      <c r="F491" s="2">
        <v>270</v>
      </c>
    </row>
    <row r="492" spans="2:6" x14ac:dyDescent="0.2">
      <c r="B492" t="s">
        <v>105</v>
      </c>
      <c r="C492" s="22" t="s">
        <v>200</v>
      </c>
      <c r="D492" s="22" t="s">
        <v>136</v>
      </c>
      <c r="E492" s="2">
        <v>1</v>
      </c>
      <c r="F492" s="2">
        <v>0</v>
      </c>
    </row>
    <row r="493" spans="2:6" x14ac:dyDescent="0.2">
      <c r="B493" t="s">
        <v>105</v>
      </c>
      <c r="C493" s="22" t="s">
        <v>200</v>
      </c>
      <c r="D493" s="22" t="s">
        <v>138</v>
      </c>
      <c r="E493" s="2">
        <v>2</v>
      </c>
      <c r="F493" s="2">
        <v>0</v>
      </c>
    </row>
    <row r="494" spans="2:6" x14ac:dyDescent="0.2">
      <c r="B494" t="s">
        <v>105</v>
      </c>
      <c r="C494" s="22" t="s">
        <v>181</v>
      </c>
      <c r="D494" s="22" t="s">
        <v>136</v>
      </c>
      <c r="E494" s="2">
        <v>10</v>
      </c>
      <c r="F494" s="2">
        <v>0</v>
      </c>
    </row>
    <row r="495" spans="2:6" x14ac:dyDescent="0.2">
      <c r="B495" t="s">
        <v>105</v>
      </c>
      <c r="C495" s="22" t="s">
        <v>181</v>
      </c>
      <c r="D495" s="22" t="s">
        <v>138</v>
      </c>
      <c r="E495" s="2">
        <v>9</v>
      </c>
      <c r="F495" s="2">
        <v>0</v>
      </c>
    </row>
    <row r="496" spans="2:6" x14ac:dyDescent="0.2">
      <c r="B496" t="s">
        <v>105</v>
      </c>
      <c r="C496" s="22" t="s">
        <v>276</v>
      </c>
      <c r="D496" s="22" t="s">
        <v>136</v>
      </c>
      <c r="E496" s="2">
        <v>1</v>
      </c>
      <c r="F496" s="2">
        <v>0</v>
      </c>
    </row>
    <row r="497" spans="2:6" x14ac:dyDescent="0.2">
      <c r="B497" t="s">
        <v>105</v>
      </c>
      <c r="C497" s="22" t="s">
        <v>178</v>
      </c>
      <c r="D497" s="22" t="s">
        <v>136</v>
      </c>
      <c r="E497" s="2">
        <v>16</v>
      </c>
      <c r="F497" s="2">
        <v>1</v>
      </c>
    </row>
    <row r="498" spans="2:6" x14ac:dyDescent="0.2">
      <c r="B498" t="s">
        <v>105</v>
      </c>
      <c r="C498" s="22" t="s">
        <v>178</v>
      </c>
      <c r="D498" s="22" t="s">
        <v>138</v>
      </c>
      <c r="E498" s="2">
        <v>1</v>
      </c>
      <c r="F498" s="2">
        <v>0</v>
      </c>
    </row>
    <row r="499" spans="2:6" x14ac:dyDescent="0.2">
      <c r="B499" t="s">
        <v>106</v>
      </c>
      <c r="C499" s="22" t="s">
        <v>142</v>
      </c>
      <c r="D499" s="22" t="s">
        <v>137</v>
      </c>
      <c r="E499" s="2">
        <v>1</v>
      </c>
      <c r="F499" s="2">
        <v>0</v>
      </c>
    </row>
    <row r="500" spans="2:6" x14ac:dyDescent="0.2">
      <c r="B500" t="s">
        <v>107</v>
      </c>
      <c r="C500" s="22" t="s">
        <v>179</v>
      </c>
      <c r="D500" s="22" t="s">
        <v>136</v>
      </c>
      <c r="E500" s="2">
        <v>3</v>
      </c>
      <c r="F500" s="2">
        <v>0</v>
      </c>
    </row>
    <row r="501" spans="2:6" x14ac:dyDescent="0.2">
      <c r="B501" t="s">
        <v>107</v>
      </c>
      <c r="C501" s="22" t="s">
        <v>226</v>
      </c>
      <c r="D501" s="22" t="s">
        <v>136</v>
      </c>
      <c r="E501" s="2">
        <v>1</v>
      </c>
      <c r="F501" s="2">
        <v>0</v>
      </c>
    </row>
    <row r="502" spans="2:6" x14ac:dyDescent="0.2">
      <c r="B502" t="s">
        <v>107</v>
      </c>
      <c r="C502" s="22" t="s">
        <v>161</v>
      </c>
      <c r="D502" s="22" t="s">
        <v>136</v>
      </c>
      <c r="E502" s="2">
        <v>91</v>
      </c>
      <c r="F502" s="2">
        <v>1</v>
      </c>
    </row>
    <row r="503" spans="2:6" x14ac:dyDescent="0.2">
      <c r="B503" t="s">
        <v>107</v>
      </c>
      <c r="C503" s="22" t="s">
        <v>159</v>
      </c>
      <c r="D503" s="22" t="s">
        <v>136</v>
      </c>
      <c r="E503" s="2">
        <v>36</v>
      </c>
      <c r="F503" s="2">
        <v>1</v>
      </c>
    </row>
    <row r="504" spans="2:6" x14ac:dyDescent="0.2">
      <c r="B504" t="s">
        <v>107</v>
      </c>
      <c r="C504" s="22" t="s">
        <v>151</v>
      </c>
      <c r="D504" s="22" t="s">
        <v>136</v>
      </c>
      <c r="E504" s="2">
        <v>27</v>
      </c>
      <c r="F504" s="2">
        <v>5</v>
      </c>
    </row>
    <row r="505" spans="2:6" x14ac:dyDescent="0.2">
      <c r="B505" t="s">
        <v>107</v>
      </c>
      <c r="C505" s="22" t="s">
        <v>218</v>
      </c>
      <c r="D505" s="22" t="s">
        <v>136</v>
      </c>
      <c r="E505" s="2">
        <v>1</v>
      </c>
      <c r="F505" s="2">
        <v>0</v>
      </c>
    </row>
    <row r="506" spans="2:6" x14ac:dyDescent="0.2">
      <c r="B506" t="s">
        <v>107</v>
      </c>
      <c r="C506" s="22" t="s">
        <v>163</v>
      </c>
      <c r="D506" s="22" t="s">
        <v>136</v>
      </c>
      <c r="E506" s="2">
        <v>37</v>
      </c>
      <c r="F506" s="2">
        <v>0</v>
      </c>
    </row>
    <row r="507" spans="2:6" x14ac:dyDescent="0.2">
      <c r="B507" t="s">
        <v>107</v>
      </c>
      <c r="C507" s="22" t="s">
        <v>189</v>
      </c>
      <c r="D507" s="22" t="s">
        <v>136</v>
      </c>
      <c r="E507" s="2">
        <v>8</v>
      </c>
      <c r="F507" s="2">
        <v>0</v>
      </c>
    </row>
    <row r="508" spans="2:6" x14ac:dyDescent="0.2">
      <c r="B508" t="s">
        <v>107</v>
      </c>
      <c r="C508" s="22" t="s">
        <v>244</v>
      </c>
      <c r="D508" s="22" t="s">
        <v>136</v>
      </c>
      <c r="E508" s="2">
        <v>1</v>
      </c>
      <c r="F508" s="2">
        <v>0</v>
      </c>
    </row>
    <row r="509" spans="2:6" x14ac:dyDescent="0.2">
      <c r="B509" t="s">
        <v>107</v>
      </c>
      <c r="C509" s="22" t="s">
        <v>209</v>
      </c>
      <c r="D509" s="22" t="s">
        <v>136</v>
      </c>
      <c r="E509" s="2">
        <v>13</v>
      </c>
      <c r="F509" s="2">
        <v>2</v>
      </c>
    </row>
    <row r="510" spans="2:6" x14ac:dyDescent="0.2">
      <c r="B510" t="s">
        <v>107</v>
      </c>
      <c r="C510" s="22" t="s">
        <v>150</v>
      </c>
      <c r="D510" s="22" t="s">
        <v>136</v>
      </c>
      <c r="E510" s="2">
        <v>1</v>
      </c>
      <c r="F510" s="2">
        <v>0</v>
      </c>
    </row>
    <row r="511" spans="2:6" x14ac:dyDescent="0.2">
      <c r="B511" t="s">
        <v>107</v>
      </c>
      <c r="C511" s="22" t="s">
        <v>148</v>
      </c>
      <c r="D511" s="22" t="s">
        <v>136</v>
      </c>
      <c r="E511" s="2">
        <v>50</v>
      </c>
      <c r="F511" s="2">
        <v>38</v>
      </c>
    </row>
    <row r="512" spans="2:6" x14ac:dyDescent="0.2">
      <c r="B512" t="s">
        <v>107</v>
      </c>
      <c r="C512" s="22" t="s">
        <v>162</v>
      </c>
      <c r="D512" s="22" t="s">
        <v>136</v>
      </c>
      <c r="E512" s="2">
        <v>9</v>
      </c>
      <c r="F512" s="2">
        <v>12</v>
      </c>
    </row>
    <row r="513" spans="2:6" x14ac:dyDescent="0.2">
      <c r="B513" t="s">
        <v>107</v>
      </c>
      <c r="C513" s="22" t="s">
        <v>171</v>
      </c>
      <c r="D513" s="22" t="s">
        <v>136</v>
      </c>
      <c r="E513" s="2">
        <v>1</v>
      </c>
      <c r="F513" s="2">
        <v>0</v>
      </c>
    </row>
    <row r="514" spans="2:6" x14ac:dyDescent="0.2">
      <c r="B514" t="s">
        <v>107</v>
      </c>
      <c r="C514" s="22" t="s">
        <v>175</v>
      </c>
      <c r="D514" s="22" t="s">
        <v>136</v>
      </c>
      <c r="E514" s="2">
        <v>1</v>
      </c>
      <c r="F514" s="2">
        <v>0</v>
      </c>
    </row>
    <row r="515" spans="2:6" x14ac:dyDescent="0.2">
      <c r="B515" t="s">
        <v>107</v>
      </c>
      <c r="C515" s="22" t="s">
        <v>188</v>
      </c>
      <c r="D515" s="22" t="s">
        <v>136</v>
      </c>
      <c r="E515" s="2">
        <v>26</v>
      </c>
      <c r="F515" s="2">
        <v>0</v>
      </c>
    </row>
    <row r="516" spans="2:6" x14ac:dyDescent="0.2">
      <c r="B516" t="s">
        <v>107</v>
      </c>
      <c r="C516" s="22" t="s">
        <v>220</v>
      </c>
      <c r="D516" s="22" t="s">
        <v>136</v>
      </c>
      <c r="E516" s="2">
        <v>2</v>
      </c>
      <c r="F516" s="2">
        <v>0</v>
      </c>
    </row>
    <row r="517" spans="2:6" x14ac:dyDescent="0.2">
      <c r="B517" t="s">
        <v>107</v>
      </c>
      <c r="C517" s="22" t="s">
        <v>167</v>
      </c>
      <c r="D517" s="22" t="s">
        <v>136</v>
      </c>
      <c r="E517" s="2">
        <v>11</v>
      </c>
      <c r="F517" s="2">
        <v>4</v>
      </c>
    </row>
    <row r="518" spans="2:6" x14ac:dyDescent="0.2">
      <c r="B518" t="s">
        <v>107</v>
      </c>
      <c r="C518" s="22" t="s">
        <v>143</v>
      </c>
      <c r="D518" s="22" t="s">
        <v>136</v>
      </c>
      <c r="E518" s="2">
        <v>156</v>
      </c>
      <c r="F518" s="2">
        <v>57</v>
      </c>
    </row>
    <row r="519" spans="2:6" x14ac:dyDescent="0.2">
      <c r="B519" t="s">
        <v>107</v>
      </c>
      <c r="C519" s="22" t="s">
        <v>169</v>
      </c>
      <c r="D519" s="22" t="s">
        <v>136</v>
      </c>
      <c r="E519" s="2">
        <v>8</v>
      </c>
      <c r="F519" s="2">
        <v>2</v>
      </c>
    </row>
    <row r="520" spans="2:6" x14ac:dyDescent="0.2">
      <c r="B520" t="s">
        <v>107</v>
      </c>
      <c r="C520" s="22" t="s">
        <v>235</v>
      </c>
      <c r="D520" s="22" t="s">
        <v>136</v>
      </c>
      <c r="E520" s="2">
        <v>1</v>
      </c>
      <c r="F520" s="2">
        <v>0</v>
      </c>
    </row>
    <row r="521" spans="2:6" x14ac:dyDescent="0.2">
      <c r="B521" t="s">
        <v>107</v>
      </c>
      <c r="C521" s="22" t="s">
        <v>201</v>
      </c>
      <c r="D521" s="22" t="s">
        <v>136</v>
      </c>
      <c r="E521" s="2">
        <v>14</v>
      </c>
      <c r="F521" s="2">
        <v>0</v>
      </c>
    </row>
    <row r="522" spans="2:6" x14ac:dyDescent="0.2">
      <c r="B522" t="s">
        <v>107</v>
      </c>
      <c r="C522" s="22" t="s">
        <v>202</v>
      </c>
      <c r="D522" s="22" t="s">
        <v>136</v>
      </c>
      <c r="E522" s="2">
        <v>2</v>
      </c>
      <c r="F522" s="2">
        <v>0</v>
      </c>
    </row>
    <row r="523" spans="2:6" x14ac:dyDescent="0.2">
      <c r="B523" t="s">
        <v>107</v>
      </c>
      <c r="C523" s="22" t="s">
        <v>156</v>
      </c>
      <c r="D523" s="22" t="s">
        <v>136</v>
      </c>
      <c r="E523" s="2">
        <v>92</v>
      </c>
      <c r="F523" s="2">
        <v>11</v>
      </c>
    </row>
    <row r="524" spans="2:6" x14ac:dyDescent="0.2">
      <c r="B524" t="s">
        <v>107</v>
      </c>
      <c r="C524" s="22" t="s">
        <v>168</v>
      </c>
      <c r="D524" s="22" t="s">
        <v>136</v>
      </c>
      <c r="E524" s="2">
        <v>11</v>
      </c>
      <c r="F524" s="2">
        <v>7</v>
      </c>
    </row>
    <row r="525" spans="2:6" x14ac:dyDescent="0.2">
      <c r="B525" t="s">
        <v>107</v>
      </c>
      <c r="C525" s="22" t="s">
        <v>147</v>
      </c>
      <c r="D525" s="22" t="s">
        <v>136</v>
      </c>
      <c r="E525" s="2">
        <v>28</v>
      </c>
      <c r="F525" s="2">
        <v>4</v>
      </c>
    </row>
    <row r="526" spans="2:6" x14ac:dyDescent="0.2">
      <c r="B526" t="s">
        <v>107</v>
      </c>
      <c r="C526" s="22" t="s">
        <v>144</v>
      </c>
      <c r="D526" s="22" t="s">
        <v>136</v>
      </c>
      <c r="E526" s="2">
        <v>105</v>
      </c>
      <c r="F526" s="2">
        <v>70</v>
      </c>
    </row>
    <row r="527" spans="2:6" x14ac:dyDescent="0.2">
      <c r="B527" t="s">
        <v>107</v>
      </c>
      <c r="C527" s="22" t="s">
        <v>144</v>
      </c>
      <c r="D527" s="22" t="s">
        <v>137</v>
      </c>
      <c r="E527" s="2">
        <v>1</v>
      </c>
      <c r="F527" s="2">
        <v>0</v>
      </c>
    </row>
    <row r="528" spans="2:6" x14ac:dyDescent="0.2">
      <c r="B528" t="s">
        <v>107</v>
      </c>
      <c r="C528" s="22" t="s">
        <v>289</v>
      </c>
      <c r="D528" s="22" t="s">
        <v>136</v>
      </c>
      <c r="E528" s="2">
        <v>1</v>
      </c>
      <c r="F528" s="2">
        <v>0</v>
      </c>
    </row>
    <row r="529" spans="2:6" x14ac:dyDescent="0.2">
      <c r="B529" t="s">
        <v>107</v>
      </c>
      <c r="C529" s="22" t="s">
        <v>176</v>
      </c>
      <c r="D529" s="22" t="s">
        <v>136</v>
      </c>
      <c r="E529" s="2">
        <v>14</v>
      </c>
      <c r="F529" s="2">
        <v>0</v>
      </c>
    </row>
    <row r="530" spans="2:6" x14ac:dyDescent="0.2">
      <c r="B530" t="s">
        <v>107</v>
      </c>
      <c r="C530" s="22" t="s">
        <v>207</v>
      </c>
      <c r="D530" s="22" t="s">
        <v>136</v>
      </c>
      <c r="E530" s="2">
        <v>12</v>
      </c>
      <c r="F530" s="2">
        <v>0</v>
      </c>
    </row>
    <row r="531" spans="2:6" x14ac:dyDescent="0.2">
      <c r="B531" t="s">
        <v>107</v>
      </c>
      <c r="C531" s="22" t="s">
        <v>272</v>
      </c>
      <c r="D531" s="22" t="s">
        <v>136</v>
      </c>
      <c r="E531" s="2">
        <v>1</v>
      </c>
      <c r="F531" s="2">
        <v>0</v>
      </c>
    </row>
    <row r="532" spans="2:6" x14ac:dyDescent="0.2">
      <c r="B532" t="s">
        <v>107</v>
      </c>
      <c r="C532" s="22" t="s">
        <v>177</v>
      </c>
      <c r="D532" s="22" t="s">
        <v>136</v>
      </c>
      <c r="E532" s="2">
        <v>8</v>
      </c>
      <c r="F532" s="2">
        <v>0</v>
      </c>
    </row>
    <row r="533" spans="2:6" x14ac:dyDescent="0.2">
      <c r="B533" t="s">
        <v>107</v>
      </c>
      <c r="C533" s="22" t="s">
        <v>231</v>
      </c>
      <c r="D533" s="22" t="s">
        <v>136</v>
      </c>
      <c r="E533" s="2">
        <v>2</v>
      </c>
      <c r="F533" s="2">
        <v>0</v>
      </c>
    </row>
    <row r="534" spans="2:6" x14ac:dyDescent="0.2">
      <c r="B534" t="s">
        <v>107</v>
      </c>
      <c r="C534" s="22" t="s">
        <v>205</v>
      </c>
      <c r="D534" s="22" t="s">
        <v>136</v>
      </c>
      <c r="E534" s="2">
        <v>3</v>
      </c>
      <c r="F534" s="2">
        <v>0</v>
      </c>
    </row>
    <row r="535" spans="2:6" x14ac:dyDescent="0.2">
      <c r="B535" t="s">
        <v>107</v>
      </c>
      <c r="C535" s="22" t="s">
        <v>158</v>
      </c>
      <c r="D535" s="22" t="s">
        <v>136</v>
      </c>
      <c r="E535" s="2">
        <v>34</v>
      </c>
      <c r="F535" s="2">
        <v>2</v>
      </c>
    </row>
    <row r="536" spans="2:6" x14ac:dyDescent="0.2">
      <c r="B536" t="s">
        <v>107</v>
      </c>
      <c r="C536" s="22" t="s">
        <v>204</v>
      </c>
      <c r="D536" s="22" t="s">
        <v>136</v>
      </c>
      <c r="E536" s="2">
        <v>10</v>
      </c>
      <c r="F536" s="2">
        <v>0</v>
      </c>
    </row>
    <row r="537" spans="2:6" x14ac:dyDescent="0.2">
      <c r="B537" t="s">
        <v>107</v>
      </c>
      <c r="C537" s="22" t="s">
        <v>187</v>
      </c>
      <c r="D537" s="22" t="s">
        <v>136</v>
      </c>
      <c r="E537" s="2">
        <v>5</v>
      </c>
      <c r="F537" s="2">
        <v>2</v>
      </c>
    </row>
    <row r="538" spans="2:6" x14ac:dyDescent="0.2">
      <c r="B538" t="s">
        <v>107</v>
      </c>
      <c r="C538" s="22" t="s">
        <v>185</v>
      </c>
      <c r="D538" s="22" t="s">
        <v>136</v>
      </c>
      <c r="E538" s="2">
        <v>16</v>
      </c>
      <c r="F538" s="2">
        <v>1</v>
      </c>
    </row>
    <row r="539" spans="2:6" x14ac:dyDescent="0.2">
      <c r="B539" t="s">
        <v>107</v>
      </c>
      <c r="C539" s="22" t="s">
        <v>149</v>
      </c>
      <c r="D539" s="22" t="s">
        <v>136</v>
      </c>
      <c r="E539" s="2">
        <v>2</v>
      </c>
      <c r="F539" s="2">
        <v>0</v>
      </c>
    </row>
    <row r="540" spans="2:6" x14ac:dyDescent="0.2">
      <c r="B540" t="s">
        <v>107</v>
      </c>
      <c r="C540" s="22" t="s">
        <v>246</v>
      </c>
      <c r="D540" s="22" t="s">
        <v>136</v>
      </c>
      <c r="E540" s="2">
        <v>1</v>
      </c>
      <c r="F540" s="2">
        <v>0</v>
      </c>
    </row>
    <row r="541" spans="2:6" x14ac:dyDescent="0.2">
      <c r="B541" t="s">
        <v>107</v>
      </c>
      <c r="C541" s="22" t="s">
        <v>214</v>
      </c>
      <c r="D541" s="22" t="s">
        <v>136</v>
      </c>
      <c r="E541" s="2">
        <v>1</v>
      </c>
      <c r="F541" s="2">
        <v>0</v>
      </c>
    </row>
    <row r="542" spans="2:6" x14ac:dyDescent="0.2">
      <c r="B542" t="s">
        <v>107</v>
      </c>
      <c r="C542" s="22" t="s">
        <v>191</v>
      </c>
      <c r="D542" s="22" t="s">
        <v>136</v>
      </c>
      <c r="E542" s="2">
        <v>2</v>
      </c>
      <c r="F542" s="2">
        <v>0</v>
      </c>
    </row>
    <row r="543" spans="2:6" x14ac:dyDescent="0.2">
      <c r="B543" t="s">
        <v>107</v>
      </c>
      <c r="C543" s="22" t="s">
        <v>198</v>
      </c>
      <c r="D543" s="22" t="s">
        <v>136</v>
      </c>
      <c r="E543" s="2">
        <v>2</v>
      </c>
      <c r="F543" s="2">
        <v>0</v>
      </c>
    </row>
    <row r="544" spans="2:6" x14ac:dyDescent="0.2">
      <c r="B544" t="s">
        <v>107</v>
      </c>
      <c r="C544" s="22" t="s">
        <v>208</v>
      </c>
      <c r="D544" s="22" t="s">
        <v>136</v>
      </c>
      <c r="E544" s="2">
        <v>5</v>
      </c>
      <c r="F544" s="2">
        <v>0</v>
      </c>
    </row>
    <row r="545" spans="2:6" x14ac:dyDescent="0.2">
      <c r="B545" t="s">
        <v>107</v>
      </c>
      <c r="C545" s="22" t="s">
        <v>195</v>
      </c>
      <c r="D545" s="22" t="s">
        <v>136</v>
      </c>
      <c r="E545" s="2">
        <v>1</v>
      </c>
      <c r="F545" s="2">
        <v>0</v>
      </c>
    </row>
    <row r="546" spans="2:6" x14ac:dyDescent="0.2">
      <c r="B546" t="s">
        <v>107</v>
      </c>
      <c r="C546" s="22" t="s">
        <v>249</v>
      </c>
      <c r="D546" s="22" t="s">
        <v>136</v>
      </c>
      <c r="E546" s="2">
        <v>1</v>
      </c>
      <c r="F546" s="2">
        <v>0</v>
      </c>
    </row>
    <row r="547" spans="2:6" x14ac:dyDescent="0.2">
      <c r="B547" t="s">
        <v>107</v>
      </c>
      <c r="C547" s="22" t="s">
        <v>216</v>
      </c>
      <c r="D547" s="22" t="s">
        <v>136</v>
      </c>
      <c r="E547" s="2">
        <v>1</v>
      </c>
      <c r="F547" s="2">
        <v>0</v>
      </c>
    </row>
    <row r="548" spans="2:6" x14ac:dyDescent="0.2">
      <c r="B548" t="s">
        <v>107</v>
      </c>
      <c r="C548" s="22" t="s">
        <v>238</v>
      </c>
      <c r="D548" s="22" t="s">
        <v>136</v>
      </c>
      <c r="E548" s="2">
        <v>1</v>
      </c>
      <c r="F548" s="2">
        <v>0</v>
      </c>
    </row>
    <row r="549" spans="2:6" x14ac:dyDescent="0.2">
      <c r="B549" t="s">
        <v>107</v>
      </c>
      <c r="C549" s="22" t="s">
        <v>221</v>
      </c>
      <c r="D549" s="22" t="s">
        <v>136</v>
      </c>
      <c r="E549" s="2">
        <v>1</v>
      </c>
      <c r="F549" s="2">
        <v>1</v>
      </c>
    </row>
    <row r="550" spans="2:6" x14ac:dyDescent="0.2">
      <c r="B550" t="s">
        <v>107</v>
      </c>
      <c r="C550" s="22" t="s">
        <v>232</v>
      </c>
      <c r="D550" s="22" t="s">
        <v>136</v>
      </c>
      <c r="E550" s="2">
        <v>3</v>
      </c>
      <c r="F550" s="2">
        <v>0</v>
      </c>
    </row>
    <row r="551" spans="2:6" x14ac:dyDescent="0.2">
      <c r="B551" t="s">
        <v>107</v>
      </c>
      <c r="C551" s="22" t="s">
        <v>253</v>
      </c>
      <c r="D551" s="22" t="s">
        <v>136</v>
      </c>
      <c r="E551" s="2">
        <v>1</v>
      </c>
      <c r="F551" s="2">
        <v>0</v>
      </c>
    </row>
    <row r="552" spans="2:6" x14ac:dyDescent="0.2">
      <c r="B552" t="s">
        <v>107</v>
      </c>
      <c r="C552" s="22" t="s">
        <v>152</v>
      </c>
      <c r="D552" s="22" t="s">
        <v>136</v>
      </c>
      <c r="E552" s="2">
        <v>230</v>
      </c>
      <c r="F552" s="2">
        <v>9</v>
      </c>
    </row>
    <row r="553" spans="2:6" x14ac:dyDescent="0.2">
      <c r="B553" t="s">
        <v>107</v>
      </c>
      <c r="C553" s="22" t="s">
        <v>152</v>
      </c>
      <c r="D553" s="22" t="s">
        <v>138</v>
      </c>
      <c r="E553" s="2">
        <v>1</v>
      </c>
      <c r="F553" s="2">
        <v>0</v>
      </c>
    </row>
    <row r="554" spans="2:6" x14ac:dyDescent="0.2">
      <c r="B554" t="s">
        <v>107</v>
      </c>
      <c r="C554" s="22" t="s">
        <v>184</v>
      </c>
      <c r="D554" s="22" t="s">
        <v>136</v>
      </c>
      <c r="E554" s="2">
        <v>21</v>
      </c>
      <c r="F554" s="2">
        <v>5</v>
      </c>
    </row>
    <row r="555" spans="2:6" x14ac:dyDescent="0.2">
      <c r="B555" t="s">
        <v>107</v>
      </c>
      <c r="C555" s="22" t="s">
        <v>250</v>
      </c>
      <c r="D555" s="22" t="s">
        <v>136</v>
      </c>
      <c r="E555" s="2">
        <v>2</v>
      </c>
      <c r="F555" s="2">
        <v>0</v>
      </c>
    </row>
    <row r="556" spans="2:6" x14ac:dyDescent="0.2">
      <c r="B556" t="s">
        <v>107</v>
      </c>
      <c r="C556" s="22" t="s">
        <v>174</v>
      </c>
      <c r="D556" s="22" t="s">
        <v>136</v>
      </c>
      <c r="E556" s="2">
        <v>5</v>
      </c>
      <c r="F556" s="2">
        <v>54</v>
      </c>
    </row>
    <row r="557" spans="2:6" x14ac:dyDescent="0.2">
      <c r="B557" t="s">
        <v>107</v>
      </c>
      <c r="C557" s="22" t="s">
        <v>165</v>
      </c>
      <c r="D557" s="22" t="s">
        <v>136</v>
      </c>
      <c r="E557" s="2">
        <v>3</v>
      </c>
      <c r="F557" s="2">
        <v>0</v>
      </c>
    </row>
    <row r="558" spans="2:6" x14ac:dyDescent="0.2">
      <c r="B558" t="s">
        <v>107</v>
      </c>
      <c r="C558" s="22" t="s">
        <v>240</v>
      </c>
      <c r="D558" s="22" t="s">
        <v>136</v>
      </c>
      <c r="E558" s="2">
        <v>2</v>
      </c>
      <c r="F558" s="2">
        <v>0</v>
      </c>
    </row>
    <row r="559" spans="2:6" x14ac:dyDescent="0.2">
      <c r="B559" t="s">
        <v>107</v>
      </c>
      <c r="C559" s="22" t="s">
        <v>182</v>
      </c>
      <c r="D559" s="22" t="s">
        <v>136</v>
      </c>
      <c r="E559" s="2">
        <v>18</v>
      </c>
      <c r="F559" s="2">
        <v>0</v>
      </c>
    </row>
    <row r="560" spans="2:6" x14ac:dyDescent="0.2">
      <c r="B560" t="s">
        <v>107</v>
      </c>
      <c r="C560" s="22" t="s">
        <v>154</v>
      </c>
      <c r="D560" s="22" t="s">
        <v>136</v>
      </c>
      <c r="E560" s="2">
        <v>27</v>
      </c>
      <c r="F560" s="2">
        <v>11</v>
      </c>
    </row>
    <row r="561" spans="2:6" x14ac:dyDescent="0.2">
      <c r="B561" t="s">
        <v>107</v>
      </c>
      <c r="C561" s="22" t="s">
        <v>215</v>
      </c>
      <c r="D561" s="22" t="s">
        <v>136</v>
      </c>
      <c r="E561" s="2">
        <v>4</v>
      </c>
      <c r="F561" s="2">
        <v>0</v>
      </c>
    </row>
    <row r="562" spans="2:6" x14ac:dyDescent="0.2">
      <c r="B562" t="s">
        <v>107</v>
      </c>
      <c r="C562" s="22" t="s">
        <v>215</v>
      </c>
      <c r="D562" s="22" t="s">
        <v>138</v>
      </c>
      <c r="E562" s="2">
        <v>1</v>
      </c>
      <c r="F562" s="2">
        <v>0</v>
      </c>
    </row>
    <row r="563" spans="2:6" x14ac:dyDescent="0.2">
      <c r="B563" t="s">
        <v>107</v>
      </c>
      <c r="C563" s="22" t="s">
        <v>170</v>
      </c>
      <c r="D563" s="22" t="s">
        <v>136</v>
      </c>
      <c r="E563" s="2">
        <v>48</v>
      </c>
      <c r="F563" s="2">
        <v>1</v>
      </c>
    </row>
    <row r="564" spans="2:6" x14ac:dyDescent="0.2">
      <c r="B564" t="s">
        <v>107</v>
      </c>
      <c r="C564" s="22" t="s">
        <v>172</v>
      </c>
      <c r="D564" s="22" t="s">
        <v>136</v>
      </c>
      <c r="E564" s="2">
        <v>13</v>
      </c>
      <c r="F564" s="2">
        <v>0</v>
      </c>
    </row>
    <row r="565" spans="2:6" x14ac:dyDescent="0.2">
      <c r="B565" t="s">
        <v>107</v>
      </c>
      <c r="C565" s="22" t="s">
        <v>199</v>
      </c>
      <c r="D565" s="22" t="s">
        <v>136</v>
      </c>
      <c r="E565" s="2">
        <v>1</v>
      </c>
      <c r="F565" s="2">
        <v>0</v>
      </c>
    </row>
    <row r="566" spans="2:6" x14ac:dyDescent="0.2">
      <c r="B566" t="s">
        <v>107</v>
      </c>
      <c r="C566" s="22" t="s">
        <v>146</v>
      </c>
      <c r="D566" s="22" t="s">
        <v>136</v>
      </c>
      <c r="E566" s="2">
        <v>6</v>
      </c>
      <c r="F566" s="2">
        <v>3</v>
      </c>
    </row>
    <row r="567" spans="2:6" x14ac:dyDescent="0.2">
      <c r="B567" t="s">
        <v>107</v>
      </c>
      <c r="C567" s="22" t="s">
        <v>160</v>
      </c>
      <c r="D567" s="22" t="s">
        <v>136</v>
      </c>
      <c r="E567" s="2">
        <v>1</v>
      </c>
      <c r="F567" s="2">
        <v>0</v>
      </c>
    </row>
    <row r="568" spans="2:6" x14ac:dyDescent="0.2">
      <c r="B568" t="s">
        <v>107</v>
      </c>
      <c r="C568" s="22" t="s">
        <v>157</v>
      </c>
      <c r="D568" s="22" t="s">
        <v>136</v>
      </c>
      <c r="E568" s="2">
        <v>13</v>
      </c>
      <c r="F568" s="2">
        <v>0</v>
      </c>
    </row>
    <row r="569" spans="2:6" x14ac:dyDescent="0.2">
      <c r="B569" t="s">
        <v>107</v>
      </c>
      <c r="C569" s="22" t="s">
        <v>157</v>
      </c>
      <c r="D569" s="22" t="s">
        <v>138</v>
      </c>
      <c r="E569" s="2">
        <v>1</v>
      </c>
      <c r="F569" s="2">
        <v>0</v>
      </c>
    </row>
    <row r="570" spans="2:6" x14ac:dyDescent="0.2">
      <c r="B570" t="s">
        <v>107</v>
      </c>
      <c r="C570" s="22" t="s">
        <v>180</v>
      </c>
      <c r="D570" s="22" t="s">
        <v>136</v>
      </c>
      <c r="E570" s="2">
        <v>2</v>
      </c>
      <c r="F570" s="2">
        <v>0</v>
      </c>
    </row>
    <row r="571" spans="2:6" x14ac:dyDescent="0.2">
      <c r="B571" t="s">
        <v>107</v>
      </c>
      <c r="C571" s="22" t="s">
        <v>206</v>
      </c>
      <c r="D571" s="22" t="s">
        <v>136</v>
      </c>
      <c r="E571" s="2">
        <v>4</v>
      </c>
      <c r="F571" s="2">
        <v>0</v>
      </c>
    </row>
    <row r="572" spans="2:6" x14ac:dyDescent="0.2">
      <c r="B572" t="s">
        <v>107</v>
      </c>
      <c r="C572" s="22" t="s">
        <v>190</v>
      </c>
      <c r="D572" s="22" t="s">
        <v>136</v>
      </c>
      <c r="E572" s="2">
        <v>1</v>
      </c>
      <c r="F572" s="2">
        <v>0</v>
      </c>
    </row>
    <row r="573" spans="2:6" x14ac:dyDescent="0.2">
      <c r="B573" t="s">
        <v>107</v>
      </c>
      <c r="C573" s="22" t="s">
        <v>211</v>
      </c>
      <c r="D573" s="22" t="s">
        <v>136</v>
      </c>
      <c r="E573" s="2">
        <v>14</v>
      </c>
      <c r="F573" s="2">
        <v>0</v>
      </c>
    </row>
    <row r="574" spans="2:6" x14ac:dyDescent="0.2">
      <c r="B574" t="s">
        <v>107</v>
      </c>
      <c r="C574" s="22" t="s">
        <v>230</v>
      </c>
      <c r="D574" s="22" t="s">
        <v>136</v>
      </c>
      <c r="E574" s="2">
        <v>1</v>
      </c>
      <c r="F574" s="2">
        <v>0</v>
      </c>
    </row>
    <row r="575" spans="2:6" x14ac:dyDescent="0.2">
      <c r="B575" t="s">
        <v>107</v>
      </c>
      <c r="C575" s="22" t="s">
        <v>155</v>
      </c>
      <c r="D575" s="22" t="s">
        <v>136</v>
      </c>
      <c r="E575" s="2">
        <v>10</v>
      </c>
      <c r="F575" s="2">
        <v>0</v>
      </c>
    </row>
    <row r="576" spans="2:6" x14ac:dyDescent="0.2">
      <c r="B576" t="s">
        <v>107</v>
      </c>
      <c r="C576" s="22" t="s">
        <v>242</v>
      </c>
      <c r="D576" s="22" t="s">
        <v>138</v>
      </c>
      <c r="E576" s="2">
        <v>1</v>
      </c>
      <c r="F576" s="2">
        <v>0</v>
      </c>
    </row>
    <row r="577" spans="2:6" x14ac:dyDescent="0.2">
      <c r="B577" t="s">
        <v>107</v>
      </c>
      <c r="C577" s="22" t="s">
        <v>166</v>
      </c>
      <c r="D577" s="22" t="s">
        <v>136</v>
      </c>
      <c r="E577" s="2">
        <v>13</v>
      </c>
      <c r="F577" s="2">
        <v>15</v>
      </c>
    </row>
    <row r="578" spans="2:6" x14ac:dyDescent="0.2">
      <c r="B578" t="s">
        <v>107</v>
      </c>
      <c r="C578" s="22" t="s">
        <v>164</v>
      </c>
      <c r="D578" s="22" t="s">
        <v>136</v>
      </c>
      <c r="E578" s="2">
        <v>10</v>
      </c>
      <c r="F578" s="2">
        <v>0</v>
      </c>
    </row>
    <row r="579" spans="2:6" x14ac:dyDescent="0.2">
      <c r="B579" t="s">
        <v>107</v>
      </c>
      <c r="C579" s="22" t="s">
        <v>142</v>
      </c>
      <c r="D579" s="22" t="s">
        <v>136</v>
      </c>
      <c r="E579" s="2">
        <v>356</v>
      </c>
      <c r="F579" s="2">
        <v>169</v>
      </c>
    </row>
    <row r="580" spans="2:6" x14ac:dyDescent="0.2">
      <c r="B580" t="s">
        <v>107</v>
      </c>
      <c r="C580" s="22" t="s">
        <v>200</v>
      </c>
      <c r="D580" s="22" t="s">
        <v>136</v>
      </c>
      <c r="E580" s="2">
        <v>14</v>
      </c>
      <c r="F580" s="2">
        <v>0</v>
      </c>
    </row>
    <row r="581" spans="2:6" x14ac:dyDescent="0.2">
      <c r="B581" t="s">
        <v>107</v>
      </c>
      <c r="C581" s="22" t="s">
        <v>178</v>
      </c>
      <c r="D581" s="22" t="s">
        <v>136</v>
      </c>
      <c r="E581" s="2">
        <v>21</v>
      </c>
      <c r="F581" s="2">
        <v>0</v>
      </c>
    </row>
    <row r="582" spans="2:6" x14ac:dyDescent="0.2">
      <c r="B582" t="s">
        <v>108</v>
      </c>
      <c r="C582" s="22" t="s">
        <v>151</v>
      </c>
      <c r="D582" s="22" t="s">
        <v>136</v>
      </c>
      <c r="E582" s="2">
        <v>1</v>
      </c>
      <c r="F582" s="2">
        <v>0</v>
      </c>
    </row>
    <row r="583" spans="2:6" x14ac:dyDescent="0.2">
      <c r="B583" t="s">
        <v>108</v>
      </c>
      <c r="C583" s="22" t="s">
        <v>151</v>
      </c>
      <c r="D583" s="22" t="s">
        <v>138</v>
      </c>
      <c r="E583" s="2">
        <v>128</v>
      </c>
      <c r="F583" s="2">
        <v>30</v>
      </c>
    </row>
    <row r="584" spans="2:6" x14ac:dyDescent="0.2">
      <c r="B584" t="s">
        <v>108</v>
      </c>
      <c r="C584" s="22" t="s">
        <v>148</v>
      </c>
      <c r="D584" s="22" t="s">
        <v>137</v>
      </c>
      <c r="E584" s="2">
        <v>1</v>
      </c>
      <c r="F584" s="2">
        <v>0</v>
      </c>
    </row>
    <row r="585" spans="2:6" x14ac:dyDescent="0.2">
      <c r="B585" t="s">
        <v>108</v>
      </c>
      <c r="C585" s="22" t="s">
        <v>148</v>
      </c>
      <c r="D585" s="22" t="s">
        <v>138</v>
      </c>
      <c r="E585" s="2">
        <v>189</v>
      </c>
      <c r="F585" s="2">
        <v>37</v>
      </c>
    </row>
    <row r="586" spans="2:6" x14ac:dyDescent="0.2">
      <c r="B586" t="s">
        <v>108</v>
      </c>
      <c r="C586" s="22" t="s">
        <v>162</v>
      </c>
      <c r="D586" s="22" t="s">
        <v>138</v>
      </c>
      <c r="E586" s="2">
        <v>39</v>
      </c>
      <c r="F586" s="2">
        <v>0</v>
      </c>
    </row>
    <row r="587" spans="2:6" x14ac:dyDescent="0.2">
      <c r="B587" t="s">
        <v>108</v>
      </c>
      <c r="C587" s="22" t="s">
        <v>143</v>
      </c>
      <c r="D587" s="22" t="s">
        <v>138</v>
      </c>
      <c r="E587" s="2">
        <v>1</v>
      </c>
      <c r="F587" s="2">
        <v>0</v>
      </c>
    </row>
    <row r="588" spans="2:6" x14ac:dyDescent="0.2">
      <c r="B588" t="s">
        <v>108</v>
      </c>
      <c r="C588" s="22" t="s">
        <v>169</v>
      </c>
      <c r="D588" s="22" t="s">
        <v>138</v>
      </c>
      <c r="E588" s="2">
        <v>30</v>
      </c>
      <c r="F588" s="2">
        <v>7</v>
      </c>
    </row>
    <row r="589" spans="2:6" x14ac:dyDescent="0.2">
      <c r="B589" t="s">
        <v>108</v>
      </c>
      <c r="C589" s="22" t="s">
        <v>147</v>
      </c>
      <c r="D589" s="22" t="s">
        <v>138</v>
      </c>
      <c r="E589" s="2">
        <v>120</v>
      </c>
      <c r="F589" s="2">
        <v>2</v>
      </c>
    </row>
    <row r="590" spans="2:6" x14ac:dyDescent="0.2">
      <c r="B590" t="s">
        <v>108</v>
      </c>
      <c r="C590" s="22" t="s">
        <v>144</v>
      </c>
      <c r="D590" s="22" t="s">
        <v>138</v>
      </c>
      <c r="E590" s="2">
        <v>3</v>
      </c>
      <c r="F590" s="2">
        <v>0</v>
      </c>
    </row>
    <row r="591" spans="2:6" x14ac:dyDescent="0.2">
      <c r="B591" t="s">
        <v>108</v>
      </c>
      <c r="C591" s="22" t="s">
        <v>185</v>
      </c>
      <c r="D591" s="22" t="s">
        <v>138</v>
      </c>
      <c r="E591" s="2">
        <v>1</v>
      </c>
      <c r="F591" s="2">
        <v>0</v>
      </c>
    </row>
    <row r="592" spans="2:6" x14ac:dyDescent="0.2">
      <c r="B592" t="s">
        <v>108</v>
      </c>
      <c r="C592" s="22" t="s">
        <v>191</v>
      </c>
      <c r="D592" s="22" t="s">
        <v>138</v>
      </c>
      <c r="E592" s="2">
        <v>1</v>
      </c>
      <c r="F592" s="2">
        <v>1</v>
      </c>
    </row>
    <row r="593" spans="2:6" x14ac:dyDescent="0.2">
      <c r="B593" t="s">
        <v>108</v>
      </c>
      <c r="C593" s="22" t="s">
        <v>153</v>
      </c>
      <c r="D593" s="22" t="s">
        <v>138</v>
      </c>
      <c r="E593" s="2">
        <v>1</v>
      </c>
      <c r="F593" s="2">
        <v>0</v>
      </c>
    </row>
    <row r="594" spans="2:6" x14ac:dyDescent="0.2">
      <c r="B594" t="s">
        <v>108</v>
      </c>
      <c r="C594" s="22" t="s">
        <v>174</v>
      </c>
      <c r="D594" s="22" t="s">
        <v>138</v>
      </c>
      <c r="E594" s="2">
        <v>6</v>
      </c>
      <c r="F594" s="2">
        <v>0</v>
      </c>
    </row>
    <row r="595" spans="2:6" x14ac:dyDescent="0.2">
      <c r="B595" t="s">
        <v>108</v>
      </c>
      <c r="C595" s="22" t="s">
        <v>165</v>
      </c>
      <c r="D595" s="22" t="s">
        <v>138</v>
      </c>
      <c r="E595" s="2">
        <v>28</v>
      </c>
      <c r="F595" s="2">
        <v>32</v>
      </c>
    </row>
    <row r="596" spans="2:6" x14ac:dyDescent="0.2">
      <c r="B596" t="s">
        <v>108</v>
      </c>
      <c r="C596" s="22" t="s">
        <v>157</v>
      </c>
      <c r="D596" s="22" t="s">
        <v>136</v>
      </c>
      <c r="E596" s="2">
        <v>1</v>
      </c>
      <c r="F596" s="2">
        <v>0</v>
      </c>
    </row>
    <row r="597" spans="2:6" x14ac:dyDescent="0.2">
      <c r="B597" t="s">
        <v>108</v>
      </c>
      <c r="C597" s="22" t="s">
        <v>157</v>
      </c>
      <c r="D597" s="22" t="s">
        <v>138</v>
      </c>
      <c r="E597" s="2">
        <v>42</v>
      </c>
      <c r="F597" s="2">
        <v>5</v>
      </c>
    </row>
    <row r="598" spans="2:6" x14ac:dyDescent="0.2">
      <c r="B598" t="s">
        <v>108</v>
      </c>
      <c r="C598" s="22" t="s">
        <v>180</v>
      </c>
      <c r="D598" s="22" t="s">
        <v>138</v>
      </c>
      <c r="E598" s="2">
        <v>14</v>
      </c>
      <c r="F598" s="2">
        <v>9</v>
      </c>
    </row>
    <row r="599" spans="2:6" x14ac:dyDescent="0.2">
      <c r="B599" t="s">
        <v>108</v>
      </c>
      <c r="C599" s="22" t="s">
        <v>155</v>
      </c>
      <c r="D599" s="22" t="s">
        <v>138</v>
      </c>
      <c r="E599" s="2">
        <v>2</v>
      </c>
      <c r="F599" s="2">
        <v>0</v>
      </c>
    </row>
    <row r="600" spans="2:6" x14ac:dyDescent="0.2">
      <c r="B600" t="s">
        <v>108</v>
      </c>
      <c r="C600" s="22" t="s">
        <v>142</v>
      </c>
      <c r="D600" s="22" t="s">
        <v>138</v>
      </c>
      <c r="E600" s="2">
        <v>1</v>
      </c>
      <c r="F600" s="2">
        <v>0</v>
      </c>
    </row>
    <row r="601" spans="2:6" x14ac:dyDescent="0.2">
      <c r="B601" t="s">
        <v>109</v>
      </c>
      <c r="C601" s="22" t="s">
        <v>142</v>
      </c>
      <c r="D601" s="22" t="s">
        <v>136</v>
      </c>
      <c r="E601" s="2">
        <v>1</v>
      </c>
      <c r="F601" s="2">
        <v>0</v>
      </c>
    </row>
    <row r="602" spans="2:6" x14ac:dyDescent="0.2">
      <c r="B602" t="s">
        <v>109</v>
      </c>
      <c r="C602" s="22" t="s">
        <v>142</v>
      </c>
      <c r="D602" s="22" t="s">
        <v>137</v>
      </c>
      <c r="E602" s="2">
        <v>56</v>
      </c>
      <c r="F602" s="2">
        <v>6</v>
      </c>
    </row>
    <row r="603" spans="2:6" x14ac:dyDescent="0.2">
      <c r="B603" t="s">
        <v>110</v>
      </c>
      <c r="C603" s="22" t="s">
        <v>142</v>
      </c>
      <c r="D603" s="22" t="s">
        <v>136</v>
      </c>
      <c r="E603" s="2">
        <v>1</v>
      </c>
      <c r="F603" s="2">
        <v>0</v>
      </c>
    </row>
    <row r="604" spans="2:6" x14ac:dyDescent="0.2">
      <c r="B604" t="s">
        <v>110</v>
      </c>
      <c r="C604" s="22" t="s">
        <v>142</v>
      </c>
      <c r="D604" s="22" t="s">
        <v>137</v>
      </c>
      <c r="E604" s="2">
        <v>134</v>
      </c>
      <c r="F604" s="2">
        <v>4</v>
      </c>
    </row>
    <row r="605" spans="2:6" x14ac:dyDescent="0.2">
      <c r="B605" t="s">
        <v>111</v>
      </c>
      <c r="C605" s="22" t="s">
        <v>151</v>
      </c>
      <c r="D605" s="22" t="s">
        <v>138</v>
      </c>
      <c r="E605" s="2">
        <v>2</v>
      </c>
      <c r="F605" s="2">
        <v>0</v>
      </c>
    </row>
    <row r="606" spans="2:6" x14ac:dyDescent="0.2">
      <c r="B606" t="s">
        <v>111</v>
      </c>
      <c r="C606" s="22" t="s">
        <v>209</v>
      </c>
      <c r="D606" s="22" t="s">
        <v>136</v>
      </c>
      <c r="E606" s="2">
        <v>1</v>
      </c>
      <c r="F606" s="2">
        <v>0</v>
      </c>
    </row>
    <row r="607" spans="2:6" x14ac:dyDescent="0.2">
      <c r="B607" t="s">
        <v>111</v>
      </c>
      <c r="C607" s="22" t="s">
        <v>150</v>
      </c>
      <c r="D607" s="22" t="s">
        <v>136</v>
      </c>
      <c r="E607" s="2">
        <v>1</v>
      </c>
      <c r="F607" s="2">
        <v>0</v>
      </c>
    </row>
    <row r="608" spans="2:6" x14ac:dyDescent="0.2">
      <c r="B608" t="s">
        <v>111</v>
      </c>
      <c r="C608" s="22" t="s">
        <v>148</v>
      </c>
      <c r="D608" s="22" t="s">
        <v>136</v>
      </c>
      <c r="E608" s="2">
        <v>4</v>
      </c>
      <c r="F608" s="2">
        <v>0</v>
      </c>
    </row>
    <row r="609" spans="2:6" x14ac:dyDescent="0.2">
      <c r="B609" t="s">
        <v>111</v>
      </c>
      <c r="C609" s="22" t="s">
        <v>148</v>
      </c>
      <c r="D609" s="22" t="s">
        <v>138</v>
      </c>
      <c r="E609" s="2">
        <v>1</v>
      </c>
      <c r="F609" s="2">
        <v>0</v>
      </c>
    </row>
    <row r="610" spans="2:6" x14ac:dyDescent="0.2">
      <c r="B610" t="s">
        <v>111</v>
      </c>
      <c r="C610" s="22" t="s">
        <v>162</v>
      </c>
      <c r="D610" s="22" t="s">
        <v>138</v>
      </c>
      <c r="E610" s="2">
        <v>1</v>
      </c>
      <c r="F610" s="2">
        <v>1</v>
      </c>
    </row>
    <row r="611" spans="2:6" x14ac:dyDescent="0.2">
      <c r="B611" t="s">
        <v>111</v>
      </c>
      <c r="C611" s="22" t="s">
        <v>171</v>
      </c>
      <c r="D611" s="22" t="s">
        <v>138</v>
      </c>
      <c r="E611" s="2">
        <v>1</v>
      </c>
      <c r="F611" s="2">
        <v>0</v>
      </c>
    </row>
    <row r="612" spans="2:6" x14ac:dyDescent="0.2">
      <c r="B612" t="s">
        <v>111</v>
      </c>
      <c r="C612" s="22" t="s">
        <v>167</v>
      </c>
      <c r="D612" s="22" t="s">
        <v>138</v>
      </c>
      <c r="E612" s="2">
        <v>1</v>
      </c>
      <c r="F612" s="2">
        <v>0</v>
      </c>
    </row>
    <row r="613" spans="2:6" x14ac:dyDescent="0.2">
      <c r="B613" t="s">
        <v>111</v>
      </c>
      <c r="C613" s="22" t="s">
        <v>143</v>
      </c>
      <c r="D613" s="22" t="s">
        <v>136</v>
      </c>
      <c r="E613" s="2">
        <v>3</v>
      </c>
      <c r="F613" s="2">
        <v>0</v>
      </c>
    </row>
    <row r="614" spans="2:6" x14ac:dyDescent="0.2">
      <c r="B614" t="s">
        <v>111</v>
      </c>
      <c r="C614" s="22" t="s">
        <v>143</v>
      </c>
      <c r="D614" s="22" t="s">
        <v>138</v>
      </c>
      <c r="E614" s="2">
        <v>3</v>
      </c>
      <c r="F614" s="2">
        <v>1</v>
      </c>
    </row>
    <row r="615" spans="2:6" x14ac:dyDescent="0.2">
      <c r="B615" t="s">
        <v>111</v>
      </c>
      <c r="C615" s="22" t="s">
        <v>169</v>
      </c>
      <c r="D615" s="22" t="s">
        <v>136</v>
      </c>
      <c r="E615" s="2">
        <v>1</v>
      </c>
      <c r="F615" s="2">
        <v>0</v>
      </c>
    </row>
    <row r="616" spans="2:6" x14ac:dyDescent="0.2">
      <c r="B616" t="s">
        <v>111</v>
      </c>
      <c r="C616" s="22" t="s">
        <v>201</v>
      </c>
      <c r="D616" s="22" t="s">
        <v>138</v>
      </c>
      <c r="E616" s="2">
        <v>1</v>
      </c>
      <c r="F616" s="2">
        <v>0</v>
      </c>
    </row>
    <row r="617" spans="2:6" x14ac:dyDescent="0.2">
      <c r="B617" t="s">
        <v>111</v>
      </c>
      <c r="C617" s="22" t="s">
        <v>156</v>
      </c>
      <c r="D617" s="22" t="s">
        <v>138</v>
      </c>
      <c r="E617" s="2">
        <v>1</v>
      </c>
      <c r="F617" s="2">
        <v>0</v>
      </c>
    </row>
    <row r="618" spans="2:6" x14ac:dyDescent="0.2">
      <c r="B618" t="s">
        <v>111</v>
      </c>
      <c r="C618" s="22" t="s">
        <v>147</v>
      </c>
      <c r="D618" s="22" t="s">
        <v>136</v>
      </c>
      <c r="E618" s="2">
        <v>3</v>
      </c>
      <c r="F618" s="2">
        <v>7</v>
      </c>
    </row>
    <row r="619" spans="2:6" x14ac:dyDescent="0.2">
      <c r="B619" t="s">
        <v>111</v>
      </c>
      <c r="C619" s="22" t="s">
        <v>147</v>
      </c>
      <c r="D619" s="22" t="s">
        <v>138</v>
      </c>
      <c r="E619" s="2">
        <v>1</v>
      </c>
      <c r="F619" s="2">
        <v>0</v>
      </c>
    </row>
    <row r="620" spans="2:6" x14ac:dyDescent="0.2">
      <c r="B620" t="s">
        <v>111</v>
      </c>
      <c r="C620" s="22" t="s">
        <v>144</v>
      </c>
      <c r="D620" s="22" t="s">
        <v>136</v>
      </c>
      <c r="E620" s="2">
        <v>10</v>
      </c>
      <c r="F620" s="2">
        <v>0</v>
      </c>
    </row>
    <row r="621" spans="2:6" x14ac:dyDescent="0.2">
      <c r="B621" t="s">
        <v>111</v>
      </c>
      <c r="C621" s="22" t="s">
        <v>144</v>
      </c>
      <c r="D621" s="22" t="s">
        <v>137</v>
      </c>
      <c r="E621" s="2">
        <v>1</v>
      </c>
      <c r="F621" s="2">
        <v>0</v>
      </c>
    </row>
    <row r="622" spans="2:6" x14ac:dyDescent="0.2">
      <c r="B622" t="s">
        <v>111</v>
      </c>
      <c r="C622" s="22" t="s">
        <v>144</v>
      </c>
      <c r="D622" s="22" t="s">
        <v>138</v>
      </c>
      <c r="E622" s="2">
        <v>15</v>
      </c>
      <c r="F622" s="2">
        <v>7</v>
      </c>
    </row>
    <row r="623" spans="2:6" x14ac:dyDescent="0.2">
      <c r="B623" t="s">
        <v>111</v>
      </c>
      <c r="C623" s="22" t="s">
        <v>205</v>
      </c>
      <c r="D623" s="22" t="s">
        <v>136</v>
      </c>
      <c r="E623" s="2">
        <v>1</v>
      </c>
      <c r="F623" s="2">
        <v>0</v>
      </c>
    </row>
    <row r="624" spans="2:6" x14ac:dyDescent="0.2">
      <c r="B624" t="s">
        <v>111</v>
      </c>
      <c r="C624" s="22" t="s">
        <v>187</v>
      </c>
      <c r="D624" s="22" t="s">
        <v>136</v>
      </c>
      <c r="E624" s="2">
        <v>1</v>
      </c>
      <c r="F624" s="2">
        <v>0</v>
      </c>
    </row>
    <row r="625" spans="2:6" x14ac:dyDescent="0.2">
      <c r="B625" t="s">
        <v>111</v>
      </c>
      <c r="C625" s="22" t="s">
        <v>185</v>
      </c>
      <c r="D625" s="22" t="s">
        <v>136</v>
      </c>
      <c r="E625" s="2">
        <v>1</v>
      </c>
      <c r="F625" s="2">
        <v>0</v>
      </c>
    </row>
    <row r="626" spans="2:6" x14ac:dyDescent="0.2">
      <c r="B626" t="s">
        <v>111</v>
      </c>
      <c r="C626" s="22" t="s">
        <v>149</v>
      </c>
      <c r="D626" s="22" t="s">
        <v>136</v>
      </c>
      <c r="E626" s="2">
        <v>2</v>
      </c>
      <c r="F626" s="2">
        <v>0</v>
      </c>
    </row>
    <row r="627" spans="2:6" x14ac:dyDescent="0.2">
      <c r="B627" t="s">
        <v>111</v>
      </c>
      <c r="C627" s="22" t="s">
        <v>149</v>
      </c>
      <c r="D627" s="22" t="s">
        <v>138</v>
      </c>
      <c r="E627" s="2">
        <v>1</v>
      </c>
      <c r="F627" s="2">
        <v>0</v>
      </c>
    </row>
    <row r="628" spans="2:6" x14ac:dyDescent="0.2">
      <c r="B628" t="s">
        <v>111</v>
      </c>
      <c r="C628" s="22" t="s">
        <v>191</v>
      </c>
      <c r="D628" s="22" t="s">
        <v>136</v>
      </c>
      <c r="E628" s="2">
        <v>2</v>
      </c>
      <c r="F628" s="2">
        <v>0</v>
      </c>
    </row>
    <row r="629" spans="2:6" x14ac:dyDescent="0.2">
      <c r="B629" t="s">
        <v>111</v>
      </c>
      <c r="C629" s="22" t="s">
        <v>184</v>
      </c>
      <c r="D629" s="22" t="s">
        <v>138</v>
      </c>
      <c r="E629" s="2">
        <v>1</v>
      </c>
      <c r="F629" s="2">
        <v>0</v>
      </c>
    </row>
    <row r="630" spans="2:6" x14ac:dyDescent="0.2">
      <c r="B630" t="s">
        <v>111</v>
      </c>
      <c r="C630" s="22" t="s">
        <v>153</v>
      </c>
      <c r="D630" s="22" t="s">
        <v>136</v>
      </c>
      <c r="E630" s="2">
        <v>3</v>
      </c>
      <c r="F630" s="2">
        <v>0</v>
      </c>
    </row>
    <row r="631" spans="2:6" x14ac:dyDescent="0.2">
      <c r="B631" t="s">
        <v>111</v>
      </c>
      <c r="C631" s="22" t="s">
        <v>153</v>
      </c>
      <c r="D631" s="22" t="s">
        <v>138</v>
      </c>
      <c r="E631" s="2">
        <v>2</v>
      </c>
      <c r="F631" s="2">
        <v>0</v>
      </c>
    </row>
    <row r="632" spans="2:6" x14ac:dyDescent="0.2">
      <c r="B632" t="s">
        <v>111</v>
      </c>
      <c r="C632" s="22" t="s">
        <v>240</v>
      </c>
      <c r="D632" s="22" t="s">
        <v>136</v>
      </c>
      <c r="E632" s="2">
        <v>1</v>
      </c>
      <c r="F632" s="2">
        <v>1</v>
      </c>
    </row>
    <row r="633" spans="2:6" x14ac:dyDescent="0.2">
      <c r="B633" t="s">
        <v>111</v>
      </c>
      <c r="C633" s="22" t="s">
        <v>186</v>
      </c>
      <c r="D633" s="22" t="s">
        <v>138</v>
      </c>
      <c r="E633" s="2">
        <v>1</v>
      </c>
      <c r="F633" s="2">
        <v>0</v>
      </c>
    </row>
    <row r="634" spans="2:6" x14ac:dyDescent="0.2">
      <c r="B634" t="s">
        <v>111</v>
      </c>
      <c r="C634" s="22" t="s">
        <v>146</v>
      </c>
      <c r="D634" s="22" t="s">
        <v>136</v>
      </c>
      <c r="E634" s="2">
        <v>1</v>
      </c>
      <c r="F634" s="2">
        <v>0</v>
      </c>
    </row>
    <row r="635" spans="2:6" x14ac:dyDescent="0.2">
      <c r="B635" t="s">
        <v>111</v>
      </c>
      <c r="C635" s="22" t="s">
        <v>146</v>
      </c>
      <c r="D635" s="22" t="s">
        <v>138</v>
      </c>
      <c r="E635" s="2">
        <v>2</v>
      </c>
      <c r="F635" s="2">
        <v>0</v>
      </c>
    </row>
    <row r="636" spans="2:6" x14ac:dyDescent="0.2">
      <c r="B636" t="s">
        <v>111</v>
      </c>
      <c r="C636" s="22" t="s">
        <v>142</v>
      </c>
      <c r="D636" s="22" t="s">
        <v>136</v>
      </c>
      <c r="E636" s="2">
        <v>10</v>
      </c>
      <c r="F636" s="2">
        <v>26</v>
      </c>
    </row>
    <row r="637" spans="2:6" x14ac:dyDescent="0.2">
      <c r="B637" t="s">
        <v>111</v>
      </c>
      <c r="C637" s="22" t="s">
        <v>142</v>
      </c>
      <c r="D637" s="22" t="s">
        <v>138</v>
      </c>
      <c r="E637" s="2">
        <v>21</v>
      </c>
      <c r="F637" s="2">
        <v>4</v>
      </c>
    </row>
    <row r="638" spans="2:6" x14ac:dyDescent="0.2">
      <c r="B638" t="s">
        <v>111</v>
      </c>
      <c r="C638" s="22" t="s">
        <v>178</v>
      </c>
      <c r="D638" s="22" t="s">
        <v>136</v>
      </c>
      <c r="E638" s="2">
        <v>1</v>
      </c>
      <c r="F638" s="2">
        <v>0</v>
      </c>
    </row>
    <row r="639" spans="2:6" x14ac:dyDescent="0.2">
      <c r="B639" t="s">
        <v>112</v>
      </c>
      <c r="C639" s="22" t="s">
        <v>163</v>
      </c>
      <c r="D639" s="22" t="s">
        <v>138</v>
      </c>
      <c r="E639" s="2">
        <v>1</v>
      </c>
      <c r="F639" s="2">
        <v>0</v>
      </c>
    </row>
    <row r="640" spans="2:6" x14ac:dyDescent="0.2">
      <c r="B640" t="s">
        <v>112</v>
      </c>
      <c r="C640" s="22" t="s">
        <v>143</v>
      </c>
      <c r="D640" s="22" t="s">
        <v>136</v>
      </c>
      <c r="E640" s="2">
        <v>2</v>
      </c>
      <c r="F640" s="2">
        <v>0</v>
      </c>
    </row>
    <row r="641" spans="2:6" x14ac:dyDescent="0.2">
      <c r="B641" t="s">
        <v>112</v>
      </c>
      <c r="C641" s="22" t="s">
        <v>143</v>
      </c>
      <c r="D641" s="22" t="s">
        <v>138</v>
      </c>
      <c r="E641" s="2">
        <v>400</v>
      </c>
      <c r="F641" s="2">
        <v>135</v>
      </c>
    </row>
    <row r="642" spans="2:6" x14ac:dyDescent="0.2">
      <c r="B642" t="s">
        <v>112</v>
      </c>
      <c r="C642" s="22" t="s">
        <v>203</v>
      </c>
      <c r="D642" s="22" t="s">
        <v>138</v>
      </c>
      <c r="E642" s="2">
        <v>1</v>
      </c>
      <c r="F642" s="2">
        <v>0</v>
      </c>
    </row>
    <row r="643" spans="2:6" x14ac:dyDescent="0.2">
      <c r="B643" t="s">
        <v>112</v>
      </c>
      <c r="C643" s="22" t="s">
        <v>156</v>
      </c>
      <c r="D643" s="22" t="s">
        <v>138</v>
      </c>
      <c r="E643" s="2">
        <v>1</v>
      </c>
      <c r="F643" s="2">
        <v>0</v>
      </c>
    </row>
    <row r="644" spans="2:6" x14ac:dyDescent="0.2">
      <c r="B644" t="s">
        <v>112</v>
      </c>
      <c r="C644" s="22" t="s">
        <v>168</v>
      </c>
      <c r="D644" s="22" t="s">
        <v>138</v>
      </c>
      <c r="E644" s="2">
        <v>1</v>
      </c>
      <c r="F644" s="2">
        <v>0</v>
      </c>
    </row>
    <row r="645" spans="2:6" x14ac:dyDescent="0.2">
      <c r="B645" t="s">
        <v>112</v>
      </c>
      <c r="C645" s="22" t="s">
        <v>147</v>
      </c>
      <c r="D645" s="22" t="s">
        <v>138</v>
      </c>
      <c r="E645" s="2">
        <v>2</v>
      </c>
      <c r="F645" s="2">
        <v>2</v>
      </c>
    </row>
    <row r="646" spans="2:6" x14ac:dyDescent="0.2">
      <c r="B646" t="s">
        <v>112</v>
      </c>
      <c r="C646" s="22" t="s">
        <v>144</v>
      </c>
      <c r="D646" s="22" t="s">
        <v>138</v>
      </c>
      <c r="E646" s="2">
        <v>1</v>
      </c>
      <c r="F646" s="2">
        <v>0</v>
      </c>
    </row>
    <row r="647" spans="2:6" x14ac:dyDescent="0.2">
      <c r="B647" t="s">
        <v>112</v>
      </c>
      <c r="C647" s="22" t="s">
        <v>149</v>
      </c>
      <c r="D647" s="22" t="s">
        <v>138</v>
      </c>
      <c r="E647" s="2">
        <v>2</v>
      </c>
      <c r="F647" s="2">
        <v>0</v>
      </c>
    </row>
    <row r="648" spans="2:6" x14ac:dyDescent="0.2">
      <c r="B648" t="s">
        <v>112</v>
      </c>
      <c r="C648" s="22" t="s">
        <v>199</v>
      </c>
      <c r="D648" s="22" t="s">
        <v>138</v>
      </c>
      <c r="E648" s="2">
        <v>1</v>
      </c>
      <c r="F648" s="2">
        <v>0</v>
      </c>
    </row>
    <row r="649" spans="2:6" x14ac:dyDescent="0.2">
      <c r="B649" t="s">
        <v>112</v>
      </c>
      <c r="C649" s="22" t="s">
        <v>142</v>
      </c>
      <c r="D649" s="22" t="s">
        <v>138</v>
      </c>
      <c r="E649" s="2">
        <v>1</v>
      </c>
      <c r="F649" s="2">
        <v>0</v>
      </c>
    </row>
    <row r="650" spans="2:6" x14ac:dyDescent="0.2">
      <c r="B650" t="s">
        <v>112</v>
      </c>
      <c r="C650" s="22" t="s">
        <v>178</v>
      </c>
      <c r="D650" s="22" t="s">
        <v>138</v>
      </c>
      <c r="E650" s="2">
        <v>1</v>
      </c>
      <c r="F650" s="2">
        <v>0</v>
      </c>
    </row>
    <row r="651" spans="2:6" x14ac:dyDescent="0.2">
      <c r="B651" t="s">
        <v>113</v>
      </c>
      <c r="C651" s="22" t="s">
        <v>159</v>
      </c>
      <c r="D651" s="22" t="s">
        <v>136</v>
      </c>
      <c r="E651" s="2">
        <v>1</v>
      </c>
      <c r="F651" s="2">
        <v>0</v>
      </c>
    </row>
    <row r="652" spans="2:6" x14ac:dyDescent="0.2">
      <c r="B652" t="s">
        <v>113</v>
      </c>
      <c r="C652" s="22" t="s">
        <v>163</v>
      </c>
      <c r="D652" s="22" t="s">
        <v>136</v>
      </c>
      <c r="E652" s="2">
        <v>1</v>
      </c>
      <c r="F652" s="2">
        <v>0</v>
      </c>
    </row>
    <row r="653" spans="2:6" x14ac:dyDescent="0.2">
      <c r="B653" t="s">
        <v>113</v>
      </c>
      <c r="C653" s="22" t="s">
        <v>162</v>
      </c>
      <c r="D653" s="22" t="s">
        <v>136</v>
      </c>
      <c r="E653" s="2">
        <v>1</v>
      </c>
      <c r="F653" s="2">
        <v>0</v>
      </c>
    </row>
    <row r="654" spans="2:6" x14ac:dyDescent="0.2">
      <c r="B654" t="s">
        <v>113</v>
      </c>
      <c r="C654" s="22" t="s">
        <v>167</v>
      </c>
      <c r="D654" s="22" t="s">
        <v>136</v>
      </c>
      <c r="E654" s="2">
        <v>1</v>
      </c>
      <c r="F654" s="2">
        <v>0</v>
      </c>
    </row>
    <row r="655" spans="2:6" x14ac:dyDescent="0.2">
      <c r="B655" t="s">
        <v>113</v>
      </c>
      <c r="C655" s="22" t="s">
        <v>143</v>
      </c>
      <c r="D655" s="22" t="s">
        <v>136</v>
      </c>
      <c r="E655" s="2">
        <v>686</v>
      </c>
      <c r="F655" s="2">
        <v>179</v>
      </c>
    </row>
    <row r="656" spans="2:6" x14ac:dyDescent="0.2">
      <c r="B656" t="s">
        <v>113</v>
      </c>
      <c r="C656" s="22" t="s">
        <v>143</v>
      </c>
      <c r="D656" s="22" t="s">
        <v>137</v>
      </c>
      <c r="E656" s="2">
        <v>1</v>
      </c>
      <c r="F656" s="2">
        <v>1</v>
      </c>
    </row>
    <row r="657" spans="2:6" x14ac:dyDescent="0.2">
      <c r="B657" t="s">
        <v>113</v>
      </c>
      <c r="C657" s="22" t="s">
        <v>143</v>
      </c>
      <c r="D657" s="22" t="s">
        <v>138</v>
      </c>
      <c r="E657" s="2">
        <v>2</v>
      </c>
      <c r="F657" s="2">
        <v>0</v>
      </c>
    </row>
    <row r="658" spans="2:6" x14ac:dyDescent="0.2">
      <c r="B658" t="s">
        <v>113</v>
      </c>
      <c r="C658" s="22" t="s">
        <v>156</v>
      </c>
      <c r="D658" s="22" t="s">
        <v>136</v>
      </c>
      <c r="E658" s="2">
        <v>1</v>
      </c>
      <c r="F658" s="2">
        <v>0</v>
      </c>
    </row>
    <row r="659" spans="2:6" x14ac:dyDescent="0.2">
      <c r="B659" t="s">
        <v>113</v>
      </c>
      <c r="C659" s="22" t="s">
        <v>149</v>
      </c>
      <c r="D659" s="22" t="s">
        <v>136</v>
      </c>
      <c r="E659" s="2">
        <v>2</v>
      </c>
      <c r="F659" s="2">
        <v>1</v>
      </c>
    </row>
    <row r="660" spans="2:6" x14ac:dyDescent="0.2">
      <c r="B660" t="s">
        <v>113</v>
      </c>
      <c r="C660" s="22" t="s">
        <v>153</v>
      </c>
      <c r="D660" s="22" t="s">
        <v>136</v>
      </c>
      <c r="E660" s="2">
        <v>2</v>
      </c>
      <c r="F660" s="2">
        <v>0</v>
      </c>
    </row>
    <row r="661" spans="2:6" x14ac:dyDescent="0.2">
      <c r="B661" t="s">
        <v>113</v>
      </c>
      <c r="C661" s="22" t="s">
        <v>172</v>
      </c>
      <c r="D661" s="22" t="s">
        <v>136</v>
      </c>
      <c r="E661" s="2">
        <v>1</v>
      </c>
      <c r="F661" s="2">
        <v>0</v>
      </c>
    </row>
    <row r="662" spans="2:6" x14ac:dyDescent="0.2">
      <c r="B662" t="s">
        <v>114</v>
      </c>
      <c r="C662" s="22" t="s">
        <v>159</v>
      </c>
      <c r="D662" s="22" t="s">
        <v>138</v>
      </c>
      <c r="E662" s="2">
        <v>20</v>
      </c>
      <c r="F662" s="2">
        <v>0</v>
      </c>
    </row>
    <row r="663" spans="2:6" x14ac:dyDescent="0.2">
      <c r="B663" t="s">
        <v>114</v>
      </c>
      <c r="C663" s="22" t="s">
        <v>151</v>
      </c>
      <c r="D663" s="22" t="s">
        <v>138</v>
      </c>
      <c r="E663" s="2">
        <v>79</v>
      </c>
      <c r="F663" s="2">
        <v>0</v>
      </c>
    </row>
    <row r="664" spans="2:6" x14ac:dyDescent="0.2">
      <c r="B664" t="s">
        <v>114</v>
      </c>
      <c r="C664" s="22" t="s">
        <v>311</v>
      </c>
      <c r="D664" s="22" t="s">
        <v>138</v>
      </c>
      <c r="E664" s="2">
        <v>1</v>
      </c>
      <c r="F664" s="2">
        <v>0</v>
      </c>
    </row>
    <row r="665" spans="2:6" x14ac:dyDescent="0.2">
      <c r="B665" t="s">
        <v>114</v>
      </c>
      <c r="C665" s="22" t="s">
        <v>148</v>
      </c>
      <c r="D665" s="22" t="s">
        <v>138</v>
      </c>
      <c r="E665" s="2">
        <v>114</v>
      </c>
      <c r="F665" s="2">
        <v>2</v>
      </c>
    </row>
    <row r="666" spans="2:6" x14ac:dyDescent="0.2">
      <c r="B666" t="s">
        <v>114</v>
      </c>
      <c r="C666" s="22" t="s">
        <v>162</v>
      </c>
      <c r="D666" s="22" t="s">
        <v>138</v>
      </c>
      <c r="E666" s="2">
        <v>21</v>
      </c>
      <c r="F666" s="2">
        <v>0</v>
      </c>
    </row>
    <row r="667" spans="2:6" x14ac:dyDescent="0.2">
      <c r="B667" t="s">
        <v>114</v>
      </c>
      <c r="C667" s="22" t="s">
        <v>169</v>
      </c>
      <c r="D667" s="22" t="s">
        <v>138</v>
      </c>
      <c r="E667" s="2">
        <v>28</v>
      </c>
      <c r="F667" s="2">
        <v>0</v>
      </c>
    </row>
    <row r="668" spans="2:6" x14ac:dyDescent="0.2">
      <c r="B668" t="s">
        <v>114</v>
      </c>
      <c r="C668" s="22" t="s">
        <v>147</v>
      </c>
      <c r="D668" s="22" t="s">
        <v>138</v>
      </c>
      <c r="E668" s="2">
        <v>92</v>
      </c>
      <c r="F668" s="2">
        <v>0</v>
      </c>
    </row>
    <row r="669" spans="2:6" x14ac:dyDescent="0.2">
      <c r="B669" t="s">
        <v>114</v>
      </c>
      <c r="C669" s="22" t="s">
        <v>193</v>
      </c>
      <c r="D669" s="22" t="s">
        <v>138</v>
      </c>
      <c r="E669" s="2">
        <v>1</v>
      </c>
      <c r="F669" s="2">
        <v>0</v>
      </c>
    </row>
    <row r="670" spans="2:6" x14ac:dyDescent="0.2">
      <c r="B670" t="s">
        <v>114</v>
      </c>
      <c r="C670" s="22" t="s">
        <v>174</v>
      </c>
      <c r="D670" s="22" t="s">
        <v>138</v>
      </c>
      <c r="E670" s="2">
        <v>9</v>
      </c>
      <c r="F670" s="2">
        <v>0</v>
      </c>
    </row>
    <row r="671" spans="2:6" x14ac:dyDescent="0.2">
      <c r="B671" t="s">
        <v>114</v>
      </c>
      <c r="C671" s="22" t="s">
        <v>165</v>
      </c>
      <c r="D671" s="22" t="s">
        <v>138</v>
      </c>
      <c r="E671" s="2">
        <v>43</v>
      </c>
      <c r="F671" s="2">
        <v>0</v>
      </c>
    </row>
    <row r="672" spans="2:6" x14ac:dyDescent="0.2">
      <c r="B672" t="s">
        <v>114</v>
      </c>
      <c r="C672" s="22" t="s">
        <v>160</v>
      </c>
      <c r="D672" s="22" t="s">
        <v>138</v>
      </c>
      <c r="E672" s="2">
        <v>1</v>
      </c>
      <c r="F672" s="2">
        <v>0</v>
      </c>
    </row>
    <row r="673" spans="2:6" x14ac:dyDescent="0.2">
      <c r="B673" t="s">
        <v>114</v>
      </c>
      <c r="C673" s="22" t="s">
        <v>157</v>
      </c>
      <c r="D673" s="22" t="s">
        <v>138</v>
      </c>
      <c r="E673" s="2">
        <v>56</v>
      </c>
      <c r="F673" s="2">
        <v>0</v>
      </c>
    </row>
    <row r="674" spans="2:6" x14ac:dyDescent="0.2">
      <c r="B674" t="s">
        <v>114</v>
      </c>
      <c r="C674" s="22" t="s">
        <v>180</v>
      </c>
      <c r="D674" s="22" t="s">
        <v>138</v>
      </c>
      <c r="E674" s="2">
        <v>47</v>
      </c>
      <c r="F674" s="2">
        <v>5</v>
      </c>
    </row>
    <row r="675" spans="2:6" x14ac:dyDescent="0.2">
      <c r="B675" t="s">
        <v>115</v>
      </c>
      <c r="C675" s="22" t="s">
        <v>179</v>
      </c>
      <c r="D675" s="22" t="s">
        <v>138</v>
      </c>
      <c r="E675" s="2">
        <v>1</v>
      </c>
      <c r="F675" s="2">
        <v>0</v>
      </c>
    </row>
    <row r="676" spans="2:6" x14ac:dyDescent="0.2">
      <c r="B676" t="s">
        <v>115</v>
      </c>
      <c r="C676" s="22" t="s">
        <v>161</v>
      </c>
      <c r="D676" s="22" t="s">
        <v>136</v>
      </c>
      <c r="E676" s="2">
        <v>11</v>
      </c>
      <c r="F676" s="2">
        <v>0</v>
      </c>
    </row>
    <row r="677" spans="2:6" x14ac:dyDescent="0.2">
      <c r="B677" t="s">
        <v>115</v>
      </c>
      <c r="C677" s="22" t="s">
        <v>161</v>
      </c>
      <c r="D677" s="22" t="s">
        <v>138</v>
      </c>
      <c r="E677" s="2">
        <v>1</v>
      </c>
      <c r="F677" s="2">
        <v>0</v>
      </c>
    </row>
    <row r="678" spans="2:6" x14ac:dyDescent="0.2">
      <c r="B678" t="s">
        <v>115</v>
      </c>
      <c r="C678" s="22" t="s">
        <v>159</v>
      </c>
      <c r="D678" s="22" t="s">
        <v>136</v>
      </c>
      <c r="E678" s="2">
        <v>7</v>
      </c>
      <c r="F678" s="2">
        <v>4</v>
      </c>
    </row>
    <row r="679" spans="2:6" x14ac:dyDescent="0.2">
      <c r="B679" t="s">
        <v>115</v>
      </c>
      <c r="C679" s="22" t="s">
        <v>159</v>
      </c>
      <c r="D679" s="22" t="s">
        <v>138</v>
      </c>
      <c r="E679" s="2">
        <v>2</v>
      </c>
      <c r="F679" s="2">
        <v>0</v>
      </c>
    </row>
    <row r="680" spans="2:6" x14ac:dyDescent="0.2">
      <c r="B680" t="s">
        <v>115</v>
      </c>
      <c r="C680" s="22" t="s">
        <v>151</v>
      </c>
      <c r="D680" s="22" t="s">
        <v>138</v>
      </c>
      <c r="E680" s="2">
        <v>6</v>
      </c>
      <c r="F680" s="2">
        <v>5</v>
      </c>
    </row>
    <row r="681" spans="2:6" x14ac:dyDescent="0.2">
      <c r="B681" t="s">
        <v>115</v>
      </c>
      <c r="C681" s="22" t="s">
        <v>163</v>
      </c>
      <c r="D681" s="22" t="s">
        <v>136</v>
      </c>
      <c r="E681" s="2">
        <v>1</v>
      </c>
      <c r="F681" s="2">
        <v>0</v>
      </c>
    </row>
    <row r="682" spans="2:6" x14ac:dyDescent="0.2">
      <c r="B682" t="s">
        <v>115</v>
      </c>
      <c r="C682" s="22" t="s">
        <v>163</v>
      </c>
      <c r="D682" s="22" t="s">
        <v>138</v>
      </c>
      <c r="E682" s="2">
        <v>3</v>
      </c>
      <c r="F682" s="2">
        <v>0</v>
      </c>
    </row>
    <row r="683" spans="2:6" x14ac:dyDescent="0.2">
      <c r="B683" t="s">
        <v>115</v>
      </c>
      <c r="C683" s="22" t="s">
        <v>189</v>
      </c>
      <c r="D683" s="22" t="s">
        <v>136</v>
      </c>
      <c r="E683" s="2">
        <v>1</v>
      </c>
      <c r="F683" s="2">
        <v>0</v>
      </c>
    </row>
    <row r="684" spans="2:6" x14ac:dyDescent="0.2">
      <c r="B684" t="s">
        <v>115</v>
      </c>
      <c r="C684" s="22" t="s">
        <v>189</v>
      </c>
      <c r="D684" s="22" t="s">
        <v>138</v>
      </c>
      <c r="E684" s="2">
        <v>1</v>
      </c>
      <c r="F684" s="2">
        <v>0</v>
      </c>
    </row>
    <row r="685" spans="2:6" x14ac:dyDescent="0.2">
      <c r="B685" t="s">
        <v>115</v>
      </c>
      <c r="C685" s="22" t="s">
        <v>150</v>
      </c>
      <c r="D685" s="22" t="s">
        <v>136</v>
      </c>
      <c r="E685" s="2">
        <v>15</v>
      </c>
      <c r="F685" s="2">
        <v>22</v>
      </c>
    </row>
    <row r="686" spans="2:6" x14ac:dyDescent="0.2">
      <c r="B686" t="s">
        <v>115</v>
      </c>
      <c r="C686" s="22" t="s">
        <v>150</v>
      </c>
      <c r="D686" s="22" t="s">
        <v>138</v>
      </c>
      <c r="E686" s="2">
        <v>8</v>
      </c>
      <c r="F686" s="2">
        <v>0</v>
      </c>
    </row>
    <row r="687" spans="2:6" x14ac:dyDescent="0.2">
      <c r="B687" t="s">
        <v>115</v>
      </c>
      <c r="C687" s="22" t="s">
        <v>148</v>
      </c>
      <c r="D687" s="22" t="s">
        <v>136</v>
      </c>
      <c r="E687" s="2">
        <v>4</v>
      </c>
      <c r="F687" s="2">
        <v>0</v>
      </c>
    </row>
    <row r="688" spans="2:6" x14ac:dyDescent="0.2">
      <c r="B688" t="s">
        <v>115</v>
      </c>
      <c r="C688" s="22" t="s">
        <v>148</v>
      </c>
      <c r="D688" s="22" t="s">
        <v>138</v>
      </c>
      <c r="E688" s="2">
        <v>9</v>
      </c>
      <c r="F688" s="2">
        <v>3</v>
      </c>
    </row>
    <row r="689" spans="2:6" x14ac:dyDescent="0.2">
      <c r="B689" t="s">
        <v>115</v>
      </c>
      <c r="C689" s="22" t="s">
        <v>162</v>
      </c>
      <c r="D689" s="22" t="s">
        <v>136</v>
      </c>
      <c r="E689" s="2">
        <v>5</v>
      </c>
      <c r="F689" s="2">
        <v>0</v>
      </c>
    </row>
    <row r="690" spans="2:6" x14ac:dyDescent="0.2">
      <c r="B690" t="s">
        <v>115</v>
      </c>
      <c r="C690" s="22" t="s">
        <v>162</v>
      </c>
      <c r="D690" s="22" t="s">
        <v>138</v>
      </c>
      <c r="E690" s="2">
        <v>2</v>
      </c>
      <c r="F690" s="2">
        <v>0</v>
      </c>
    </row>
    <row r="691" spans="2:6" x14ac:dyDescent="0.2">
      <c r="B691" t="s">
        <v>115</v>
      </c>
      <c r="C691" s="22" t="s">
        <v>171</v>
      </c>
      <c r="D691" s="22" t="s">
        <v>136</v>
      </c>
      <c r="E691" s="2">
        <v>4</v>
      </c>
      <c r="F691" s="2">
        <v>0</v>
      </c>
    </row>
    <row r="692" spans="2:6" x14ac:dyDescent="0.2">
      <c r="B692" t="s">
        <v>115</v>
      </c>
      <c r="C692" s="22" t="s">
        <v>171</v>
      </c>
      <c r="D692" s="22" t="s">
        <v>138</v>
      </c>
      <c r="E692" s="2">
        <v>2</v>
      </c>
      <c r="F692" s="2">
        <v>0</v>
      </c>
    </row>
    <row r="693" spans="2:6" x14ac:dyDescent="0.2">
      <c r="B693" t="s">
        <v>115</v>
      </c>
      <c r="C693" s="22" t="s">
        <v>175</v>
      </c>
      <c r="D693" s="22" t="s">
        <v>136</v>
      </c>
      <c r="E693" s="2">
        <v>5</v>
      </c>
      <c r="F693" s="2">
        <v>0</v>
      </c>
    </row>
    <row r="694" spans="2:6" x14ac:dyDescent="0.2">
      <c r="B694" t="s">
        <v>115</v>
      </c>
      <c r="C694" s="22" t="s">
        <v>175</v>
      </c>
      <c r="D694" s="22" t="s">
        <v>138</v>
      </c>
      <c r="E694" s="2">
        <v>1</v>
      </c>
      <c r="F694" s="2">
        <v>0</v>
      </c>
    </row>
    <row r="695" spans="2:6" x14ac:dyDescent="0.2">
      <c r="B695" t="s">
        <v>115</v>
      </c>
      <c r="C695" s="22" t="s">
        <v>188</v>
      </c>
      <c r="D695" s="22" t="s">
        <v>136</v>
      </c>
      <c r="E695" s="2">
        <v>1</v>
      </c>
      <c r="F695" s="2">
        <v>0</v>
      </c>
    </row>
    <row r="696" spans="2:6" x14ac:dyDescent="0.2">
      <c r="B696" t="s">
        <v>115</v>
      </c>
      <c r="C696" s="22" t="s">
        <v>188</v>
      </c>
      <c r="D696" s="22" t="s">
        <v>138</v>
      </c>
      <c r="E696" s="2">
        <v>1</v>
      </c>
      <c r="F696" s="2">
        <v>0</v>
      </c>
    </row>
    <row r="697" spans="2:6" x14ac:dyDescent="0.2">
      <c r="B697" t="s">
        <v>115</v>
      </c>
      <c r="C697" s="22" t="s">
        <v>220</v>
      </c>
      <c r="D697" s="22" t="s">
        <v>136</v>
      </c>
      <c r="E697" s="2">
        <v>1</v>
      </c>
      <c r="F697" s="2">
        <v>0</v>
      </c>
    </row>
    <row r="698" spans="2:6" x14ac:dyDescent="0.2">
      <c r="B698" t="s">
        <v>115</v>
      </c>
      <c r="C698" s="22" t="s">
        <v>167</v>
      </c>
      <c r="D698" s="22" t="s">
        <v>136</v>
      </c>
      <c r="E698" s="2">
        <v>2</v>
      </c>
      <c r="F698" s="2">
        <v>0</v>
      </c>
    </row>
    <row r="699" spans="2:6" x14ac:dyDescent="0.2">
      <c r="B699" t="s">
        <v>115</v>
      </c>
      <c r="C699" s="22" t="s">
        <v>167</v>
      </c>
      <c r="D699" s="22" t="s">
        <v>138</v>
      </c>
      <c r="E699" s="2">
        <v>1</v>
      </c>
      <c r="F699" s="2">
        <v>0</v>
      </c>
    </row>
    <row r="700" spans="2:6" x14ac:dyDescent="0.2">
      <c r="B700" t="s">
        <v>115</v>
      </c>
      <c r="C700" s="22" t="s">
        <v>143</v>
      </c>
      <c r="D700" s="22" t="s">
        <v>136</v>
      </c>
      <c r="E700" s="2">
        <v>31</v>
      </c>
      <c r="F700" s="2">
        <v>19</v>
      </c>
    </row>
    <row r="701" spans="2:6" x14ac:dyDescent="0.2">
      <c r="B701" t="s">
        <v>115</v>
      </c>
      <c r="C701" s="22" t="s">
        <v>143</v>
      </c>
      <c r="D701" s="22" t="s">
        <v>138</v>
      </c>
      <c r="E701" s="2">
        <v>25</v>
      </c>
      <c r="F701" s="2">
        <v>10</v>
      </c>
    </row>
    <row r="702" spans="2:6" x14ac:dyDescent="0.2">
      <c r="B702" t="s">
        <v>115</v>
      </c>
      <c r="C702" s="22" t="s">
        <v>169</v>
      </c>
      <c r="D702" s="22" t="s">
        <v>136</v>
      </c>
      <c r="E702" s="2">
        <v>1</v>
      </c>
      <c r="F702" s="2">
        <v>0</v>
      </c>
    </row>
    <row r="703" spans="2:6" x14ac:dyDescent="0.2">
      <c r="B703" t="s">
        <v>115</v>
      </c>
      <c r="C703" s="22" t="s">
        <v>169</v>
      </c>
      <c r="D703" s="22" t="s">
        <v>138</v>
      </c>
      <c r="E703" s="2">
        <v>1</v>
      </c>
      <c r="F703" s="2">
        <v>0</v>
      </c>
    </row>
    <row r="704" spans="2:6" x14ac:dyDescent="0.2">
      <c r="B704" t="s">
        <v>115</v>
      </c>
      <c r="C704" s="22" t="s">
        <v>201</v>
      </c>
      <c r="D704" s="22" t="s">
        <v>138</v>
      </c>
      <c r="E704" s="2">
        <v>1</v>
      </c>
      <c r="F704" s="2">
        <v>0</v>
      </c>
    </row>
    <row r="705" spans="2:6" x14ac:dyDescent="0.2">
      <c r="B705" t="s">
        <v>115</v>
      </c>
      <c r="C705" s="22" t="s">
        <v>202</v>
      </c>
      <c r="D705" s="22" t="s">
        <v>136</v>
      </c>
      <c r="E705" s="2">
        <v>1</v>
      </c>
      <c r="F705" s="2">
        <v>0</v>
      </c>
    </row>
    <row r="706" spans="2:6" x14ac:dyDescent="0.2">
      <c r="B706" t="s">
        <v>115</v>
      </c>
      <c r="C706" s="22" t="s">
        <v>156</v>
      </c>
      <c r="D706" s="22" t="s">
        <v>136</v>
      </c>
      <c r="E706" s="2">
        <v>12</v>
      </c>
      <c r="F706" s="2">
        <v>0</v>
      </c>
    </row>
    <row r="707" spans="2:6" x14ac:dyDescent="0.2">
      <c r="B707" t="s">
        <v>115</v>
      </c>
      <c r="C707" s="22" t="s">
        <v>156</v>
      </c>
      <c r="D707" s="22" t="s">
        <v>138</v>
      </c>
      <c r="E707" s="2">
        <v>5</v>
      </c>
      <c r="F707" s="2">
        <v>0</v>
      </c>
    </row>
    <row r="708" spans="2:6" x14ac:dyDescent="0.2">
      <c r="B708" t="s">
        <v>115</v>
      </c>
      <c r="C708" s="22" t="s">
        <v>168</v>
      </c>
      <c r="D708" s="22" t="s">
        <v>136</v>
      </c>
      <c r="E708" s="2">
        <v>3</v>
      </c>
      <c r="F708" s="2">
        <v>0</v>
      </c>
    </row>
    <row r="709" spans="2:6" x14ac:dyDescent="0.2">
      <c r="B709" t="s">
        <v>115</v>
      </c>
      <c r="C709" s="22" t="s">
        <v>147</v>
      </c>
      <c r="D709" s="22" t="s">
        <v>136</v>
      </c>
      <c r="E709" s="2">
        <v>5</v>
      </c>
      <c r="F709" s="2">
        <v>0</v>
      </c>
    </row>
    <row r="710" spans="2:6" x14ac:dyDescent="0.2">
      <c r="B710" t="s">
        <v>115</v>
      </c>
      <c r="C710" s="22" t="s">
        <v>147</v>
      </c>
      <c r="D710" s="22" t="s">
        <v>138</v>
      </c>
      <c r="E710" s="2">
        <v>5</v>
      </c>
      <c r="F710" s="2">
        <v>0</v>
      </c>
    </row>
    <row r="711" spans="2:6" x14ac:dyDescent="0.2">
      <c r="B711" t="s">
        <v>115</v>
      </c>
      <c r="C711" s="22" t="s">
        <v>144</v>
      </c>
      <c r="D711" s="22" t="s">
        <v>136</v>
      </c>
      <c r="E711" s="2">
        <v>21</v>
      </c>
      <c r="F711" s="2">
        <v>1</v>
      </c>
    </row>
    <row r="712" spans="2:6" x14ac:dyDescent="0.2">
      <c r="B712" t="s">
        <v>115</v>
      </c>
      <c r="C712" s="22" t="s">
        <v>144</v>
      </c>
      <c r="D712" s="22" t="s">
        <v>138</v>
      </c>
      <c r="E712" s="2">
        <v>19</v>
      </c>
      <c r="F712" s="2">
        <v>4</v>
      </c>
    </row>
    <row r="713" spans="2:6" x14ac:dyDescent="0.2">
      <c r="B713" t="s">
        <v>115</v>
      </c>
      <c r="C713" s="22" t="s">
        <v>176</v>
      </c>
      <c r="D713" s="22" t="s">
        <v>136</v>
      </c>
      <c r="E713" s="2">
        <v>1</v>
      </c>
      <c r="F713" s="2">
        <v>0</v>
      </c>
    </row>
    <row r="714" spans="2:6" x14ac:dyDescent="0.2">
      <c r="B714" t="s">
        <v>115</v>
      </c>
      <c r="C714" s="22" t="s">
        <v>176</v>
      </c>
      <c r="D714" s="22" t="s">
        <v>138</v>
      </c>
      <c r="E714" s="2">
        <v>1</v>
      </c>
      <c r="F714" s="2">
        <v>0</v>
      </c>
    </row>
    <row r="715" spans="2:6" x14ac:dyDescent="0.2">
      <c r="B715" t="s">
        <v>115</v>
      </c>
      <c r="C715" s="22" t="s">
        <v>207</v>
      </c>
      <c r="D715" s="22" t="s">
        <v>136</v>
      </c>
      <c r="E715" s="2">
        <v>1</v>
      </c>
      <c r="F715" s="2">
        <v>0</v>
      </c>
    </row>
    <row r="716" spans="2:6" x14ac:dyDescent="0.2">
      <c r="B716" t="s">
        <v>115</v>
      </c>
      <c r="C716" s="22" t="s">
        <v>177</v>
      </c>
      <c r="D716" s="22" t="s">
        <v>138</v>
      </c>
      <c r="E716" s="2">
        <v>1</v>
      </c>
      <c r="F716" s="2">
        <v>0</v>
      </c>
    </row>
    <row r="717" spans="2:6" x14ac:dyDescent="0.2">
      <c r="B717" t="s">
        <v>115</v>
      </c>
      <c r="C717" s="22" t="s">
        <v>205</v>
      </c>
      <c r="D717" s="22" t="s">
        <v>138</v>
      </c>
      <c r="E717" s="2">
        <v>1</v>
      </c>
      <c r="F717" s="2">
        <v>0</v>
      </c>
    </row>
    <row r="718" spans="2:6" x14ac:dyDescent="0.2">
      <c r="B718" t="s">
        <v>115</v>
      </c>
      <c r="C718" s="22" t="s">
        <v>158</v>
      </c>
      <c r="D718" s="22" t="s">
        <v>136</v>
      </c>
      <c r="E718" s="2">
        <v>2</v>
      </c>
      <c r="F718" s="2">
        <v>0</v>
      </c>
    </row>
    <row r="719" spans="2:6" x14ac:dyDescent="0.2">
      <c r="B719" t="s">
        <v>115</v>
      </c>
      <c r="C719" s="22" t="s">
        <v>204</v>
      </c>
      <c r="D719" s="22" t="s">
        <v>136</v>
      </c>
      <c r="E719" s="2">
        <v>5</v>
      </c>
      <c r="F719" s="2">
        <v>0</v>
      </c>
    </row>
    <row r="720" spans="2:6" x14ac:dyDescent="0.2">
      <c r="B720" t="s">
        <v>115</v>
      </c>
      <c r="C720" s="22" t="s">
        <v>187</v>
      </c>
      <c r="D720" s="22" t="s">
        <v>136</v>
      </c>
      <c r="E720" s="2">
        <v>1</v>
      </c>
      <c r="F720" s="2">
        <v>0</v>
      </c>
    </row>
    <row r="721" spans="2:6" x14ac:dyDescent="0.2">
      <c r="B721" t="s">
        <v>115</v>
      </c>
      <c r="C721" s="22" t="s">
        <v>187</v>
      </c>
      <c r="D721" s="22" t="s">
        <v>138</v>
      </c>
      <c r="E721" s="2">
        <v>1</v>
      </c>
      <c r="F721" s="2">
        <v>0</v>
      </c>
    </row>
    <row r="722" spans="2:6" x14ac:dyDescent="0.2">
      <c r="B722" t="s">
        <v>115</v>
      </c>
      <c r="C722" s="22" t="s">
        <v>185</v>
      </c>
      <c r="D722" s="22" t="s">
        <v>136</v>
      </c>
      <c r="E722" s="2">
        <v>1</v>
      </c>
      <c r="F722" s="2">
        <v>0</v>
      </c>
    </row>
    <row r="723" spans="2:6" x14ac:dyDescent="0.2">
      <c r="B723" t="s">
        <v>115</v>
      </c>
      <c r="C723" s="22" t="s">
        <v>173</v>
      </c>
      <c r="D723" s="22" t="s">
        <v>136</v>
      </c>
      <c r="E723" s="2">
        <v>2</v>
      </c>
      <c r="F723" s="2">
        <v>0</v>
      </c>
    </row>
    <row r="724" spans="2:6" x14ac:dyDescent="0.2">
      <c r="B724" t="s">
        <v>115</v>
      </c>
      <c r="C724" s="22" t="s">
        <v>173</v>
      </c>
      <c r="D724" s="22" t="s">
        <v>138</v>
      </c>
      <c r="E724" s="2">
        <v>1</v>
      </c>
      <c r="F724" s="2">
        <v>0</v>
      </c>
    </row>
    <row r="725" spans="2:6" x14ac:dyDescent="0.2">
      <c r="B725" t="s">
        <v>115</v>
      </c>
      <c r="C725" s="22" t="s">
        <v>194</v>
      </c>
      <c r="D725" s="22" t="s">
        <v>138</v>
      </c>
      <c r="E725" s="2">
        <v>1</v>
      </c>
      <c r="F725" s="2">
        <v>0</v>
      </c>
    </row>
    <row r="726" spans="2:6" x14ac:dyDescent="0.2">
      <c r="B726" t="s">
        <v>115</v>
      </c>
      <c r="C726" s="22" t="s">
        <v>193</v>
      </c>
      <c r="D726" s="22" t="s">
        <v>136</v>
      </c>
      <c r="E726" s="2">
        <v>1</v>
      </c>
      <c r="F726" s="2">
        <v>0</v>
      </c>
    </row>
    <row r="727" spans="2:6" x14ac:dyDescent="0.2">
      <c r="B727" t="s">
        <v>115</v>
      </c>
      <c r="C727" s="22" t="s">
        <v>149</v>
      </c>
      <c r="D727" s="22" t="s">
        <v>136</v>
      </c>
      <c r="E727" s="2">
        <v>10</v>
      </c>
      <c r="F727" s="2">
        <v>1</v>
      </c>
    </row>
    <row r="728" spans="2:6" x14ac:dyDescent="0.2">
      <c r="B728" t="s">
        <v>115</v>
      </c>
      <c r="C728" s="22" t="s">
        <v>149</v>
      </c>
      <c r="D728" s="22" t="s">
        <v>138</v>
      </c>
      <c r="E728" s="2">
        <v>6</v>
      </c>
      <c r="F728" s="2">
        <v>0</v>
      </c>
    </row>
    <row r="729" spans="2:6" x14ac:dyDescent="0.2">
      <c r="B729" t="s">
        <v>115</v>
      </c>
      <c r="C729" s="22" t="s">
        <v>191</v>
      </c>
      <c r="D729" s="22" t="s">
        <v>136</v>
      </c>
      <c r="E729" s="2">
        <v>1</v>
      </c>
      <c r="F729" s="2">
        <v>0</v>
      </c>
    </row>
    <row r="730" spans="2:6" x14ac:dyDescent="0.2">
      <c r="B730" t="s">
        <v>115</v>
      </c>
      <c r="C730" s="22" t="s">
        <v>191</v>
      </c>
      <c r="D730" s="22" t="s">
        <v>138</v>
      </c>
      <c r="E730" s="2">
        <v>3</v>
      </c>
      <c r="F730" s="2">
        <v>0</v>
      </c>
    </row>
    <row r="731" spans="2:6" x14ac:dyDescent="0.2">
      <c r="B731" t="s">
        <v>115</v>
      </c>
      <c r="C731" s="22" t="s">
        <v>210</v>
      </c>
      <c r="D731" s="22" t="s">
        <v>136</v>
      </c>
      <c r="E731" s="2">
        <v>1</v>
      </c>
      <c r="F731" s="2">
        <v>0</v>
      </c>
    </row>
    <row r="732" spans="2:6" x14ac:dyDescent="0.2">
      <c r="B732" t="s">
        <v>115</v>
      </c>
      <c r="C732" s="22" t="s">
        <v>196</v>
      </c>
      <c r="D732" s="22" t="s">
        <v>138</v>
      </c>
      <c r="E732" s="2">
        <v>1</v>
      </c>
      <c r="F732" s="2">
        <v>0</v>
      </c>
    </row>
    <row r="733" spans="2:6" x14ac:dyDescent="0.2">
      <c r="B733" t="s">
        <v>115</v>
      </c>
      <c r="C733" s="22" t="s">
        <v>197</v>
      </c>
      <c r="D733" s="22" t="s">
        <v>138</v>
      </c>
      <c r="E733" s="2">
        <v>1</v>
      </c>
      <c r="F733" s="2">
        <v>0</v>
      </c>
    </row>
    <row r="734" spans="2:6" x14ac:dyDescent="0.2">
      <c r="B734" t="s">
        <v>115</v>
      </c>
      <c r="C734" s="22" t="s">
        <v>233</v>
      </c>
      <c r="D734" s="22" t="s">
        <v>136</v>
      </c>
      <c r="E734" s="2">
        <v>1</v>
      </c>
      <c r="F734" s="2">
        <v>0</v>
      </c>
    </row>
    <row r="735" spans="2:6" x14ac:dyDescent="0.2">
      <c r="B735" t="s">
        <v>115</v>
      </c>
      <c r="C735" s="22" t="s">
        <v>152</v>
      </c>
      <c r="D735" s="22" t="s">
        <v>136</v>
      </c>
      <c r="E735" s="2">
        <v>9</v>
      </c>
      <c r="F735" s="2">
        <v>0</v>
      </c>
    </row>
    <row r="736" spans="2:6" x14ac:dyDescent="0.2">
      <c r="B736" t="s">
        <v>115</v>
      </c>
      <c r="C736" s="22" t="s">
        <v>152</v>
      </c>
      <c r="D736" s="22" t="s">
        <v>138</v>
      </c>
      <c r="E736" s="2">
        <v>3</v>
      </c>
      <c r="F736" s="2">
        <v>0</v>
      </c>
    </row>
    <row r="737" spans="2:6" x14ac:dyDescent="0.2">
      <c r="B737" t="s">
        <v>115</v>
      </c>
      <c r="C737" s="22" t="s">
        <v>184</v>
      </c>
      <c r="D737" s="22" t="s">
        <v>136</v>
      </c>
      <c r="E737" s="2">
        <v>1</v>
      </c>
      <c r="F737" s="2">
        <v>0</v>
      </c>
    </row>
    <row r="738" spans="2:6" x14ac:dyDescent="0.2">
      <c r="B738" t="s">
        <v>115</v>
      </c>
      <c r="C738" s="22" t="s">
        <v>184</v>
      </c>
      <c r="D738" s="22" t="s">
        <v>138</v>
      </c>
      <c r="E738" s="2">
        <v>5</v>
      </c>
      <c r="F738" s="2">
        <v>0</v>
      </c>
    </row>
    <row r="739" spans="2:6" x14ac:dyDescent="0.2">
      <c r="B739" t="s">
        <v>115</v>
      </c>
      <c r="C739" s="22" t="s">
        <v>259</v>
      </c>
      <c r="D739" s="22" t="s">
        <v>138</v>
      </c>
      <c r="E739" s="2">
        <v>1</v>
      </c>
      <c r="F739" s="2">
        <v>0</v>
      </c>
    </row>
    <row r="740" spans="2:6" x14ac:dyDescent="0.2">
      <c r="B740" t="s">
        <v>115</v>
      </c>
      <c r="C740" s="22" t="s">
        <v>153</v>
      </c>
      <c r="D740" s="22" t="s">
        <v>136</v>
      </c>
      <c r="E740" s="2">
        <v>9</v>
      </c>
      <c r="F740" s="2">
        <v>0</v>
      </c>
    </row>
    <row r="741" spans="2:6" x14ac:dyDescent="0.2">
      <c r="B741" t="s">
        <v>115</v>
      </c>
      <c r="C741" s="22" t="s">
        <v>153</v>
      </c>
      <c r="D741" s="22" t="s">
        <v>138</v>
      </c>
      <c r="E741" s="2">
        <v>8</v>
      </c>
      <c r="F741" s="2">
        <v>0</v>
      </c>
    </row>
    <row r="742" spans="2:6" x14ac:dyDescent="0.2">
      <c r="B742" t="s">
        <v>115</v>
      </c>
      <c r="C742" s="22" t="s">
        <v>165</v>
      </c>
      <c r="D742" s="22" t="s">
        <v>136</v>
      </c>
      <c r="E742" s="2">
        <v>1</v>
      </c>
      <c r="F742" s="2">
        <v>0</v>
      </c>
    </row>
    <row r="743" spans="2:6" x14ac:dyDescent="0.2">
      <c r="B743" t="s">
        <v>115</v>
      </c>
      <c r="C743" s="22" t="s">
        <v>165</v>
      </c>
      <c r="D743" s="22" t="s">
        <v>138</v>
      </c>
      <c r="E743" s="2">
        <v>1</v>
      </c>
      <c r="F743" s="2">
        <v>0</v>
      </c>
    </row>
    <row r="744" spans="2:6" x14ac:dyDescent="0.2">
      <c r="B744" t="s">
        <v>115</v>
      </c>
      <c r="C744" s="22" t="s">
        <v>222</v>
      </c>
      <c r="D744" s="22" t="s">
        <v>138</v>
      </c>
      <c r="E744" s="2">
        <v>1</v>
      </c>
      <c r="F744" s="2">
        <v>0</v>
      </c>
    </row>
    <row r="745" spans="2:6" x14ac:dyDescent="0.2">
      <c r="B745" t="s">
        <v>115</v>
      </c>
      <c r="C745" s="22" t="s">
        <v>182</v>
      </c>
      <c r="D745" s="22" t="s">
        <v>138</v>
      </c>
      <c r="E745" s="2">
        <v>2</v>
      </c>
      <c r="F745" s="2">
        <v>0</v>
      </c>
    </row>
    <row r="746" spans="2:6" x14ac:dyDescent="0.2">
      <c r="B746" t="s">
        <v>115</v>
      </c>
      <c r="C746" s="22" t="s">
        <v>154</v>
      </c>
      <c r="D746" s="22" t="s">
        <v>136</v>
      </c>
      <c r="E746" s="2">
        <v>4</v>
      </c>
      <c r="F746" s="2">
        <v>0</v>
      </c>
    </row>
    <row r="747" spans="2:6" x14ac:dyDescent="0.2">
      <c r="B747" t="s">
        <v>115</v>
      </c>
      <c r="C747" s="22" t="s">
        <v>154</v>
      </c>
      <c r="D747" s="22" t="s">
        <v>138</v>
      </c>
      <c r="E747" s="2">
        <v>1</v>
      </c>
      <c r="F747" s="2">
        <v>0</v>
      </c>
    </row>
    <row r="748" spans="2:6" x14ac:dyDescent="0.2">
      <c r="B748" t="s">
        <v>115</v>
      </c>
      <c r="C748" s="22" t="s">
        <v>170</v>
      </c>
      <c r="D748" s="22" t="s">
        <v>136</v>
      </c>
      <c r="E748" s="2">
        <v>6</v>
      </c>
      <c r="F748" s="2">
        <v>0</v>
      </c>
    </row>
    <row r="749" spans="2:6" x14ac:dyDescent="0.2">
      <c r="B749" t="s">
        <v>115</v>
      </c>
      <c r="C749" s="22" t="s">
        <v>172</v>
      </c>
      <c r="D749" s="22" t="s">
        <v>136</v>
      </c>
      <c r="E749" s="2">
        <v>2</v>
      </c>
      <c r="F749" s="2">
        <v>0</v>
      </c>
    </row>
    <row r="750" spans="2:6" x14ac:dyDescent="0.2">
      <c r="B750" t="s">
        <v>115</v>
      </c>
      <c r="C750" s="22" t="s">
        <v>146</v>
      </c>
      <c r="D750" s="22" t="s">
        <v>136</v>
      </c>
      <c r="E750" s="2">
        <v>4</v>
      </c>
      <c r="F750" s="2">
        <v>0</v>
      </c>
    </row>
    <row r="751" spans="2:6" x14ac:dyDescent="0.2">
      <c r="B751" t="s">
        <v>115</v>
      </c>
      <c r="C751" s="22" t="s">
        <v>146</v>
      </c>
      <c r="D751" s="22" t="s">
        <v>138</v>
      </c>
      <c r="E751" s="2">
        <v>1</v>
      </c>
      <c r="F751" s="2">
        <v>0</v>
      </c>
    </row>
    <row r="752" spans="2:6" x14ac:dyDescent="0.2">
      <c r="B752" t="s">
        <v>115</v>
      </c>
      <c r="C752" s="22" t="s">
        <v>157</v>
      </c>
      <c r="D752" s="22" t="s">
        <v>136</v>
      </c>
      <c r="E752" s="2">
        <v>4</v>
      </c>
      <c r="F752" s="2">
        <v>2</v>
      </c>
    </row>
    <row r="753" spans="2:6" x14ac:dyDescent="0.2">
      <c r="B753" t="s">
        <v>115</v>
      </c>
      <c r="C753" s="22" t="s">
        <v>157</v>
      </c>
      <c r="D753" s="22" t="s">
        <v>138</v>
      </c>
      <c r="E753" s="2">
        <v>1</v>
      </c>
      <c r="F753" s="2">
        <v>2</v>
      </c>
    </row>
    <row r="754" spans="2:6" x14ac:dyDescent="0.2">
      <c r="B754" t="s">
        <v>115</v>
      </c>
      <c r="C754" s="22" t="s">
        <v>180</v>
      </c>
      <c r="D754" s="22" t="s">
        <v>136</v>
      </c>
      <c r="E754" s="2">
        <v>1</v>
      </c>
      <c r="F754" s="2">
        <v>0</v>
      </c>
    </row>
    <row r="755" spans="2:6" x14ac:dyDescent="0.2">
      <c r="B755" t="s">
        <v>115</v>
      </c>
      <c r="C755" s="22" t="s">
        <v>180</v>
      </c>
      <c r="D755" s="22" t="s">
        <v>138</v>
      </c>
      <c r="E755" s="2">
        <v>1</v>
      </c>
      <c r="F755" s="2">
        <v>0</v>
      </c>
    </row>
    <row r="756" spans="2:6" x14ac:dyDescent="0.2">
      <c r="B756" t="s">
        <v>115</v>
      </c>
      <c r="C756" s="22" t="s">
        <v>206</v>
      </c>
      <c r="D756" s="22" t="s">
        <v>136</v>
      </c>
      <c r="E756" s="2">
        <v>1</v>
      </c>
      <c r="F756" s="2">
        <v>0</v>
      </c>
    </row>
    <row r="757" spans="2:6" x14ac:dyDescent="0.2">
      <c r="B757" t="s">
        <v>115</v>
      </c>
      <c r="C757" s="22" t="s">
        <v>190</v>
      </c>
      <c r="D757" s="22" t="s">
        <v>136</v>
      </c>
      <c r="E757" s="2">
        <v>1</v>
      </c>
      <c r="F757" s="2">
        <v>0</v>
      </c>
    </row>
    <row r="758" spans="2:6" x14ac:dyDescent="0.2">
      <c r="B758" t="s">
        <v>115</v>
      </c>
      <c r="C758" s="22" t="s">
        <v>211</v>
      </c>
      <c r="D758" s="22" t="s">
        <v>136</v>
      </c>
      <c r="E758" s="2">
        <v>1</v>
      </c>
      <c r="F758" s="2">
        <v>0</v>
      </c>
    </row>
    <row r="759" spans="2:6" x14ac:dyDescent="0.2">
      <c r="B759" t="s">
        <v>115</v>
      </c>
      <c r="C759" s="22" t="s">
        <v>155</v>
      </c>
      <c r="D759" s="22" t="s">
        <v>136</v>
      </c>
      <c r="E759" s="2">
        <v>5</v>
      </c>
      <c r="F759" s="2">
        <v>0</v>
      </c>
    </row>
    <row r="760" spans="2:6" x14ac:dyDescent="0.2">
      <c r="B760" t="s">
        <v>115</v>
      </c>
      <c r="C760" s="22" t="s">
        <v>155</v>
      </c>
      <c r="D760" s="22" t="s">
        <v>138</v>
      </c>
      <c r="E760" s="2">
        <v>3</v>
      </c>
      <c r="F760" s="2">
        <v>0</v>
      </c>
    </row>
    <row r="761" spans="2:6" x14ac:dyDescent="0.2">
      <c r="B761" t="s">
        <v>115</v>
      </c>
      <c r="C761" s="22" t="s">
        <v>166</v>
      </c>
      <c r="D761" s="22" t="s">
        <v>136</v>
      </c>
      <c r="E761" s="2">
        <v>4</v>
      </c>
      <c r="F761" s="2">
        <v>0</v>
      </c>
    </row>
    <row r="762" spans="2:6" x14ac:dyDescent="0.2">
      <c r="B762" t="s">
        <v>115</v>
      </c>
      <c r="C762" s="22" t="s">
        <v>164</v>
      </c>
      <c r="D762" s="22" t="s">
        <v>136</v>
      </c>
      <c r="E762" s="2">
        <v>1</v>
      </c>
      <c r="F762" s="2">
        <v>0</v>
      </c>
    </row>
    <row r="763" spans="2:6" x14ac:dyDescent="0.2">
      <c r="B763" t="s">
        <v>115</v>
      </c>
      <c r="C763" s="22" t="s">
        <v>142</v>
      </c>
      <c r="D763" s="22" t="s">
        <v>136</v>
      </c>
      <c r="E763" s="2">
        <v>41</v>
      </c>
      <c r="F763" s="2">
        <v>34</v>
      </c>
    </row>
    <row r="764" spans="2:6" x14ac:dyDescent="0.2">
      <c r="B764" t="s">
        <v>115</v>
      </c>
      <c r="C764" s="22" t="s">
        <v>142</v>
      </c>
      <c r="D764" s="22" t="s">
        <v>138</v>
      </c>
      <c r="E764" s="2">
        <v>62</v>
      </c>
      <c r="F764" s="2">
        <v>42</v>
      </c>
    </row>
    <row r="765" spans="2:6" x14ac:dyDescent="0.2">
      <c r="B765" t="s">
        <v>116</v>
      </c>
      <c r="C765" s="22" t="s">
        <v>151</v>
      </c>
      <c r="D765" s="22" t="s">
        <v>136</v>
      </c>
      <c r="E765" s="2">
        <v>1</v>
      </c>
      <c r="F765" s="2">
        <v>0</v>
      </c>
    </row>
    <row r="766" spans="2:6" x14ac:dyDescent="0.2">
      <c r="B766" t="s">
        <v>116</v>
      </c>
      <c r="C766" s="22" t="s">
        <v>148</v>
      </c>
      <c r="D766" s="22" t="s">
        <v>136</v>
      </c>
      <c r="E766" s="2">
        <v>2</v>
      </c>
      <c r="F766" s="2">
        <v>0</v>
      </c>
    </row>
    <row r="767" spans="2:6" x14ac:dyDescent="0.2">
      <c r="B767" t="s">
        <v>116</v>
      </c>
      <c r="C767" s="22" t="s">
        <v>152</v>
      </c>
      <c r="D767" s="22" t="s">
        <v>136</v>
      </c>
      <c r="E767" s="2">
        <v>4</v>
      </c>
      <c r="F767" s="2">
        <v>0</v>
      </c>
    </row>
    <row r="768" spans="2:6" x14ac:dyDescent="0.2">
      <c r="B768" t="s">
        <v>116</v>
      </c>
      <c r="C768" s="22" t="s">
        <v>154</v>
      </c>
      <c r="D768" s="22" t="s">
        <v>136</v>
      </c>
      <c r="E768" s="2">
        <v>1</v>
      </c>
      <c r="F768" s="2">
        <v>0</v>
      </c>
    </row>
    <row r="769" spans="2:6" x14ac:dyDescent="0.2">
      <c r="B769" t="s">
        <v>116</v>
      </c>
      <c r="C769" s="22" t="s">
        <v>142</v>
      </c>
      <c r="D769" s="22" t="s">
        <v>136</v>
      </c>
      <c r="E769" s="2">
        <v>1259</v>
      </c>
      <c r="F769" s="2">
        <v>346</v>
      </c>
    </row>
    <row r="770" spans="2:6" x14ac:dyDescent="0.2">
      <c r="B770" t="s">
        <v>116</v>
      </c>
      <c r="C770" s="22" t="s">
        <v>142</v>
      </c>
      <c r="D770" s="22" t="s">
        <v>137</v>
      </c>
      <c r="E770" s="2">
        <v>13</v>
      </c>
      <c r="F770" s="2">
        <v>12</v>
      </c>
    </row>
    <row r="771" spans="2:6" x14ac:dyDescent="0.2">
      <c r="B771" t="s">
        <v>116</v>
      </c>
      <c r="C771" s="22" t="s">
        <v>142</v>
      </c>
      <c r="D771" s="22" t="s">
        <v>138</v>
      </c>
      <c r="E771" s="2">
        <v>14</v>
      </c>
      <c r="F771" s="2">
        <v>2</v>
      </c>
    </row>
    <row r="772" spans="2:6" x14ac:dyDescent="0.2">
      <c r="B772" t="s">
        <v>117</v>
      </c>
      <c r="C772" s="22" t="s">
        <v>159</v>
      </c>
      <c r="D772" s="22" t="s">
        <v>136</v>
      </c>
      <c r="E772" s="2">
        <v>2</v>
      </c>
      <c r="F772" s="2">
        <v>0</v>
      </c>
    </row>
    <row r="773" spans="2:6" x14ac:dyDescent="0.2">
      <c r="B773" t="s">
        <v>117</v>
      </c>
      <c r="C773" s="22" t="s">
        <v>163</v>
      </c>
      <c r="D773" s="22" t="s">
        <v>136</v>
      </c>
      <c r="E773" s="2">
        <v>1</v>
      </c>
      <c r="F773" s="2">
        <v>0</v>
      </c>
    </row>
    <row r="774" spans="2:6" x14ac:dyDescent="0.2">
      <c r="B774" t="s">
        <v>117</v>
      </c>
      <c r="C774" s="22" t="s">
        <v>150</v>
      </c>
      <c r="D774" s="22" t="s">
        <v>136</v>
      </c>
      <c r="E774" s="2">
        <v>3</v>
      </c>
      <c r="F774" s="2">
        <v>0</v>
      </c>
    </row>
    <row r="775" spans="2:6" x14ac:dyDescent="0.2">
      <c r="B775" t="s">
        <v>117</v>
      </c>
      <c r="C775" s="22" t="s">
        <v>148</v>
      </c>
      <c r="D775" s="22" t="s">
        <v>136</v>
      </c>
      <c r="E775" s="2">
        <v>4</v>
      </c>
      <c r="F775" s="2">
        <v>0</v>
      </c>
    </row>
    <row r="776" spans="2:6" x14ac:dyDescent="0.2">
      <c r="B776" t="s">
        <v>117</v>
      </c>
      <c r="C776" s="22" t="s">
        <v>148</v>
      </c>
      <c r="D776" s="22" t="s">
        <v>138</v>
      </c>
      <c r="E776" s="2">
        <v>1</v>
      </c>
      <c r="F776" s="2">
        <v>0</v>
      </c>
    </row>
    <row r="777" spans="2:6" x14ac:dyDescent="0.2">
      <c r="B777" t="s">
        <v>117</v>
      </c>
      <c r="C777" s="22" t="s">
        <v>162</v>
      </c>
      <c r="D777" s="22" t="s">
        <v>136</v>
      </c>
      <c r="E777" s="2">
        <v>2</v>
      </c>
      <c r="F777" s="2">
        <v>0</v>
      </c>
    </row>
    <row r="778" spans="2:6" x14ac:dyDescent="0.2">
      <c r="B778" t="s">
        <v>117</v>
      </c>
      <c r="C778" s="22" t="s">
        <v>162</v>
      </c>
      <c r="D778" s="22" t="s">
        <v>138</v>
      </c>
      <c r="E778" s="2">
        <v>2</v>
      </c>
      <c r="F778" s="2">
        <v>0</v>
      </c>
    </row>
    <row r="779" spans="2:6" x14ac:dyDescent="0.2">
      <c r="B779" t="s">
        <v>117</v>
      </c>
      <c r="C779" s="22" t="s">
        <v>171</v>
      </c>
      <c r="D779" s="22" t="s">
        <v>136</v>
      </c>
      <c r="E779" s="2">
        <v>1</v>
      </c>
      <c r="F779" s="2">
        <v>0</v>
      </c>
    </row>
    <row r="780" spans="2:6" x14ac:dyDescent="0.2">
      <c r="B780" t="s">
        <v>117</v>
      </c>
      <c r="C780" s="22" t="s">
        <v>188</v>
      </c>
      <c r="D780" s="22" t="s">
        <v>136</v>
      </c>
      <c r="E780" s="2">
        <v>1</v>
      </c>
      <c r="F780" s="2">
        <v>0</v>
      </c>
    </row>
    <row r="781" spans="2:6" x14ac:dyDescent="0.2">
      <c r="B781" t="s">
        <v>117</v>
      </c>
      <c r="C781" s="22" t="s">
        <v>167</v>
      </c>
      <c r="D781" s="22" t="s">
        <v>136</v>
      </c>
      <c r="E781" s="2">
        <v>2</v>
      </c>
      <c r="F781" s="2">
        <v>1</v>
      </c>
    </row>
    <row r="782" spans="2:6" x14ac:dyDescent="0.2">
      <c r="B782" t="s">
        <v>117</v>
      </c>
      <c r="C782" s="22" t="s">
        <v>143</v>
      </c>
      <c r="D782" s="22" t="s">
        <v>136</v>
      </c>
      <c r="E782" s="2">
        <v>22</v>
      </c>
      <c r="F782" s="2">
        <v>1</v>
      </c>
    </row>
    <row r="783" spans="2:6" x14ac:dyDescent="0.2">
      <c r="B783" t="s">
        <v>117</v>
      </c>
      <c r="C783" s="22" t="s">
        <v>143</v>
      </c>
      <c r="D783" s="22" t="s">
        <v>138</v>
      </c>
      <c r="E783" s="2">
        <v>6</v>
      </c>
      <c r="F783" s="2">
        <v>0</v>
      </c>
    </row>
    <row r="784" spans="2:6" x14ac:dyDescent="0.2">
      <c r="B784" t="s">
        <v>117</v>
      </c>
      <c r="C784" s="22" t="s">
        <v>169</v>
      </c>
      <c r="D784" s="22" t="s">
        <v>136</v>
      </c>
      <c r="E784" s="2">
        <v>1</v>
      </c>
      <c r="F784" s="2">
        <v>0</v>
      </c>
    </row>
    <row r="785" spans="2:6" x14ac:dyDescent="0.2">
      <c r="B785" t="s">
        <v>117</v>
      </c>
      <c r="C785" s="22" t="s">
        <v>239</v>
      </c>
      <c r="D785" s="22" t="s">
        <v>138</v>
      </c>
      <c r="E785" s="2">
        <v>1</v>
      </c>
      <c r="F785" s="2">
        <v>0</v>
      </c>
    </row>
    <row r="786" spans="2:6" x14ac:dyDescent="0.2">
      <c r="B786" t="s">
        <v>117</v>
      </c>
      <c r="C786" s="22" t="s">
        <v>201</v>
      </c>
      <c r="D786" s="22" t="s">
        <v>136</v>
      </c>
      <c r="E786" s="2">
        <v>1</v>
      </c>
      <c r="F786" s="2">
        <v>0</v>
      </c>
    </row>
    <row r="787" spans="2:6" x14ac:dyDescent="0.2">
      <c r="B787" t="s">
        <v>117</v>
      </c>
      <c r="C787" s="22" t="s">
        <v>156</v>
      </c>
      <c r="D787" s="22" t="s">
        <v>136</v>
      </c>
      <c r="E787" s="2">
        <v>2</v>
      </c>
      <c r="F787" s="2">
        <v>0</v>
      </c>
    </row>
    <row r="788" spans="2:6" x14ac:dyDescent="0.2">
      <c r="B788" t="s">
        <v>117</v>
      </c>
      <c r="C788" s="22" t="s">
        <v>156</v>
      </c>
      <c r="D788" s="22" t="s">
        <v>138</v>
      </c>
      <c r="E788" s="2">
        <v>1</v>
      </c>
      <c r="F788" s="2">
        <v>0</v>
      </c>
    </row>
    <row r="789" spans="2:6" x14ac:dyDescent="0.2">
      <c r="B789" t="s">
        <v>117</v>
      </c>
      <c r="C789" s="22" t="s">
        <v>168</v>
      </c>
      <c r="D789" s="22" t="s">
        <v>136</v>
      </c>
      <c r="E789" s="2">
        <v>3</v>
      </c>
      <c r="F789" s="2">
        <v>0</v>
      </c>
    </row>
    <row r="790" spans="2:6" x14ac:dyDescent="0.2">
      <c r="B790" t="s">
        <v>117</v>
      </c>
      <c r="C790" s="22" t="s">
        <v>147</v>
      </c>
      <c r="D790" s="22" t="s">
        <v>136</v>
      </c>
      <c r="E790" s="2">
        <v>6</v>
      </c>
      <c r="F790" s="2">
        <v>1</v>
      </c>
    </row>
    <row r="791" spans="2:6" x14ac:dyDescent="0.2">
      <c r="B791" t="s">
        <v>117</v>
      </c>
      <c r="C791" s="22" t="s">
        <v>147</v>
      </c>
      <c r="D791" s="22" t="s">
        <v>138</v>
      </c>
      <c r="E791" s="2">
        <v>2</v>
      </c>
      <c r="F791" s="2">
        <v>0</v>
      </c>
    </row>
    <row r="792" spans="2:6" x14ac:dyDescent="0.2">
      <c r="B792" t="s">
        <v>117</v>
      </c>
      <c r="C792" s="22" t="s">
        <v>144</v>
      </c>
      <c r="D792" s="22" t="s">
        <v>136</v>
      </c>
      <c r="E792" s="2">
        <v>14</v>
      </c>
      <c r="F792" s="2">
        <v>0</v>
      </c>
    </row>
    <row r="793" spans="2:6" x14ac:dyDescent="0.2">
      <c r="B793" t="s">
        <v>117</v>
      </c>
      <c r="C793" s="22" t="s">
        <v>144</v>
      </c>
      <c r="D793" s="22" t="s">
        <v>138</v>
      </c>
      <c r="E793" s="2">
        <v>5</v>
      </c>
      <c r="F793" s="2">
        <v>1</v>
      </c>
    </row>
    <row r="794" spans="2:6" x14ac:dyDescent="0.2">
      <c r="B794" t="s">
        <v>117</v>
      </c>
      <c r="C794" s="22" t="s">
        <v>158</v>
      </c>
      <c r="D794" s="22" t="s">
        <v>138</v>
      </c>
      <c r="E794" s="2">
        <v>1</v>
      </c>
      <c r="F794" s="2">
        <v>0</v>
      </c>
    </row>
    <row r="795" spans="2:6" x14ac:dyDescent="0.2">
      <c r="B795" t="s">
        <v>117</v>
      </c>
      <c r="C795" s="22" t="s">
        <v>187</v>
      </c>
      <c r="D795" s="22" t="s">
        <v>138</v>
      </c>
      <c r="E795" s="2">
        <v>1</v>
      </c>
      <c r="F795" s="2">
        <v>0</v>
      </c>
    </row>
    <row r="796" spans="2:6" x14ac:dyDescent="0.2">
      <c r="B796" t="s">
        <v>117</v>
      </c>
      <c r="C796" s="22" t="s">
        <v>185</v>
      </c>
      <c r="D796" s="22" t="s">
        <v>136</v>
      </c>
      <c r="E796" s="2">
        <v>3</v>
      </c>
      <c r="F796" s="2">
        <v>0</v>
      </c>
    </row>
    <row r="797" spans="2:6" x14ac:dyDescent="0.2">
      <c r="B797" t="s">
        <v>117</v>
      </c>
      <c r="C797" s="22" t="s">
        <v>173</v>
      </c>
      <c r="D797" s="22" t="s">
        <v>136</v>
      </c>
      <c r="E797" s="2">
        <v>1</v>
      </c>
      <c r="F797" s="2">
        <v>0</v>
      </c>
    </row>
    <row r="798" spans="2:6" x14ac:dyDescent="0.2">
      <c r="B798" t="s">
        <v>117</v>
      </c>
      <c r="C798" s="22" t="s">
        <v>149</v>
      </c>
      <c r="D798" s="22" t="s">
        <v>136</v>
      </c>
      <c r="E798" s="2">
        <v>7</v>
      </c>
      <c r="F798" s="2">
        <v>0</v>
      </c>
    </row>
    <row r="799" spans="2:6" x14ac:dyDescent="0.2">
      <c r="B799" t="s">
        <v>117</v>
      </c>
      <c r="C799" s="22" t="s">
        <v>149</v>
      </c>
      <c r="D799" s="22" t="s">
        <v>138</v>
      </c>
      <c r="E799" s="2">
        <v>1</v>
      </c>
      <c r="F799" s="2">
        <v>0</v>
      </c>
    </row>
    <row r="800" spans="2:6" x14ac:dyDescent="0.2">
      <c r="B800" t="s">
        <v>117</v>
      </c>
      <c r="C800" s="22" t="s">
        <v>191</v>
      </c>
      <c r="D800" s="22" t="s">
        <v>136</v>
      </c>
      <c r="E800" s="2">
        <v>2</v>
      </c>
      <c r="F800" s="2">
        <v>0</v>
      </c>
    </row>
    <row r="801" spans="2:6" x14ac:dyDescent="0.2">
      <c r="B801" t="s">
        <v>117</v>
      </c>
      <c r="C801" s="22" t="s">
        <v>191</v>
      </c>
      <c r="D801" s="22" t="s">
        <v>138</v>
      </c>
      <c r="E801" s="2">
        <v>1</v>
      </c>
      <c r="F801" s="2">
        <v>0</v>
      </c>
    </row>
    <row r="802" spans="2:6" x14ac:dyDescent="0.2">
      <c r="B802" t="s">
        <v>117</v>
      </c>
      <c r="C802" s="22" t="s">
        <v>198</v>
      </c>
      <c r="D802" s="22" t="s">
        <v>136</v>
      </c>
      <c r="E802" s="2">
        <v>1</v>
      </c>
      <c r="F802" s="2">
        <v>0</v>
      </c>
    </row>
    <row r="803" spans="2:6" x14ac:dyDescent="0.2">
      <c r="B803" t="s">
        <v>117</v>
      </c>
      <c r="C803" s="22" t="s">
        <v>152</v>
      </c>
      <c r="D803" s="22" t="s">
        <v>136</v>
      </c>
      <c r="E803" s="2">
        <v>4</v>
      </c>
      <c r="F803" s="2">
        <v>0</v>
      </c>
    </row>
    <row r="804" spans="2:6" x14ac:dyDescent="0.2">
      <c r="B804" t="s">
        <v>117</v>
      </c>
      <c r="C804" s="22" t="s">
        <v>174</v>
      </c>
      <c r="D804" s="22" t="s">
        <v>136</v>
      </c>
      <c r="E804" s="2">
        <v>1</v>
      </c>
      <c r="F804" s="2">
        <v>0</v>
      </c>
    </row>
    <row r="805" spans="2:6" x14ac:dyDescent="0.2">
      <c r="B805" t="s">
        <v>117</v>
      </c>
      <c r="C805" s="22" t="s">
        <v>182</v>
      </c>
      <c r="D805" s="22" t="s">
        <v>138</v>
      </c>
      <c r="E805" s="2">
        <v>1</v>
      </c>
      <c r="F805" s="2">
        <v>3</v>
      </c>
    </row>
    <row r="806" spans="2:6" x14ac:dyDescent="0.2">
      <c r="B806" t="s">
        <v>117</v>
      </c>
      <c r="C806" s="22" t="s">
        <v>186</v>
      </c>
      <c r="D806" s="22" t="s">
        <v>136</v>
      </c>
      <c r="E806" s="2">
        <v>2</v>
      </c>
      <c r="F806" s="2">
        <v>0</v>
      </c>
    </row>
    <row r="807" spans="2:6" x14ac:dyDescent="0.2">
      <c r="B807" t="s">
        <v>117</v>
      </c>
      <c r="C807" s="22" t="s">
        <v>154</v>
      </c>
      <c r="D807" s="22" t="s">
        <v>136</v>
      </c>
      <c r="E807" s="2">
        <v>7</v>
      </c>
      <c r="F807" s="2">
        <v>0</v>
      </c>
    </row>
    <row r="808" spans="2:6" x14ac:dyDescent="0.2">
      <c r="B808" t="s">
        <v>117</v>
      </c>
      <c r="C808" s="22" t="s">
        <v>154</v>
      </c>
      <c r="D808" s="22" t="s">
        <v>138</v>
      </c>
      <c r="E808" s="2">
        <v>1</v>
      </c>
      <c r="F808" s="2">
        <v>0</v>
      </c>
    </row>
    <row r="809" spans="2:6" x14ac:dyDescent="0.2">
      <c r="B809" t="s">
        <v>117</v>
      </c>
      <c r="C809" s="22" t="s">
        <v>215</v>
      </c>
      <c r="D809" s="22" t="s">
        <v>136</v>
      </c>
      <c r="E809" s="2">
        <v>1</v>
      </c>
      <c r="F809" s="2">
        <v>0</v>
      </c>
    </row>
    <row r="810" spans="2:6" x14ac:dyDescent="0.2">
      <c r="B810" t="s">
        <v>117</v>
      </c>
      <c r="C810" s="22" t="s">
        <v>172</v>
      </c>
      <c r="D810" s="22" t="s">
        <v>136</v>
      </c>
      <c r="E810" s="2">
        <v>2</v>
      </c>
      <c r="F810" s="2">
        <v>0</v>
      </c>
    </row>
    <row r="811" spans="2:6" x14ac:dyDescent="0.2">
      <c r="B811" t="s">
        <v>117</v>
      </c>
      <c r="C811" s="22" t="s">
        <v>146</v>
      </c>
      <c r="D811" s="22" t="s">
        <v>136</v>
      </c>
      <c r="E811" s="2">
        <v>7</v>
      </c>
      <c r="F811" s="2">
        <v>0</v>
      </c>
    </row>
    <row r="812" spans="2:6" x14ac:dyDescent="0.2">
      <c r="B812" t="s">
        <v>117</v>
      </c>
      <c r="C812" s="22" t="s">
        <v>146</v>
      </c>
      <c r="D812" s="22" t="s">
        <v>138</v>
      </c>
      <c r="E812" s="2">
        <v>2</v>
      </c>
      <c r="F812" s="2">
        <v>0</v>
      </c>
    </row>
    <row r="813" spans="2:6" x14ac:dyDescent="0.2">
      <c r="B813" t="s">
        <v>117</v>
      </c>
      <c r="C813" s="22" t="s">
        <v>160</v>
      </c>
      <c r="D813" s="22" t="s">
        <v>136</v>
      </c>
      <c r="E813" s="2">
        <v>1</v>
      </c>
      <c r="F813" s="2">
        <v>0</v>
      </c>
    </row>
    <row r="814" spans="2:6" x14ac:dyDescent="0.2">
      <c r="B814" t="s">
        <v>117</v>
      </c>
      <c r="C814" s="22" t="s">
        <v>157</v>
      </c>
      <c r="D814" s="22" t="s">
        <v>136</v>
      </c>
      <c r="E814" s="2">
        <v>2</v>
      </c>
      <c r="F814" s="2">
        <v>0</v>
      </c>
    </row>
    <row r="815" spans="2:6" x14ac:dyDescent="0.2">
      <c r="B815" t="s">
        <v>117</v>
      </c>
      <c r="C815" s="22" t="s">
        <v>180</v>
      </c>
      <c r="D815" s="22" t="s">
        <v>136</v>
      </c>
      <c r="E815" s="2">
        <v>2</v>
      </c>
      <c r="F815" s="2">
        <v>0</v>
      </c>
    </row>
    <row r="816" spans="2:6" x14ac:dyDescent="0.2">
      <c r="B816" t="s">
        <v>117</v>
      </c>
      <c r="C816" s="22" t="s">
        <v>183</v>
      </c>
      <c r="D816" s="22" t="s">
        <v>136</v>
      </c>
      <c r="E816" s="2">
        <v>1</v>
      </c>
      <c r="F816" s="2">
        <v>0</v>
      </c>
    </row>
    <row r="817" spans="2:6" x14ac:dyDescent="0.2">
      <c r="B817" t="s">
        <v>117</v>
      </c>
      <c r="C817" s="22" t="s">
        <v>155</v>
      </c>
      <c r="D817" s="22" t="s">
        <v>136</v>
      </c>
      <c r="E817" s="2">
        <v>1</v>
      </c>
      <c r="F817" s="2">
        <v>0</v>
      </c>
    </row>
    <row r="818" spans="2:6" x14ac:dyDescent="0.2">
      <c r="B818" t="s">
        <v>117</v>
      </c>
      <c r="C818" s="22" t="s">
        <v>166</v>
      </c>
      <c r="D818" s="22" t="s">
        <v>136</v>
      </c>
      <c r="E818" s="2">
        <v>1</v>
      </c>
      <c r="F818" s="2">
        <v>0</v>
      </c>
    </row>
    <row r="819" spans="2:6" x14ac:dyDescent="0.2">
      <c r="B819" t="s">
        <v>117</v>
      </c>
      <c r="C819" s="22" t="s">
        <v>166</v>
      </c>
      <c r="D819" s="22" t="s">
        <v>138</v>
      </c>
      <c r="E819" s="2">
        <v>1</v>
      </c>
      <c r="F819" s="2">
        <v>0</v>
      </c>
    </row>
    <row r="820" spans="2:6" x14ac:dyDescent="0.2">
      <c r="B820" t="s">
        <v>117</v>
      </c>
      <c r="C820" s="22" t="s">
        <v>164</v>
      </c>
      <c r="D820" s="22" t="s">
        <v>136</v>
      </c>
      <c r="E820" s="2">
        <v>3</v>
      </c>
      <c r="F820" s="2">
        <v>0</v>
      </c>
    </row>
    <row r="821" spans="2:6" x14ac:dyDescent="0.2">
      <c r="B821" t="s">
        <v>117</v>
      </c>
      <c r="C821" s="22" t="s">
        <v>142</v>
      </c>
      <c r="D821" s="22" t="s">
        <v>136</v>
      </c>
      <c r="E821" s="2">
        <v>49</v>
      </c>
      <c r="F821" s="2">
        <v>31</v>
      </c>
    </row>
    <row r="822" spans="2:6" x14ac:dyDescent="0.2">
      <c r="B822" t="s">
        <v>117</v>
      </c>
      <c r="C822" s="22" t="s">
        <v>142</v>
      </c>
      <c r="D822" s="22" t="s">
        <v>137</v>
      </c>
      <c r="E822" s="2">
        <v>1</v>
      </c>
      <c r="F822" s="2">
        <v>0</v>
      </c>
    </row>
    <row r="823" spans="2:6" x14ac:dyDescent="0.2">
      <c r="B823" t="s">
        <v>117</v>
      </c>
      <c r="C823" s="22" t="s">
        <v>142</v>
      </c>
      <c r="D823" s="22" t="s">
        <v>138</v>
      </c>
      <c r="E823" s="2">
        <v>36</v>
      </c>
      <c r="F823" s="2">
        <v>12</v>
      </c>
    </row>
    <row r="824" spans="2:6" x14ac:dyDescent="0.2">
      <c r="B824" t="s">
        <v>117</v>
      </c>
      <c r="C824" s="22" t="s">
        <v>178</v>
      </c>
      <c r="D824" s="22" t="s">
        <v>136</v>
      </c>
      <c r="E824" s="2">
        <v>1</v>
      </c>
      <c r="F824" s="2">
        <v>0</v>
      </c>
    </row>
    <row r="825" spans="2:6" x14ac:dyDescent="0.2">
      <c r="B825" t="s">
        <v>118</v>
      </c>
      <c r="C825" s="22" t="s">
        <v>161</v>
      </c>
      <c r="D825" s="22" t="s">
        <v>136</v>
      </c>
      <c r="E825" s="2">
        <v>10</v>
      </c>
      <c r="F825" s="2">
        <v>0</v>
      </c>
    </row>
    <row r="826" spans="2:6" x14ac:dyDescent="0.2">
      <c r="B826" t="s">
        <v>118</v>
      </c>
      <c r="C826" s="22" t="s">
        <v>159</v>
      </c>
      <c r="D826" s="22" t="s">
        <v>136</v>
      </c>
      <c r="E826" s="2">
        <v>3</v>
      </c>
      <c r="F826" s="2">
        <v>0</v>
      </c>
    </row>
    <row r="827" spans="2:6" x14ac:dyDescent="0.2">
      <c r="B827" t="s">
        <v>118</v>
      </c>
      <c r="C827" s="22" t="s">
        <v>151</v>
      </c>
      <c r="D827" s="22" t="s">
        <v>136</v>
      </c>
      <c r="E827" s="2">
        <v>3</v>
      </c>
      <c r="F827" s="2">
        <v>0</v>
      </c>
    </row>
    <row r="828" spans="2:6" x14ac:dyDescent="0.2">
      <c r="B828" t="s">
        <v>118</v>
      </c>
      <c r="C828" s="22" t="s">
        <v>268</v>
      </c>
      <c r="D828" s="22" t="s">
        <v>136</v>
      </c>
      <c r="E828" s="2">
        <v>1</v>
      </c>
      <c r="F828" s="2">
        <v>0</v>
      </c>
    </row>
    <row r="829" spans="2:6" x14ac:dyDescent="0.2">
      <c r="B829" t="s">
        <v>118</v>
      </c>
      <c r="C829" s="22" t="s">
        <v>163</v>
      </c>
      <c r="D829" s="22" t="s">
        <v>136</v>
      </c>
      <c r="E829" s="2">
        <v>7</v>
      </c>
      <c r="F829" s="2">
        <v>0</v>
      </c>
    </row>
    <row r="830" spans="2:6" x14ac:dyDescent="0.2">
      <c r="B830" t="s">
        <v>118</v>
      </c>
      <c r="C830" s="22" t="s">
        <v>209</v>
      </c>
      <c r="D830" s="22" t="s">
        <v>136</v>
      </c>
      <c r="E830" s="2">
        <v>1</v>
      </c>
      <c r="F830" s="2">
        <v>0</v>
      </c>
    </row>
    <row r="831" spans="2:6" x14ac:dyDescent="0.2">
      <c r="B831" t="s">
        <v>118</v>
      </c>
      <c r="C831" s="22" t="s">
        <v>150</v>
      </c>
      <c r="D831" s="22" t="s">
        <v>136</v>
      </c>
      <c r="E831" s="2">
        <v>83</v>
      </c>
      <c r="F831" s="2">
        <v>1</v>
      </c>
    </row>
    <row r="832" spans="2:6" x14ac:dyDescent="0.2">
      <c r="B832" t="s">
        <v>118</v>
      </c>
      <c r="C832" s="22" t="s">
        <v>192</v>
      </c>
      <c r="D832" s="22" t="s">
        <v>136</v>
      </c>
      <c r="E832" s="2">
        <v>1</v>
      </c>
      <c r="F832" s="2">
        <v>0</v>
      </c>
    </row>
    <row r="833" spans="2:6" x14ac:dyDescent="0.2">
      <c r="B833" t="s">
        <v>118</v>
      </c>
      <c r="C833" s="22" t="s">
        <v>148</v>
      </c>
      <c r="D833" s="22" t="s">
        <v>136</v>
      </c>
      <c r="E833" s="2">
        <v>6</v>
      </c>
      <c r="F833" s="2">
        <v>0</v>
      </c>
    </row>
    <row r="834" spans="2:6" x14ac:dyDescent="0.2">
      <c r="B834" t="s">
        <v>118</v>
      </c>
      <c r="C834" s="22" t="s">
        <v>162</v>
      </c>
      <c r="D834" s="22" t="s">
        <v>136</v>
      </c>
      <c r="E834" s="2">
        <v>2</v>
      </c>
      <c r="F834" s="2">
        <v>0</v>
      </c>
    </row>
    <row r="835" spans="2:6" x14ac:dyDescent="0.2">
      <c r="B835" t="s">
        <v>118</v>
      </c>
      <c r="C835" s="22" t="s">
        <v>171</v>
      </c>
      <c r="D835" s="22" t="s">
        <v>136</v>
      </c>
      <c r="E835" s="2">
        <v>9</v>
      </c>
      <c r="F835" s="2">
        <v>1</v>
      </c>
    </row>
    <row r="836" spans="2:6" x14ac:dyDescent="0.2">
      <c r="B836" t="s">
        <v>118</v>
      </c>
      <c r="C836" s="22" t="s">
        <v>175</v>
      </c>
      <c r="D836" s="22" t="s">
        <v>136</v>
      </c>
      <c r="E836" s="2">
        <v>8</v>
      </c>
      <c r="F836" s="2">
        <v>0</v>
      </c>
    </row>
    <row r="837" spans="2:6" x14ac:dyDescent="0.2">
      <c r="B837" t="s">
        <v>118</v>
      </c>
      <c r="C837" s="22" t="s">
        <v>188</v>
      </c>
      <c r="D837" s="22" t="s">
        <v>136</v>
      </c>
      <c r="E837" s="2">
        <v>4</v>
      </c>
      <c r="F837" s="2">
        <v>0</v>
      </c>
    </row>
    <row r="838" spans="2:6" x14ac:dyDescent="0.2">
      <c r="B838" t="s">
        <v>118</v>
      </c>
      <c r="C838" s="22" t="s">
        <v>143</v>
      </c>
      <c r="D838" s="22" t="s">
        <v>136</v>
      </c>
      <c r="E838" s="2">
        <v>36</v>
      </c>
      <c r="F838" s="2">
        <v>22</v>
      </c>
    </row>
    <row r="839" spans="2:6" x14ac:dyDescent="0.2">
      <c r="B839" t="s">
        <v>118</v>
      </c>
      <c r="C839" s="22" t="s">
        <v>169</v>
      </c>
      <c r="D839" s="22" t="s">
        <v>136</v>
      </c>
      <c r="E839" s="2">
        <v>2</v>
      </c>
      <c r="F839" s="2">
        <v>0</v>
      </c>
    </row>
    <row r="840" spans="2:6" x14ac:dyDescent="0.2">
      <c r="B840" t="s">
        <v>118</v>
      </c>
      <c r="C840" s="22" t="s">
        <v>156</v>
      </c>
      <c r="D840" s="22" t="s">
        <v>136</v>
      </c>
      <c r="E840" s="2">
        <v>6</v>
      </c>
      <c r="F840" s="2">
        <v>0</v>
      </c>
    </row>
    <row r="841" spans="2:6" x14ac:dyDescent="0.2">
      <c r="B841" t="s">
        <v>118</v>
      </c>
      <c r="C841" s="22" t="s">
        <v>168</v>
      </c>
      <c r="D841" s="22" t="s">
        <v>136</v>
      </c>
      <c r="E841" s="2">
        <v>1</v>
      </c>
      <c r="F841" s="2">
        <v>0</v>
      </c>
    </row>
    <row r="842" spans="2:6" x14ac:dyDescent="0.2">
      <c r="B842" t="s">
        <v>118</v>
      </c>
      <c r="C842" s="22" t="s">
        <v>147</v>
      </c>
      <c r="D842" s="22" t="s">
        <v>136</v>
      </c>
      <c r="E842" s="2">
        <v>9</v>
      </c>
      <c r="F842" s="2">
        <v>2</v>
      </c>
    </row>
    <row r="843" spans="2:6" x14ac:dyDescent="0.2">
      <c r="B843" t="s">
        <v>118</v>
      </c>
      <c r="C843" s="22" t="s">
        <v>144</v>
      </c>
      <c r="D843" s="22" t="s">
        <v>136</v>
      </c>
      <c r="E843" s="2">
        <v>28</v>
      </c>
      <c r="F843" s="2">
        <v>16</v>
      </c>
    </row>
    <row r="844" spans="2:6" x14ac:dyDescent="0.2">
      <c r="B844" t="s">
        <v>118</v>
      </c>
      <c r="C844" s="22" t="s">
        <v>176</v>
      </c>
      <c r="D844" s="22" t="s">
        <v>136</v>
      </c>
      <c r="E844" s="2">
        <v>3</v>
      </c>
      <c r="F844" s="2">
        <v>0</v>
      </c>
    </row>
    <row r="845" spans="2:6" x14ac:dyDescent="0.2">
      <c r="B845" t="s">
        <v>118</v>
      </c>
      <c r="C845" s="22" t="s">
        <v>158</v>
      </c>
      <c r="D845" s="22" t="s">
        <v>136</v>
      </c>
      <c r="E845" s="2">
        <v>6</v>
      </c>
      <c r="F845" s="2">
        <v>0</v>
      </c>
    </row>
    <row r="846" spans="2:6" x14ac:dyDescent="0.2">
      <c r="B846" t="s">
        <v>118</v>
      </c>
      <c r="C846" s="22" t="s">
        <v>204</v>
      </c>
      <c r="D846" s="22" t="s">
        <v>136</v>
      </c>
      <c r="E846" s="2">
        <v>1</v>
      </c>
      <c r="F846" s="2">
        <v>0</v>
      </c>
    </row>
    <row r="847" spans="2:6" x14ac:dyDescent="0.2">
      <c r="B847" t="s">
        <v>118</v>
      </c>
      <c r="C847" s="22" t="s">
        <v>185</v>
      </c>
      <c r="D847" s="22" t="s">
        <v>136</v>
      </c>
      <c r="E847" s="2">
        <v>1</v>
      </c>
      <c r="F847" s="2">
        <v>0</v>
      </c>
    </row>
    <row r="848" spans="2:6" x14ac:dyDescent="0.2">
      <c r="B848" t="s">
        <v>118</v>
      </c>
      <c r="C848" s="22" t="s">
        <v>173</v>
      </c>
      <c r="D848" s="22" t="s">
        <v>136</v>
      </c>
      <c r="E848" s="2">
        <v>1</v>
      </c>
      <c r="F848" s="2">
        <v>0</v>
      </c>
    </row>
    <row r="849" spans="2:6" x14ac:dyDescent="0.2">
      <c r="B849" t="s">
        <v>118</v>
      </c>
      <c r="C849" s="22" t="s">
        <v>149</v>
      </c>
      <c r="D849" s="22" t="s">
        <v>136</v>
      </c>
      <c r="E849" s="2">
        <v>12</v>
      </c>
      <c r="F849" s="2">
        <v>5</v>
      </c>
    </row>
    <row r="850" spans="2:6" x14ac:dyDescent="0.2">
      <c r="B850" t="s">
        <v>118</v>
      </c>
      <c r="C850" s="22" t="s">
        <v>214</v>
      </c>
      <c r="D850" s="22" t="s">
        <v>136</v>
      </c>
      <c r="E850" s="2">
        <v>1</v>
      </c>
      <c r="F850" s="2">
        <v>0</v>
      </c>
    </row>
    <row r="851" spans="2:6" x14ac:dyDescent="0.2">
      <c r="B851" t="s">
        <v>118</v>
      </c>
      <c r="C851" s="22" t="s">
        <v>208</v>
      </c>
      <c r="D851" s="22" t="s">
        <v>136</v>
      </c>
      <c r="E851" s="2">
        <v>1</v>
      </c>
      <c r="F851" s="2">
        <v>0</v>
      </c>
    </row>
    <row r="852" spans="2:6" x14ac:dyDescent="0.2">
      <c r="B852" t="s">
        <v>118</v>
      </c>
      <c r="C852" s="22" t="s">
        <v>195</v>
      </c>
      <c r="D852" s="22" t="s">
        <v>136</v>
      </c>
      <c r="E852" s="2">
        <v>1</v>
      </c>
      <c r="F852" s="2">
        <v>0</v>
      </c>
    </row>
    <row r="853" spans="2:6" x14ac:dyDescent="0.2">
      <c r="B853" t="s">
        <v>118</v>
      </c>
      <c r="C853" s="22" t="s">
        <v>152</v>
      </c>
      <c r="D853" s="22" t="s">
        <v>136</v>
      </c>
      <c r="E853" s="2">
        <v>11</v>
      </c>
      <c r="F853" s="2">
        <v>0</v>
      </c>
    </row>
    <row r="854" spans="2:6" x14ac:dyDescent="0.2">
      <c r="B854" t="s">
        <v>118</v>
      </c>
      <c r="C854" s="22" t="s">
        <v>184</v>
      </c>
      <c r="D854" s="22" t="s">
        <v>136</v>
      </c>
      <c r="E854" s="2">
        <v>1</v>
      </c>
      <c r="F854" s="2">
        <v>0</v>
      </c>
    </row>
    <row r="855" spans="2:6" x14ac:dyDescent="0.2">
      <c r="B855" t="s">
        <v>118</v>
      </c>
      <c r="C855" s="22" t="s">
        <v>153</v>
      </c>
      <c r="D855" s="22" t="s">
        <v>136</v>
      </c>
      <c r="E855" s="2">
        <v>14</v>
      </c>
      <c r="F855" s="2">
        <v>1</v>
      </c>
    </row>
    <row r="856" spans="2:6" x14ac:dyDescent="0.2">
      <c r="B856" t="s">
        <v>118</v>
      </c>
      <c r="C856" s="22" t="s">
        <v>182</v>
      </c>
      <c r="D856" s="22" t="s">
        <v>136</v>
      </c>
      <c r="E856" s="2">
        <v>1</v>
      </c>
      <c r="F856" s="2">
        <v>0</v>
      </c>
    </row>
    <row r="857" spans="2:6" x14ac:dyDescent="0.2">
      <c r="B857" t="s">
        <v>118</v>
      </c>
      <c r="C857" s="22" t="s">
        <v>186</v>
      </c>
      <c r="D857" s="22" t="s">
        <v>136</v>
      </c>
      <c r="E857" s="2">
        <v>1</v>
      </c>
      <c r="F857" s="2">
        <v>0</v>
      </c>
    </row>
    <row r="858" spans="2:6" x14ac:dyDescent="0.2">
      <c r="B858" t="s">
        <v>118</v>
      </c>
      <c r="C858" s="22" t="s">
        <v>154</v>
      </c>
      <c r="D858" s="22" t="s">
        <v>136</v>
      </c>
      <c r="E858" s="2">
        <v>4</v>
      </c>
      <c r="F858" s="2">
        <v>0</v>
      </c>
    </row>
    <row r="859" spans="2:6" x14ac:dyDescent="0.2">
      <c r="B859" t="s">
        <v>118</v>
      </c>
      <c r="C859" s="22" t="s">
        <v>215</v>
      </c>
      <c r="D859" s="22" t="s">
        <v>136</v>
      </c>
      <c r="E859" s="2">
        <v>2</v>
      </c>
      <c r="F859" s="2">
        <v>0</v>
      </c>
    </row>
    <row r="860" spans="2:6" x14ac:dyDescent="0.2">
      <c r="B860" t="s">
        <v>118</v>
      </c>
      <c r="C860" s="22" t="s">
        <v>170</v>
      </c>
      <c r="D860" s="22" t="s">
        <v>136</v>
      </c>
      <c r="E860" s="2">
        <v>3</v>
      </c>
      <c r="F860" s="2">
        <v>0</v>
      </c>
    </row>
    <row r="861" spans="2:6" x14ac:dyDescent="0.2">
      <c r="B861" t="s">
        <v>118</v>
      </c>
      <c r="C861" s="22" t="s">
        <v>172</v>
      </c>
      <c r="D861" s="22" t="s">
        <v>136</v>
      </c>
      <c r="E861" s="2">
        <v>1</v>
      </c>
      <c r="F861" s="2">
        <v>2</v>
      </c>
    </row>
    <row r="862" spans="2:6" x14ac:dyDescent="0.2">
      <c r="B862" t="s">
        <v>118</v>
      </c>
      <c r="C862" s="22" t="s">
        <v>146</v>
      </c>
      <c r="D862" s="22" t="s">
        <v>136</v>
      </c>
      <c r="E862" s="2">
        <v>2</v>
      </c>
      <c r="F862" s="2">
        <v>0</v>
      </c>
    </row>
    <row r="863" spans="2:6" x14ac:dyDescent="0.2">
      <c r="B863" t="s">
        <v>118</v>
      </c>
      <c r="C863" s="22" t="s">
        <v>157</v>
      </c>
      <c r="D863" s="22" t="s">
        <v>136</v>
      </c>
      <c r="E863" s="2">
        <v>1</v>
      </c>
      <c r="F863" s="2">
        <v>0</v>
      </c>
    </row>
    <row r="864" spans="2:6" x14ac:dyDescent="0.2">
      <c r="B864" t="s">
        <v>118</v>
      </c>
      <c r="C864" s="22" t="s">
        <v>180</v>
      </c>
      <c r="D864" s="22" t="s">
        <v>136</v>
      </c>
      <c r="E864" s="2">
        <v>1</v>
      </c>
      <c r="F864" s="2">
        <v>0</v>
      </c>
    </row>
    <row r="865" spans="2:6" x14ac:dyDescent="0.2">
      <c r="B865" t="s">
        <v>118</v>
      </c>
      <c r="C865" s="22" t="s">
        <v>190</v>
      </c>
      <c r="D865" s="22" t="s">
        <v>136</v>
      </c>
      <c r="E865" s="2">
        <v>1</v>
      </c>
      <c r="F865" s="2">
        <v>0</v>
      </c>
    </row>
    <row r="866" spans="2:6" x14ac:dyDescent="0.2">
      <c r="B866" t="s">
        <v>118</v>
      </c>
      <c r="C866" s="22" t="s">
        <v>211</v>
      </c>
      <c r="D866" s="22" t="s">
        <v>136</v>
      </c>
      <c r="E866" s="2">
        <v>1</v>
      </c>
      <c r="F866" s="2">
        <v>0</v>
      </c>
    </row>
    <row r="867" spans="2:6" x14ac:dyDescent="0.2">
      <c r="B867" t="s">
        <v>118</v>
      </c>
      <c r="C867" s="22" t="s">
        <v>183</v>
      </c>
      <c r="D867" s="22" t="s">
        <v>136</v>
      </c>
      <c r="E867" s="2">
        <v>8</v>
      </c>
      <c r="F867" s="2">
        <v>0</v>
      </c>
    </row>
    <row r="868" spans="2:6" x14ac:dyDescent="0.2">
      <c r="B868" t="s">
        <v>118</v>
      </c>
      <c r="C868" s="22" t="s">
        <v>155</v>
      </c>
      <c r="D868" s="22" t="s">
        <v>136</v>
      </c>
      <c r="E868" s="2">
        <v>2</v>
      </c>
      <c r="F868" s="2">
        <v>0</v>
      </c>
    </row>
    <row r="869" spans="2:6" x14ac:dyDescent="0.2">
      <c r="B869" t="s">
        <v>118</v>
      </c>
      <c r="C869" s="22" t="s">
        <v>242</v>
      </c>
      <c r="D869" s="22" t="s">
        <v>136</v>
      </c>
      <c r="E869" s="2">
        <v>1</v>
      </c>
      <c r="F869" s="2">
        <v>3</v>
      </c>
    </row>
    <row r="870" spans="2:6" x14ac:dyDescent="0.2">
      <c r="B870" t="s">
        <v>118</v>
      </c>
      <c r="C870" s="22" t="s">
        <v>164</v>
      </c>
      <c r="D870" s="22" t="s">
        <v>136</v>
      </c>
      <c r="E870" s="2">
        <v>4</v>
      </c>
      <c r="F870" s="2">
        <v>0</v>
      </c>
    </row>
    <row r="871" spans="2:6" x14ac:dyDescent="0.2">
      <c r="B871" t="s">
        <v>118</v>
      </c>
      <c r="C871" s="22" t="s">
        <v>142</v>
      </c>
      <c r="D871" s="22" t="s">
        <v>136</v>
      </c>
      <c r="E871" s="2">
        <v>59</v>
      </c>
      <c r="F871" s="2">
        <v>48</v>
      </c>
    </row>
    <row r="872" spans="2:6" x14ac:dyDescent="0.2">
      <c r="B872" t="s">
        <v>118</v>
      </c>
      <c r="C872" s="22" t="s">
        <v>142</v>
      </c>
      <c r="D872" s="22" t="s">
        <v>138</v>
      </c>
      <c r="E872" s="2">
        <v>1</v>
      </c>
      <c r="F872" s="2">
        <v>0</v>
      </c>
    </row>
    <row r="873" spans="2:6" x14ac:dyDescent="0.2">
      <c r="B873" t="s">
        <v>118</v>
      </c>
      <c r="C873" s="22" t="s">
        <v>200</v>
      </c>
      <c r="D873" s="22" t="s">
        <v>136</v>
      </c>
      <c r="E873" s="2">
        <v>2</v>
      </c>
      <c r="F873" s="2">
        <v>0</v>
      </c>
    </row>
    <row r="874" spans="2:6" x14ac:dyDescent="0.2">
      <c r="B874" t="s">
        <v>118</v>
      </c>
      <c r="C874" s="22" t="s">
        <v>212</v>
      </c>
      <c r="D874" s="22" t="s">
        <v>136</v>
      </c>
      <c r="E874" s="2">
        <v>1</v>
      </c>
      <c r="F874" s="2">
        <v>0</v>
      </c>
    </row>
    <row r="875" spans="2:6" x14ac:dyDescent="0.2">
      <c r="B875" t="s">
        <v>118</v>
      </c>
      <c r="C875" s="22" t="s">
        <v>178</v>
      </c>
      <c r="D875" s="22" t="s">
        <v>136</v>
      </c>
      <c r="E875" s="2">
        <v>5</v>
      </c>
      <c r="F875" s="2">
        <v>0</v>
      </c>
    </row>
    <row r="876" spans="2:6" x14ac:dyDescent="0.2">
      <c r="B876" t="s">
        <v>119</v>
      </c>
      <c r="C876" s="22" t="s">
        <v>142</v>
      </c>
      <c r="D876" s="22" t="s">
        <v>136</v>
      </c>
      <c r="E876" s="2">
        <v>5</v>
      </c>
      <c r="F876" s="2">
        <v>0</v>
      </c>
    </row>
    <row r="877" spans="2:6" x14ac:dyDescent="0.2">
      <c r="B877" t="s">
        <v>119</v>
      </c>
      <c r="C877" s="22" t="s">
        <v>142</v>
      </c>
      <c r="D877" s="22" t="s">
        <v>137</v>
      </c>
      <c r="E877" s="2">
        <v>313</v>
      </c>
      <c r="F877" s="2">
        <v>25</v>
      </c>
    </row>
    <row r="878" spans="2:6" x14ac:dyDescent="0.2">
      <c r="B878" t="s">
        <v>120</v>
      </c>
      <c r="C878" s="22" t="s">
        <v>161</v>
      </c>
      <c r="D878" s="22" t="s">
        <v>138</v>
      </c>
      <c r="E878" s="2">
        <v>3</v>
      </c>
      <c r="F878" s="2">
        <v>0</v>
      </c>
    </row>
    <row r="879" spans="2:6" x14ac:dyDescent="0.2">
      <c r="B879" t="s">
        <v>120</v>
      </c>
      <c r="C879" s="22" t="s">
        <v>151</v>
      </c>
      <c r="D879" s="22" t="s">
        <v>138</v>
      </c>
      <c r="E879" s="2">
        <v>1</v>
      </c>
      <c r="F879" s="2">
        <v>0</v>
      </c>
    </row>
    <row r="880" spans="2:6" x14ac:dyDescent="0.2">
      <c r="B880" t="s">
        <v>120</v>
      </c>
      <c r="C880" s="22" t="s">
        <v>150</v>
      </c>
      <c r="D880" s="22" t="s">
        <v>138</v>
      </c>
      <c r="E880" s="2">
        <v>4</v>
      </c>
      <c r="F880" s="2">
        <v>0</v>
      </c>
    </row>
    <row r="881" spans="2:6" x14ac:dyDescent="0.2">
      <c r="B881" t="s">
        <v>120</v>
      </c>
      <c r="C881" s="22" t="s">
        <v>148</v>
      </c>
      <c r="D881" s="22" t="s">
        <v>138</v>
      </c>
      <c r="E881" s="2">
        <v>7</v>
      </c>
      <c r="F881" s="2">
        <v>0</v>
      </c>
    </row>
    <row r="882" spans="2:6" x14ac:dyDescent="0.2">
      <c r="B882" t="s">
        <v>120</v>
      </c>
      <c r="C882" s="22" t="s">
        <v>162</v>
      </c>
      <c r="D882" s="22" t="s">
        <v>138</v>
      </c>
      <c r="E882" s="2">
        <v>5</v>
      </c>
      <c r="F882" s="2">
        <v>0</v>
      </c>
    </row>
    <row r="883" spans="2:6" x14ac:dyDescent="0.2">
      <c r="B883" t="s">
        <v>120</v>
      </c>
      <c r="C883" s="22" t="s">
        <v>171</v>
      </c>
      <c r="D883" s="22" t="s">
        <v>138</v>
      </c>
      <c r="E883" s="2">
        <v>1</v>
      </c>
      <c r="F883" s="2">
        <v>8</v>
      </c>
    </row>
    <row r="884" spans="2:6" x14ac:dyDescent="0.2">
      <c r="B884" t="s">
        <v>120</v>
      </c>
      <c r="C884" s="22" t="s">
        <v>188</v>
      </c>
      <c r="D884" s="22" t="s">
        <v>138</v>
      </c>
      <c r="E884" s="2">
        <v>1</v>
      </c>
      <c r="F884" s="2">
        <v>0</v>
      </c>
    </row>
    <row r="885" spans="2:6" x14ac:dyDescent="0.2">
      <c r="B885" t="s">
        <v>120</v>
      </c>
      <c r="C885" s="22" t="s">
        <v>143</v>
      </c>
      <c r="D885" s="22" t="s">
        <v>138</v>
      </c>
      <c r="E885" s="2">
        <v>3</v>
      </c>
      <c r="F885" s="2">
        <v>0</v>
      </c>
    </row>
    <row r="886" spans="2:6" x14ac:dyDescent="0.2">
      <c r="B886" t="s">
        <v>120</v>
      </c>
      <c r="C886" s="22" t="s">
        <v>169</v>
      </c>
      <c r="D886" s="22" t="s">
        <v>138</v>
      </c>
      <c r="E886" s="2">
        <v>3</v>
      </c>
      <c r="F886" s="2">
        <v>0</v>
      </c>
    </row>
    <row r="887" spans="2:6" x14ac:dyDescent="0.2">
      <c r="B887" t="s">
        <v>120</v>
      </c>
      <c r="C887" s="22" t="s">
        <v>156</v>
      </c>
      <c r="D887" s="22" t="s">
        <v>138</v>
      </c>
      <c r="E887" s="2">
        <v>3</v>
      </c>
      <c r="F887" s="2">
        <v>1</v>
      </c>
    </row>
    <row r="888" spans="2:6" x14ac:dyDescent="0.2">
      <c r="B888" t="s">
        <v>120</v>
      </c>
      <c r="C888" s="22" t="s">
        <v>144</v>
      </c>
      <c r="D888" s="22" t="s">
        <v>138</v>
      </c>
      <c r="E888" s="2">
        <v>19</v>
      </c>
      <c r="F888" s="2">
        <v>19</v>
      </c>
    </row>
    <row r="889" spans="2:6" x14ac:dyDescent="0.2">
      <c r="B889" t="s">
        <v>120</v>
      </c>
      <c r="C889" s="22" t="s">
        <v>176</v>
      </c>
      <c r="D889" s="22" t="s">
        <v>138</v>
      </c>
      <c r="E889" s="2">
        <v>2</v>
      </c>
      <c r="F889" s="2">
        <v>0</v>
      </c>
    </row>
    <row r="890" spans="2:6" x14ac:dyDescent="0.2">
      <c r="B890" t="s">
        <v>120</v>
      </c>
      <c r="C890" s="22" t="s">
        <v>207</v>
      </c>
      <c r="D890" s="22" t="s">
        <v>138</v>
      </c>
      <c r="E890" s="2">
        <v>1</v>
      </c>
      <c r="F890" s="2">
        <v>0</v>
      </c>
    </row>
    <row r="891" spans="2:6" x14ac:dyDescent="0.2">
      <c r="B891" t="s">
        <v>120</v>
      </c>
      <c r="C891" s="22" t="s">
        <v>158</v>
      </c>
      <c r="D891" s="22" t="s">
        <v>138</v>
      </c>
      <c r="E891" s="2">
        <v>1</v>
      </c>
      <c r="F891" s="2">
        <v>0</v>
      </c>
    </row>
    <row r="892" spans="2:6" x14ac:dyDescent="0.2">
      <c r="B892" t="s">
        <v>120</v>
      </c>
      <c r="C892" s="22" t="s">
        <v>204</v>
      </c>
      <c r="D892" s="22" t="s">
        <v>138</v>
      </c>
      <c r="E892" s="2">
        <v>1</v>
      </c>
      <c r="F892" s="2">
        <v>0</v>
      </c>
    </row>
    <row r="893" spans="2:6" x14ac:dyDescent="0.2">
      <c r="B893" t="s">
        <v>120</v>
      </c>
      <c r="C893" s="22" t="s">
        <v>187</v>
      </c>
      <c r="D893" s="22" t="s">
        <v>138</v>
      </c>
      <c r="E893" s="2">
        <v>2</v>
      </c>
      <c r="F893" s="2">
        <v>0</v>
      </c>
    </row>
    <row r="894" spans="2:6" x14ac:dyDescent="0.2">
      <c r="B894" t="s">
        <v>120</v>
      </c>
      <c r="C894" s="22" t="s">
        <v>185</v>
      </c>
      <c r="D894" s="22" t="s">
        <v>138</v>
      </c>
      <c r="E894" s="2">
        <v>1</v>
      </c>
      <c r="F894" s="2">
        <v>0</v>
      </c>
    </row>
    <row r="895" spans="2:6" x14ac:dyDescent="0.2">
      <c r="B895" t="s">
        <v>120</v>
      </c>
      <c r="C895" s="22" t="s">
        <v>149</v>
      </c>
      <c r="D895" s="22" t="s">
        <v>138</v>
      </c>
      <c r="E895" s="2">
        <v>10</v>
      </c>
      <c r="F895" s="2">
        <v>0</v>
      </c>
    </row>
    <row r="896" spans="2:6" x14ac:dyDescent="0.2">
      <c r="B896" t="s">
        <v>120</v>
      </c>
      <c r="C896" s="22" t="s">
        <v>191</v>
      </c>
      <c r="D896" s="22" t="s">
        <v>138</v>
      </c>
      <c r="E896" s="2">
        <v>1</v>
      </c>
      <c r="F896" s="2">
        <v>0</v>
      </c>
    </row>
    <row r="897" spans="2:6" x14ac:dyDescent="0.2">
      <c r="B897" t="s">
        <v>120</v>
      </c>
      <c r="C897" s="22" t="s">
        <v>210</v>
      </c>
      <c r="D897" s="22" t="s">
        <v>138</v>
      </c>
      <c r="E897" s="2">
        <v>1</v>
      </c>
      <c r="F897" s="2">
        <v>0</v>
      </c>
    </row>
    <row r="898" spans="2:6" x14ac:dyDescent="0.2">
      <c r="B898" t="s">
        <v>120</v>
      </c>
      <c r="C898" s="22" t="s">
        <v>152</v>
      </c>
      <c r="D898" s="22" t="s">
        <v>138</v>
      </c>
      <c r="E898" s="2">
        <v>2</v>
      </c>
      <c r="F898" s="2">
        <v>0</v>
      </c>
    </row>
    <row r="899" spans="2:6" x14ac:dyDescent="0.2">
      <c r="B899" t="s">
        <v>120</v>
      </c>
      <c r="C899" s="22" t="s">
        <v>184</v>
      </c>
      <c r="D899" s="22" t="s">
        <v>138</v>
      </c>
      <c r="E899" s="2">
        <v>1</v>
      </c>
      <c r="F899" s="2">
        <v>0</v>
      </c>
    </row>
    <row r="900" spans="2:6" x14ac:dyDescent="0.2">
      <c r="B900" t="s">
        <v>120</v>
      </c>
      <c r="C900" s="22" t="s">
        <v>153</v>
      </c>
      <c r="D900" s="22" t="s">
        <v>138</v>
      </c>
      <c r="E900" s="2">
        <v>7</v>
      </c>
      <c r="F900" s="2">
        <v>0</v>
      </c>
    </row>
    <row r="901" spans="2:6" x14ac:dyDescent="0.2">
      <c r="B901" t="s">
        <v>120</v>
      </c>
      <c r="C901" s="22" t="s">
        <v>174</v>
      </c>
      <c r="D901" s="22" t="s">
        <v>138</v>
      </c>
      <c r="E901" s="2">
        <v>2</v>
      </c>
      <c r="F901" s="2">
        <v>0</v>
      </c>
    </row>
    <row r="902" spans="2:6" x14ac:dyDescent="0.2">
      <c r="B902" t="s">
        <v>120</v>
      </c>
      <c r="C902" s="22" t="s">
        <v>165</v>
      </c>
      <c r="D902" s="22" t="s">
        <v>138</v>
      </c>
      <c r="E902" s="2">
        <v>2</v>
      </c>
      <c r="F902" s="2">
        <v>0</v>
      </c>
    </row>
    <row r="903" spans="2:6" x14ac:dyDescent="0.2">
      <c r="B903" t="s">
        <v>120</v>
      </c>
      <c r="C903" s="22" t="s">
        <v>154</v>
      </c>
      <c r="D903" s="22" t="s">
        <v>138</v>
      </c>
      <c r="E903" s="2">
        <v>7</v>
      </c>
      <c r="F903" s="2">
        <v>5</v>
      </c>
    </row>
    <row r="904" spans="2:6" x14ac:dyDescent="0.2">
      <c r="B904" t="s">
        <v>120</v>
      </c>
      <c r="C904" s="22" t="s">
        <v>170</v>
      </c>
      <c r="D904" s="22" t="s">
        <v>138</v>
      </c>
      <c r="E904" s="2">
        <v>1</v>
      </c>
      <c r="F904" s="2">
        <v>0</v>
      </c>
    </row>
    <row r="905" spans="2:6" x14ac:dyDescent="0.2">
      <c r="B905" t="s">
        <v>120</v>
      </c>
      <c r="C905" s="22" t="s">
        <v>172</v>
      </c>
      <c r="D905" s="22" t="s">
        <v>138</v>
      </c>
      <c r="E905" s="2">
        <v>2</v>
      </c>
      <c r="F905" s="2">
        <v>0</v>
      </c>
    </row>
    <row r="906" spans="2:6" x14ac:dyDescent="0.2">
      <c r="B906" t="s">
        <v>120</v>
      </c>
      <c r="C906" s="22" t="s">
        <v>157</v>
      </c>
      <c r="D906" s="22" t="s">
        <v>138</v>
      </c>
      <c r="E906" s="2">
        <v>1</v>
      </c>
      <c r="F906" s="2">
        <v>9</v>
      </c>
    </row>
    <row r="907" spans="2:6" x14ac:dyDescent="0.2">
      <c r="B907" t="s">
        <v>120</v>
      </c>
      <c r="C907" s="22" t="s">
        <v>183</v>
      </c>
      <c r="D907" s="22" t="s">
        <v>138</v>
      </c>
      <c r="E907" s="2">
        <v>3</v>
      </c>
      <c r="F907" s="2">
        <v>0</v>
      </c>
    </row>
    <row r="908" spans="2:6" x14ac:dyDescent="0.2">
      <c r="B908" t="s">
        <v>120</v>
      </c>
      <c r="C908" s="22" t="s">
        <v>166</v>
      </c>
      <c r="D908" s="22" t="s">
        <v>138</v>
      </c>
      <c r="E908" s="2">
        <v>2</v>
      </c>
      <c r="F908" s="2">
        <v>0</v>
      </c>
    </row>
    <row r="909" spans="2:6" x14ac:dyDescent="0.2">
      <c r="B909" t="s">
        <v>120</v>
      </c>
      <c r="C909" s="22" t="s">
        <v>142</v>
      </c>
      <c r="D909" s="22" t="s">
        <v>138</v>
      </c>
      <c r="E909" s="2">
        <v>28</v>
      </c>
      <c r="F909" s="2">
        <v>1</v>
      </c>
    </row>
    <row r="910" spans="2:6" x14ac:dyDescent="0.2">
      <c r="B910" t="s">
        <v>121</v>
      </c>
      <c r="C910" s="22" t="s">
        <v>144</v>
      </c>
      <c r="D910" s="22" t="s">
        <v>136</v>
      </c>
      <c r="E910" s="2">
        <v>178</v>
      </c>
      <c r="F910" s="2">
        <v>126</v>
      </c>
    </row>
    <row r="911" spans="2:6" x14ac:dyDescent="0.2">
      <c r="B911" t="s">
        <v>122</v>
      </c>
      <c r="C911" s="22" t="s">
        <v>151</v>
      </c>
      <c r="D911" s="22" t="s">
        <v>138</v>
      </c>
      <c r="E911" s="2">
        <v>33</v>
      </c>
      <c r="F911" s="2">
        <v>7</v>
      </c>
    </row>
    <row r="912" spans="2:6" x14ac:dyDescent="0.2">
      <c r="B912" t="s">
        <v>122</v>
      </c>
      <c r="C912" s="22" t="s">
        <v>148</v>
      </c>
      <c r="D912" s="22" t="s">
        <v>138</v>
      </c>
      <c r="E912" s="2">
        <v>80</v>
      </c>
      <c r="F912" s="2">
        <v>7</v>
      </c>
    </row>
    <row r="913" spans="2:6" x14ac:dyDescent="0.2">
      <c r="B913" t="s">
        <v>122</v>
      </c>
      <c r="C913" s="22" t="s">
        <v>162</v>
      </c>
      <c r="D913" s="22" t="s">
        <v>138</v>
      </c>
      <c r="E913" s="2">
        <v>16</v>
      </c>
      <c r="F913" s="2">
        <v>0</v>
      </c>
    </row>
    <row r="914" spans="2:6" x14ac:dyDescent="0.2">
      <c r="B914" t="s">
        <v>122</v>
      </c>
      <c r="C914" s="22" t="s">
        <v>169</v>
      </c>
      <c r="D914" s="22" t="s">
        <v>138</v>
      </c>
      <c r="E914" s="2">
        <v>7</v>
      </c>
      <c r="F914" s="2">
        <v>51</v>
      </c>
    </row>
    <row r="915" spans="2:6" x14ac:dyDescent="0.2">
      <c r="B915" t="s">
        <v>122</v>
      </c>
      <c r="C915" s="22" t="s">
        <v>147</v>
      </c>
      <c r="D915" s="22" t="s">
        <v>136</v>
      </c>
      <c r="E915" s="2">
        <v>1</v>
      </c>
      <c r="F915" s="2">
        <v>0</v>
      </c>
    </row>
    <row r="916" spans="2:6" x14ac:dyDescent="0.2">
      <c r="B916" t="s">
        <v>122</v>
      </c>
      <c r="C916" s="22" t="s">
        <v>147</v>
      </c>
      <c r="D916" s="22" t="s">
        <v>138</v>
      </c>
      <c r="E916" s="2">
        <v>41</v>
      </c>
      <c r="F916" s="2">
        <v>3</v>
      </c>
    </row>
    <row r="917" spans="2:6" x14ac:dyDescent="0.2">
      <c r="B917" t="s">
        <v>122</v>
      </c>
      <c r="C917" s="22" t="s">
        <v>176</v>
      </c>
      <c r="D917" s="22" t="s">
        <v>138</v>
      </c>
      <c r="E917" s="2">
        <v>1</v>
      </c>
      <c r="F917" s="2">
        <v>0</v>
      </c>
    </row>
    <row r="918" spans="2:6" x14ac:dyDescent="0.2">
      <c r="B918" t="s">
        <v>122</v>
      </c>
      <c r="C918" s="22" t="s">
        <v>174</v>
      </c>
      <c r="D918" s="22" t="s">
        <v>138</v>
      </c>
      <c r="E918" s="2">
        <v>4</v>
      </c>
      <c r="F918" s="2">
        <v>0</v>
      </c>
    </row>
    <row r="919" spans="2:6" x14ac:dyDescent="0.2">
      <c r="B919" t="s">
        <v>122</v>
      </c>
      <c r="C919" s="22" t="s">
        <v>165</v>
      </c>
      <c r="D919" s="22" t="s">
        <v>138</v>
      </c>
      <c r="E919" s="2">
        <v>18</v>
      </c>
      <c r="F919" s="2">
        <v>23</v>
      </c>
    </row>
    <row r="920" spans="2:6" x14ac:dyDescent="0.2">
      <c r="B920" t="s">
        <v>122</v>
      </c>
      <c r="C920" s="22" t="s">
        <v>157</v>
      </c>
      <c r="D920" s="22" t="s">
        <v>138</v>
      </c>
      <c r="E920" s="2">
        <v>19</v>
      </c>
      <c r="F920" s="2">
        <v>1</v>
      </c>
    </row>
    <row r="921" spans="2:6" x14ac:dyDescent="0.2">
      <c r="B921" t="s">
        <v>122</v>
      </c>
      <c r="C921" s="22" t="s">
        <v>180</v>
      </c>
      <c r="D921" s="22" t="s">
        <v>138</v>
      </c>
      <c r="E921" s="2">
        <v>6</v>
      </c>
      <c r="F921" s="2">
        <v>0</v>
      </c>
    </row>
    <row r="922" spans="2:6" x14ac:dyDescent="0.2">
      <c r="B922" t="s">
        <v>122</v>
      </c>
      <c r="C922" s="22" t="s">
        <v>142</v>
      </c>
      <c r="D922" s="22" t="s">
        <v>138</v>
      </c>
      <c r="E922" s="2">
        <v>1</v>
      </c>
      <c r="F922" s="2">
        <v>0</v>
      </c>
    </row>
    <row r="923" spans="2:6" x14ac:dyDescent="0.2">
      <c r="B923" t="s">
        <v>123</v>
      </c>
      <c r="C923" s="22" t="s">
        <v>142</v>
      </c>
      <c r="D923" s="22" t="s">
        <v>136</v>
      </c>
      <c r="E923" s="2">
        <v>2</v>
      </c>
      <c r="F923" s="2">
        <v>0</v>
      </c>
    </row>
    <row r="924" spans="2:6" x14ac:dyDescent="0.2">
      <c r="B924" t="s">
        <v>124</v>
      </c>
      <c r="C924" s="22" t="s">
        <v>159</v>
      </c>
      <c r="D924" s="22" t="s">
        <v>136</v>
      </c>
      <c r="E924" s="2">
        <v>1</v>
      </c>
      <c r="F924" s="2">
        <v>0</v>
      </c>
    </row>
    <row r="925" spans="2:6" x14ac:dyDescent="0.2">
      <c r="B925" t="s">
        <v>124</v>
      </c>
      <c r="C925" s="22" t="s">
        <v>159</v>
      </c>
      <c r="D925" s="22" t="s">
        <v>138</v>
      </c>
      <c r="E925" s="2">
        <v>1</v>
      </c>
      <c r="F925" s="2">
        <v>0</v>
      </c>
    </row>
    <row r="926" spans="2:6" x14ac:dyDescent="0.2">
      <c r="B926" t="s">
        <v>124</v>
      </c>
      <c r="C926" s="22" t="s">
        <v>151</v>
      </c>
      <c r="D926" s="22" t="s">
        <v>136</v>
      </c>
      <c r="E926" s="2">
        <v>1</v>
      </c>
      <c r="F926" s="2">
        <v>3</v>
      </c>
    </row>
    <row r="927" spans="2:6" x14ac:dyDescent="0.2">
      <c r="B927" t="s">
        <v>124</v>
      </c>
      <c r="C927" s="22" t="s">
        <v>151</v>
      </c>
      <c r="D927" s="22" t="s">
        <v>138</v>
      </c>
      <c r="E927" s="2">
        <v>3</v>
      </c>
      <c r="F927" s="2">
        <v>0</v>
      </c>
    </row>
    <row r="928" spans="2:6" x14ac:dyDescent="0.2">
      <c r="B928" t="s">
        <v>124</v>
      </c>
      <c r="C928" s="22" t="s">
        <v>163</v>
      </c>
      <c r="D928" s="22" t="s">
        <v>136</v>
      </c>
      <c r="E928" s="2">
        <v>1</v>
      </c>
      <c r="F928" s="2">
        <v>0</v>
      </c>
    </row>
    <row r="929" spans="2:6" x14ac:dyDescent="0.2">
      <c r="B929" t="s">
        <v>124</v>
      </c>
      <c r="C929" s="22" t="s">
        <v>150</v>
      </c>
      <c r="D929" s="22" t="s">
        <v>136</v>
      </c>
      <c r="E929" s="2">
        <v>2</v>
      </c>
      <c r="F929" s="2">
        <v>0</v>
      </c>
    </row>
    <row r="930" spans="2:6" x14ac:dyDescent="0.2">
      <c r="B930" t="s">
        <v>124</v>
      </c>
      <c r="C930" s="22" t="s">
        <v>148</v>
      </c>
      <c r="D930" s="22" t="s">
        <v>136</v>
      </c>
      <c r="E930" s="2">
        <v>3</v>
      </c>
      <c r="F930" s="2">
        <v>0</v>
      </c>
    </row>
    <row r="931" spans="2:6" x14ac:dyDescent="0.2">
      <c r="B931" t="s">
        <v>124</v>
      </c>
      <c r="C931" s="22" t="s">
        <v>148</v>
      </c>
      <c r="D931" s="22" t="s">
        <v>138</v>
      </c>
      <c r="E931" s="2">
        <v>1</v>
      </c>
      <c r="F931" s="2">
        <v>0</v>
      </c>
    </row>
    <row r="932" spans="2:6" x14ac:dyDescent="0.2">
      <c r="B932" t="s">
        <v>124</v>
      </c>
      <c r="C932" s="22" t="s">
        <v>162</v>
      </c>
      <c r="D932" s="22" t="s">
        <v>138</v>
      </c>
      <c r="E932" s="2">
        <v>1</v>
      </c>
      <c r="F932" s="2">
        <v>0</v>
      </c>
    </row>
    <row r="933" spans="2:6" x14ac:dyDescent="0.2">
      <c r="B933" t="s">
        <v>124</v>
      </c>
      <c r="C933" s="22" t="s">
        <v>143</v>
      </c>
      <c r="D933" s="22" t="s">
        <v>136</v>
      </c>
      <c r="E933" s="2">
        <v>1</v>
      </c>
      <c r="F933" s="2">
        <v>0</v>
      </c>
    </row>
    <row r="934" spans="2:6" x14ac:dyDescent="0.2">
      <c r="B934" t="s">
        <v>124</v>
      </c>
      <c r="C934" s="22" t="s">
        <v>143</v>
      </c>
      <c r="D934" s="22" t="s">
        <v>138</v>
      </c>
      <c r="E934" s="2">
        <v>3</v>
      </c>
      <c r="F934" s="2">
        <v>0</v>
      </c>
    </row>
    <row r="935" spans="2:6" x14ac:dyDescent="0.2">
      <c r="B935" t="s">
        <v>124</v>
      </c>
      <c r="C935" s="22" t="s">
        <v>147</v>
      </c>
      <c r="D935" s="22" t="s">
        <v>136</v>
      </c>
      <c r="E935" s="2">
        <v>2</v>
      </c>
      <c r="F935" s="2">
        <v>0</v>
      </c>
    </row>
    <row r="936" spans="2:6" x14ac:dyDescent="0.2">
      <c r="B936" t="s">
        <v>124</v>
      </c>
      <c r="C936" s="22" t="s">
        <v>147</v>
      </c>
      <c r="D936" s="22" t="s">
        <v>138</v>
      </c>
      <c r="E936" s="2">
        <v>2</v>
      </c>
      <c r="F936" s="2">
        <v>1</v>
      </c>
    </row>
    <row r="937" spans="2:6" x14ac:dyDescent="0.2">
      <c r="B937" t="s">
        <v>124</v>
      </c>
      <c r="C937" s="22" t="s">
        <v>144</v>
      </c>
      <c r="D937" s="22" t="s">
        <v>136</v>
      </c>
      <c r="E937" s="2">
        <v>10</v>
      </c>
      <c r="F937" s="2">
        <v>0</v>
      </c>
    </row>
    <row r="938" spans="2:6" x14ac:dyDescent="0.2">
      <c r="B938" t="s">
        <v>124</v>
      </c>
      <c r="C938" s="22" t="s">
        <v>144</v>
      </c>
      <c r="D938" s="22" t="s">
        <v>137</v>
      </c>
      <c r="E938" s="2">
        <v>1</v>
      </c>
      <c r="F938" s="2">
        <v>0</v>
      </c>
    </row>
    <row r="939" spans="2:6" x14ac:dyDescent="0.2">
      <c r="B939" t="s">
        <v>124</v>
      </c>
      <c r="C939" s="22" t="s">
        <v>144</v>
      </c>
      <c r="D939" s="22" t="s">
        <v>138</v>
      </c>
      <c r="E939" s="2">
        <v>16</v>
      </c>
      <c r="F939" s="2">
        <v>4</v>
      </c>
    </row>
    <row r="940" spans="2:6" x14ac:dyDescent="0.2">
      <c r="B940" t="s">
        <v>124</v>
      </c>
      <c r="C940" s="22" t="s">
        <v>207</v>
      </c>
      <c r="D940" s="22" t="s">
        <v>138</v>
      </c>
      <c r="E940" s="2">
        <v>1</v>
      </c>
      <c r="F940" s="2">
        <v>0</v>
      </c>
    </row>
    <row r="941" spans="2:6" x14ac:dyDescent="0.2">
      <c r="B941" t="s">
        <v>124</v>
      </c>
      <c r="C941" s="22" t="s">
        <v>177</v>
      </c>
      <c r="D941" s="22" t="s">
        <v>138</v>
      </c>
      <c r="E941" s="2">
        <v>1</v>
      </c>
      <c r="F941" s="2">
        <v>0</v>
      </c>
    </row>
    <row r="942" spans="2:6" x14ac:dyDescent="0.2">
      <c r="B942" t="s">
        <v>124</v>
      </c>
      <c r="C942" s="22" t="s">
        <v>149</v>
      </c>
      <c r="D942" s="22" t="s">
        <v>136</v>
      </c>
      <c r="E942" s="2">
        <v>2</v>
      </c>
      <c r="F942" s="2">
        <v>0</v>
      </c>
    </row>
    <row r="943" spans="2:6" x14ac:dyDescent="0.2">
      <c r="B943" t="s">
        <v>124</v>
      </c>
      <c r="C943" s="22" t="s">
        <v>149</v>
      </c>
      <c r="D943" s="22" t="s">
        <v>138</v>
      </c>
      <c r="E943" s="2">
        <v>1</v>
      </c>
      <c r="F943" s="2">
        <v>0</v>
      </c>
    </row>
    <row r="944" spans="2:6" x14ac:dyDescent="0.2">
      <c r="B944" t="s">
        <v>124</v>
      </c>
      <c r="C944" s="22" t="s">
        <v>152</v>
      </c>
      <c r="D944" s="22" t="s">
        <v>138</v>
      </c>
      <c r="E944" s="2">
        <v>1</v>
      </c>
      <c r="F944" s="2">
        <v>0</v>
      </c>
    </row>
    <row r="945" spans="2:6" x14ac:dyDescent="0.2">
      <c r="B945" t="s">
        <v>124</v>
      </c>
      <c r="C945" s="22" t="s">
        <v>153</v>
      </c>
      <c r="D945" s="22" t="s">
        <v>138</v>
      </c>
      <c r="E945" s="2">
        <v>1</v>
      </c>
      <c r="F945" s="2">
        <v>0</v>
      </c>
    </row>
    <row r="946" spans="2:6" x14ac:dyDescent="0.2">
      <c r="B946" t="s">
        <v>124</v>
      </c>
      <c r="C946" s="22" t="s">
        <v>165</v>
      </c>
      <c r="D946" s="22" t="s">
        <v>136</v>
      </c>
      <c r="E946" s="2">
        <v>1</v>
      </c>
      <c r="F946" s="2">
        <v>0</v>
      </c>
    </row>
    <row r="947" spans="2:6" x14ac:dyDescent="0.2">
      <c r="B947" t="s">
        <v>124</v>
      </c>
      <c r="C947" s="22" t="s">
        <v>165</v>
      </c>
      <c r="D947" s="22" t="s">
        <v>138</v>
      </c>
      <c r="E947" s="2">
        <v>1</v>
      </c>
      <c r="F947" s="2">
        <v>0</v>
      </c>
    </row>
    <row r="948" spans="2:6" x14ac:dyDescent="0.2">
      <c r="B948" t="s">
        <v>124</v>
      </c>
      <c r="C948" s="22" t="s">
        <v>199</v>
      </c>
      <c r="D948" s="22" t="s">
        <v>136</v>
      </c>
      <c r="E948" s="2">
        <v>1</v>
      </c>
      <c r="F948" s="2">
        <v>0</v>
      </c>
    </row>
    <row r="949" spans="2:6" x14ac:dyDescent="0.2">
      <c r="B949" t="s">
        <v>124</v>
      </c>
      <c r="C949" s="22" t="s">
        <v>211</v>
      </c>
      <c r="D949" s="22" t="s">
        <v>136</v>
      </c>
      <c r="E949" s="2">
        <v>1</v>
      </c>
      <c r="F949" s="2">
        <v>0</v>
      </c>
    </row>
    <row r="950" spans="2:6" x14ac:dyDescent="0.2">
      <c r="B950" t="s">
        <v>124</v>
      </c>
      <c r="C950" s="22" t="s">
        <v>142</v>
      </c>
      <c r="D950" s="22" t="s">
        <v>136</v>
      </c>
      <c r="E950" s="2">
        <v>16</v>
      </c>
      <c r="F950" s="2">
        <v>33</v>
      </c>
    </row>
    <row r="951" spans="2:6" x14ac:dyDescent="0.2">
      <c r="B951" t="s">
        <v>124</v>
      </c>
      <c r="C951" s="22" t="s">
        <v>142</v>
      </c>
      <c r="D951" s="22" t="s">
        <v>137</v>
      </c>
      <c r="E951" s="2">
        <v>6</v>
      </c>
      <c r="F951" s="2">
        <v>9</v>
      </c>
    </row>
    <row r="952" spans="2:6" x14ac:dyDescent="0.2">
      <c r="B952" t="s">
        <v>124</v>
      </c>
      <c r="C952" s="22" t="s">
        <v>142</v>
      </c>
      <c r="D952" s="22" t="s">
        <v>138</v>
      </c>
      <c r="E952" s="2">
        <v>33</v>
      </c>
      <c r="F952" s="2">
        <v>16</v>
      </c>
    </row>
    <row r="953" spans="2:6" x14ac:dyDescent="0.2">
      <c r="B953" t="s">
        <v>125</v>
      </c>
      <c r="C953" s="22" t="s">
        <v>142</v>
      </c>
      <c r="D953" s="22" t="s">
        <v>137</v>
      </c>
      <c r="E953" s="2">
        <v>67</v>
      </c>
      <c r="F953" s="2">
        <v>29</v>
      </c>
    </row>
    <row r="954" spans="2:6" x14ac:dyDescent="0.2">
      <c r="B954" t="s">
        <v>126</v>
      </c>
      <c r="C954" s="22" t="s">
        <v>144</v>
      </c>
      <c r="D954" s="22" t="s">
        <v>138</v>
      </c>
      <c r="E954" s="2">
        <v>147</v>
      </c>
      <c r="F954" s="2">
        <v>118</v>
      </c>
    </row>
    <row r="955" spans="2:6" x14ac:dyDescent="0.2">
      <c r="B955" t="s">
        <v>126</v>
      </c>
      <c r="C955" s="22" t="s">
        <v>176</v>
      </c>
      <c r="D955" s="22" t="s">
        <v>138</v>
      </c>
      <c r="E955" s="2">
        <v>1</v>
      </c>
      <c r="F955" s="2">
        <v>0</v>
      </c>
    </row>
    <row r="956" spans="2:6" x14ac:dyDescent="0.2">
      <c r="B956" t="s">
        <v>126</v>
      </c>
      <c r="C956" s="22" t="s">
        <v>252</v>
      </c>
      <c r="D956" s="22" t="s">
        <v>138</v>
      </c>
      <c r="E956" s="2">
        <v>1</v>
      </c>
      <c r="F956" s="2">
        <v>0</v>
      </c>
    </row>
    <row r="957" spans="2:6" x14ac:dyDescent="0.2">
      <c r="B957" t="s">
        <v>126</v>
      </c>
      <c r="C957" s="22" t="s">
        <v>142</v>
      </c>
      <c r="D957" s="22" t="s">
        <v>138</v>
      </c>
      <c r="E957" s="2">
        <v>2</v>
      </c>
      <c r="F957" s="2">
        <v>0</v>
      </c>
    </row>
    <row r="958" spans="2:6" x14ac:dyDescent="0.2">
      <c r="B958" t="s">
        <v>127</v>
      </c>
      <c r="C958" s="22" t="s">
        <v>159</v>
      </c>
      <c r="D958" s="22" t="s">
        <v>136</v>
      </c>
      <c r="E958" s="2">
        <v>1</v>
      </c>
      <c r="F958" s="2">
        <v>0</v>
      </c>
    </row>
    <row r="959" spans="2:6" x14ac:dyDescent="0.2">
      <c r="B959" t="s">
        <v>127</v>
      </c>
      <c r="C959" s="22" t="s">
        <v>151</v>
      </c>
      <c r="D959" s="22" t="s">
        <v>136</v>
      </c>
      <c r="E959" s="2">
        <v>111</v>
      </c>
      <c r="F959" s="2">
        <v>72</v>
      </c>
    </row>
    <row r="960" spans="2:6" x14ac:dyDescent="0.2">
      <c r="B960" t="s">
        <v>127</v>
      </c>
      <c r="C960" s="22" t="s">
        <v>148</v>
      </c>
      <c r="D960" s="22" t="s">
        <v>136</v>
      </c>
      <c r="E960" s="2">
        <v>186</v>
      </c>
      <c r="F960" s="2">
        <v>4</v>
      </c>
    </row>
    <row r="961" spans="2:6" x14ac:dyDescent="0.2">
      <c r="B961" t="s">
        <v>127</v>
      </c>
      <c r="C961" s="22" t="s">
        <v>148</v>
      </c>
      <c r="D961" s="22" t="s">
        <v>138</v>
      </c>
      <c r="E961" s="2">
        <v>1</v>
      </c>
      <c r="F961" s="2">
        <v>0</v>
      </c>
    </row>
    <row r="962" spans="2:6" x14ac:dyDescent="0.2">
      <c r="B962" t="s">
        <v>127</v>
      </c>
      <c r="C962" s="22" t="s">
        <v>162</v>
      </c>
      <c r="D962" s="22" t="s">
        <v>136</v>
      </c>
      <c r="E962" s="2">
        <v>29</v>
      </c>
      <c r="F962" s="2">
        <v>1</v>
      </c>
    </row>
    <row r="963" spans="2:6" x14ac:dyDescent="0.2">
      <c r="B963" t="s">
        <v>127</v>
      </c>
      <c r="C963" s="22" t="s">
        <v>143</v>
      </c>
      <c r="D963" s="22" t="s">
        <v>136</v>
      </c>
      <c r="E963" s="2">
        <v>1</v>
      </c>
      <c r="F963" s="2">
        <v>0</v>
      </c>
    </row>
    <row r="964" spans="2:6" x14ac:dyDescent="0.2">
      <c r="B964" t="s">
        <v>127</v>
      </c>
      <c r="C964" s="22" t="s">
        <v>169</v>
      </c>
      <c r="D964" s="22" t="s">
        <v>136</v>
      </c>
      <c r="E964" s="2">
        <v>25</v>
      </c>
      <c r="F964" s="2">
        <v>14</v>
      </c>
    </row>
    <row r="965" spans="2:6" x14ac:dyDescent="0.2">
      <c r="B965" t="s">
        <v>127</v>
      </c>
      <c r="C965" s="22" t="s">
        <v>203</v>
      </c>
      <c r="D965" s="22" t="s">
        <v>136</v>
      </c>
      <c r="E965" s="2">
        <v>1</v>
      </c>
      <c r="F965" s="2">
        <v>0</v>
      </c>
    </row>
    <row r="966" spans="2:6" x14ac:dyDescent="0.2">
      <c r="B966" t="s">
        <v>127</v>
      </c>
      <c r="C966" s="22" t="s">
        <v>156</v>
      </c>
      <c r="D966" s="22" t="s">
        <v>136</v>
      </c>
      <c r="E966" s="2">
        <v>1</v>
      </c>
      <c r="F966" s="2">
        <v>0</v>
      </c>
    </row>
    <row r="967" spans="2:6" x14ac:dyDescent="0.2">
      <c r="B967" t="s">
        <v>127</v>
      </c>
      <c r="C967" s="22" t="s">
        <v>147</v>
      </c>
      <c r="D967" s="22" t="s">
        <v>136</v>
      </c>
      <c r="E967" s="2">
        <v>278</v>
      </c>
      <c r="F967" s="2">
        <v>20</v>
      </c>
    </row>
    <row r="968" spans="2:6" x14ac:dyDescent="0.2">
      <c r="B968" t="s">
        <v>127</v>
      </c>
      <c r="C968" s="22" t="s">
        <v>147</v>
      </c>
      <c r="D968" s="22" t="s">
        <v>138</v>
      </c>
      <c r="E968" s="2">
        <v>1</v>
      </c>
      <c r="F968" s="2">
        <v>6</v>
      </c>
    </row>
    <row r="969" spans="2:6" x14ac:dyDescent="0.2">
      <c r="B969" t="s">
        <v>127</v>
      </c>
      <c r="C969" s="22" t="s">
        <v>176</v>
      </c>
      <c r="D969" s="22" t="s">
        <v>136</v>
      </c>
      <c r="E969" s="2">
        <v>1</v>
      </c>
      <c r="F969" s="2">
        <v>0</v>
      </c>
    </row>
    <row r="970" spans="2:6" x14ac:dyDescent="0.2">
      <c r="B970" t="s">
        <v>127</v>
      </c>
      <c r="C970" s="22" t="s">
        <v>149</v>
      </c>
      <c r="D970" s="22" t="s">
        <v>136</v>
      </c>
      <c r="E970" s="2">
        <v>2</v>
      </c>
      <c r="F970" s="2">
        <v>4</v>
      </c>
    </row>
    <row r="971" spans="2:6" x14ac:dyDescent="0.2">
      <c r="B971" t="s">
        <v>127</v>
      </c>
      <c r="C971" s="22" t="s">
        <v>153</v>
      </c>
      <c r="D971" s="22" t="s">
        <v>136</v>
      </c>
      <c r="E971" s="2">
        <v>1</v>
      </c>
      <c r="F971" s="2">
        <v>0</v>
      </c>
    </row>
    <row r="972" spans="2:6" x14ac:dyDescent="0.2">
      <c r="B972" t="s">
        <v>127</v>
      </c>
      <c r="C972" s="22" t="s">
        <v>174</v>
      </c>
      <c r="D972" s="22" t="s">
        <v>136</v>
      </c>
      <c r="E972" s="2">
        <v>22</v>
      </c>
      <c r="F972" s="2">
        <v>37</v>
      </c>
    </row>
    <row r="973" spans="2:6" x14ac:dyDescent="0.2">
      <c r="B973" t="s">
        <v>127</v>
      </c>
      <c r="C973" s="22" t="s">
        <v>165</v>
      </c>
      <c r="D973" s="22" t="s">
        <v>136</v>
      </c>
      <c r="E973" s="2">
        <v>48</v>
      </c>
      <c r="F973" s="2">
        <v>13</v>
      </c>
    </row>
    <row r="974" spans="2:6" x14ac:dyDescent="0.2">
      <c r="B974" t="s">
        <v>127</v>
      </c>
      <c r="C974" s="22" t="s">
        <v>165</v>
      </c>
      <c r="D974" s="22" t="s">
        <v>138</v>
      </c>
      <c r="E974" s="2">
        <v>1</v>
      </c>
      <c r="F974" s="2">
        <v>0</v>
      </c>
    </row>
    <row r="975" spans="2:6" x14ac:dyDescent="0.2">
      <c r="B975" t="s">
        <v>127</v>
      </c>
      <c r="C975" s="22" t="s">
        <v>157</v>
      </c>
      <c r="D975" s="22" t="s">
        <v>136</v>
      </c>
      <c r="E975" s="2">
        <v>56</v>
      </c>
      <c r="F975" s="2">
        <v>15</v>
      </c>
    </row>
    <row r="976" spans="2:6" x14ac:dyDescent="0.2">
      <c r="B976" t="s">
        <v>127</v>
      </c>
      <c r="C976" s="22" t="s">
        <v>180</v>
      </c>
      <c r="D976" s="22" t="s">
        <v>136</v>
      </c>
      <c r="E976" s="2">
        <v>17</v>
      </c>
      <c r="F976" s="2">
        <v>0</v>
      </c>
    </row>
    <row r="977" spans="2:6" x14ac:dyDescent="0.2">
      <c r="B977" t="s">
        <v>127</v>
      </c>
      <c r="C977" s="22" t="s">
        <v>142</v>
      </c>
      <c r="D977" s="22" t="s">
        <v>136</v>
      </c>
      <c r="E977" s="2">
        <v>5</v>
      </c>
      <c r="F977" s="2">
        <v>0</v>
      </c>
    </row>
    <row r="978" spans="2:6" x14ac:dyDescent="0.2">
      <c r="B978" t="s">
        <v>128</v>
      </c>
      <c r="C978" s="22" t="s">
        <v>179</v>
      </c>
      <c r="D978" s="22" t="s">
        <v>138</v>
      </c>
      <c r="E978" s="2">
        <v>1</v>
      </c>
      <c r="F978" s="2">
        <v>0</v>
      </c>
    </row>
    <row r="979" spans="2:6" x14ac:dyDescent="0.2">
      <c r="B979" t="s">
        <v>128</v>
      </c>
      <c r="C979" s="22" t="s">
        <v>161</v>
      </c>
      <c r="D979" s="22" t="s">
        <v>136</v>
      </c>
      <c r="E979" s="2">
        <v>1</v>
      </c>
      <c r="F979" s="2">
        <v>0</v>
      </c>
    </row>
    <row r="980" spans="2:6" x14ac:dyDescent="0.2">
      <c r="B980" t="s">
        <v>128</v>
      </c>
      <c r="C980" s="22" t="s">
        <v>159</v>
      </c>
      <c r="D980" s="22" t="s">
        <v>136</v>
      </c>
      <c r="E980" s="2">
        <v>1</v>
      </c>
      <c r="F980" s="2">
        <v>0</v>
      </c>
    </row>
    <row r="981" spans="2:6" x14ac:dyDescent="0.2">
      <c r="B981" t="s">
        <v>128</v>
      </c>
      <c r="C981" s="22" t="s">
        <v>151</v>
      </c>
      <c r="D981" s="22" t="s">
        <v>136</v>
      </c>
      <c r="E981" s="2">
        <v>1</v>
      </c>
      <c r="F981" s="2">
        <v>0</v>
      </c>
    </row>
    <row r="982" spans="2:6" x14ac:dyDescent="0.2">
      <c r="B982" t="s">
        <v>128</v>
      </c>
      <c r="C982" s="22" t="s">
        <v>151</v>
      </c>
      <c r="D982" s="22" t="s">
        <v>138</v>
      </c>
      <c r="E982" s="2">
        <v>4</v>
      </c>
      <c r="F982" s="2">
        <v>3</v>
      </c>
    </row>
    <row r="983" spans="2:6" x14ac:dyDescent="0.2">
      <c r="B983" t="s">
        <v>128</v>
      </c>
      <c r="C983" s="22" t="s">
        <v>163</v>
      </c>
      <c r="D983" s="22" t="s">
        <v>136</v>
      </c>
      <c r="E983" s="2">
        <v>1</v>
      </c>
      <c r="F983" s="2">
        <v>0</v>
      </c>
    </row>
    <row r="984" spans="2:6" x14ac:dyDescent="0.2">
      <c r="B984" t="s">
        <v>128</v>
      </c>
      <c r="C984" s="22" t="s">
        <v>163</v>
      </c>
      <c r="D984" s="22" t="s">
        <v>138</v>
      </c>
      <c r="E984" s="2">
        <v>1</v>
      </c>
      <c r="F984" s="2">
        <v>0</v>
      </c>
    </row>
    <row r="985" spans="2:6" x14ac:dyDescent="0.2">
      <c r="B985" t="s">
        <v>128</v>
      </c>
      <c r="C985" s="22" t="s">
        <v>189</v>
      </c>
      <c r="D985" s="22" t="s">
        <v>136</v>
      </c>
      <c r="E985" s="2">
        <v>1</v>
      </c>
      <c r="F985" s="2">
        <v>0</v>
      </c>
    </row>
    <row r="986" spans="2:6" x14ac:dyDescent="0.2">
      <c r="B986" t="s">
        <v>128</v>
      </c>
      <c r="C986" s="22" t="s">
        <v>150</v>
      </c>
      <c r="D986" s="22" t="s">
        <v>136</v>
      </c>
      <c r="E986" s="2">
        <v>1</v>
      </c>
      <c r="F986" s="2">
        <v>0</v>
      </c>
    </row>
    <row r="987" spans="2:6" x14ac:dyDescent="0.2">
      <c r="B987" t="s">
        <v>128</v>
      </c>
      <c r="C987" s="22" t="s">
        <v>150</v>
      </c>
      <c r="D987" s="22" t="s">
        <v>138</v>
      </c>
      <c r="E987" s="2">
        <v>3</v>
      </c>
      <c r="F987" s="2">
        <v>2</v>
      </c>
    </row>
    <row r="988" spans="2:6" x14ac:dyDescent="0.2">
      <c r="B988" t="s">
        <v>128</v>
      </c>
      <c r="C988" s="22" t="s">
        <v>148</v>
      </c>
      <c r="D988" s="22" t="s">
        <v>136</v>
      </c>
      <c r="E988" s="2">
        <v>1</v>
      </c>
      <c r="F988" s="2">
        <v>0</v>
      </c>
    </row>
    <row r="989" spans="2:6" x14ac:dyDescent="0.2">
      <c r="B989" t="s">
        <v>128</v>
      </c>
      <c r="C989" s="22" t="s">
        <v>162</v>
      </c>
      <c r="D989" s="22" t="s">
        <v>138</v>
      </c>
      <c r="E989" s="2">
        <v>1</v>
      </c>
      <c r="F989" s="2">
        <v>0</v>
      </c>
    </row>
    <row r="990" spans="2:6" x14ac:dyDescent="0.2">
      <c r="B990" t="s">
        <v>128</v>
      </c>
      <c r="C990" s="22" t="s">
        <v>171</v>
      </c>
      <c r="D990" s="22" t="s">
        <v>138</v>
      </c>
      <c r="E990" s="2">
        <v>1</v>
      </c>
      <c r="F990" s="2">
        <v>3</v>
      </c>
    </row>
    <row r="991" spans="2:6" x14ac:dyDescent="0.2">
      <c r="B991" t="s">
        <v>128</v>
      </c>
      <c r="C991" s="22" t="s">
        <v>143</v>
      </c>
      <c r="D991" s="22" t="s">
        <v>136</v>
      </c>
      <c r="E991" s="2">
        <v>7</v>
      </c>
      <c r="F991" s="2">
        <v>6</v>
      </c>
    </row>
    <row r="992" spans="2:6" x14ac:dyDescent="0.2">
      <c r="B992" t="s">
        <v>128</v>
      </c>
      <c r="C992" s="22" t="s">
        <v>143</v>
      </c>
      <c r="D992" s="22" t="s">
        <v>138</v>
      </c>
      <c r="E992" s="2">
        <v>4</v>
      </c>
      <c r="F992" s="2">
        <v>2</v>
      </c>
    </row>
    <row r="993" spans="2:6" x14ac:dyDescent="0.2">
      <c r="B993" t="s">
        <v>128</v>
      </c>
      <c r="C993" s="22" t="s">
        <v>169</v>
      </c>
      <c r="D993" s="22" t="s">
        <v>136</v>
      </c>
      <c r="E993" s="2">
        <v>2</v>
      </c>
      <c r="F993" s="2">
        <v>0</v>
      </c>
    </row>
    <row r="994" spans="2:6" x14ac:dyDescent="0.2">
      <c r="B994" t="s">
        <v>128</v>
      </c>
      <c r="C994" s="22" t="s">
        <v>147</v>
      </c>
      <c r="D994" s="22" t="s">
        <v>136</v>
      </c>
      <c r="E994" s="2">
        <v>1</v>
      </c>
      <c r="F994" s="2">
        <v>0</v>
      </c>
    </row>
    <row r="995" spans="2:6" x14ac:dyDescent="0.2">
      <c r="B995" t="s">
        <v>128</v>
      </c>
      <c r="C995" s="22" t="s">
        <v>147</v>
      </c>
      <c r="D995" s="22" t="s">
        <v>138</v>
      </c>
      <c r="E995" s="2">
        <v>3</v>
      </c>
      <c r="F995" s="2">
        <v>0</v>
      </c>
    </row>
    <row r="996" spans="2:6" x14ac:dyDescent="0.2">
      <c r="B996" t="s">
        <v>128</v>
      </c>
      <c r="C996" s="22" t="s">
        <v>144</v>
      </c>
      <c r="D996" s="22" t="s">
        <v>136</v>
      </c>
      <c r="E996" s="2">
        <v>11</v>
      </c>
      <c r="F996" s="2">
        <v>0</v>
      </c>
    </row>
    <row r="997" spans="2:6" x14ac:dyDescent="0.2">
      <c r="B997" t="s">
        <v>128</v>
      </c>
      <c r="C997" s="22" t="s">
        <v>144</v>
      </c>
      <c r="D997" s="22" t="s">
        <v>138</v>
      </c>
      <c r="E997" s="2">
        <v>5</v>
      </c>
      <c r="F997" s="2">
        <v>0</v>
      </c>
    </row>
    <row r="998" spans="2:6" x14ac:dyDescent="0.2">
      <c r="B998" t="s">
        <v>128</v>
      </c>
      <c r="C998" s="22" t="s">
        <v>177</v>
      </c>
      <c r="D998" s="22" t="s">
        <v>136</v>
      </c>
      <c r="E998" s="2">
        <v>1</v>
      </c>
      <c r="F998" s="2">
        <v>0</v>
      </c>
    </row>
    <row r="999" spans="2:6" x14ac:dyDescent="0.2">
      <c r="B999" t="s">
        <v>128</v>
      </c>
      <c r="C999" s="22" t="s">
        <v>177</v>
      </c>
      <c r="D999" s="22" t="s">
        <v>138</v>
      </c>
      <c r="E999" s="2">
        <v>1</v>
      </c>
      <c r="F999" s="2">
        <v>0</v>
      </c>
    </row>
    <row r="1000" spans="2:6" x14ac:dyDescent="0.2">
      <c r="B1000" t="s">
        <v>128</v>
      </c>
      <c r="C1000" s="22" t="s">
        <v>205</v>
      </c>
      <c r="D1000" s="22" t="s">
        <v>136</v>
      </c>
      <c r="E1000" s="2">
        <v>1</v>
      </c>
      <c r="F1000" s="2">
        <v>0</v>
      </c>
    </row>
    <row r="1001" spans="2:6" x14ac:dyDescent="0.2">
      <c r="B1001" t="s">
        <v>128</v>
      </c>
      <c r="C1001" s="22" t="s">
        <v>158</v>
      </c>
      <c r="D1001" s="22" t="s">
        <v>136</v>
      </c>
      <c r="E1001" s="2">
        <v>1</v>
      </c>
      <c r="F1001" s="2">
        <v>0</v>
      </c>
    </row>
    <row r="1002" spans="2:6" x14ac:dyDescent="0.2">
      <c r="B1002" t="s">
        <v>128</v>
      </c>
      <c r="C1002" s="22" t="s">
        <v>149</v>
      </c>
      <c r="D1002" s="22" t="s">
        <v>136</v>
      </c>
      <c r="E1002" s="2">
        <v>2</v>
      </c>
      <c r="F1002" s="2">
        <v>0</v>
      </c>
    </row>
    <row r="1003" spans="2:6" x14ac:dyDescent="0.2">
      <c r="B1003" t="s">
        <v>128</v>
      </c>
      <c r="C1003" s="22" t="s">
        <v>149</v>
      </c>
      <c r="D1003" s="22" t="s">
        <v>138</v>
      </c>
      <c r="E1003" s="2">
        <v>3</v>
      </c>
      <c r="F1003" s="2">
        <v>1</v>
      </c>
    </row>
    <row r="1004" spans="2:6" x14ac:dyDescent="0.2">
      <c r="B1004" t="s">
        <v>128</v>
      </c>
      <c r="C1004" s="22" t="s">
        <v>152</v>
      </c>
      <c r="D1004" s="22" t="s">
        <v>136</v>
      </c>
      <c r="E1004" s="2">
        <v>1</v>
      </c>
      <c r="F1004" s="2">
        <v>0</v>
      </c>
    </row>
    <row r="1005" spans="2:6" x14ac:dyDescent="0.2">
      <c r="B1005" t="s">
        <v>128</v>
      </c>
      <c r="C1005" s="22" t="s">
        <v>152</v>
      </c>
      <c r="D1005" s="22" t="s">
        <v>138</v>
      </c>
      <c r="E1005" s="2">
        <v>2</v>
      </c>
      <c r="F1005" s="2">
        <v>0</v>
      </c>
    </row>
    <row r="1006" spans="2:6" x14ac:dyDescent="0.2">
      <c r="B1006" t="s">
        <v>128</v>
      </c>
      <c r="C1006" s="22" t="s">
        <v>153</v>
      </c>
      <c r="D1006" s="22" t="s">
        <v>136</v>
      </c>
      <c r="E1006" s="2">
        <v>1</v>
      </c>
      <c r="F1006" s="2">
        <v>0</v>
      </c>
    </row>
    <row r="1007" spans="2:6" x14ac:dyDescent="0.2">
      <c r="B1007" t="s">
        <v>128</v>
      </c>
      <c r="C1007" s="22" t="s">
        <v>153</v>
      </c>
      <c r="D1007" s="22" t="s">
        <v>138</v>
      </c>
      <c r="E1007" s="2">
        <v>4</v>
      </c>
      <c r="F1007" s="2">
        <v>0</v>
      </c>
    </row>
    <row r="1008" spans="2:6" x14ac:dyDescent="0.2">
      <c r="B1008" t="s">
        <v>128</v>
      </c>
      <c r="C1008" s="22" t="s">
        <v>154</v>
      </c>
      <c r="D1008" s="22" t="s">
        <v>138</v>
      </c>
      <c r="E1008" s="2">
        <v>1</v>
      </c>
      <c r="F1008" s="2">
        <v>0</v>
      </c>
    </row>
    <row r="1009" spans="2:6" x14ac:dyDescent="0.2">
      <c r="B1009" t="s">
        <v>128</v>
      </c>
      <c r="C1009" s="22" t="s">
        <v>170</v>
      </c>
      <c r="D1009" s="22" t="s">
        <v>136</v>
      </c>
      <c r="E1009" s="2">
        <v>2</v>
      </c>
      <c r="F1009" s="2">
        <v>0</v>
      </c>
    </row>
    <row r="1010" spans="2:6" x14ac:dyDescent="0.2">
      <c r="B1010" t="s">
        <v>128</v>
      </c>
      <c r="C1010" s="22" t="s">
        <v>172</v>
      </c>
      <c r="D1010" s="22" t="s">
        <v>136</v>
      </c>
      <c r="E1010" s="2">
        <v>1</v>
      </c>
      <c r="F1010" s="2">
        <v>0</v>
      </c>
    </row>
    <row r="1011" spans="2:6" x14ac:dyDescent="0.2">
      <c r="B1011" t="s">
        <v>128</v>
      </c>
      <c r="C1011" s="22" t="s">
        <v>172</v>
      </c>
      <c r="D1011" s="22" t="s">
        <v>138</v>
      </c>
      <c r="E1011" s="2">
        <v>1</v>
      </c>
      <c r="F1011" s="2">
        <v>0</v>
      </c>
    </row>
    <row r="1012" spans="2:6" x14ac:dyDescent="0.2">
      <c r="B1012" t="s">
        <v>128</v>
      </c>
      <c r="C1012" s="22" t="s">
        <v>157</v>
      </c>
      <c r="D1012" s="22" t="s">
        <v>136</v>
      </c>
      <c r="E1012" s="2">
        <v>2</v>
      </c>
      <c r="F1012" s="2">
        <v>24</v>
      </c>
    </row>
    <row r="1013" spans="2:6" x14ac:dyDescent="0.2">
      <c r="B1013" t="s">
        <v>128</v>
      </c>
      <c r="C1013" s="22" t="s">
        <v>206</v>
      </c>
      <c r="D1013" s="22" t="s">
        <v>138</v>
      </c>
      <c r="E1013" s="2">
        <v>1</v>
      </c>
      <c r="F1013" s="2">
        <v>0</v>
      </c>
    </row>
    <row r="1014" spans="2:6" x14ac:dyDescent="0.2">
      <c r="B1014" t="s">
        <v>128</v>
      </c>
      <c r="C1014" s="22" t="s">
        <v>166</v>
      </c>
      <c r="D1014" s="22" t="s">
        <v>138</v>
      </c>
      <c r="E1014" s="2">
        <v>1</v>
      </c>
      <c r="F1014" s="2">
        <v>0</v>
      </c>
    </row>
    <row r="1015" spans="2:6" x14ac:dyDescent="0.2">
      <c r="B1015" t="s">
        <v>128</v>
      </c>
      <c r="C1015" s="22" t="s">
        <v>142</v>
      </c>
      <c r="D1015" s="22" t="s">
        <v>136</v>
      </c>
      <c r="E1015" s="2">
        <v>24</v>
      </c>
      <c r="F1015" s="2">
        <v>40</v>
      </c>
    </row>
    <row r="1016" spans="2:6" x14ac:dyDescent="0.2">
      <c r="B1016" t="s">
        <v>128</v>
      </c>
      <c r="C1016" s="22" t="s">
        <v>142</v>
      </c>
      <c r="D1016" s="22" t="s">
        <v>137</v>
      </c>
      <c r="E1016" s="2">
        <v>1</v>
      </c>
      <c r="F1016" s="2">
        <v>0</v>
      </c>
    </row>
    <row r="1017" spans="2:6" x14ac:dyDescent="0.2">
      <c r="B1017" t="s">
        <v>128</v>
      </c>
      <c r="C1017" s="22" t="s">
        <v>142</v>
      </c>
      <c r="D1017" s="22" t="s">
        <v>138</v>
      </c>
      <c r="E1017" s="2">
        <v>26</v>
      </c>
      <c r="F1017" s="2">
        <v>80</v>
      </c>
    </row>
    <row r="1018" spans="2:6" x14ac:dyDescent="0.2">
      <c r="B1018" t="s">
        <v>128</v>
      </c>
      <c r="C1018" s="22" t="s">
        <v>181</v>
      </c>
      <c r="D1018" s="22" t="s">
        <v>136</v>
      </c>
      <c r="E1018" s="2">
        <v>1</v>
      </c>
      <c r="F1018" s="2">
        <v>0</v>
      </c>
    </row>
    <row r="1019" spans="2:6" x14ac:dyDescent="0.2">
      <c r="B1019" t="s">
        <v>129</v>
      </c>
      <c r="C1019" s="22" t="s">
        <v>159</v>
      </c>
      <c r="D1019" s="22" t="s">
        <v>138</v>
      </c>
      <c r="E1019" s="2">
        <v>5</v>
      </c>
      <c r="F1019" s="2">
        <v>1</v>
      </c>
    </row>
    <row r="1020" spans="2:6" x14ac:dyDescent="0.2">
      <c r="B1020" t="s">
        <v>129</v>
      </c>
      <c r="C1020" s="22" t="s">
        <v>151</v>
      </c>
      <c r="D1020" s="22" t="s">
        <v>138</v>
      </c>
      <c r="E1020" s="2">
        <v>47</v>
      </c>
      <c r="F1020" s="2">
        <v>88</v>
      </c>
    </row>
    <row r="1021" spans="2:6" x14ac:dyDescent="0.2">
      <c r="B1021" t="s">
        <v>129</v>
      </c>
      <c r="C1021" s="22" t="s">
        <v>148</v>
      </c>
      <c r="D1021" s="22" t="s">
        <v>138</v>
      </c>
      <c r="E1021" s="2">
        <v>56</v>
      </c>
      <c r="F1021" s="2">
        <v>20</v>
      </c>
    </row>
    <row r="1022" spans="2:6" x14ac:dyDescent="0.2">
      <c r="B1022" t="s">
        <v>129</v>
      </c>
      <c r="C1022" s="22" t="s">
        <v>162</v>
      </c>
      <c r="D1022" s="22" t="s">
        <v>138</v>
      </c>
      <c r="E1022" s="2">
        <v>19</v>
      </c>
      <c r="F1022" s="2">
        <v>13</v>
      </c>
    </row>
    <row r="1023" spans="2:6" x14ac:dyDescent="0.2">
      <c r="B1023" t="s">
        <v>129</v>
      </c>
      <c r="C1023" s="22" t="s">
        <v>169</v>
      </c>
      <c r="D1023" s="22" t="s">
        <v>138</v>
      </c>
      <c r="E1023" s="2">
        <v>11</v>
      </c>
      <c r="F1023" s="2">
        <v>1</v>
      </c>
    </row>
    <row r="1024" spans="2:6" x14ac:dyDescent="0.2">
      <c r="B1024" t="s">
        <v>129</v>
      </c>
      <c r="C1024" s="22" t="s">
        <v>147</v>
      </c>
      <c r="D1024" s="22" t="s">
        <v>138</v>
      </c>
      <c r="E1024" s="2">
        <v>11</v>
      </c>
      <c r="F1024" s="2">
        <v>2</v>
      </c>
    </row>
    <row r="1025" spans="2:6" x14ac:dyDescent="0.2">
      <c r="B1025" t="s">
        <v>129</v>
      </c>
      <c r="C1025" s="22" t="s">
        <v>174</v>
      </c>
      <c r="D1025" s="22" t="s">
        <v>138</v>
      </c>
      <c r="E1025" s="2">
        <v>3</v>
      </c>
      <c r="F1025" s="2">
        <v>0</v>
      </c>
    </row>
    <row r="1026" spans="2:6" x14ac:dyDescent="0.2">
      <c r="B1026" t="s">
        <v>129</v>
      </c>
      <c r="C1026" s="22" t="s">
        <v>165</v>
      </c>
      <c r="D1026" s="22" t="s">
        <v>138</v>
      </c>
      <c r="E1026" s="2">
        <v>12</v>
      </c>
      <c r="F1026" s="2">
        <v>23</v>
      </c>
    </row>
    <row r="1027" spans="2:6" x14ac:dyDescent="0.2">
      <c r="B1027" t="s">
        <v>129</v>
      </c>
      <c r="C1027" s="22" t="s">
        <v>157</v>
      </c>
      <c r="D1027" s="22" t="s">
        <v>138</v>
      </c>
      <c r="E1027" s="2">
        <v>13</v>
      </c>
      <c r="F1027" s="2">
        <v>1</v>
      </c>
    </row>
    <row r="1028" spans="2:6" x14ac:dyDescent="0.2">
      <c r="B1028" t="s">
        <v>129</v>
      </c>
      <c r="C1028" s="22" t="s">
        <v>180</v>
      </c>
      <c r="D1028" s="22" t="s">
        <v>138</v>
      </c>
      <c r="E1028" s="2">
        <v>3</v>
      </c>
      <c r="F1028" s="2">
        <v>0</v>
      </c>
    </row>
    <row r="1029" spans="2:6" x14ac:dyDescent="0.2">
      <c r="B1029" t="s">
        <v>130</v>
      </c>
      <c r="C1029" s="22" t="s">
        <v>142</v>
      </c>
      <c r="D1029" s="22" t="s">
        <v>137</v>
      </c>
      <c r="E1029" s="2">
        <v>7</v>
      </c>
      <c r="F1029" s="2">
        <v>0</v>
      </c>
    </row>
    <row r="1030" spans="2:6" x14ac:dyDescent="0.2">
      <c r="B1030" t="s">
        <v>131</v>
      </c>
      <c r="C1030" s="22" t="s">
        <v>159</v>
      </c>
      <c r="D1030" s="22" t="s">
        <v>138</v>
      </c>
      <c r="E1030" s="2">
        <v>3</v>
      </c>
      <c r="F1030" s="2">
        <v>0</v>
      </c>
    </row>
    <row r="1031" spans="2:6" x14ac:dyDescent="0.2">
      <c r="B1031" t="s">
        <v>131</v>
      </c>
      <c r="C1031" s="22" t="s">
        <v>151</v>
      </c>
      <c r="D1031" s="22" t="s">
        <v>138</v>
      </c>
      <c r="E1031" s="2">
        <v>3</v>
      </c>
      <c r="F1031" s="2">
        <v>0</v>
      </c>
    </row>
    <row r="1032" spans="2:6" x14ac:dyDescent="0.2">
      <c r="B1032" t="s">
        <v>131</v>
      </c>
      <c r="C1032" s="22" t="s">
        <v>163</v>
      </c>
      <c r="D1032" s="22" t="s">
        <v>138</v>
      </c>
      <c r="E1032" s="2">
        <v>7</v>
      </c>
      <c r="F1032" s="2">
        <v>2</v>
      </c>
    </row>
    <row r="1033" spans="2:6" x14ac:dyDescent="0.2">
      <c r="B1033" t="s">
        <v>131</v>
      </c>
      <c r="C1033" s="22" t="s">
        <v>150</v>
      </c>
      <c r="D1033" s="22" t="s">
        <v>138</v>
      </c>
      <c r="E1033" s="2">
        <v>21</v>
      </c>
      <c r="F1033" s="2">
        <v>6</v>
      </c>
    </row>
    <row r="1034" spans="2:6" x14ac:dyDescent="0.2">
      <c r="B1034" t="s">
        <v>131</v>
      </c>
      <c r="C1034" s="22" t="s">
        <v>192</v>
      </c>
      <c r="D1034" s="22" t="s">
        <v>138</v>
      </c>
      <c r="E1034" s="2">
        <v>1</v>
      </c>
      <c r="F1034" s="2">
        <v>0</v>
      </c>
    </row>
    <row r="1035" spans="2:6" x14ac:dyDescent="0.2">
      <c r="B1035" t="s">
        <v>131</v>
      </c>
      <c r="C1035" s="22" t="s">
        <v>148</v>
      </c>
      <c r="D1035" s="22" t="s">
        <v>138</v>
      </c>
      <c r="E1035" s="2">
        <v>8</v>
      </c>
      <c r="F1035" s="2">
        <v>7</v>
      </c>
    </row>
    <row r="1036" spans="2:6" x14ac:dyDescent="0.2">
      <c r="B1036" t="s">
        <v>131</v>
      </c>
      <c r="C1036" s="22" t="s">
        <v>162</v>
      </c>
      <c r="D1036" s="22" t="s">
        <v>138</v>
      </c>
      <c r="E1036" s="2">
        <v>3</v>
      </c>
      <c r="F1036" s="2">
        <v>0</v>
      </c>
    </row>
    <row r="1037" spans="2:6" x14ac:dyDescent="0.2">
      <c r="B1037" t="s">
        <v>131</v>
      </c>
      <c r="C1037" s="22" t="s">
        <v>171</v>
      </c>
      <c r="D1037" s="22" t="s">
        <v>138</v>
      </c>
      <c r="E1037" s="2">
        <v>6</v>
      </c>
      <c r="F1037" s="2">
        <v>0</v>
      </c>
    </row>
    <row r="1038" spans="2:6" x14ac:dyDescent="0.2">
      <c r="B1038" t="s">
        <v>131</v>
      </c>
      <c r="C1038" s="22" t="s">
        <v>188</v>
      </c>
      <c r="D1038" s="22" t="s">
        <v>138</v>
      </c>
      <c r="E1038" s="2">
        <v>1</v>
      </c>
      <c r="F1038" s="2">
        <v>0</v>
      </c>
    </row>
    <row r="1039" spans="2:6" x14ac:dyDescent="0.2">
      <c r="B1039" t="s">
        <v>131</v>
      </c>
      <c r="C1039" s="22" t="s">
        <v>220</v>
      </c>
      <c r="D1039" s="22" t="s">
        <v>138</v>
      </c>
      <c r="E1039" s="2">
        <v>1</v>
      </c>
      <c r="F1039" s="2">
        <v>0</v>
      </c>
    </row>
    <row r="1040" spans="2:6" x14ac:dyDescent="0.2">
      <c r="B1040" t="s">
        <v>131</v>
      </c>
      <c r="C1040" s="22" t="s">
        <v>167</v>
      </c>
      <c r="D1040" s="22" t="s">
        <v>138</v>
      </c>
      <c r="E1040" s="2">
        <v>1</v>
      </c>
      <c r="F1040" s="2">
        <v>0</v>
      </c>
    </row>
    <row r="1041" spans="2:6" x14ac:dyDescent="0.2">
      <c r="B1041" t="s">
        <v>131</v>
      </c>
      <c r="C1041" s="22" t="s">
        <v>143</v>
      </c>
      <c r="D1041" s="22" t="s">
        <v>138</v>
      </c>
      <c r="E1041" s="2">
        <v>12</v>
      </c>
      <c r="F1041" s="2">
        <v>9</v>
      </c>
    </row>
    <row r="1042" spans="2:6" x14ac:dyDescent="0.2">
      <c r="B1042" t="s">
        <v>131</v>
      </c>
      <c r="C1042" s="22" t="s">
        <v>169</v>
      </c>
      <c r="D1042" s="22" t="s">
        <v>138</v>
      </c>
      <c r="E1042" s="2">
        <v>1</v>
      </c>
      <c r="F1042" s="2">
        <v>0</v>
      </c>
    </row>
    <row r="1043" spans="2:6" x14ac:dyDescent="0.2">
      <c r="B1043" t="s">
        <v>131</v>
      </c>
      <c r="C1043" s="22" t="s">
        <v>201</v>
      </c>
      <c r="D1043" s="22" t="s">
        <v>138</v>
      </c>
      <c r="E1043" s="2">
        <v>2</v>
      </c>
      <c r="F1043" s="2">
        <v>0</v>
      </c>
    </row>
    <row r="1044" spans="2:6" x14ac:dyDescent="0.2">
      <c r="B1044" t="s">
        <v>131</v>
      </c>
      <c r="C1044" s="22" t="s">
        <v>202</v>
      </c>
      <c r="D1044" s="22" t="s">
        <v>138</v>
      </c>
      <c r="E1044" s="2">
        <v>1</v>
      </c>
      <c r="F1044" s="2">
        <v>0</v>
      </c>
    </row>
    <row r="1045" spans="2:6" x14ac:dyDescent="0.2">
      <c r="B1045" t="s">
        <v>131</v>
      </c>
      <c r="C1045" s="22" t="s">
        <v>156</v>
      </c>
      <c r="D1045" s="22" t="s">
        <v>138</v>
      </c>
      <c r="E1045" s="2">
        <v>2</v>
      </c>
      <c r="F1045" s="2">
        <v>1</v>
      </c>
    </row>
    <row r="1046" spans="2:6" x14ac:dyDescent="0.2">
      <c r="B1046" t="s">
        <v>131</v>
      </c>
      <c r="C1046" s="22" t="s">
        <v>147</v>
      </c>
      <c r="D1046" s="22" t="s">
        <v>138</v>
      </c>
      <c r="E1046" s="2">
        <v>8</v>
      </c>
      <c r="F1046" s="2">
        <v>11</v>
      </c>
    </row>
    <row r="1047" spans="2:6" x14ac:dyDescent="0.2">
      <c r="B1047" t="s">
        <v>131</v>
      </c>
      <c r="C1047" s="22" t="s">
        <v>144</v>
      </c>
      <c r="D1047" s="22" t="s">
        <v>136</v>
      </c>
      <c r="E1047" s="2">
        <v>1</v>
      </c>
      <c r="F1047" s="2">
        <v>9</v>
      </c>
    </row>
    <row r="1048" spans="2:6" x14ac:dyDescent="0.2">
      <c r="B1048" t="s">
        <v>131</v>
      </c>
      <c r="C1048" s="22" t="s">
        <v>144</v>
      </c>
      <c r="D1048" s="22" t="s">
        <v>138</v>
      </c>
      <c r="E1048" s="2">
        <v>26</v>
      </c>
      <c r="F1048" s="2">
        <v>20</v>
      </c>
    </row>
    <row r="1049" spans="2:6" x14ac:dyDescent="0.2">
      <c r="B1049" t="s">
        <v>131</v>
      </c>
      <c r="C1049" s="22" t="s">
        <v>176</v>
      </c>
      <c r="D1049" s="22" t="s">
        <v>138</v>
      </c>
      <c r="E1049" s="2">
        <v>3</v>
      </c>
      <c r="F1049" s="2">
        <v>1</v>
      </c>
    </row>
    <row r="1050" spans="2:6" x14ac:dyDescent="0.2">
      <c r="B1050" t="s">
        <v>131</v>
      </c>
      <c r="C1050" s="22" t="s">
        <v>158</v>
      </c>
      <c r="D1050" s="22" t="s">
        <v>138</v>
      </c>
      <c r="E1050" s="2">
        <v>1</v>
      </c>
      <c r="F1050" s="2">
        <v>0</v>
      </c>
    </row>
    <row r="1051" spans="2:6" x14ac:dyDescent="0.2">
      <c r="B1051" t="s">
        <v>131</v>
      </c>
      <c r="C1051" s="22" t="s">
        <v>173</v>
      </c>
      <c r="D1051" s="22" t="s">
        <v>138</v>
      </c>
      <c r="E1051" s="2">
        <v>1</v>
      </c>
      <c r="F1051" s="2">
        <v>0</v>
      </c>
    </row>
    <row r="1052" spans="2:6" x14ac:dyDescent="0.2">
      <c r="B1052" t="s">
        <v>131</v>
      </c>
      <c r="C1052" s="22" t="s">
        <v>149</v>
      </c>
      <c r="D1052" s="22" t="s">
        <v>138</v>
      </c>
      <c r="E1052" s="2">
        <v>21</v>
      </c>
      <c r="F1052" s="2">
        <v>0</v>
      </c>
    </row>
    <row r="1053" spans="2:6" x14ac:dyDescent="0.2">
      <c r="B1053" t="s">
        <v>131</v>
      </c>
      <c r="C1053" s="22" t="s">
        <v>210</v>
      </c>
      <c r="D1053" s="22" t="s">
        <v>138</v>
      </c>
      <c r="E1053" s="2">
        <v>1</v>
      </c>
      <c r="F1053" s="2">
        <v>0</v>
      </c>
    </row>
    <row r="1054" spans="2:6" x14ac:dyDescent="0.2">
      <c r="B1054" t="s">
        <v>131</v>
      </c>
      <c r="C1054" s="22" t="s">
        <v>152</v>
      </c>
      <c r="D1054" s="22" t="s">
        <v>138</v>
      </c>
      <c r="E1054" s="2">
        <v>22</v>
      </c>
      <c r="F1054" s="2">
        <v>10</v>
      </c>
    </row>
    <row r="1055" spans="2:6" x14ac:dyDescent="0.2">
      <c r="B1055" t="s">
        <v>131</v>
      </c>
      <c r="C1055" s="22" t="s">
        <v>153</v>
      </c>
      <c r="D1055" s="22" t="s">
        <v>138</v>
      </c>
      <c r="E1055" s="2">
        <v>9</v>
      </c>
      <c r="F1055" s="2">
        <v>6</v>
      </c>
    </row>
    <row r="1056" spans="2:6" x14ac:dyDescent="0.2">
      <c r="B1056" t="s">
        <v>131</v>
      </c>
      <c r="C1056" s="22" t="s">
        <v>174</v>
      </c>
      <c r="D1056" s="22" t="s">
        <v>138</v>
      </c>
      <c r="E1056" s="2">
        <v>2</v>
      </c>
      <c r="F1056" s="2">
        <v>0</v>
      </c>
    </row>
    <row r="1057" spans="2:6" x14ac:dyDescent="0.2">
      <c r="B1057" t="s">
        <v>131</v>
      </c>
      <c r="C1057" s="22" t="s">
        <v>165</v>
      </c>
      <c r="D1057" s="22" t="s">
        <v>138</v>
      </c>
      <c r="E1057" s="2">
        <v>1</v>
      </c>
      <c r="F1057" s="2">
        <v>0</v>
      </c>
    </row>
    <row r="1058" spans="2:6" x14ac:dyDescent="0.2">
      <c r="B1058" t="s">
        <v>131</v>
      </c>
      <c r="C1058" s="22" t="s">
        <v>182</v>
      </c>
      <c r="D1058" s="22" t="s">
        <v>138</v>
      </c>
      <c r="E1058" s="2">
        <v>1</v>
      </c>
      <c r="F1058" s="2">
        <v>0</v>
      </c>
    </row>
    <row r="1059" spans="2:6" x14ac:dyDescent="0.2">
      <c r="B1059" t="s">
        <v>131</v>
      </c>
      <c r="C1059" s="22" t="s">
        <v>154</v>
      </c>
      <c r="D1059" s="22" t="s">
        <v>138</v>
      </c>
      <c r="E1059" s="2">
        <v>3</v>
      </c>
      <c r="F1059" s="2">
        <v>1</v>
      </c>
    </row>
    <row r="1060" spans="2:6" x14ac:dyDescent="0.2">
      <c r="B1060" t="s">
        <v>131</v>
      </c>
      <c r="C1060" s="22" t="s">
        <v>146</v>
      </c>
      <c r="D1060" s="22" t="s">
        <v>138</v>
      </c>
      <c r="E1060" s="2">
        <v>1</v>
      </c>
      <c r="F1060" s="2">
        <v>12</v>
      </c>
    </row>
    <row r="1061" spans="2:6" x14ac:dyDescent="0.2">
      <c r="B1061" t="s">
        <v>131</v>
      </c>
      <c r="C1061" s="22" t="s">
        <v>157</v>
      </c>
      <c r="D1061" s="22" t="s">
        <v>138</v>
      </c>
      <c r="E1061" s="2">
        <v>3</v>
      </c>
      <c r="F1061" s="2">
        <v>0</v>
      </c>
    </row>
    <row r="1062" spans="2:6" x14ac:dyDescent="0.2">
      <c r="B1062" t="s">
        <v>131</v>
      </c>
      <c r="C1062" s="22" t="s">
        <v>180</v>
      </c>
      <c r="D1062" s="22" t="s">
        <v>138</v>
      </c>
      <c r="E1062" s="2">
        <v>1</v>
      </c>
      <c r="F1062" s="2">
        <v>0</v>
      </c>
    </row>
    <row r="1063" spans="2:6" x14ac:dyDescent="0.2">
      <c r="B1063" t="s">
        <v>131</v>
      </c>
      <c r="C1063" s="22" t="s">
        <v>183</v>
      </c>
      <c r="D1063" s="22" t="s">
        <v>138</v>
      </c>
      <c r="E1063" s="2">
        <v>5</v>
      </c>
      <c r="F1063" s="2">
        <v>0</v>
      </c>
    </row>
    <row r="1064" spans="2:6" x14ac:dyDescent="0.2">
      <c r="B1064" t="s">
        <v>131</v>
      </c>
      <c r="C1064" s="22" t="s">
        <v>155</v>
      </c>
      <c r="D1064" s="22" t="s">
        <v>138</v>
      </c>
      <c r="E1064" s="2">
        <v>7</v>
      </c>
      <c r="F1064" s="2">
        <v>1</v>
      </c>
    </row>
    <row r="1065" spans="2:6" x14ac:dyDescent="0.2">
      <c r="B1065" t="s">
        <v>131</v>
      </c>
      <c r="C1065" s="22" t="s">
        <v>142</v>
      </c>
      <c r="D1065" s="22" t="s">
        <v>138</v>
      </c>
      <c r="E1065" s="2">
        <v>93</v>
      </c>
      <c r="F1065" s="2">
        <v>80</v>
      </c>
    </row>
    <row r="1066" spans="2:6" x14ac:dyDescent="0.2">
      <c r="B1066" t="s">
        <v>131</v>
      </c>
      <c r="C1066" s="22" t="s">
        <v>200</v>
      </c>
      <c r="D1066" s="22" t="s">
        <v>138</v>
      </c>
      <c r="E1066" s="2">
        <v>1</v>
      </c>
      <c r="F1066" s="2">
        <v>0</v>
      </c>
    </row>
    <row r="1067" spans="2:6" x14ac:dyDescent="0.2">
      <c r="B1067" t="s">
        <v>131</v>
      </c>
      <c r="C1067" s="22" t="s">
        <v>212</v>
      </c>
      <c r="D1067" s="22" t="s">
        <v>138</v>
      </c>
      <c r="E1067" s="2">
        <v>1</v>
      </c>
      <c r="F1067" s="2">
        <v>0</v>
      </c>
    </row>
    <row r="1068" spans="2:6" x14ac:dyDescent="0.2">
      <c r="B1068" t="s">
        <v>131</v>
      </c>
      <c r="C1068" s="22" t="s">
        <v>178</v>
      </c>
      <c r="D1068" s="22" t="s">
        <v>138</v>
      </c>
      <c r="E1068" s="2">
        <v>2</v>
      </c>
      <c r="F1068" s="2">
        <v>0</v>
      </c>
    </row>
    <row r="1069" spans="2:6" x14ac:dyDescent="0.2">
      <c r="B1069" t="s">
        <v>132</v>
      </c>
      <c r="C1069" s="22" t="s">
        <v>142</v>
      </c>
      <c r="D1069" s="22" t="s">
        <v>136</v>
      </c>
      <c r="E1069" s="2">
        <v>1</v>
      </c>
      <c r="F1069" s="2">
        <v>0</v>
      </c>
    </row>
    <row r="1070" spans="2:6" x14ac:dyDescent="0.2">
      <c r="B1070" t="s">
        <v>132</v>
      </c>
      <c r="C1070" s="22" t="s">
        <v>142</v>
      </c>
      <c r="D1070" s="22" t="s">
        <v>137</v>
      </c>
      <c r="E1070" s="2">
        <v>7</v>
      </c>
      <c r="F1070" s="2">
        <v>0</v>
      </c>
    </row>
    <row r="1071" spans="2:6" x14ac:dyDescent="0.2">
      <c r="B1071" t="s">
        <v>133</v>
      </c>
      <c r="C1071" s="22" t="s">
        <v>159</v>
      </c>
      <c r="D1071" s="22" t="s">
        <v>138</v>
      </c>
      <c r="E1071" s="2">
        <v>1</v>
      </c>
      <c r="F1071" s="2">
        <v>0</v>
      </c>
    </row>
    <row r="1072" spans="2:6" x14ac:dyDescent="0.2">
      <c r="B1072" t="s">
        <v>133</v>
      </c>
      <c r="C1072" s="22" t="s">
        <v>143</v>
      </c>
      <c r="D1072" s="22" t="s">
        <v>136</v>
      </c>
      <c r="E1072" s="2">
        <v>1</v>
      </c>
      <c r="F1072" s="2">
        <v>0</v>
      </c>
    </row>
    <row r="1073" spans="2:6" x14ac:dyDescent="0.2">
      <c r="B1073" t="s">
        <v>133</v>
      </c>
      <c r="C1073" s="22" t="s">
        <v>143</v>
      </c>
      <c r="D1073" s="22" t="s">
        <v>138</v>
      </c>
      <c r="E1073" s="2">
        <v>132</v>
      </c>
      <c r="F1073" s="2">
        <v>22</v>
      </c>
    </row>
    <row r="1074" spans="2:6" x14ac:dyDescent="0.2">
      <c r="B1074" t="s">
        <v>133</v>
      </c>
      <c r="C1074" s="22" t="s">
        <v>154</v>
      </c>
      <c r="D1074" s="22" t="s">
        <v>138</v>
      </c>
      <c r="E1074" s="2">
        <v>1</v>
      </c>
      <c r="F1074" s="2">
        <v>0</v>
      </c>
    </row>
    <row r="1075" spans="2:6" x14ac:dyDescent="0.2">
      <c r="B1075" t="s">
        <v>134</v>
      </c>
      <c r="C1075" s="22" t="s">
        <v>151</v>
      </c>
      <c r="D1075" s="22" t="s">
        <v>136</v>
      </c>
      <c r="E1075" s="2">
        <v>1</v>
      </c>
      <c r="F1075" s="2">
        <v>0</v>
      </c>
    </row>
    <row r="1076" spans="2:6" x14ac:dyDescent="0.2">
      <c r="B1076" t="s">
        <v>134</v>
      </c>
      <c r="C1076" s="22" t="s">
        <v>148</v>
      </c>
      <c r="D1076" s="22" t="s">
        <v>136</v>
      </c>
      <c r="E1076" s="2">
        <v>6</v>
      </c>
      <c r="F1076" s="2">
        <v>0</v>
      </c>
    </row>
    <row r="1077" spans="2:6" x14ac:dyDescent="0.2">
      <c r="B1077" t="s">
        <v>134</v>
      </c>
      <c r="C1077" s="22" t="s">
        <v>144</v>
      </c>
      <c r="D1077" s="22" t="s">
        <v>136</v>
      </c>
      <c r="E1077" s="2">
        <v>1</v>
      </c>
      <c r="F1077" s="2">
        <v>0</v>
      </c>
    </row>
    <row r="1078" spans="2:6" x14ac:dyDescent="0.2">
      <c r="B1078" t="s">
        <v>134</v>
      </c>
      <c r="C1078" s="22" t="s">
        <v>152</v>
      </c>
      <c r="D1078" s="22" t="s">
        <v>136</v>
      </c>
      <c r="E1078" s="2">
        <v>3</v>
      </c>
      <c r="F1078" s="2">
        <v>0</v>
      </c>
    </row>
    <row r="1079" spans="2:6" x14ac:dyDescent="0.2">
      <c r="B1079" t="s">
        <v>134</v>
      </c>
      <c r="C1079" s="22" t="s">
        <v>142</v>
      </c>
      <c r="D1079" s="22" t="s">
        <v>136</v>
      </c>
      <c r="E1079" s="2">
        <v>635</v>
      </c>
      <c r="F1079" s="2">
        <v>124</v>
      </c>
    </row>
    <row r="1080" spans="2:6" x14ac:dyDescent="0.2">
      <c r="B1080" t="s">
        <v>134</v>
      </c>
      <c r="C1080" s="22" t="s">
        <v>142</v>
      </c>
      <c r="D1080" s="22" t="s">
        <v>137</v>
      </c>
      <c r="E1080" s="2">
        <v>4</v>
      </c>
      <c r="F1080" s="2">
        <v>0</v>
      </c>
    </row>
    <row r="1081" spans="2:6" x14ac:dyDescent="0.2">
      <c r="B1081" t="s">
        <v>134</v>
      </c>
      <c r="C1081" s="22" t="s">
        <v>142</v>
      </c>
      <c r="D1081" s="22" t="s">
        <v>138</v>
      </c>
      <c r="E1081" s="2">
        <v>3</v>
      </c>
      <c r="F1081" s="2">
        <v>2</v>
      </c>
    </row>
    <row r="1082" spans="2:6" x14ac:dyDescent="0.2">
      <c r="B1082" t="s">
        <v>134</v>
      </c>
      <c r="C1082" s="22" t="s">
        <v>281</v>
      </c>
      <c r="D1082" s="22" t="s">
        <v>136</v>
      </c>
      <c r="E1082" s="2">
        <v>1</v>
      </c>
      <c r="F1082" s="2">
        <v>0</v>
      </c>
    </row>
    <row r="1083" spans="2:6" x14ac:dyDescent="0.2">
      <c r="B1083" t="s">
        <v>135</v>
      </c>
      <c r="C1083" s="22" t="s">
        <v>151</v>
      </c>
      <c r="D1083" s="22" t="s">
        <v>138</v>
      </c>
      <c r="E1083" s="2">
        <v>1</v>
      </c>
      <c r="F1083" s="2">
        <v>0</v>
      </c>
    </row>
    <row r="1084" spans="2:6" x14ac:dyDescent="0.2">
      <c r="B1084" t="s">
        <v>135</v>
      </c>
      <c r="C1084" s="22" t="s">
        <v>150</v>
      </c>
      <c r="D1084" s="22" t="s">
        <v>138</v>
      </c>
      <c r="E1084" s="2">
        <v>4</v>
      </c>
      <c r="F1084" s="2">
        <v>0</v>
      </c>
    </row>
    <row r="1085" spans="2:6" x14ac:dyDescent="0.2">
      <c r="B1085" t="s">
        <v>135</v>
      </c>
      <c r="C1085" s="22" t="s">
        <v>171</v>
      </c>
      <c r="D1085" s="22" t="s">
        <v>138</v>
      </c>
      <c r="E1085" s="2">
        <v>1</v>
      </c>
      <c r="F1085" s="2">
        <v>0</v>
      </c>
    </row>
    <row r="1086" spans="2:6" x14ac:dyDescent="0.2">
      <c r="B1086" t="s">
        <v>135</v>
      </c>
      <c r="C1086" s="22" t="s">
        <v>143</v>
      </c>
      <c r="D1086" s="22" t="s">
        <v>138</v>
      </c>
      <c r="E1086" s="2">
        <v>3</v>
      </c>
      <c r="F1086" s="2">
        <v>0</v>
      </c>
    </row>
    <row r="1087" spans="2:6" x14ac:dyDescent="0.2">
      <c r="B1087" t="s">
        <v>135</v>
      </c>
      <c r="C1087" s="22" t="s">
        <v>144</v>
      </c>
      <c r="D1087" s="22" t="s">
        <v>138</v>
      </c>
      <c r="E1087" s="2">
        <v>4</v>
      </c>
      <c r="F1087" s="2">
        <v>0</v>
      </c>
    </row>
    <row r="1088" spans="2:6" x14ac:dyDescent="0.2">
      <c r="B1088" t="s">
        <v>135</v>
      </c>
      <c r="C1088" s="22" t="s">
        <v>158</v>
      </c>
      <c r="D1088" s="22" t="s">
        <v>138</v>
      </c>
      <c r="E1088" s="2">
        <v>1</v>
      </c>
      <c r="F1088" s="2">
        <v>0</v>
      </c>
    </row>
    <row r="1089" spans="2:6" x14ac:dyDescent="0.2">
      <c r="B1089" t="s">
        <v>135</v>
      </c>
      <c r="C1089" s="22" t="s">
        <v>204</v>
      </c>
      <c r="D1089" s="22" t="s">
        <v>138</v>
      </c>
      <c r="E1089" s="2">
        <v>1</v>
      </c>
      <c r="F1089" s="2">
        <v>0</v>
      </c>
    </row>
    <row r="1090" spans="2:6" x14ac:dyDescent="0.2">
      <c r="B1090" t="s">
        <v>135</v>
      </c>
      <c r="C1090" s="22" t="s">
        <v>149</v>
      </c>
      <c r="D1090" s="22" t="s">
        <v>138</v>
      </c>
      <c r="E1090" s="2">
        <v>2</v>
      </c>
      <c r="F1090" s="2">
        <v>0</v>
      </c>
    </row>
    <row r="1091" spans="2:6" x14ac:dyDescent="0.2">
      <c r="B1091" t="s">
        <v>135</v>
      </c>
      <c r="C1091" s="22" t="s">
        <v>152</v>
      </c>
      <c r="D1091" s="22" t="s">
        <v>138</v>
      </c>
      <c r="E1091" s="2">
        <v>1</v>
      </c>
      <c r="F1091" s="2">
        <v>0</v>
      </c>
    </row>
    <row r="1092" spans="2:6" x14ac:dyDescent="0.2">
      <c r="B1092" t="s">
        <v>135</v>
      </c>
      <c r="C1092" s="22" t="s">
        <v>153</v>
      </c>
      <c r="D1092" s="22" t="s">
        <v>138</v>
      </c>
      <c r="E1092" s="2">
        <v>1</v>
      </c>
      <c r="F1092" s="2">
        <v>0</v>
      </c>
    </row>
    <row r="1093" spans="2:6" x14ac:dyDescent="0.2">
      <c r="B1093" t="s">
        <v>135</v>
      </c>
      <c r="C1093" s="22" t="s">
        <v>170</v>
      </c>
      <c r="D1093" s="22" t="s">
        <v>138</v>
      </c>
      <c r="E1093" s="2">
        <v>1</v>
      </c>
      <c r="F1093" s="2">
        <v>0</v>
      </c>
    </row>
    <row r="1094" spans="2:6" x14ac:dyDescent="0.2">
      <c r="B1094" t="s">
        <v>135</v>
      </c>
      <c r="C1094" s="22" t="s">
        <v>180</v>
      </c>
      <c r="D1094" s="22" t="s">
        <v>138</v>
      </c>
      <c r="E1094" s="2">
        <v>1</v>
      </c>
      <c r="F1094" s="2">
        <v>0</v>
      </c>
    </row>
    <row r="1095" spans="2:6" x14ac:dyDescent="0.2">
      <c r="B1095" t="s">
        <v>135</v>
      </c>
      <c r="C1095" s="22" t="s">
        <v>183</v>
      </c>
      <c r="D1095" s="22" t="s">
        <v>138</v>
      </c>
      <c r="E1095" s="2">
        <v>1</v>
      </c>
      <c r="F1095" s="2">
        <v>0</v>
      </c>
    </row>
    <row r="1096" spans="2:6" x14ac:dyDescent="0.2">
      <c r="B1096" t="s">
        <v>135</v>
      </c>
      <c r="C1096" s="22" t="s">
        <v>155</v>
      </c>
      <c r="D1096" s="22" t="s">
        <v>138</v>
      </c>
      <c r="E1096" s="2">
        <v>1</v>
      </c>
      <c r="F1096" s="2">
        <v>0</v>
      </c>
    </row>
    <row r="1097" spans="2:6" x14ac:dyDescent="0.2">
      <c r="B1097" t="s">
        <v>135</v>
      </c>
      <c r="C1097" s="22" t="s">
        <v>142</v>
      </c>
      <c r="D1097" s="22" t="s">
        <v>138</v>
      </c>
      <c r="E1097" s="2">
        <v>4</v>
      </c>
      <c r="F1097" s="2">
        <v>0</v>
      </c>
    </row>
    <row r="1098" spans="2:6" x14ac:dyDescent="0.2">
      <c r="C1098" s="22" t="s">
        <v>270</v>
      </c>
      <c r="D1098" s="22" t="s">
        <v>138</v>
      </c>
      <c r="E1098" s="2">
        <v>1</v>
      </c>
      <c r="F1098" s="2">
        <v>0</v>
      </c>
    </row>
    <row r="1099" spans="2:6" x14ac:dyDescent="0.2">
      <c r="C1099" s="22" t="s">
        <v>270</v>
      </c>
      <c r="D1099" s="22" t="s">
        <v>139</v>
      </c>
      <c r="E1099" s="2">
        <v>3</v>
      </c>
      <c r="F1099" s="2">
        <v>0</v>
      </c>
    </row>
    <row r="1100" spans="2:6" x14ac:dyDescent="0.2">
      <c r="C1100" s="22" t="s">
        <v>179</v>
      </c>
      <c r="D1100" s="22" t="s">
        <v>136</v>
      </c>
      <c r="E1100" s="2">
        <v>10</v>
      </c>
      <c r="F1100" s="2">
        <v>0</v>
      </c>
    </row>
    <row r="1101" spans="2:6" x14ac:dyDescent="0.2">
      <c r="C1101" s="22" t="s">
        <v>179</v>
      </c>
      <c r="D1101" s="22" t="s">
        <v>138</v>
      </c>
      <c r="E1101" s="2">
        <v>245</v>
      </c>
      <c r="F1101" s="2">
        <v>13</v>
      </c>
    </row>
    <row r="1102" spans="2:6" x14ac:dyDescent="0.2">
      <c r="C1102" s="22" t="s">
        <v>179</v>
      </c>
      <c r="D1102" s="22" t="s">
        <v>139</v>
      </c>
      <c r="E1102" s="2">
        <v>2</v>
      </c>
      <c r="F1102" s="2">
        <v>0</v>
      </c>
    </row>
    <row r="1103" spans="2:6" x14ac:dyDescent="0.2">
      <c r="C1103" s="22" t="s">
        <v>292</v>
      </c>
      <c r="D1103" s="22" t="s">
        <v>138</v>
      </c>
      <c r="E1103" s="2">
        <v>1</v>
      </c>
      <c r="F1103" s="2">
        <v>0</v>
      </c>
    </row>
    <row r="1104" spans="2:6" x14ac:dyDescent="0.2">
      <c r="C1104" s="22" t="s">
        <v>226</v>
      </c>
      <c r="D1104" s="22" t="s">
        <v>136</v>
      </c>
      <c r="E1104" s="2">
        <v>3</v>
      </c>
      <c r="F1104" s="2">
        <v>0</v>
      </c>
    </row>
    <row r="1105" spans="3:6" x14ac:dyDescent="0.2">
      <c r="C1105" s="22" t="s">
        <v>226</v>
      </c>
      <c r="D1105" s="22" t="s">
        <v>138</v>
      </c>
      <c r="E1105" s="2">
        <v>23</v>
      </c>
      <c r="F1105" s="2">
        <v>0</v>
      </c>
    </row>
    <row r="1106" spans="3:6" x14ac:dyDescent="0.2">
      <c r="C1106" s="22" t="s">
        <v>226</v>
      </c>
      <c r="D1106" s="22" t="s">
        <v>139</v>
      </c>
      <c r="E1106" s="2">
        <v>2</v>
      </c>
      <c r="F1106" s="2">
        <v>0</v>
      </c>
    </row>
    <row r="1107" spans="3:6" x14ac:dyDescent="0.2">
      <c r="C1107" s="22" t="s">
        <v>227</v>
      </c>
      <c r="D1107" s="22" t="s">
        <v>136</v>
      </c>
      <c r="E1107" s="2">
        <v>2</v>
      </c>
      <c r="F1107" s="2">
        <v>0</v>
      </c>
    </row>
    <row r="1108" spans="3:6" x14ac:dyDescent="0.2">
      <c r="C1108" s="22" t="s">
        <v>227</v>
      </c>
      <c r="D1108" s="22" t="s">
        <v>138</v>
      </c>
      <c r="E1108" s="2">
        <v>17</v>
      </c>
      <c r="F1108" s="2">
        <v>0</v>
      </c>
    </row>
    <row r="1109" spans="3:6" x14ac:dyDescent="0.2">
      <c r="C1109" s="22" t="s">
        <v>227</v>
      </c>
      <c r="D1109" s="22" t="s">
        <v>139</v>
      </c>
      <c r="E1109" s="2">
        <v>10</v>
      </c>
      <c r="F1109" s="2">
        <v>0</v>
      </c>
    </row>
    <row r="1110" spans="3:6" x14ac:dyDescent="0.2">
      <c r="C1110" s="22" t="s">
        <v>278</v>
      </c>
      <c r="D1110" s="22" t="s">
        <v>138</v>
      </c>
      <c r="E1110" s="2">
        <v>3</v>
      </c>
      <c r="F1110" s="2">
        <v>0</v>
      </c>
    </row>
    <row r="1111" spans="3:6" x14ac:dyDescent="0.2">
      <c r="C1111" s="22" t="s">
        <v>161</v>
      </c>
      <c r="D1111" s="22" t="s">
        <v>136</v>
      </c>
      <c r="E1111" s="2">
        <v>474</v>
      </c>
      <c r="F1111" s="2">
        <v>1</v>
      </c>
    </row>
    <row r="1112" spans="3:6" x14ac:dyDescent="0.2">
      <c r="C1112" s="22" t="s">
        <v>161</v>
      </c>
      <c r="D1112" s="22" t="s">
        <v>137</v>
      </c>
      <c r="E1112" s="2">
        <v>1</v>
      </c>
      <c r="F1112" s="2">
        <v>0</v>
      </c>
    </row>
    <row r="1113" spans="3:6" x14ac:dyDescent="0.2">
      <c r="C1113" s="22" t="s">
        <v>161</v>
      </c>
      <c r="D1113" s="22" t="s">
        <v>138</v>
      </c>
      <c r="E1113" s="2">
        <v>70</v>
      </c>
      <c r="F1113" s="2">
        <v>1</v>
      </c>
    </row>
    <row r="1114" spans="3:6" x14ac:dyDescent="0.2">
      <c r="C1114" s="22" t="s">
        <v>161</v>
      </c>
      <c r="D1114" s="22" t="s">
        <v>139</v>
      </c>
      <c r="E1114" s="2">
        <v>294</v>
      </c>
      <c r="F1114" s="2">
        <v>0</v>
      </c>
    </row>
    <row r="1115" spans="3:6" x14ac:dyDescent="0.2">
      <c r="C1115" s="22" t="s">
        <v>159</v>
      </c>
      <c r="D1115" s="22" t="s">
        <v>136</v>
      </c>
      <c r="E1115" s="2">
        <v>309</v>
      </c>
      <c r="F1115" s="2">
        <v>52</v>
      </c>
    </row>
    <row r="1116" spans="3:6" x14ac:dyDescent="0.2">
      <c r="C1116" s="22" t="s">
        <v>159</v>
      </c>
      <c r="D1116" s="22" t="s">
        <v>137</v>
      </c>
      <c r="E1116" s="2">
        <v>1</v>
      </c>
      <c r="F1116" s="2">
        <v>0</v>
      </c>
    </row>
    <row r="1117" spans="3:6" x14ac:dyDescent="0.2">
      <c r="C1117" s="22" t="s">
        <v>159</v>
      </c>
      <c r="D1117" s="22" t="s">
        <v>138</v>
      </c>
      <c r="E1117" s="2">
        <v>447</v>
      </c>
      <c r="F1117" s="2">
        <v>81</v>
      </c>
    </row>
    <row r="1118" spans="3:6" x14ac:dyDescent="0.2">
      <c r="C1118" s="22" t="s">
        <v>159</v>
      </c>
      <c r="D1118" s="22" t="s">
        <v>139</v>
      </c>
      <c r="E1118" s="2">
        <v>172</v>
      </c>
      <c r="F1118" s="2">
        <v>0</v>
      </c>
    </row>
    <row r="1119" spans="3:6" x14ac:dyDescent="0.2">
      <c r="C1119" s="22" t="s">
        <v>151</v>
      </c>
      <c r="D1119" s="22" t="s">
        <v>136</v>
      </c>
      <c r="E1119" s="2">
        <v>460</v>
      </c>
      <c r="F1119" s="2">
        <v>358</v>
      </c>
    </row>
    <row r="1120" spans="3:6" x14ac:dyDescent="0.2">
      <c r="C1120" s="22" t="s">
        <v>151</v>
      </c>
      <c r="D1120" s="22" t="s">
        <v>138</v>
      </c>
      <c r="E1120" s="2">
        <v>1117</v>
      </c>
      <c r="F1120" s="2">
        <v>379</v>
      </c>
    </row>
    <row r="1121" spans="3:6" x14ac:dyDescent="0.2">
      <c r="C1121" s="22" t="s">
        <v>151</v>
      </c>
      <c r="D1121" s="22" t="s">
        <v>139</v>
      </c>
      <c r="E1121" s="2">
        <v>327</v>
      </c>
      <c r="F1121" s="2">
        <v>0</v>
      </c>
    </row>
    <row r="1122" spans="3:6" x14ac:dyDescent="0.2">
      <c r="C1122" s="22" t="s">
        <v>271</v>
      </c>
      <c r="D1122" s="22" t="s">
        <v>136</v>
      </c>
      <c r="E1122" s="2">
        <v>2</v>
      </c>
      <c r="F1122" s="2">
        <v>0</v>
      </c>
    </row>
    <row r="1123" spans="3:6" x14ac:dyDescent="0.2">
      <c r="C1123" s="22" t="s">
        <v>271</v>
      </c>
      <c r="D1123" s="22" t="s">
        <v>138</v>
      </c>
      <c r="E1123" s="2">
        <v>2</v>
      </c>
      <c r="F1123" s="2">
        <v>0</v>
      </c>
    </row>
    <row r="1124" spans="3:6" x14ac:dyDescent="0.2">
      <c r="C1124" s="22" t="s">
        <v>317</v>
      </c>
      <c r="D1124" s="22" t="s">
        <v>139</v>
      </c>
      <c r="E1124" s="2">
        <v>1</v>
      </c>
      <c r="F1124" s="2">
        <v>0</v>
      </c>
    </row>
    <row r="1125" spans="3:6" x14ac:dyDescent="0.2">
      <c r="C1125" s="22" t="s">
        <v>234</v>
      </c>
      <c r="D1125" s="22" t="s">
        <v>136</v>
      </c>
      <c r="E1125" s="2">
        <v>4</v>
      </c>
      <c r="F1125" s="2">
        <v>0</v>
      </c>
    </row>
    <row r="1126" spans="3:6" x14ac:dyDescent="0.2">
      <c r="C1126" s="22" t="s">
        <v>234</v>
      </c>
      <c r="D1126" s="22" t="s">
        <v>138</v>
      </c>
      <c r="E1126" s="2">
        <v>20</v>
      </c>
      <c r="F1126" s="2">
        <v>0</v>
      </c>
    </row>
    <row r="1127" spans="3:6" x14ac:dyDescent="0.2">
      <c r="C1127" s="22" t="s">
        <v>234</v>
      </c>
      <c r="D1127" s="22" t="s">
        <v>139</v>
      </c>
      <c r="E1127" s="2">
        <v>1</v>
      </c>
      <c r="F1127" s="2">
        <v>0</v>
      </c>
    </row>
    <row r="1128" spans="3:6" x14ac:dyDescent="0.2">
      <c r="C1128" s="22" t="s">
        <v>218</v>
      </c>
      <c r="D1128" s="22" t="s">
        <v>136</v>
      </c>
      <c r="E1128" s="2">
        <v>6</v>
      </c>
      <c r="F1128" s="2">
        <v>0</v>
      </c>
    </row>
    <row r="1129" spans="3:6" x14ac:dyDescent="0.2">
      <c r="C1129" s="22" t="s">
        <v>218</v>
      </c>
      <c r="D1129" s="22" t="s">
        <v>137</v>
      </c>
      <c r="E1129" s="2">
        <v>1</v>
      </c>
      <c r="F1129" s="2">
        <v>0</v>
      </c>
    </row>
    <row r="1130" spans="3:6" x14ac:dyDescent="0.2">
      <c r="C1130" s="22" t="s">
        <v>218</v>
      </c>
      <c r="D1130" s="22" t="s">
        <v>138</v>
      </c>
      <c r="E1130" s="2">
        <v>7</v>
      </c>
      <c r="F1130" s="2">
        <v>0</v>
      </c>
    </row>
    <row r="1131" spans="3:6" x14ac:dyDescent="0.2">
      <c r="C1131" s="22" t="s">
        <v>218</v>
      </c>
      <c r="D1131" s="22" t="s">
        <v>139</v>
      </c>
      <c r="E1131" s="2">
        <v>22</v>
      </c>
      <c r="F1131" s="2">
        <v>0</v>
      </c>
    </row>
    <row r="1132" spans="3:6" x14ac:dyDescent="0.2">
      <c r="C1132" s="22" t="s">
        <v>268</v>
      </c>
      <c r="D1132" s="22" t="s">
        <v>136</v>
      </c>
      <c r="E1132" s="2">
        <v>1</v>
      </c>
      <c r="F1132" s="2">
        <v>0</v>
      </c>
    </row>
    <row r="1133" spans="3:6" x14ac:dyDescent="0.2">
      <c r="C1133" s="22" t="s">
        <v>268</v>
      </c>
      <c r="D1133" s="22" t="s">
        <v>138</v>
      </c>
      <c r="E1133" s="2">
        <v>3</v>
      </c>
      <c r="F1133" s="2">
        <v>0</v>
      </c>
    </row>
    <row r="1134" spans="3:6" x14ac:dyDescent="0.2">
      <c r="C1134" s="22" t="s">
        <v>224</v>
      </c>
      <c r="D1134" s="22" t="s">
        <v>136</v>
      </c>
      <c r="E1134" s="2">
        <v>16</v>
      </c>
      <c r="F1134" s="2">
        <v>0</v>
      </c>
    </row>
    <row r="1135" spans="3:6" x14ac:dyDescent="0.2">
      <c r="C1135" s="22" t="s">
        <v>224</v>
      </c>
      <c r="D1135" s="22" t="s">
        <v>138</v>
      </c>
      <c r="E1135" s="2">
        <v>8</v>
      </c>
      <c r="F1135" s="2">
        <v>0</v>
      </c>
    </row>
    <row r="1136" spans="3:6" x14ac:dyDescent="0.2">
      <c r="C1136" s="22" t="s">
        <v>224</v>
      </c>
      <c r="D1136" s="22" t="s">
        <v>139</v>
      </c>
      <c r="E1136" s="2">
        <v>4</v>
      </c>
      <c r="F1136" s="2">
        <v>0</v>
      </c>
    </row>
    <row r="1137" spans="3:6" x14ac:dyDescent="0.2">
      <c r="C1137" s="22" t="s">
        <v>163</v>
      </c>
      <c r="D1137" s="22" t="s">
        <v>136</v>
      </c>
      <c r="E1137" s="2">
        <v>217</v>
      </c>
      <c r="F1137" s="2">
        <v>43</v>
      </c>
    </row>
    <row r="1138" spans="3:6" x14ac:dyDescent="0.2">
      <c r="C1138" s="22" t="s">
        <v>163</v>
      </c>
      <c r="D1138" s="22" t="s">
        <v>138</v>
      </c>
      <c r="E1138" s="2">
        <v>266</v>
      </c>
      <c r="F1138" s="2">
        <v>34</v>
      </c>
    </row>
    <row r="1139" spans="3:6" x14ac:dyDescent="0.2">
      <c r="C1139" s="22" t="s">
        <v>163</v>
      </c>
      <c r="D1139" s="22" t="s">
        <v>139</v>
      </c>
      <c r="E1139" s="2">
        <v>360</v>
      </c>
      <c r="F1139" s="2">
        <v>0</v>
      </c>
    </row>
    <row r="1140" spans="3:6" x14ac:dyDescent="0.2">
      <c r="C1140" s="22" t="s">
        <v>189</v>
      </c>
      <c r="D1140" s="22" t="s">
        <v>136</v>
      </c>
      <c r="E1140" s="2">
        <v>69</v>
      </c>
      <c r="F1140" s="2">
        <v>1</v>
      </c>
    </row>
    <row r="1141" spans="3:6" x14ac:dyDescent="0.2">
      <c r="C1141" s="22" t="s">
        <v>189</v>
      </c>
      <c r="D1141" s="22" t="s">
        <v>138</v>
      </c>
      <c r="E1141" s="2">
        <v>58</v>
      </c>
      <c r="F1141" s="2">
        <v>0</v>
      </c>
    </row>
    <row r="1142" spans="3:6" x14ac:dyDescent="0.2">
      <c r="C1142" s="22" t="s">
        <v>189</v>
      </c>
      <c r="D1142" s="22" t="s">
        <v>139</v>
      </c>
      <c r="E1142" s="2">
        <v>52</v>
      </c>
      <c r="F1142" s="2">
        <v>0</v>
      </c>
    </row>
    <row r="1143" spans="3:6" x14ac:dyDescent="0.2">
      <c r="C1143" s="22" t="s">
        <v>229</v>
      </c>
      <c r="D1143" s="22" t="s">
        <v>136</v>
      </c>
      <c r="E1143" s="2">
        <v>3</v>
      </c>
      <c r="F1143" s="2">
        <v>0</v>
      </c>
    </row>
    <row r="1144" spans="3:6" x14ac:dyDescent="0.2">
      <c r="C1144" s="22" t="s">
        <v>229</v>
      </c>
      <c r="D1144" s="22" t="s">
        <v>138</v>
      </c>
      <c r="E1144" s="2">
        <v>21</v>
      </c>
      <c r="F1144" s="2">
        <v>0</v>
      </c>
    </row>
    <row r="1145" spans="3:6" x14ac:dyDescent="0.2">
      <c r="C1145" s="22" t="s">
        <v>311</v>
      </c>
      <c r="D1145" s="22" t="s">
        <v>138</v>
      </c>
      <c r="E1145" s="2">
        <v>1</v>
      </c>
      <c r="F1145" s="2">
        <v>0</v>
      </c>
    </row>
    <row r="1146" spans="3:6" x14ac:dyDescent="0.2">
      <c r="C1146" s="22" t="s">
        <v>260</v>
      </c>
      <c r="D1146" s="22" t="s">
        <v>138</v>
      </c>
      <c r="E1146" s="2">
        <v>4</v>
      </c>
      <c r="F1146" s="2">
        <v>0</v>
      </c>
    </row>
    <row r="1147" spans="3:6" x14ac:dyDescent="0.2">
      <c r="C1147" s="22" t="s">
        <v>260</v>
      </c>
      <c r="D1147" s="22" t="s">
        <v>139</v>
      </c>
      <c r="E1147" s="2">
        <v>1</v>
      </c>
      <c r="F1147" s="2">
        <v>0</v>
      </c>
    </row>
    <row r="1148" spans="3:6" x14ac:dyDescent="0.2">
      <c r="C1148" s="22" t="s">
        <v>244</v>
      </c>
      <c r="D1148" s="22" t="s">
        <v>136</v>
      </c>
      <c r="E1148" s="2">
        <v>3</v>
      </c>
      <c r="F1148" s="2">
        <v>0</v>
      </c>
    </row>
    <row r="1149" spans="3:6" x14ac:dyDescent="0.2">
      <c r="C1149" s="22" t="s">
        <v>244</v>
      </c>
      <c r="D1149" s="22" t="s">
        <v>138</v>
      </c>
      <c r="E1149" s="2">
        <v>13</v>
      </c>
      <c r="F1149" s="2">
        <v>0</v>
      </c>
    </row>
    <row r="1150" spans="3:6" x14ac:dyDescent="0.2">
      <c r="C1150" s="22" t="s">
        <v>209</v>
      </c>
      <c r="D1150" s="22" t="s">
        <v>136</v>
      </c>
      <c r="E1150" s="2">
        <v>62</v>
      </c>
      <c r="F1150" s="2">
        <v>2</v>
      </c>
    </row>
    <row r="1151" spans="3:6" x14ac:dyDescent="0.2">
      <c r="C1151" s="22" t="s">
        <v>209</v>
      </c>
      <c r="D1151" s="22" t="s">
        <v>138</v>
      </c>
      <c r="E1151" s="2">
        <v>10</v>
      </c>
      <c r="F1151" s="2">
        <v>0</v>
      </c>
    </row>
    <row r="1152" spans="3:6" x14ac:dyDescent="0.2">
      <c r="C1152" s="22" t="s">
        <v>209</v>
      </c>
      <c r="D1152" s="22" t="s">
        <v>139</v>
      </c>
      <c r="E1152" s="2">
        <v>13</v>
      </c>
      <c r="F1152" s="2">
        <v>0</v>
      </c>
    </row>
    <row r="1153" spans="3:6" x14ac:dyDescent="0.2">
      <c r="C1153" s="22" t="s">
        <v>306</v>
      </c>
      <c r="D1153" s="22" t="s">
        <v>136</v>
      </c>
      <c r="E1153" s="2">
        <v>1</v>
      </c>
      <c r="F1153" s="2">
        <v>1</v>
      </c>
    </row>
    <row r="1154" spans="3:6" x14ac:dyDescent="0.2">
      <c r="C1154" s="22" t="s">
        <v>150</v>
      </c>
      <c r="D1154" s="22" t="s">
        <v>136</v>
      </c>
      <c r="E1154" s="2">
        <v>1062</v>
      </c>
      <c r="F1154" s="2">
        <v>45</v>
      </c>
    </row>
    <row r="1155" spans="3:6" x14ac:dyDescent="0.2">
      <c r="C1155" s="22" t="s">
        <v>150</v>
      </c>
      <c r="D1155" s="22" t="s">
        <v>138</v>
      </c>
      <c r="E1155" s="2">
        <v>431</v>
      </c>
      <c r="F1155" s="2">
        <v>38</v>
      </c>
    </row>
    <row r="1156" spans="3:6" x14ac:dyDescent="0.2">
      <c r="C1156" s="22" t="s">
        <v>150</v>
      </c>
      <c r="D1156" s="22" t="s">
        <v>139</v>
      </c>
      <c r="E1156" s="2">
        <v>464</v>
      </c>
      <c r="F1156" s="2">
        <v>0</v>
      </c>
    </row>
    <row r="1157" spans="3:6" x14ac:dyDescent="0.2">
      <c r="C1157" s="22" t="s">
        <v>279</v>
      </c>
      <c r="D1157" s="22" t="s">
        <v>138</v>
      </c>
      <c r="E1157" s="2">
        <v>3</v>
      </c>
      <c r="F1157" s="2">
        <v>0</v>
      </c>
    </row>
    <row r="1158" spans="3:6" x14ac:dyDescent="0.2">
      <c r="C1158" s="22" t="s">
        <v>192</v>
      </c>
      <c r="D1158" s="22" t="s">
        <v>136</v>
      </c>
      <c r="E1158" s="2">
        <v>31</v>
      </c>
      <c r="F1158" s="2">
        <v>0</v>
      </c>
    </row>
    <row r="1159" spans="3:6" x14ac:dyDescent="0.2">
      <c r="C1159" s="22" t="s">
        <v>192</v>
      </c>
      <c r="D1159" s="22" t="s">
        <v>138</v>
      </c>
      <c r="E1159" s="2">
        <v>117</v>
      </c>
      <c r="F1159" s="2">
        <v>0</v>
      </c>
    </row>
    <row r="1160" spans="3:6" x14ac:dyDescent="0.2">
      <c r="C1160" s="22" t="s">
        <v>192</v>
      </c>
      <c r="D1160" s="22" t="s">
        <v>139</v>
      </c>
      <c r="E1160" s="2">
        <v>8</v>
      </c>
      <c r="F1160" s="2">
        <v>0</v>
      </c>
    </row>
    <row r="1161" spans="3:6" x14ac:dyDescent="0.2">
      <c r="C1161" s="22" t="s">
        <v>274</v>
      </c>
      <c r="D1161" s="22" t="s">
        <v>136</v>
      </c>
      <c r="E1161" s="2">
        <v>1</v>
      </c>
      <c r="F1161" s="2">
        <v>0</v>
      </c>
    </row>
    <row r="1162" spans="3:6" x14ac:dyDescent="0.2">
      <c r="C1162" s="22" t="s">
        <v>274</v>
      </c>
      <c r="D1162" s="22" t="s">
        <v>138</v>
      </c>
      <c r="E1162" s="2">
        <v>3</v>
      </c>
      <c r="F1162" s="2">
        <v>0</v>
      </c>
    </row>
    <row r="1163" spans="3:6" x14ac:dyDescent="0.2">
      <c r="C1163" s="22" t="s">
        <v>148</v>
      </c>
      <c r="D1163" s="22" t="s">
        <v>136</v>
      </c>
      <c r="E1163" s="2">
        <v>879</v>
      </c>
      <c r="F1163" s="2">
        <v>131</v>
      </c>
    </row>
    <row r="1164" spans="3:6" x14ac:dyDescent="0.2">
      <c r="C1164" s="22" t="s">
        <v>148</v>
      </c>
      <c r="D1164" s="22" t="s">
        <v>137</v>
      </c>
      <c r="E1164" s="2">
        <v>4</v>
      </c>
      <c r="F1164" s="2">
        <v>0</v>
      </c>
    </row>
    <row r="1165" spans="3:6" x14ac:dyDescent="0.2">
      <c r="C1165" s="22" t="s">
        <v>148</v>
      </c>
      <c r="D1165" s="22" t="s">
        <v>138</v>
      </c>
      <c r="E1165" s="2">
        <v>1411</v>
      </c>
      <c r="F1165" s="2">
        <v>301</v>
      </c>
    </row>
    <row r="1166" spans="3:6" x14ac:dyDescent="0.2">
      <c r="C1166" s="22" t="s">
        <v>148</v>
      </c>
      <c r="D1166" s="22" t="s">
        <v>139</v>
      </c>
      <c r="E1166" s="2">
        <v>953</v>
      </c>
      <c r="F1166" s="2">
        <v>0</v>
      </c>
    </row>
    <row r="1167" spans="3:6" x14ac:dyDescent="0.2">
      <c r="C1167" s="22" t="s">
        <v>162</v>
      </c>
      <c r="D1167" s="22" t="s">
        <v>136</v>
      </c>
      <c r="E1167" s="2">
        <v>219</v>
      </c>
      <c r="F1167" s="2">
        <v>48</v>
      </c>
    </row>
    <row r="1168" spans="3:6" x14ac:dyDescent="0.2">
      <c r="C1168" s="22" t="s">
        <v>162</v>
      </c>
      <c r="D1168" s="22" t="s">
        <v>138</v>
      </c>
      <c r="E1168" s="2">
        <v>501</v>
      </c>
      <c r="F1168" s="2">
        <v>208</v>
      </c>
    </row>
    <row r="1169" spans="3:6" x14ac:dyDescent="0.2">
      <c r="C1169" s="22" t="s">
        <v>162</v>
      </c>
      <c r="D1169" s="22" t="s">
        <v>139</v>
      </c>
      <c r="E1169" s="2">
        <v>121</v>
      </c>
      <c r="F1169" s="2">
        <v>0</v>
      </c>
    </row>
    <row r="1170" spans="3:6" x14ac:dyDescent="0.2">
      <c r="C1170" s="22" t="s">
        <v>310</v>
      </c>
      <c r="D1170" s="22" t="s">
        <v>138</v>
      </c>
      <c r="E1170" s="2">
        <v>1</v>
      </c>
      <c r="F1170" s="2">
        <v>0</v>
      </c>
    </row>
    <row r="1171" spans="3:6" x14ac:dyDescent="0.2">
      <c r="C1171" s="22" t="s">
        <v>171</v>
      </c>
      <c r="D1171" s="22" t="s">
        <v>136</v>
      </c>
      <c r="E1171" s="2">
        <v>268</v>
      </c>
      <c r="F1171" s="2">
        <v>10</v>
      </c>
    </row>
    <row r="1172" spans="3:6" x14ac:dyDescent="0.2">
      <c r="C1172" s="22" t="s">
        <v>171</v>
      </c>
      <c r="D1172" s="22" t="s">
        <v>137</v>
      </c>
      <c r="E1172" s="2">
        <v>2</v>
      </c>
      <c r="F1172" s="2">
        <v>0</v>
      </c>
    </row>
    <row r="1173" spans="3:6" x14ac:dyDescent="0.2">
      <c r="C1173" s="22" t="s">
        <v>171</v>
      </c>
      <c r="D1173" s="22" t="s">
        <v>138</v>
      </c>
      <c r="E1173" s="2">
        <v>140</v>
      </c>
      <c r="F1173" s="2">
        <v>23</v>
      </c>
    </row>
    <row r="1174" spans="3:6" x14ac:dyDescent="0.2">
      <c r="C1174" s="22" t="s">
        <v>171</v>
      </c>
      <c r="D1174" s="22" t="s">
        <v>139</v>
      </c>
      <c r="E1174" s="2">
        <v>138</v>
      </c>
      <c r="F1174" s="2">
        <v>0</v>
      </c>
    </row>
    <row r="1175" spans="3:6" x14ac:dyDescent="0.2">
      <c r="C1175" s="22" t="s">
        <v>145</v>
      </c>
      <c r="D1175" s="22" t="s">
        <v>136</v>
      </c>
      <c r="E1175" s="2">
        <v>371</v>
      </c>
      <c r="F1175" s="2">
        <v>0</v>
      </c>
    </row>
    <row r="1176" spans="3:6" x14ac:dyDescent="0.2">
      <c r="C1176" s="22" t="s">
        <v>145</v>
      </c>
      <c r="D1176" s="22" t="s">
        <v>138</v>
      </c>
      <c r="E1176" s="2">
        <v>6553</v>
      </c>
      <c r="F1176" s="2">
        <v>25</v>
      </c>
    </row>
    <row r="1177" spans="3:6" x14ac:dyDescent="0.2">
      <c r="C1177" s="22" t="s">
        <v>175</v>
      </c>
      <c r="D1177" s="22" t="s">
        <v>136</v>
      </c>
      <c r="E1177" s="2">
        <v>182</v>
      </c>
      <c r="F1177" s="2">
        <v>2</v>
      </c>
    </row>
    <row r="1178" spans="3:6" x14ac:dyDescent="0.2">
      <c r="C1178" s="22" t="s">
        <v>175</v>
      </c>
      <c r="D1178" s="22" t="s">
        <v>138</v>
      </c>
      <c r="E1178" s="2">
        <v>63</v>
      </c>
      <c r="F1178" s="2">
        <v>1</v>
      </c>
    </row>
    <row r="1179" spans="3:6" x14ac:dyDescent="0.2">
      <c r="C1179" s="22" t="s">
        <v>175</v>
      </c>
      <c r="D1179" s="22" t="s">
        <v>139</v>
      </c>
      <c r="E1179" s="2">
        <v>80</v>
      </c>
      <c r="F1179" s="2">
        <v>0</v>
      </c>
    </row>
    <row r="1180" spans="3:6" x14ac:dyDescent="0.2">
      <c r="C1180" s="22" t="s">
        <v>188</v>
      </c>
      <c r="D1180" s="22" t="s">
        <v>136</v>
      </c>
      <c r="E1180" s="2">
        <v>108</v>
      </c>
      <c r="F1180" s="2">
        <v>18</v>
      </c>
    </row>
    <row r="1181" spans="3:6" x14ac:dyDescent="0.2">
      <c r="C1181" s="22" t="s">
        <v>188</v>
      </c>
      <c r="D1181" s="22" t="s">
        <v>137</v>
      </c>
      <c r="E1181" s="2">
        <v>1</v>
      </c>
      <c r="F1181" s="2">
        <v>0</v>
      </c>
    </row>
    <row r="1182" spans="3:6" x14ac:dyDescent="0.2">
      <c r="C1182" s="22" t="s">
        <v>188</v>
      </c>
      <c r="D1182" s="22" t="s">
        <v>138</v>
      </c>
      <c r="E1182" s="2">
        <v>50</v>
      </c>
      <c r="F1182" s="2">
        <v>39</v>
      </c>
    </row>
    <row r="1183" spans="3:6" x14ac:dyDescent="0.2">
      <c r="C1183" s="22" t="s">
        <v>188</v>
      </c>
      <c r="D1183" s="22" t="s">
        <v>139</v>
      </c>
      <c r="E1183" s="2">
        <v>16</v>
      </c>
      <c r="F1183" s="2">
        <v>0</v>
      </c>
    </row>
    <row r="1184" spans="3:6" x14ac:dyDescent="0.2">
      <c r="C1184" s="22" t="s">
        <v>299</v>
      </c>
      <c r="D1184" s="22" t="s">
        <v>138</v>
      </c>
      <c r="E1184" s="2">
        <v>1</v>
      </c>
      <c r="F1184" s="2">
        <v>0</v>
      </c>
    </row>
    <row r="1185" spans="3:6" x14ac:dyDescent="0.2">
      <c r="C1185" s="22" t="s">
        <v>266</v>
      </c>
      <c r="D1185" s="22" t="s">
        <v>138</v>
      </c>
      <c r="E1185" s="2">
        <v>3</v>
      </c>
      <c r="F1185" s="2">
        <v>0</v>
      </c>
    </row>
    <row r="1186" spans="3:6" x14ac:dyDescent="0.2">
      <c r="C1186" s="22" t="s">
        <v>266</v>
      </c>
      <c r="D1186" s="22" t="s">
        <v>139</v>
      </c>
      <c r="E1186" s="2">
        <v>2</v>
      </c>
      <c r="F1186" s="2">
        <v>0</v>
      </c>
    </row>
    <row r="1187" spans="3:6" x14ac:dyDescent="0.2">
      <c r="C1187" s="22" t="s">
        <v>220</v>
      </c>
      <c r="D1187" s="22" t="s">
        <v>136</v>
      </c>
      <c r="E1187" s="2">
        <v>11</v>
      </c>
      <c r="F1187" s="2">
        <v>20</v>
      </c>
    </row>
    <row r="1188" spans="3:6" x14ac:dyDescent="0.2">
      <c r="C1188" s="22" t="s">
        <v>220</v>
      </c>
      <c r="D1188" s="22" t="s">
        <v>138</v>
      </c>
      <c r="E1188" s="2">
        <v>23</v>
      </c>
      <c r="F1188" s="2">
        <v>0</v>
      </c>
    </row>
    <row r="1189" spans="3:6" x14ac:dyDescent="0.2">
      <c r="C1189" s="22" t="s">
        <v>220</v>
      </c>
      <c r="D1189" s="22" t="s">
        <v>139</v>
      </c>
      <c r="E1189" s="2">
        <v>1</v>
      </c>
      <c r="F1189" s="2">
        <v>0</v>
      </c>
    </row>
    <row r="1190" spans="3:6" x14ac:dyDescent="0.2">
      <c r="C1190" s="22" t="s">
        <v>167</v>
      </c>
      <c r="D1190" s="22" t="s">
        <v>136</v>
      </c>
      <c r="E1190" s="2">
        <v>245</v>
      </c>
      <c r="F1190" s="2">
        <v>51</v>
      </c>
    </row>
    <row r="1191" spans="3:6" x14ac:dyDescent="0.2">
      <c r="C1191" s="22" t="s">
        <v>167</v>
      </c>
      <c r="D1191" s="22" t="s">
        <v>138</v>
      </c>
      <c r="E1191" s="2">
        <v>188</v>
      </c>
      <c r="F1191" s="2">
        <v>9</v>
      </c>
    </row>
    <row r="1192" spans="3:6" x14ac:dyDescent="0.2">
      <c r="C1192" s="22" t="s">
        <v>167</v>
      </c>
      <c r="D1192" s="22" t="s">
        <v>139</v>
      </c>
      <c r="E1192" s="2">
        <v>188</v>
      </c>
      <c r="F1192" s="2">
        <v>0</v>
      </c>
    </row>
    <row r="1193" spans="3:6" x14ac:dyDescent="0.2">
      <c r="C1193" s="22" t="s">
        <v>143</v>
      </c>
      <c r="D1193" s="22" t="s">
        <v>136</v>
      </c>
      <c r="E1193" s="2">
        <v>4558</v>
      </c>
      <c r="F1193" s="2">
        <v>896</v>
      </c>
    </row>
    <row r="1194" spans="3:6" x14ac:dyDescent="0.2">
      <c r="C1194" s="22" t="s">
        <v>143</v>
      </c>
      <c r="D1194" s="22" t="s">
        <v>137</v>
      </c>
      <c r="E1194" s="2">
        <v>49</v>
      </c>
      <c r="F1194" s="2">
        <v>10</v>
      </c>
    </row>
    <row r="1195" spans="3:6" x14ac:dyDescent="0.2">
      <c r="C1195" s="22" t="s">
        <v>143</v>
      </c>
      <c r="D1195" s="22" t="s">
        <v>138</v>
      </c>
      <c r="E1195" s="2">
        <v>4388</v>
      </c>
      <c r="F1195" s="2">
        <v>685</v>
      </c>
    </row>
    <row r="1196" spans="3:6" x14ac:dyDescent="0.2">
      <c r="C1196" s="22" t="s">
        <v>143</v>
      </c>
      <c r="D1196" s="22" t="s">
        <v>139</v>
      </c>
      <c r="E1196" s="2">
        <v>1998</v>
      </c>
      <c r="F1196" s="2">
        <v>0</v>
      </c>
    </row>
    <row r="1197" spans="3:6" x14ac:dyDescent="0.2">
      <c r="C1197" s="22" t="s">
        <v>315</v>
      </c>
      <c r="D1197" s="22" t="s">
        <v>139</v>
      </c>
      <c r="E1197" s="2">
        <v>1</v>
      </c>
      <c r="F1197" s="2">
        <v>0</v>
      </c>
    </row>
    <row r="1198" spans="3:6" x14ac:dyDescent="0.2">
      <c r="C1198" s="22" t="s">
        <v>169</v>
      </c>
      <c r="D1198" s="22" t="s">
        <v>136</v>
      </c>
      <c r="E1198" s="2">
        <v>132</v>
      </c>
      <c r="F1198" s="2">
        <v>29</v>
      </c>
    </row>
    <row r="1199" spans="3:6" x14ac:dyDescent="0.2">
      <c r="C1199" s="22" t="s">
        <v>169</v>
      </c>
      <c r="D1199" s="22" t="s">
        <v>138</v>
      </c>
      <c r="E1199" s="2">
        <v>334</v>
      </c>
      <c r="F1199" s="2">
        <v>70</v>
      </c>
    </row>
    <row r="1200" spans="3:6" x14ac:dyDescent="0.2">
      <c r="C1200" s="22" t="s">
        <v>169</v>
      </c>
      <c r="D1200" s="22" t="s">
        <v>139</v>
      </c>
      <c r="E1200" s="2">
        <v>117</v>
      </c>
      <c r="F1200" s="2">
        <v>0</v>
      </c>
    </row>
    <row r="1201" spans="3:6" x14ac:dyDescent="0.2">
      <c r="C1201" s="22" t="s">
        <v>302</v>
      </c>
      <c r="D1201" s="22" t="s">
        <v>138</v>
      </c>
      <c r="E1201" s="2">
        <v>1</v>
      </c>
      <c r="F1201" s="2">
        <v>0</v>
      </c>
    </row>
    <row r="1202" spans="3:6" x14ac:dyDescent="0.2">
      <c r="C1202" s="22" t="s">
        <v>239</v>
      </c>
      <c r="D1202" s="22" t="s">
        <v>136</v>
      </c>
      <c r="E1202" s="2">
        <v>7</v>
      </c>
      <c r="F1202" s="2">
        <v>0</v>
      </c>
    </row>
    <row r="1203" spans="3:6" x14ac:dyDescent="0.2">
      <c r="C1203" s="22" t="s">
        <v>239</v>
      </c>
      <c r="D1203" s="22" t="s">
        <v>138</v>
      </c>
      <c r="E1203" s="2">
        <v>6</v>
      </c>
      <c r="F1203" s="2">
        <v>0</v>
      </c>
    </row>
    <row r="1204" spans="3:6" x14ac:dyDescent="0.2">
      <c r="C1204" s="22" t="s">
        <v>239</v>
      </c>
      <c r="D1204" s="22" t="s">
        <v>139</v>
      </c>
      <c r="E1204" s="2">
        <v>4</v>
      </c>
      <c r="F1204" s="2">
        <v>0</v>
      </c>
    </row>
    <row r="1205" spans="3:6" x14ac:dyDescent="0.2">
      <c r="C1205" s="22" t="s">
        <v>235</v>
      </c>
      <c r="D1205" s="22" t="s">
        <v>136</v>
      </c>
      <c r="E1205" s="2">
        <v>5</v>
      </c>
      <c r="F1205" s="2">
        <v>0</v>
      </c>
    </row>
    <row r="1206" spans="3:6" x14ac:dyDescent="0.2">
      <c r="C1206" s="22" t="s">
        <v>235</v>
      </c>
      <c r="D1206" s="22" t="s">
        <v>138</v>
      </c>
      <c r="E1206" s="2">
        <v>15</v>
      </c>
      <c r="F1206" s="2">
        <v>0</v>
      </c>
    </row>
    <row r="1207" spans="3:6" x14ac:dyDescent="0.2">
      <c r="C1207" s="22" t="s">
        <v>235</v>
      </c>
      <c r="D1207" s="22" t="s">
        <v>139</v>
      </c>
      <c r="E1207" s="2">
        <v>2</v>
      </c>
      <c r="F1207" s="2">
        <v>0</v>
      </c>
    </row>
    <row r="1208" spans="3:6" x14ac:dyDescent="0.2">
      <c r="C1208" s="22" t="s">
        <v>201</v>
      </c>
      <c r="D1208" s="22" t="s">
        <v>136</v>
      </c>
      <c r="E1208" s="2">
        <v>64</v>
      </c>
      <c r="F1208" s="2">
        <v>0</v>
      </c>
    </row>
    <row r="1209" spans="3:6" x14ac:dyDescent="0.2">
      <c r="C1209" s="22" t="s">
        <v>201</v>
      </c>
      <c r="D1209" s="22" t="s">
        <v>137</v>
      </c>
      <c r="E1209" s="2">
        <v>2</v>
      </c>
      <c r="F1209" s="2">
        <v>0</v>
      </c>
    </row>
    <row r="1210" spans="3:6" x14ac:dyDescent="0.2">
      <c r="C1210" s="22" t="s">
        <v>201</v>
      </c>
      <c r="D1210" s="22" t="s">
        <v>138</v>
      </c>
      <c r="E1210" s="2">
        <v>27</v>
      </c>
      <c r="F1210" s="2">
        <v>1</v>
      </c>
    </row>
    <row r="1211" spans="3:6" x14ac:dyDescent="0.2">
      <c r="C1211" s="22" t="s">
        <v>201</v>
      </c>
      <c r="D1211" s="22" t="s">
        <v>139</v>
      </c>
      <c r="E1211" s="2">
        <v>29</v>
      </c>
      <c r="F1211" s="2">
        <v>0</v>
      </c>
    </row>
    <row r="1212" spans="3:6" x14ac:dyDescent="0.2">
      <c r="C1212" s="22" t="s">
        <v>202</v>
      </c>
      <c r="D1212" s="22" t="s">
        <v>136</v>
      </c>
      <c r="E1212" s="2">
        <v>34</v>
      </c>
      <c r="F1212" s="2">
        <v>0</v>
      </c>
    </row>
    <row r="1213" spans="3:6" x14ac:dyDescent="0.2">
      <c r="C1213" s="22" t="s">
        <v>202</v>
      </c>
      <c r="D1213" s="22" t="s">
        <v>138</v>
      </c>
      <c r="E1213" s="2">
        <v>48</v>
      </c>
      <c r="F1213" s="2">
        <v>3</v>
      </c>
    </row>
    <row r="1214" spans="3:6" x14ac:dyDescent="0.2">
      <c r="C1214" s="22" t="s">
        <v>202</v>
      </c>
      <c r="D1214" s="22" t="s">
        <v>139</v>
      </c>
      <c r="E1214" s="2">
        <v>25</v>
      </c>
      <c r="F1214" s="2">
        <v>0</v>
      </c>
    </row>
    <row r="1215" spans="3:6" x14ac:dyDescent="0.2">
      <c r="C1215" s="22" t="s">
        <v>203</v>
      </c>
      <c r="D1215" s="22" t="s">
        <v>136</v>
      </c>
      <c r="E1215" s="2">
        <v>22</v>
      </c>
      <c r="F1215" s="2">
        <v>0</v>
      </c>
    </row>
    <row r="1216" spans="3:6" x14ac:dyDescent="0.2">
      <c r="C1216" s="22" t="s">
        <v>203</v>
      </c>
      <c r="D1216" s="22" t="s">
        <v>138</v>
      </c>
      <c r="E1216" s="2">
        <v>74</v>
      </c>
      <c r="F1216" s="2">
        <v>0</v>
      </c>
    </row>
    <row r="1217" spans="3:6" x14ac:dyDescent="0.2">
      <c r="C1217" s="22" t="s">
        <v>203</v>
      </c>
      <c r="D1217" s="22" t="s">
        <v>139</v>
      </c>
      <c r="E1217" s="2">
        <v>12</v>
      </c>
      <c r="F1217" s="2">
        <v>0</v>
      </c>
    </row>
    <row r="1218" spans="3:6" x14ac:dyDescent="0.2">
      <c r="C1218" s="22" t="s">
        <v>156</v>
      </c>
      <c r="D1218" s="22" t="s">
        <v>136</v>
      </c>
      <c r="E1218" s="2">
        <v>420</v>
      </c>
      <c r="F1218" s="2">
        <v>19</v>
      </c>
    </row>
    <row r="1219" spans="3:6" x14ac:dyDescent="0.2">
      <c r="C1219" s="22" t="s">
        <v>156</v>
      </c>
      <c r="D1219" s="22" t="s">
        <v>138</v>
      </c>
      <c r="E1219" s="2">
        <v>445</v>
      </c>
      <c r="F1219" s="2">
        <v>28</v>
      </c>
    </row>
    <row r="1220" spans="3:6" x14ac:dyDescent="0.2">
      <c r="C1220" s="22" t="s">
        <v>156</v>
      </c>
      <c r="D1220" s="22" t="s">
        <v>139</v>
      </c>
      <c r="E1220" s="2">
        <v>202</v>
      </c>
      <c r="F1220" s="2">
        <v>0</v>
      </c>
    </row>
    <row r="1221" spans="3:6" x14ac:dyDescent="0.2">
      <c r="C1221" s="22" t="s">
        <v>284</v>
      </c>
      <c r="D1221" s="22" t="s">
        <v>138</v>
      </c>
      <c r="E1221" s="2">
        <v>2</v>
      </c>
      <c r="F1221" s="2">
        <v>0</v>
      </c>
    </row>
    <row r="1222" spans="3:6" x14ac:dyDescent="0.2">
      <c r="C1222" s="22" t="s">
        <v>168</v>
      </c>
      <c r="D1222" s="22" t="s">
        <v>136</v>
      </c>
      <c r="E1222" s="2">
        <v>247</v>
      </c>
      <c r="F1222" s="2">
        <v>49</v>
      </c>
    </row>
    <row r="1223" spans="3:6" x14ac:dyDescent="0.2">
      <c r="C1223" s="22" t="s">
        <v>168</v>
      </c>
      <c r="D1223" s="22" t="s">
        <v>138</v>
      </c>
      <c r="E1223" s="2">
        <v>151</v>
      </c>
      <c r="F1223" s="2">
        <v>37</v>
      </c>
    </row>
    <row r="1224" spans="3:6" x14ac:dyDescent="0.2">
      <c r="C1224" s="22" t="s">
        <v>168</v>
      </c>
      <c r="D1224" s="22" t="s">
        <v>139</v>
      </c>
      <c r="E1224" s="2">
        <v>193</v>
      </c>
      <c r="F1224" s="2">
        <v>0</v>
      </c>
    </row>
    <row r="1225" spans="3:6" x14ac:dyDescent="0.2">
      <c r="C1225" s="22" t="s">
        <v>296</v>
      </c>
      <c r="D1225" s="22" t="s">
        <v>138</v>
      </c>
      <c r="E1225" s="2">
        <v>1</v>
      </c>
      <c r="F1225" s="2">
        <v>0</v>
      </c>
    </row>
    <row r="1226" spans="3:6" x14ac:dyDescent="0.2">
      <c r="C1226" s="22" t="s">
        <v>300</v>
      </c>
      <c r="D1226" s="22" t="s">
        <v>138</v>
      </c>
      <c r="E1226" s="2">
        <v>1</v>
      </c>
      <c r="F1226" s="2">
        <v>0</v>
      </c>
    </row>
    <row r="1227" spans="3:6" x14ac:dyDescent="0.2">
      <c r="C1227" s="22" t="s">
        <v>147</v>
      </c>
      <c r="D1227" s="22" t="s">
        <v>136</v>
      </c>
      <c r="E1227" s="2">
        <v>1082</v>
      </c>
      <c r="F1227" s="2">
        <v>111</v>
      </c>
    </row>
    <row r="1228" spans="3:6" x14ac:dyDescent="0.2">
      <c r="C1228" s="22" t="s">
        <v>147</v>
      </c>
      <c r="D1228" s="22" t="s">
        <v>137</v>
      </c>
      <c r="E1228" s="2">
        <v>7</v>
      </c>
      <c r="F1228" s="2">
        <v>1</v>
      </c>
    </row>
    <row r="1229" spans="3:6" x14ac:dyDescent="0.2">
      <c r="C1229" s="22" t="s">
        <v>147</v>
      </c>
      <c r="D1229" s="22" t="s">
        <v>138</v>
      </c>
      <c r="E1229" s="2">
        <v>1284</v>
      </c>
      <c r="F1229" s="2">
        <v>162</v>
      </c>
    </row>
    <row r="1230" spans="3:6" x14ac:dyDescent="0.2">
      <c r="C1230" s="22" t="s">
        <v>147</v>
      </c>
      <c r="D1230" s="22" t="s">
        <v>139</v>
      </c>
      <c r="E1230" s="2">
        <v>1107</v>
      </c>
      <c r="F1230" s="2">
        <v>0</v>
      </c>
    </row>
    <row r="1231" spans="3:6" x14ac:dyDescent="0.2">
      <c r="C1231" s="22" t="s">
        <v>295</v>
      </c>
      <c r="D1231" s="22" t="s">
        <v>138</v>
      </c>
      <c r="E1231" s="2">
        <v>1</v>
      </c>
      <c r="F1231" s="2">
        <v>0</v>
      </c>
    </row>
    <row r="1232" spans="3:6" x14ac:dyDescent="0.2">
      <c r="C1232" s="22" t="s">
        <v>144</v>
      </c>
      <c r="D1232" s="22" t="s">
        <v>136</v>
      </c>
      <c r="E1232" s="2">
        <v>2240</v>
      </c>
      <c r="F1232" s="2">
        <v>718</v>
      </c>
    </row>
    <row r="1233" spans="3:6" x14ac:dyDescent="0.2">
      <c r="C1233" s="22" t="s">
        <v>144</v>
      </c>
      <c r="D1233" s="22" t="s">
        <v>137</v>
      </c>
      <c r="E1233" s="2">
        <v>131</v>
      </c>
      <c r="F1233" s="2">
        <v>30</v>
      </c>
    </row>
    <row r="1234" spans="3:6" x14ac:dyDescent="0.2">
      <c r="C1234" s="22" t="s">
        <v>144</v>
      </c>
      <c r="D1234" s="22" t="s">
        <v>138</v>
      </c>
      <c r="E1234" s="2">
        <v>4431</v>
      </c>
      <c r="F1234" s="2">
        <v>1754</v>
      </c>
    </row>
    <row r="1235" spans="3:6" x14ac:dyDescent="0.2">
      <c r="C1235" s="22" t="s">
        <v>144</v>
      </c>
      <c r="D1235" s="22" t="s">
        <v>139</v>
      </c>
      <c r="E1235" s="2">
        <v>1503</v>
      </c>
      <c r="F1235" s="2">
        <v>0</v>
      </c>
    </row>
    <row r="1236" spans="3:6" x14ac:dyDescent="0.2">
      <c r="C1236" s="22" t="s">
        <v>283</v>
      </c>
      <c r="D1236" s="22" t="s">
        <v>138</v>
      </c>
      <c r="E1236" s="2">
        <v>2</v>
      </c>
      <c r="F1236" s="2">
        <v>0</v>
      </c>
    </row>
    <row r="1237" spans="3:6" x14ac:dyDescent="0.2">
      <c r="C1237" s="22" t="s">
        <v>228</v>
      </c>
      <c r="D1237" s="22" t="s">
        <v>136</v>
      </c>
      <c r="E1237" s="2">
        <v>3</v>
      </c>
      <c r="F1237" s="2">
        <v>0</v>
      </c>
    </row>
    <row r="1238" spans="3:6" x14ac:dyDescent="0.2">
      <c r="C1238" s="22" t="s">
        <v>228</v>
      </c>
      <c r="D1238" s="22" t="s">
        <v>138</v>
      </c>
      <c r="E1238" s="2">
        <v>21</v>
      </c>
      <c r="F1238" s="2">
        <v>0</v>
      </c>
    </row>
    <row r="1239" spans="3:6" x14ac:dyDescent="0.2">
      <c r="C1239" s="22" t="s">
        <v>228</v>
      </c>
      <c r="D1239" s="22" t="s">
        <v>139</v>
      </c>
      <c r="E1239" s="2">
        <v>4</v>
      </c>
      <c r="F1239" s="2">
        <v>0</v>
      </c>
    </row>
    <row r="1240" spans="3:6" x14ac:dyDescent="0.2">
      <c r="C1240" s="22" t="s">
        <v>289</v>
      </c>
      <c r="D1240" s="22" t="s">
        <v>136</v>
      </c>
      <c r="E1240" s="2">
        <v>1</v>
      </c>
      <c r="F1240" s="2">
        <v>0</v>
      </c>
    </row>
    <row r="1241" spans="3:6" x14ac:dyDescent="0.2">
      <c r="C1241" s="22" t="s">
        <v>289</v>
      </c>
      <c r="D1241" s="22" t="s">
        <v>139</v>
      </c>
      <c r="E1241" s="2">
        <v>1</v>
      </c>
      <c r="F1241" s="2">
        <v>0</v>
      </c>
    </row>
    <row r="1242" spans="3:6" x14ac:dyDescent="0.2">
      <c r="C1242" s="22" t="s">
        <v>247</v>
      </c>
      <c r="D1242" s="22" t="s">
        <v>138</v>
      </c>
      <c r="E1242" s="2">
        <v>11</v>
      </c>
      <c r="F1242" s="2">
        <v>0</v>
      </c>
    </row>
    <row r="1243" spans="3:6" x14ac:dyDescent="0.2">
      <c r="C1243" s="22" t="s">
        <v>247</v>
      </c>
      <c r="D1243" s="22" t="s">
        <v>139</v>
      </c>
      <c r="E1243" s="2">
        <v>1</v>
      </c>
      <c r="F1243" s="2">
        <v>0</v>
      </c>
    </row>
    <row r="1244" spans="3:6" x14ac:dyDescent="0.2">
      <c r="C1244" s="22" t="s">
        <v>286</v>
      </c>
      <c r="D1244" s="22" t="s">
        <v>137</v>
      </c>
      <c r="E1244" s="2">
        <v>1</v>
      </c>
      <c r="F1244" s="2">
        <v>0</v>
      </c>
    </row>
    <row r="1245" spans="3:6" x14ac:dyDescent="0.2">
      <c r="C1245" s="22" t="s">
        <v>286</v>
      </c>
      <c r="D1245" s="22" t="s">
        <v>138</v>
      </c>
      <c r="E1245" s="2">
        <v>1</v>
      </c>
      <c r="F1245" s="2">
        <v>0</v>
      </c>
    </row>
    <row r="1246" spans="3:6" x14ac:dyDescent="0.2">
      <c r="C1246" s="22" t="s">
        <v>291</v>
      </c>
      <c r="D1246" s="22" t="s">
        <v>138</v>
      </c>
      <c r="E1246" s="2">
        <v>1</v>
      </c>
      <c r="F1246" s="2">
        <v>0</v>
      </c>
    </row>
    <row r="1247" spans="3:6" x14ac:dyDescent="0.2">
      <c r="C1247" s="22" t="s">
        <v>291</v>
      </c>
      <c r="D1247" s="22" t="s">
        <v>139</v>
      </c>
      <c r="E1247" s="2">
        <v>1</v>
      </c>
      <c r="F1247" s="2">
        <v>0</v>
      </c>
    </row>
    <row r="1248" spans="3:6" x14ac:dyDescent="0.2">
      <c r="C1248" s="22" t="s">
        <v>297</v>
      </c>
      <c r="D1248" s="22" t="s">
        <v>138</v>
      </c>
      <c r="E1248" s="2">
        <v>1</v>
      </c>
      <c r="F1248" s="2">
        <v>0</v>
      </c>
    </row>
    <row r="1249" spans="3:6" x14ac:dyDescent="0.2">
      <c r="C1249" s="22" t="s">
        <v>316</v>
      </c>
      <c r="D1249" s="22" t="s">
        <v>138</v>
      </c>
      <c r="E1249" s="2">
        <v>1</v>
      </c>
      <c r="F1249" s="2">
        <v>0</v>
      </c>
    </row>
    <row r="1250" spans="3:6" x14ac:dyDescent="0.2">
      <c r="C1250" s="22" t="s">
        <v>263</v>
      </c>
      <c r="D1250" s="22" t="s">
        <v>136</v>
      </c>
      <c r="E1250" s="2">
        <v>1</v>
      </c>
      <c r="F1250" s="2">
        <v>0</v>
      </c>
    </row>
    <row r="1251" spans="3:6" x14ac:dyDescent="0.2">
      <c r="C1251" s="22" t="s">
        <v>263</v>
      </c>
      <c r="D1251" s="22" t="s">
        <v>138</v>
      </c>
      <c r="E1251" s="2">
        <v>2</v>
      </c>
      <c r="F1251" s="2">
        <v>0</v>
      </c>
    </row>
    <row r="1252" spans="3:6" x14ac:dyDescent="0.2">
      <c r="C1252" s="22" t="s">
        <v>263</v>
      </c>
      <c r="D1252" s="22" t="s">
        <v>139</v>
      </c>
      <c r="E1252" s="2">
        <v>2</v>
      </c>
      <c r="F1252" s="2">
        <v>0</v>
      </c>
    </row>
    <row r="1253" spans="3:6" x14ac:dyDescent="0.2">
      <c r="C1253" s="22" t="s">
        <v>176</v>
      </c>
      <c r="D1253" s="22" t="s">
        <v>136</v>
      </c>
      <c r="E1253" s="2">
        <v>110</v>
      </c>
      <c r="F1253" s="2">
        <v>12</v>
      </c>
    </row>
    <row r="1254" spans="3:6" x14ac:dyDescent="0.2">
      <c r="C1254" s="22" t="s">
        <v>176</v>
      </c>
      <c r="D1254" s="22" t="s">
        <v>138</v>
      </c>
      <c r="E1254" s="2">
        <v>97</v>
      </c>
      <c r="F1254" s="2">
        <v>6</v>
      </c>
    </row>
    <row r="1255" spans="3:6" x14ac:dyDescent="0.2">
      <c r="C1255" s="22" t="s">
        <v>176</v>
      </c>
      <c r="D1255" s="22" t="s">
        <v>139</v>
      </c>
      <c r="E1255" s="2">
        <v>129</v>
      </c>
      <c r="F1255" s="2">
        <v>0</v>
      </c>
    </row>
    <row r="1256" spans="3:6" x14ac:dyDescent="0.2">
      <c r="C1256" s="22" t="s">
        <v>207</v>
      </c>
      <c r="D1256" s="22" t="s">
        <v>136</v>
      </c>
      <c r="E1256" s="2">
        <v>49</v>
      </c>
      <c r="F1256" s="2">
        <v>0</v>
      </c>
    </row>
    <row r="1257" spans="3:6" x14ac:dyDescent="0.2">
      <c r="C1257" s="22" t="s">
        <v>207</v>
      </c>
      <c r="D1257" s="22" t="s">
        <v>138</v>
      </c>
      <c r="E1257" s="2">
        <v>18</v>
      </c>
      <c r="F1257" s="2">
        <v>4</v>
      </c>
    </row>
    <row r="1258" spans="3:6" x14ac:dyDescent="0.2">
      <c r="C1258" s="22" t="s">
        <v>207</v>
      </c>
      <c r="D1258" s="22" t="s">
        <v>139</v>
      </c>
      <c r="E1258" s="2">
        <v>13</v>
      </c>
      <c r="F1258" s="2">
        <v>0</v>
      </c>
    </row>
    <row r="1259" spans="3:6" x14ac:dyDescent="0.2">
      <c r="C1259" s="22" t="s">
        <v>272</v>
      </c>
      <c r="D1259" s="22" t="s">
        <v>136</v>
      </c>
      <c r="E1259" s="2">
        <v>1</v>
      </c>
      <c r="F1259" s="2">
        <v>0</v>
      </c>
    </row>
    <row r="1260" spans="3:6" x14ac:dyDescent="0.2">
      <c r="C1260" s="22" t="s">
        <v>272</v>
      </c>
      <c r="D1260" s="22" t="s">
        <v>138</v>
      </c>
      <c r="E1260" s="2">
        <v>2</v>
      </c>
      <c r="F1260" s="2">
        <v>0</v>
      </c>
    </row>
    <row r="1261" spans="3:6" x14ac:dyDescent="0.2">
      <c r="C1261" s="22" t="s">
        <v>272</v>
      </c>
      <c r="D1261" s="22" t="s">
        <v>139</v>
      </c>
      <c r="E1261" s="2">
        <v>1</v>
      </c>
      <c r="F1261" s="2">
        <v>0</v>
      </c>
    </row>
    <row r="1262" spans="3:6" x14ac:dyDescent="0.2">
      <c r="C1262" s="22" t="s">
        <v>177</v>
      </c>
      <c r="D1262" s="22" t="s">
        <v>136</v>
      </c>
      <c r="E1262" s="2">
        <v>49</v>
      </c>
      <c r="F1262" s="2">
        <v>3</v>
      </c>
    </row>
    <row r="1263" spans="3:6" x14ac:dyDescent="0.2">
      <c r="C1263" s="22" t="s">
        <v>177</v>
      </c>
      <c r="D1263" s="22" t="s">
        <v>138</v>
      </c>
      <c r="E1263" s="2">
        <v>213</v>
      </c>
      <c r="F1263" s="2">
        <v>3</v>
      </c>
    </row>
    <row r="1264" spans="3:6" x14ac:dyDescent="0.2">
      <c r="C1264" s="22" t="s">
        <v>177</v>
      </c>
      <c r="D1264" s="22" t="s">
        <v>139</v>
      </c>
      <c r="E1264" s="2">
        <v>41</v>
      </c>
      <c r="F1264" s="2">
        <v>0</v>
      </c>
    </row>
    <row r="1265" spans="3:6" x14ac:dyDescent="0.2">
      <c r="C1265" s="22" t="s">
        <v>231</v>
      </c>
      <c r="D1265" s="22" t="s">
        <v>136</v>
      </c>
      <c r="E1265" s="2">
        <v>13</v>
      </c>
      <c r="F1265" s="2">
        <v>0</v>
      </c>
    </row>
    <row r="1266" spans="3:6" x14ac:dyDescent="0.2">
      <c r="C1266" s="22" t="s">
        <v>231</v>
      </c>
      <c r="D1266" s="22" t="s">
        <v>137</v>
      </c>
      <c r="E1266" s="2">
        <v>2</v>
      </c>
      <c r="F1266" s="2">
        <v>0</v>
      </c>
    </row>
    <row r="1267" spans="3:6" x14ac:dyDescent="0.2">
      <c r="C1267" s="22" t="s">
        <v>231</v>
      </c>
      <c r="D1267" s="22" t="s">
        <v>138</v>
      </c>
      <c r="E1267" s="2">
        <v>10</v>
      </c>
      <c r="F1267" s="2">
        <v>0</v>
      </c>
    </row>
    <row r="1268" spans="3:6" x14ac:dyDescent="0.2">
      <c r="C1268" s="22" t="s">
        <v>231</v>
      </c>
      <c r="D1268" s="22" t="s">
        <v>139</v>
      </c>
      <c r="E1268" s="2">
        <v>2</v>
      </c>
      <c r="F1268" s="2">
        <v>0</v>
      </c>
    </row>
    <row r="1269" spans="3:6" x14ac:dyDescent="0.2">
      <c r="C1269" s="22" t="s">
        <v>205</v>
      </c>
      <c r="D1269" s="22" t="s">
        <v>136</v>
      </c>
      <c r="E1269" s="2">
        <v>30</v>
      </c>
      <c r="F1269" s="2">
        <v>13</v>
      </c>
    </row>
    <row r="1270" spans="3:6" x14ac:dyDescent="0.2">
      <c r="C1270" s="22" t="s">
        <v>205</v>
      </c>
      <c r="D1270" s="22" t="s">
        <v>138</v>
      </c>
      <c r="E1270" s="2">
        <v>41</v>
      </c>
      <c r="F1270" s="2">
        <v>1</v>
      </c>
    </row>
    <row r="1271" spans="3:6" x14ac:dyDescent="0.2">
      <c r="C1271" s="22" t="s">
        <v>205</v>
      </c>
      <c r="D1271" s="22" t="s">
        <v>139</v>
      </c>
      <c r="E1271" s="2">
        <v>25</v>
      </c>
      <c r="F1271" s="2">
        <v>0</v>
      </c>
    </row>
    <row r="1272" spans="3:6" x14ac:dyDescent="0.2">
      <c r="C1272" s="22" t="s">
        <v>312</v>
      </c>
      <c r="D1272" s="22" t="s">
        <v>138</v>
      </c>
      <c r="E1272" s="2">
        <v>1</v>
      </c>
      <c r="F1272" s="2">
        <v>0</v>
      </c>
    </row>
    <row r="1273" spans="3:6" x14ac:dyDescent="0.2">
      <c r="C1273" s="22" t="s">
        <v>158</v>
      </c>
      <c r="D1273" s="22" t="s">
        <v>136</v>
      </c>
      <c r="E1273" s="2">
        <v>397</v>
      </c>
      <c r="F1273" s="2">
        <v>16</v>
      </c>
    </row>
    <row r="1274" spans="3:6" x14ac:dyDescent="0.2">
      <c r="C1274" s="22" t="s">
        <v>158</v>
      </c>
      <c r="D1274" s="22" t="s">
        <v>138</v>
      </c>
      <c r="E1274" s="2">
        <v>292</v>
      </c>
      <c r="F1274" s="2">
        <v>7</v>
      </c>
    </row>
    <row r="1275" spans="3:6" x14ac:dyDescent="0.2">
      <c r="C1275" s="22" t="s">
        <v>158</v>
      </c>
      <c r="D1275" s="22" t="s">
        <v>139</v>
      </c>
      <c r="E1275" s="2">
        <v>252</v>
      </c>
      <c r="F1275" s="2">
        <v>0</v>
      </c>
    </row>
    <row r="1276" spans="3:6" x14ac:dyDescent="0.2">
      <c r="C1276" s="22" t="s">
        <v>204</v>
      </c>
      <c r="D1276" s="22" t="s">
        <v>136</v>
      </c>
      <c r="E1276" s="2">
        <v>52</v>
      </c>
      <c r="F1276" s="2">
        <v>0</v>
      </c>
    </row>
    <row r="1277" spans="3:6" x14ac:dyDescent="0.2">
      <c r="C1277" s="22" t="s">
        <v>204</v>
      </c>
      <c r="D1277" s="22" t="s">
        <v>138</v>
      </c>
      <c r="E1277" s="2">
        <v>43</v>
      </c>
      <c r="F1277" s="2">
        <v>0</v>
      </c>
    </row>
    <row r="1278" spans="3:6" x14ac:dyDescent="0.2">
      <c r="C1278" s="22" t="s">
        <v>204</v>
      </c>
      <c r="D1278" s="22" t="s">
        <v>139</v>
      </c>
      <c r="E1278" s="2">
        <v>9</v>
      </c>
      <c r="F1278" s="2">
        <v>0</v>
      </c>
    </row>
    <row r="1279" spans="3:6" x14ac:dyDescent="0.2">
      <c r="C1279" s="22" t="s">
        <v>187</v>
      </c>
      <c r="D1279" s="22" t="s">
        <v>136</v>
      </c>
      <c r="E1279" s="2">
        <v>44</v>
      </c>
      <c r="F1279" s="2">
        <v>17</v>
      </c>
    </row>
    <row r="1280" spans="3:6" x14ac:dyDescent="0.2">
      <c r="C1280" s="22" t="s">
        <v>187</v>
      </c>
      <c r="D1280" s="22" t="s">
        <v>137</v>
      </c>
      <c r="E1280" s="2">
        <v>1</v>
      </c>
      <c r="F1280" s="2">
        <v>0</v>
      </c>
    </row>
    <row r="1281" spans="3:6" x14ac:dyDescent="0.2">
      <c r="C1281" s="22" t="s">
        <v>187</v>
      </c>
      <c r="D1281" s="22" t="s">
        <v>138</v>
      </c>
      <c r="E1281" s="2">
        <v>93</v>
      </c>
      <c r="F1281" s="2">
        <v>26</v>
      </c>
    </row>
    <row r="1282" spans="3:6" x14ac:dyDescent="0.2">
      <c r="C1282" s="22" t="s">
        <v>187</v>
      </c>
      <c r="D1282" s="22" t="s">
        <v>139</v>
      </c>
      <c r="E1282" s="2">
        <v>40</v>
      </c>
      <c r="F1282" s="2">
        <v>0</v>
      </c>
    </row>
    <row r="1283" spans="3:6" x14ac:dyDescent="0.2">
      <c r="C1283" s="22" t="s">
        <v>185</v>
      </c>
      <c r="D1283" s="22" t="s">
        <v>136</v>
      </c>
      <c r="E1283" s="2">
        <v>78</v>
      </c>
      <c r="F1283" s="2">
        <v>12</v>
      </c>
    </row>
    <row r="1284" spans="3:6" x14ac:dyDescent="0.2">
      <c r="C1284" s="22" t="s">
        <v>185</v>
      </c>
      <c r="D1284" s="22" t="s">
        <v>138</v>
      </c>
      <c r="E1284" s="2">
        <v>103</v>
      </c>
      <c r="F1284" s="2">
        <v>2</v>
      </c>
    </row>
    <row r="1285" spans="3:6" x14ac:dyDescent="0.2">
      <c r="C1285" s="22" t="s">
        <v>185</v>
      </c>
      <c r="D1285" s="22" t="s">
        <v>139</v>
      </c>
      <c r="E1285" s="2">
        <v>22</v>
      </c>
      <c r="F1285" s="2">
        <v>0</v>
      </c>
    </row>
    <row r="1286" spans="3:6" x14ac:dyDescent="0.2">
      <c r="C1286" s="22" t="s">
        <v>252</v>
      </c>
      <c r="D1286" s="22" t="s">
        <v>136</v>
      </c>
      <c r="E1286" s="2">
        <v>2</v>
      </c>
      <c r="F1286" s="2">
        <v>0</v>
      </c>
    </row>
    <row r="1287" spans="3:6" x14ac:dyDescent="0.2">
      <c r="C1287" s="22" t="s">
        <v>252</v>
      </c>
      <c r="D1287" s="22" t="s">
        <v>138</v>
      </c>
      <c r="E1287" s="2">
        <v>6</v>
      </c>
      <c r="F1287" s="2">
        <v>0</v>
      </c>
    </row>
    <row r="1288" spans="3:6" x14ac:dyDescent="0.2">
      <c r="C1288" s="22" t="s">
        <v>252</v>
      </c>
      <c r="D1288" s="22" t="s">
        <v>139</v>
      </c>
      <c r="E1288" s="2">
        <v>1</v>
      </c>
      <c r="F1288" s="2">
        <v>0</v>
      </c>
    </row>
    <row r="1289" spans="3:6" x14ac:dyDescent="0.2">
      <c r="C1289" s="22" t="s">
        <v>173</v>
      </c>
      <c r="D1289" s="22" t="s">
        <v>136</v>
      </c>
      <c r="E1289" s="2">
        <v>87</v>
      </c>
      <c r="F1289" s="2">
        <v>0</v>
      </c>
    </row>
    <row r="1290" spans="3:6" x14ac:dyDescent="0.2">
      <c r="C1290" s="22" t="s">
        <v>173</v>
      </c>
      <c r="D1290" s="22" t="s">
        <v>137</v>
      </c>
      <c r="E1290" s="2">
        <v>3</v>
      </c>
      <c r="F1290" s="2">
        <v>2</v>
      </c>
    </row>
    <row r="1291" spans="3:6" x14ac:dyDescent="0.2">
      <c r="C1291" s="22" t="s">
        <v>173</v>
      </c>
      <c r="D1291" s="22" t="s">
        <v>138</v>
      </c>
      <c r="E1291" s="2">
        <v>279</v>
      </c>
      <c r="F1291" s="2">
        <v>0</v>
      </c>
    </row>
    <row r="1292" spans="3:6" x14ac:dyDescent="0.2">
      <c r="C1292" s="22" t="s">
        <v>173</v>
      </c>
      <c r="D1292" s="22" t="s">
        <v>139</v>
      </c>
      <c r="E1292" s="2">
        <v>11</v>
      </c>
      <c r="F1292" s="2">
        <v>0</v>
      </c>
    </row>
    <row r="1293" spans="3:6" x14ac:dyDescent="0.2">
      <c r="C1293" s="22" t="s">
        <v>194</v>
      </c>
      <c r="D1293" s="22" t="s">
        <v>136</v>
      </c>
      <c r="E1293" s="2">
        <v>3</v>
      </c>
      <c r="F1293" s="2">
        <v>0</v>
      </c>
    </row>
    <row r="1294" spans="3:6" x14ac:dyDescent="0.2">
      <c r="C1294" s="22" t="s">
        <v>194</v>
      </c>
      <c r="D1294" s="22" t="s">
        <v>138</v>
      </c>
      <c r="E1294" s="2">
        <v>130</v>
      </c>
      <c r="F1294" s="2">
        <v>0</v>
      </c>
    </row>
    <row r="1295" spans="3:6" x14ac:dyDescent="0.2">
      <c r="C1295" s="22" t="s">
        <v>194</v>
      </c>
      <c r="D1295" s="22" t="s">
        <v>139</v>
      </c>
      <c r="E1295" s="2">
        <v>4</v>
      </c>
      <c r="F1295" s="2">
        <v>0</v>
      </c>
    </row>
    <row r="1296" spans="3:6" x14ac:dyDescent="0.2">
      <c r="C1296" s="22" t="s">
        <v>193</v>
      </c>
      <c r="D1296" s="22" t="s">
        <v>136</v>
      </c>
      <c r="E1296" s="2">
        <v>10</v>
      </c>
      <c r="F1296" s="2">
        <v>0</v>
      </c>
    </row>
    <row r="1297" spans="3:6" x14ac:dyDescent="0.2">
      <c r="C1297" s="22" t="s">
        <v>193</v>
      </c>
      <c r="D1297" s="22" t="s">
        <v>138</v>
      </c>
      <c r="E1297" s="2">
        <v>143</v>
      </c>
      <c r="F1297" s="2">
        <v>0</v>
      </c>
    </row>
    <row r="1298" spans="3:6" x14ac:dyDescent="0.2">
      <c r="C1298" s="22" t="s">
        <v>243</v>
      </c>
      <c r="D1298" s="22" t="s">
        <v>136</v>
      </c>
      <c r="E1298" s="2">
        <v>3</v>
      </c>
      <c r="F1298" s="2">
        <v>0</v>
      </c>
    </row>
    <row r="1299" spans="3:6" x14ac:dyDescent="0.2">
      <c r="C1299" s="22" t="s">
        <v>243</v>
      </c>
      <c r="D1299" s="22" t="s">
        <v>138</v>
      </c>
      <c r="E1299" s="2">
        <v>8</v>
      </c>
      <c r="F1299" s="2">
        <v>3</v>
      </c>
    </row>
    <row r="1300" spans="3:6" x14ac:dyDescent="0.2">
      <c r="C1300" s="22" t="s">
        <v>243</v>
      </c>
      <c r="D1300" s="22" t="s">
        <v>139</v>
      </c>
      <c r="E1300" s="2">
        <v>5</v>
      </c>
      <c r="F1300" s="2">
        <v>0</v>
      </c>
    </row>
    <row r="1301" spans="3:6" x14ac:dyDescent="0.2">
      <c r="C1301" s="22" t="s">
        <v>149</v>
      </c>
      <c r="D1301" s="22" t="s">
        <v>136</v>
      </c>
      <c r="E1301" s="2">
        <v>782</v>
      </c>
      <c r="F1301" s="2">
        <v>47</v>
      </c>
    </row>
    <row r="1302" spans="3:6" x14ac:dyDescent="0.2">
      <c r="C1302" s="22" t="s">
        <v>149</v>
      </c>
      <c r="D1302" s="22" t="s">
        <v>137</v>
      </c>
      <c r="E1302" s="2">
        <v>2</v>
      </c>
      <c r="F1302" s="2">
        <v>0</v>
      </c>
    </row>
    <row r="1303" spans="3:6" x14ac:dyDescent="0.2">
      <c r="C1303" s="22" t="s">
        <v>149</v>
      </c>
      <c r="D1303" s="22" t="s">
        <v>138</v>
      </c>
      <c r="E1303" s="2">
        <v>1198</v>
      </c>
      <c r="F1303" s="2">
        <v>116</v>
      </c>
    </row>
    <row r="1304" spans="3:6" x14ac:dyDescent="0.2">
      <c r="C1304" s="22" t="s">
        <v>149</v>
      </c>
      <c r="D1304" s="22" t="s">
        <v>139</v>
      </c>
      <c r="E1304" s="2">
        <v>781</v>
      </c>
      <c r="F1304" s="2">
        <v>0</v>
      </c>
    </row>
    <row r="1305" spans="3:6" x14ac:dyDescent="0.2">
      <c r="C1305" s="22" t="s">
        <v>246</v>
      </c>
      <c r="D1305" s="22" t="s">
        <v>136</v>
      </c>
      <c r="E1305" s="2">
        <v>3</v>
      </c>
      <c r="F1305" s="2">
        <v>1</v>
      </c>
    </row>
    <row r="1306" spans="3:6" x14ac:dyDescent="0.2">
      <c r="C1306" s="22" t="s">
        <v>246</v>
      </c>
      <c r="D1306" s="22" t="s">
        <v>138</v>
      </c>
      <c r="E1306" s="2">
        <v>8</v>
      </c>
      <c r="F1306" s="2">
        <v>0</v>
      </c>
    </row>
    <row r="1307" spans="3:6" x14ac:dyDescent="0.2">
      <c r="C1307" s="22" t="s">
        <v>246</v>
      </c>
      <c r="D1307" s="22" t="s">
        <v>139</v>
      </c>
      <c r="E1307" s="2">
        <v>1</v>
      </c>
      <c r="F1307" s="2">
        <v>0</v>
      </c>
    </row>
    <row r="1308" spans="3:6" x14ac:dyDescent="0.2">
      <c r="C1308" s="22" t="s">
        <v>277</v>
      </c>
      <c r="D1308" s="22" t="s">
        <v>136</v>
      </c>
      <c r="E1308" s="2">
        <v>1</v>
      </c>
      <c r="F1308" s="2">
        <v>0</v>
      </c>
    </row>
    <row r="1309" spans="3:6" x14ac:dyDescent="0.2">
      <c r="C1309" s="22" t="s">
        <v>277</v>
      </c>
      <c r="D1309" s="22" t="s">
        <v>138</v>
      </c>
      <c r="E1309" s="2">
        <v>2</v>
      </c>
      <c r="F1309" s="2">
        <v>0</v>
      </c>
    </row>
    <row r="1310" spans="3:6" x14ac:dyDescent="0.2">
      <c r="C1310" s="22" t="s">
        <v>214</v>
      </c>
      <c r="D1310" s="22" t="s">
        <v>136</v>
      </c>
      <c r="E1310" s="2">
        <v>6</v>
      </c>
      <c r="F1310" s="2">
        <v>0</v>
      </c>
    </row>
    <row r="1311" spans="3:6" x14ac:dyDescent="0.2">
      <c r="C1311" s="22" t="s">
        <v>214</v>
      </c>
      <c r="D1311" s="22" t="s">
        <v>138</v>
      </c>
      <c r="E1311" s="2">
        <v>34</v>
      </c>
      <c r="F1311" s="2">
        <v>0</v>
      </c>
    </row>
    <row r="1312" spans="3:6" x14ac:dyDescent="0.2">
      <c r="C1312" s="22" t="s">
        <v>214</v>
      </c>
      <c r="D1312" s="22" t="s">
        <v>139</v>
      </c>
      <c r="E1312" s="2">
        <v>6</v>
      </c>
      <c r="F1312" s="2">
        <v>0</v>
      </c>
    </row>
    <row r="1313" spans="3:6" x14ac:dyDescent="0.2">
      <c r="C1313" s="22" t="s">
        <v>191</v>
      </c>
      <c r="D1313" s="22" t="s">
        <v>136</v>
      </c>
      <c r="E1313" s="2">
        <v>40</v>
      </c>
      <c r="F1313" s="2">
        <v>10</v>
      </c>
    </row>
    <row r="1314" spans="3:6" x14ac:dyDescent="0.2">
      <c r="C1314" s="22" t="s">
        <v>191</v>
      </c>
      <c r="D1314" s="22" t="s">
        <v>137</v>
      </c>
      <c r="E1314" s="2">
        <v>1</v>
      </c>
      <c r="F1314" s="2">
        <v>0</v>
      </c>
    </row>
    <row r="1315" spans="3:6" x14ac:dyDescent="0.2">
      <c r="C1315" s="22" t="s">
        <v>191</v>
      </c>
      <c r="D1315" s="22" t="s">
        <v>138</v>
      </c>
      <c r="E1315" s="2">
        <v>88</v>
      </c>
      <c r="F1315" s="2">
        <v>21</v>
      </c>
    </row>
    <row r="1316" spans="3:6" x14ac:dyDescent="0.2">
      <c r="C1316" s="22" t="s">
        <v>191</v>
      </c>
      <c r="D1316" s="22" t="s">
        <v>139</v>
      </c>
      <c r="E1316" s="2">
        <v>28</v>
      </c>
      <c r="F1316" s="2">
        <v>0</v>
      </c>
    </row>
    <row r="1317" spans="3:6" x14ac:dyDescent="0.2">
      <c r="C1317" s="22" t="s">
        <v>264</v>
      </c>
      <c r="D1317" s="22" t="s">
        <v>136</v>
      </c>
      <c r="E1317" s="2">
        <v>3</v>
      </c>
      <c r="F1317" s="2">
        <v>0</v>
      </c>
    </row>
    <row r="1318" spans="3:6" x14ac:dyDescent="0.2">
      <c r="C1318" s="22" t="s">
        <v>264</v>
      </c>
      <c r="D1318" s="22" t="s">
        <v>138</v>
      </c>
      <c r="E1318" s="2">
        <v>2</v>
      </c>
      <c r="F1318" s="2">
        <v>0</v>
      </c>
    </row>
    <row r="1319" spans="3:6" x14ac:dyDescent="0.2">
      <c r="C1319" s="22" t="s">
        <v>254</v>
      </c>
      <c r="D1319" s="22" t="s">
        <v>136</v>
      </c>
      <c r="E1319" s="2">
        <v>1</v>
      </c>
      <c r="F1319" s="2">
        <v>0</v>
      </c>
    </row>
    <row r="1320" spans="3:6" x14ac:dyDescent="0.2">
      <c r="C1320" s="22" t="s">
        <v>254</v>
      </c>
      <c r="D1320" s="22" t="s">
        <v>138</v>
      </c>
      <c r="E1320" s="2">
        <v>7</v>
      </c>
      <c r="F1320" s="2">
        <v>0</v>
      </c>
    </row>
    <row r="1321" spans="3:6" x14ac:dyDescent="0.2">
      <c r="C1321" s="22" t="s">
        <v>248</v>
      </c>
      <c r="D1321" s="22" t="s">
        <v>138</v>
      </c>
      <c r="E1321" s="2">
        <v>9</v>
      </c>
      <c r="F1321" s="2">
        <v>0</v>
      </c>
    </row>
    <row r="1322" spans="3:6" x14ac:dyDescent="0.2">
      <c r="C1322" s="22" t="s">
        <v>248</v>
      </c>
      <c r="D1322" s="22" t="s">
        <v>139</v>
      </c>
      <c r="E1322" s="2">
        <v>2</v>
      </c>
      <c r="F1322" s="2">
        <v>0</v>
      </c>
    </row>
    <row r="1323" spans="3:6" x14ac:dyDescent="0.2">
      <c r="C1323" s="22" t="s">
        <v>318</v>
      </c>
      <c r="D1323" s="22" t="s">
        <v>138</v>
      </c>
      <c r="E1323" s="2">
        <v>1</v>
      </c>
      <c r="F1323" s="2">
        <v>0</v>
      </c>
    </row>
    <row r="1324" spans="3:6" x14ac:dyDescent="0.2">
      <c r="C1324" s="22" t="s">
        <v>210</v>
      </c>
      <c r="D1324" s="22" t="s">
        <v>136</v>
      </c>
      <c r="E1324" s="2">
        <v>25</v>
      </c>
      <c r="F1324" s="2">
        <v>5</v>
      </c>
    </row>
    <row r="1325" spans="3:6" x14ac:dyDescent="0.2">
      <c r="C1325" s="22" t="s">
        <v>210</v>
      </c>
      <c r="D1325" s="22" t="s">
        <v>138</v>
      </c>
      <c r="E1325" s="2">
        <v>55</v>
      </c>
      <c r="F1325" s="2">
        <v>0</v>
      </c>
    </row>
    <row r="1326" spans="3:6" x14ac:dyDescent="0.2">
      <c r="C1326" s="22" t="s">
        <v>196</v>
      </c>
      <c r="D1326" s="22" t="s">
        <v>136</v>
      </c>
      <c r="E1326" s="2">
        <v>4</v>
      </c>
      <c r="F1326" s="2">
        <v>1</v>
      </c>
    </row>
    <row r="1327" spans="3:6" x14ac:dyDescent="0.2">
      <c r="C1327" s="22" t="s">
        <v>196</v>
      </c>
      <c r="D1327" s="22" t="s">
        <v>138</v>
      </c>
      <c r="E1327" s="2">
        <v>126</v>
      </c>
      <c r="F1327" s="2">
        <v>15</v>
      </c>
    </row>
    <row r="1328" spans="3:6" x14ac:dyDescent="0.2">
      <c r="C1328" s="22" t="s">
        <v>307</v>
      </c>
      <c r="D1328" s="22" t="s">
        <v>138</v>
      </c>
      <c r="E1328" s="2">
        <v>1</v>
      </c>
      <c r="F1328" s="2">
        <v>0</v>
      </c>
    </row>
    <row r="1329" spans="3:6" x14ac:dyDescent="0.2">
      <c r="C1329" s="22" t="s">
        <v>197</v>
      </c>
      <c r="D1329" s="22" t="s">
        <v>136</v>
      </c>
      <c r="E1329" s="2">
        <v>19</v>
      </c>
      <c r="F1329" s="2">
        <v>0</v>
      </c>
    </row>
    <row r="1330" spans="3:6" x14ac:dyDescent="0.2">
      <c r="C1330" s="22" t="s">
        <v>197</v>
      </c>
      <c r="D1330" s="22" t="s">
        <v>138</v>
      </c>
      <c r="E1330" s="2">
        <v>116</v>
      </c>
      <c r="F1330" s="2">
        <v>0</v>
      </c>
    </row>
    <row r="1331" spans="3:6" x14ac:dyDescent="0.2">
      <c r="C1331" s="22" t="s">
        <v>197</v>
      </c>
      <c r="D1331" s="22" t="s">
        <v>139</v>
      </c>
      <c r="E1331" s="2">
        <v>1</v>
      </c>
      <c r="F1331" s="2">
        <v>0</v>
      </c>
    </row>
    <row r="1332" spans="3:6" x14ac:dyDescent="0.2">
      <c r="C1332" s="22" t="s">
        <v>313</v>
      </c>
      <c r="D1332" s="22" t="s">
        <v>138</v>
      </c>
      <c r="E1332" s="2">
        <v>1</v>
      </c>
      <c r="F1332" s="2">
        <v>0</v>
      </c>
    </row>
    <row r="1333" spans="3:6" x14ac:dyDescent="0.2">
      <c r="C1333" s="22" t="s">
        <v>219</v>
      </c>
      <c r="D1333" s="22" t="s">
        <v>136</v>
      </c>
      <c r="E1333" s="2">
        <v>5</v>
      </c>
      <c r="F1333" s="2">
        <v>0</v>
      </c>
    </row>
    <row r="1334" spans="3:6" x14ac:dyDescent="0.2">
      <c r="C1334" s="22" t="s">
        <v>219</v>
      </c>
      <c r="D1334" s="22" t="s">
        <v>138</v>
      </c>
      <c r="E1334" s="2">
        <v>28</v>
      </c>
      <c r="F1334" s="2">
        <v>0</v>
      </c>
    </row>
    <row r="1335" spans="3:6" x14ac:dyDescent="0.2">
      <c r="C1335" s="22" t="s">
        <v>219</v>
      </c>
      <c r="D1335" s="22" t="s">
        <v>139</v>
      </c>
      <c r="E1335" s="2">
        <v>3</v>
      </c>
      <c r="F1335" s="2">
        <v>0</v>
      </c>
    </row>
    <row r="1336" spans="3:6" x14ac:dyDescent="0.2">
      <c r="C1336" s="22" t="s">
        <v>267</v>
      </c>
      <c r="D1336" s="22" t="s">
        <v>138</v>
      </c>
      <c r="E1336" s="2">
        <v>2</v>
      </c>
      <c r="F1336" s="2">
        <v>0</v>
      </c>
    </row>
    <row r="1337" spans="3:6" x14ac:dyDescent="0.2">
      <c r="C1337" s="22" t="s">
        <v>267</v>
      </c>
      <c r="D1337" s="22" t="s">
        <v>139</v>
      </c>
      <c r="E1337" s="2">
        <v>2</v>
      </c>
      <c r="F1337" s="2">
        <v>0</v>
      </c>
    </row>
    <row r="1338" spans="3:6" x14ac:dyDescent="0.2">
      <c r="C1338" s="22" t="s">
        <v>245</v>
      </c>
      <c r="D1338" s="22" t="s">
        <v>136</v>
      </c>
      <c r="E1338" s="2">
        <v>1</v>
      </c>
      <c r="F1338" s="2">
        <v>0</v>
      </c>
    </row>
    <row r="1339" spans="3:6" x14ac:dyDescent="0.2">
      <c r="C1339" s="22" t="s">
        <v>245</v>
      </c>
      <c r="D1339" s="22" t="s">
        <v>138</v>
      </c>
      <c r="E1339" s="2">
        <v>6</v>
      </c>
      <c r="F1339" s="2">
        <v>0</v>
      </c>
    </row>
    <row r="1340" spans="3:6" x14ac:dyDescent="0.2">
      <c r="C1340" s="22" t="s">
        <v>245</v>
      </c>
      <c r="D1340" s="22" t="s">
        <v>139</v>
      </c>
      <c r="E1340" s="2">
        <v>5</v>
      </c>
      <c r="F1340" s="2">
        <v>0</v>
      </c>
    </row>
    <row r="1341" spans="3:6" x14ac:dyDescent="0.2">
      <c r="C1341" s="22" t="s">
        <v>198</v>
      </c>
      <c r="D1341" s="22" t="s">
        <v>136</v>
      </c>
      <c r="E1341" s="2">
        <v>52</v>
      </c>
      <c r="F1341" s="2">
        <v>0</v>
      </c>
    </row>
    <row r="1342" spans="3:6" x14ac:dyDescent="0.2">
      <c r="C1342" s="22" t="s">
        <v>198</v>
      </c>
      <c r="D1342" s="22" t="s">
        <v>137</v>
      </c>
      <c r="E1342" s="2">
        <v>1</v>
      </c>
      <c r="F1342" s="2">
        <v>0</v>
      </c>
    </row>
    <row r="1343" spans="3:6" x14ac:dyDescent="0.2">
      <c r="C1343" s="22" t="s">
        <v>198</v>
      </c>
      <c r="D1343" s="22" t="s">
        <v>138</v>
      </c>
      <c r="E1343" s="2">
        <v>48</v>
      </c>
      <c r="F1343" s="2">
        <v>0</v>
      </c>
    </row>
    <row r="1344" spans="3:6" x14ac:dyDescent="0.2">
      <c r="C1344" s="22" t="s">
        <v>198</v>
      </c>
      <c r="D1344" s="22" t="s">
        <v>139</v>
      </c>
      <c r="E1344" s="2">
        <v>30</v>
      </c>
      <c r="F1344" s="2">
        <v>0</v>
      </c>
    </row>
    <row r="1345" spans="3:6" x14ac:dyDescent="0.2">
      <c r="C1345" s="22" t="s">
        <v>208</v>
      </c>
      <c r="D1345" s="22" t="s">
        <v>136</v>
      </c>
      <c r="E1345" s="2">
        <v>21</v>
      </c>
      <c r="F1345" s="2">
        <v>3</v>
      </c>
    </row>
    <row r="1346" spans="3:6" x14ac:dyDescent="0.2">
      <c r="C1346" s="22" t="s">
        <v>208</v>
      </c>
      <c r="D1346" s="22" t="s">
        <v>138</v>
      </c>
      <c r="E1346" s="2">
        <v>39</v>
      </c>
      <c r="F1346" s="2">
        <v>0</v>
      </c>
    </row>
    <row r="1347" spans="3:6" x14ac:dyDescent="0.2">
      <c r="C1347" s="22" t="s">
        <v>208</v>
      </c>
      <c r="D1347" s="22" t="s">
        <v>139</v>
      </c>
      <c r="E1347" s="2">
        <v>32</v>
      </c>
      <c r="F1347" s="2">
        <v>0</v>
      </c>
    </row>
    <row r="1348" spans="3:6" x14ac:dyDescent="0.2">
      <c r="C1348" s="22" t="s">
        <v>195</v>
      </c>
      <c r="D1348" s="22" t="s">
        <v>136</v>
      </c>
      <c r="E1348" s="2">
        <v>41</v>
      </c>
      <c r="F1348" s="2">
        <v>13</v>
      </c>
    </row>
    <row r="1349" spans="3:6" x14ac:dyDescent="0.2">
      <c r="C1349" s="22" t="s">
        <v>195</v>
      </c>
      <c r="D1349" s="22" t="s">
        <v>138</v>
      </c>
      <c r="E1349" s="2">
        <v>73</v>
      </c>
      <c r="F1349" s="2">
        <v>2</v>
      </c>
    </row>
    <row r="1350" spans="3:6" x14ac:dyDescent="0.2">
      <c r="C1350" s="22" t="s">
        <v>195</v>
      </c>
      <c r="D1350" s="22" t="s">
        <v>139</v>
      </c>
      <c r="E1350" s="2">
        <v>25</v>
      </c>
      <c r="F1350" s="2">
        <v>0</v>
      </c>
    </row>
    <row r="1351" spans="3:6" x14ac:dyDescent="0.2">
      <c r="C1351" s="22" t="s">
        <v>249</v>
      </c>
      <c r="D1351" s="22" t="s">
        <v>136</v>
      </c>
      <c r="E1351" s="2">
        <v>2</v>
      </c>
      <c r="F1351" s="2">
        <v>0</v>
      </c>
    </row>
    <row r="1352" spans="3:6" x14ac:dyDescent="0.2">
      <c r="C1352" s="22" t="s">
        <v>249</v>
      </c>
      <c r="D1352" s="22" t="s">
        <v>138</v>
      </c>
      <c r="E1352" s="2">
        <v>9</v>
      </c>
      <c r="F1352" s="2">
        <v>0</v>
      </c>
    </row>
    <row r="1353" spans="3:6" x14ac:dyDescent="0.2">
      <c r="C1353" s="22" t="s">
        <v>216</v>
      </c>
      <c r="D1353" s="22" t="s">
        <v>136</v>
      </c>
      <c r="E1353" s="2">
        <v>7</v>
      </c>
      <c r="F1353" s="2">
        <v>0</v>
      </c>
    </row>
    <row r="1354" spans="3:6" x14ac:dyDescent="0.2">
      <c r="C1354" s="22" t="s">
        <v>216</v>
      </c>
      <c r="D1354" s="22" t="s">
        <v>138</v>
      </c>
      <c r="E1354" s="2">
        <v>30</v>
      </c>
      <c r="F1354" s="2">
        <v>0</v>
      </c>
    </row>
    <row r="1355" spans="3:6" x14ac:dyDescent="0.2">
      <c r="C1355" s="22" t="s">
        <v>216</v>
      </c>
      <c r="D1355" s="22" t="s">
        <v>139</v>
      </c>
      <c r="E1355" s="2">
        <v>2</v>
      </c>
      <c r="F1355" s="2">
        <v>0</v>
      </c>
    </row>
    <row r="1356" spans="3:6" x14ac:dyDescent="0.2">
      <c r="C1356" s="22" t="s">
        <v>225</v>
      </c>
      <c r="D1356" s="22" t="s">
        <v>136</v>
      </c>
      <c r="E1356" s="2">
        <v>4</v>
      </c>
      <c r="F1356" s="2">
        <v>0</v>
      </c>
    </row>
    <row r="1357" spans="3:6" x14ac:dyDescent="0.2">
      <c r="C1357" s="22" t="s">
        <v>225</v>
      </c>
      <c r="D1357" s="22" t="s">
        <v>138</v>
      </c>
      <c r="E1357" s="2">
        <v>22</v>
      </c>
      <c r="F1357" s="2">
        <v>0</v>
      </c>
    </row>
    <row r="1358" spans="3:6" x14ac:dyDescent="0.2">
      <c r="C1358" s="22" t="s">
        <v>225</v>
      </c>
      <c r="D1358" s="22" t="s">
        <v>139</v>
      </c>
      <c r="E1358" s="2">
        <v>3</v>
      </c>
      <c r="F1358" s="2">
        <v>0</v>
      </c>
    </row>
    <row r="1359" spans="3:6" x14ac:dyDescent="0.2">
      <c r="C1359" s="22" t="s">
        <v>238</v>
      </c>
      <c r="D1359" s="22" t="s">
        <v>136</v>
      </c>
      <c r="E1359" s="2">
        <v>2</v>
      </c>
      <c r="F1359" s="2">
        <v>0</v>
      </c>
    </row>
    <row r="1360" spans="3:6" x14ac:dyDescent="0.2">
      <c r="C1360" s="22" t="s">
        <v>238</v>
      </c>
      <c r="D1360" s="22" t="s">
        <v>138</v>
      </c>
      <c r="E1360" s="2">
        <v>10</v>
      </c>
      <c r="F1360" s="2">
        <v>0</v>
      </c>
    </row>
    <row r="1361" spans="3:6" x14ac:dyDescent="0.2">
      <c r="C1361" s="22" t="s">
        <v>238</v>
      </c>
      <c r="D1361" s="22" t="s">
        <v>139</v>
      </c>
      <c r="E1361" s="2">
        <v>5</v>
      </c>
      <c r="F1361" s="2">
        <v>0</v>
      </c>
    </row>
    <row r="1362" spans="3:6" x14ac:dyDescent="0.2">
      <c r="C1362" s="22" t="s">
        <v>308</v>
      </c>
      <c r="D1362" s="22" t="s">
        <v>138</v>
      </c>
      <c r="E1362" s="2">
        <v>1</v>
      </c>
      <c r="F1362" s="2">
        <v>0</v>
      </c>
    </row>
    <row r="1363" spans="3:6" x14ac:dyDescent="0.2">
      <c r="C1363" s="22" t="s">
        <v>287</v>
      </c>
      <c r="D1363" s="22" t="s">
        <v>138</v>
      </c>
      <c r="E1363" s="2">
        <v>2</v>
      </c>
      <c r="F1363" s="2">
        <v>0</v>
      </c>
    </row>
    <row r="1364" spans="3:6" x14ac:dyDescent="0.2">
      <c r="C1364" s="22" t="s">
        <v>301</v>
      </c>
      <c r="D1364" s="22" t="s">
        <v>138</v>
      </c>
      <c r="E1364" s="2">
        <v>1</v>
      </c>
      <c r="F1364" s="2">
        <v>0</v>
      </c>
    </row>
    <row r="1365" spans="3:6" x14ac:dyDescent="0.2">
      <c r="C1365" s="22" t="s">
        <v>233</v>
      </c>
      <c r="D1365" s="22" t="s">
        <v>136</v>
      </c>
      <c r="E1365" s="2">
        <v>7</v>
      </c>
      <c r="F1365" s="2">
        <v>0</v>
      </c>
    </row>
    <row r="1366" spans="3:6" x14ac:dyDescent="0.2">
      <c r="C1366" s="22" t="s">
        <v>233</v>
      </c>
      <c r="D1366" s="22" t="s">
        <v>138</v>
      </c>
      <c r="E1366" s="2">
        <v>8</v>
      </c>
      <c r="F1366" s="2">
        <v>0</v>
      </c>
    </row>
    <row r="1367" spans="3:6" x14ac:dyDescent="0.2">
      <c r="C1367" s="22" t="s">
        <v>233</v>
      </c>
      <c r="D1367" s="22" t="s">
        <v>139</v>
      </c>
      <c r="E1367" s="2">
        <v>12</v>
      </c>
      <c r="F1367" s="2">
        <v>0</v>
      </c>
    </row>
    <row r="1368" spans="3:6" x14ac:dyDescent="0.2">
      <c r="C1368" s="22" t="s">
        <v>236</v>
      </c>
      <c r="D1368" s="22" t="s">
        <v>136</v>
      </c>
      <c r="E1368" s="2">
        <v>5</v>
      </c>
      <c r="F1368" s="2">
        <v>0</v>
      </c>
    </row>
    <row r="1369" spans="3:6" x14ac:dyDescent="0.2">
      <c r="C1369" s="22" t="s">
        <v>236</v>
      </c>
      <c r="D1369" s="22" t="s">
        <v>138</v>
      </c>
      <c r="E1369" s="2">
        <v>16</v>
      </c>
      <c r="F1369" s="2">
        <v>0</v>
      </c>
    </row>
    <row r="1370" spans="3:6" x14ac:dyDescent="0.2">
      <c r="C1370" s="22" t="s">
        <v>236</v>
      </c>
      <c r="D1370" s="22" t="s">
        <v>139</v>
      </c>
      <c r="E1370" s="2">
        <v>2</v>
      </c>
      <c r="F1370" s="2">
        <v>0</v>
      </c>
    </row>
    <row r="1371" spans="3:6" x14ac:dyDescent="0.2">
      <c r="C1371" s="22" t="s">
        <v>237</v>
      </c>
      <c r="D1371" s="22" t="s">
        <v>138</v>
      </c>
      <c r="E1371" s="2">
        <v>15</v>
      </c>
      <c r="F1371" s="2">
        <v>0</v>
      </c>
    </row>
    <row r="1372" spans="3:6" x14ac:dyDescent="0.2">
      <c r="C1372" s="22" t="s">
        <v>237</v>
      </c>
      <c r="D1372" s="22" t="s">
        <v>139</v>
      </c>
      <c r="E1372" s="2">
        <v>2</v>
      </c>
      <c r="F1372" s="2">
        <v>0</v>
      </c>
    </row>
    <row r="1373" spans="3:6" x14ac:dyDescent="0.2">
      <c r="C1373" s="22" t="s">
        <v>221</v>
      </c>
      <c r="D1373" s="22" t="s">
        <v>136</v>
      </c>
      <c r="E1373" s="2">
        <v>3</v>
      </c>
      <c r="F1373" s="2">
        <v>1</v>
      </c>
    </row>
    <row r="1374" spans="3:6" x14ac:dyDescent="0.2">
      <c r="C1374" s="22" t="s">
        <v>221</v>
      </c>
      <c r="D1374" s="22" t="s">
        <v>138</v>
      </c>
      <c r="E1374" s="2">
        <v>23</v>
      </c>
      <c r="F1374" s="2">
        <v>0</v>
      </c>
    </row>
    <row r="1375" spans="3:6" x14ac:dyDescent="0.2">
      <c r="C1375" s="22" t="s">
        <v>221</v>
      </c>
      <c r="D1375" s="22" t="s">
        <v>139</v>
      </c>
      <c r="E1375" s="2">
        <v>9</v>
      </c>
      <c r="F1375" s="2">
        <v>0</v>
      </c>
    </row>
    <row r="1376" spans="3:6" x14ac:dyDescent="0.2">
      <c r="C1376" s="22" t="s">
        <v>303</v>
      </c>
      <c r="D1376" s="22" t="s">
        <v>138</v>
      </c>
      <c r="E1376" s="2">
        <v>1</v>
      </c>
      <c r="F1376" s="2">
        <v>0</v>
      </c>
    </row>
    <row r="1377" spans="3:6" x14ac:dyDescent="0.2">
      <c r="C1377" s="22" t="s">
        <v>257</v>
      </c>
      <c r="D1377" s="22" t="s">
        <v>138</v>
      </c>
      <c r="E1377" s="2">
        <v>3</v>
      </c>
      <c r="F1377" s="2">
        <v>0</v>
      </c>
    </row>
    <row r="1378" spans="3:6" x14ac:dyDescent="0.2">
      <c r="C1378" s="22" t="s">
        <v>257</v>
      </c>
      <c r="D1378" s="22" t="s">
        <v>139</v>
      </c>
      <c r="E1378" s="2">
        <v>3</v>
      </c>
      <c r="F1378" s="2">
        <v>0</v>
      </c>
    </row>
    <row r="1379" spans="3:6" x14ac:dyDescent="0.2">
      <c r="C1379" s="22" t="s">
        <v>232</v>
      </c>
      <c r="D1379" s="22" t="s">
        <v>136</v>
      </c>
      <c r="E1379" s="2">
        <v>11</v>
      </c>
      <c r="F1379" s="2">
        <v>0</v>
      </c>
    </row>
    <row r="1380" spans="3:6" x14ac:dyDescent="0.2">
      <c r="C1380" s="22" t="s">
        <v>232</v>
      </c>
      <c r="D1380" s="22" t="s">
        <v>138</v>
      </c>
      <c r="E1380" s="2">
        <v>13</v>
      </c>
      <c r="F1380" s="2">
        <v>0</v>
      </c>
    </row>
    <row r="1381" spans="3:6" x14ac:dyDescent="0.2">
      <c r="C1381" s="22" t="s">
        <v>232</v>
      </c>
      <c r="D1381" s="22" t="s">
        <v>139</v>
      </c>
      <c r="E1381" s="2">
        <v>3</v>
      </c>
      <c r="F1381" s="2">
        <v>0</v>
      </c>
    </row>
    <row r="1382" spans="3:6" x14ac:dyDescent="0.2">
      <c r="C1382" s="22" t="s">
        <v>253</v>
      </c>
      <c r="D1382" s="22" t="s">
        <v>136</v>
      </c>
      <c r="E1382" s="2">
        <v>2</v>
      </c>
      <c r="F1382" s="2">
        <v>0</v>
      </c>
    </row>
    <row r="1383" spans="3:6" x14ac:dyDescent="0.2">
      <c r="C1383" s="22" t="s">
        <v>253</v>
      </c>
      <c r="D1383" s="22" t="s">
        <v>138</v>
      </c>
      <c r="E1383" s="2">
        <v>6</v>
      </c>
      <c r="F1383" s="2">
        <v>0</v>
      </c>
    </row>
    <row r="1384" spans="3:6" x14ac:dyDescent="0.2">
      <c r="C1384" s="22" t="s">
        <v>253</v>
      </c>
      <c r="D1384" s="22" t="s">
        <v>139</v>
      </c>
      <c r="E1384" s="2">
        <v>1</v>
      </c>
      <c r="F1384" s="2">
        <v>0</v>
      </c>
    </row>
    <row r="1385" spans="3:6" x14ac:dyDescent="0.2">
      <c r="C1385" s="22" t="s">
        <v>282</v>
      </c>
      <c r="D1385" s="22" t="s">
        <v>138</v>
      </c>
      <c r="E1385" s="2">
        <v>3</v>
      </c>
      <c r="F1385" s="2">
        <v>0</v>
      </c>
    </row>
    <row r="1386" spans="3:6" x14ac:dyDescent="0.2">
      <c r="C1386" s="22" t="s">
        <v>152</v>
      </c>
      <c r="D1386" s="22" t="s">
        <v>136</v>
      </c>
      <c r="E1386" s="2">
        <v>941</v>
      </c>
      <c r="F1386" s="2">
        <v>17</v>
      </c>
    </row>
    <row r="1387" spans="3:6" x14ac:dyDescent="0.2">
      <c r="C1387" s="22" t="s">
        <v>152</v>
      </c>
      <c r="D1387" s="22" t="s">
        <v>137</v>
      </c>
      <c r="E1387" s="2">
        <v>4</v>
      </c>
      <c r="F1387" s="2">
        <v>0</v>
      </c>
    </row>
    <row r="1388" spans="3:6" x14ac:dyDescent="0.2">
      <c r="C1388" s="22" t="s">
        <v>152</v>
      </c>
      <c r="D1388" s="22" t="s">
        <v>138</v>
      </c>
      <c r="E1388" s="2">
        <v>412</v>
      </c>
      <c r="F1388" s="2">
        <v>77</v>
      </c>
    </row>
    <row r="1389" spans="3:6" x14ac:dyDescent="0.2">
      <c r="C1389" s="22" t="s">
        <v>152</v>
      </c>
      <c r="D1389" s="22" t="s">
        <v>139</v>
      </c>
      <c r="E1389" s="2">
        <v>314</v>
      </c>
      <c r="F1389" s="2">
        <v>0</v>
      </c>
    </row>
    <row r="1390" spans="3:6" x14ac:dyDescent="0.2">
      <c r="C1390" s="22" t="s">
        <v>184</v>
      </c>
      <c r="D1390" s="22" t="s">
        <v>136</v>
      </c>
      <c r="E1390" s="2">
        <v>106</v>
      </c>
      <c r="F1390" s="2">
        <v>7</v>
      </c>
    </row>
    <row r="1391" spans="3:6" x14ac:dyDescent="0.2">
      <c r="C1391" s="22" t="s">
        <v>184</v>
      </c>
      <c r="D1391" s="22" t="s">
        <v>138</v>
      </c>
      <c r="E1391" s="2">
        <v>85</v>
      </c>
      <c r="F1391" s="2">
        <v>0</v>
      </c>
    </row>
    <row r="1392" spans="3:6" x14ac:dyDescent="0.2">
      <c r="C1392" s="22" t="s">
        <v>184</v>
      </c>
      <c r="D1392" s="22" t="s">
        <v>139</v>
      </c>
      <c r="E1392" s="2">
        <v>20</v>
      </c>
      <c r="F1392" s="2">
        <v>0</v>
      </c>
    </row>
    <row r="1393" spans="3:6" x14ac:dyDescent="0.2">
      <c r="C1393" s="22" t="s">
        <v>304</v>
      </c>
      <c r="D1393" s="22" t="s">
        <v>138</v>
      </c>
      <c r="E1393" s="2">
        <v>1</v>
      </c>
      <c r="F1393" s="2">
        <v>0</v>
      </c>
    </row>
    <row r="1394" spans="3:6" x14ac:dyDescent="0.2">
      <c r="C1394" s="22" t="s">
        <v>309</v>
      </c>
      <c r="D1394" s="22" t="s">
        <v>136</v>
      </c>
      <c r="E1394" s="2">
        <v>1</v>
      </c>
      <c r="F1394" s="2">
        <v>0</v>
      </c>
    </row>
    <row r="1395" spans="3:6" x14ac:dyDescent="0.2">
      <c r="C1395" s="22" t="s">
        <v>259</v>
      </c>
      <c r="D1395" s="22" t="s">
        <v>136</v>
      </c>
      <c r="E1395" s="2">
        <v>1</v>
      </c>
      <c r="F1395" s="2">
        <v>0</v>
      </c>
    </row>
    <row r="1396" spans="3:6" x14ac:dyDescent="0.2">
      <c r="C1396" s="22" t="s">
        <v>259</v>
      </c>
      <c r="D1396" s="22" t="s">
        <v>138</v>
      </c>
      <c r="E1396" s="2">
        <v>4</v>
      </c>
      <c r="F1396" s="2">
        <v>0</v>
      </c>
    </row>
    <row r="1397" spans="3:6" x14ac:dyDescent="0.2">
      <c r="C1397" s="22" t="s">
        <v>269</v>
      </c>
      <c r="D1397" s="22" t="s">
        <v>138</v>
      </c>
      <c r="E1397" s="2">
        <v>2</v>
      </c>
      <c r="F1397" s="2">
        <v>0</v>
      </c>
    </row>
    <row r="1398" spans="3:6" x14ac:dyDescent="0.2">
      <c r="C1398" s="22" t="s">
        <v>250</v>
      </c>
      <c r="D1398" s="22" t="s">
        <v>136</v>
      </c>
      <c r="E1398" s="2">
        <v>5</v>
      </c>
      <c r="F1398" s="2">
        <v>0</v>
      </c>
    </row>
    <row r="1399" spans="3:6" x14ac:dyDescent="0.2">
      <c r="C1399" s="22" t="s">
        <v>250</v>
      </c>
      <c r="D1399" s="22" t="s">
        <v>138</v>
      </c>
      <c r="E1399" s="2">
        <v>2</v>
      </c>
      <c r="F1399" s="2">
        <v>0</v>
      </c>
    </row>
    <row r="1400" spans="3:6" x14ac:dyDescent="0.2">
      <c r="C1400" s="22" t="s">
        <v>250</v>
      </c>
      <c r="D1400" s="22" t="s">
        <v>139</v>
      </c>
      <c r="E1400" s="2">
        <v>2</v>
      </c>
      <c r="F1400" s="2">
        <v>0</v>
      </c>
    </row>
    <row r="1401" spans="3:6" x14ac:dyDescent="0.2">
      <c r="C1401" s="22" t="s">
        <v>153</v>
      </c>
      <c r="D1401" s="22" t="s">
        <v>136</v>
      </c>
      <c r="E1401" s="2">
        <v>473</v>
      </c>
      <c r="F1401" s="2">
        <v>30</v>
      </c>
    </row>
    <row r="1402" spans="3:6" x14ac:dyDescent="0.2">
      <c r="C1402" s="22" t="s">
        <v>153</v>
      </c>
      <c r="D1402" s="22" t="s">
        <v>138</v>
      </c>
      <c r="E1402" s="2">
        <v>644</v>
      </c>
      <c r="F1402" s="2">
        <v>83</v>
      </c>
    </row>
    <row r="1403" spans="3:6" x14ac:dyDescent="0.2">
      <c r="C1403" s="22" t="s">
        <v>153</v>
      </c>
      <c r="D1403" s="22" t="s">
        <v>139</v>
      </c>
      <c r="E1403" s="2">
        <v>398</v>
      </c>
      <c r="F1403" s="2">
        <v>0</v>
      </c>
    </row>
    <row r="1404" spans="3:6" x14ac:dyDescent="0.2">
      <c r="C1404" s="22" t="s">
        <v>174</v>
      </c>
      <c r="D1404" s="22" t="s">
        <v>136</v>
      </c>
      <c r="E1404" s="2">
        <v>102</v>
      </c>
      <c r="F1404" s="2">
        <v>107</v>
      </c>
    </row>
    <row r="1405" spans="3:6" x14ac:dyDescent="0.2">
      <c r="C1405" s="22" t="s">
        <v>174</v>
      </c>
      <c r="D1405" s="22" t="s">
        <v>138</v>
      </c>
      <c r="E1405" s="2">
        <v>183</v>
      </c>
      <c r="F1405" s="2">
        <v>45</v>
      </c>
    </row>
    <row r="1406" spans="3:6" x14ac:dyDescent="0.2">
      <c r="C1406" s="22" t="s">
        <v>174</v>
      </c>
      <c r="D1406" s="22" t="s">
        <v>139</v>
      </c>
      <c r="E1406" s="2">
        <v>70</v>
      </c>
      <c r="F1406" s="2">
        <v>0</v>
      </c>
    </row>
    <row r="1407" spans="3:6" x14ac:dyDescent="0.2">
      <c r="C1407" s="22" t="s">
        <v>275</v>
      </c>
      <c r="D1407" s="22" t="s">
        <v>138</v>
      </c>
      <c r="E1407" s="2">
        <v>3</v>
      </c>
      <c r="F1407" s="2">
        <v>0</v>
      </c>
    </row>
    <row r="1408" spans="3:6" x14ac:dyDescent="0.2">
      <c r="C1408" s="22" t="s">
        <v>165</v>
      </c>
      <c r="D1408" s="22" t="s">
        <v>136</v>
      </c>
      <c r="E1408" s="2">
        <v>195</v>
      </c>
      <c r="F1408" s="2">
        <v>74</v>
      </c>
    </row>
    <row r="1409" spans="3:6" x14ac:dyDescent="0.2">
      <c r="C1409" s="22" t="s">
        <v>165</v>
      </c>
      <c r="D1409" s="22" t="s">
        <v>138</v>
      </c>
      <c r="E1409" s="2">
        <v>271</v>
      </c>
      <c r="F1409" s="2">
        <v>148</v>
      </c>
    </row>
    <row r="1410" spans="3:6" x14ac:dyDescent="0.2">
      <c r="C1410" s="22" t="s">
        <v>165</v>
      </c>
      <c r="D1410" s="22" t="s">
        <v>139</v>
      </c>
      <c r="E1410" s="2">
        <v>177</v>
      </c>
      <c r="F1410" s="2">
        <v>0</v>
      </c>
    </row>
    <row r="1411" spans="3:6" x14ac:dyDescent="0.2">
      <c r="C1411" s="22" t="s">
        <v>222</v>
      </c>
      <c r="D1411" s="22" t="s">
        <v>136</v>
      </c>
      <c r="E1411" s="2">
        <v>1</v>
      </c>
      <c r="F1411" s="2">
        <v>0</v>
      </c>
    </row>
    <row r="1412" spans="3:6" x14ac:dyDescent="0.2">
      <c r="C1412" s="22" t="s">
        <v>222</v>
      </c>
      <c r="D1412" s="22" t="s">
        <v>138</v>
      </c>
      <c r="E1412" s="2">
        <v>28</v>
      </c>
      <c r="F1412" s="2">
        <v>1</v>
      </c>
    </row>
    <row r="1413" spans="3:6" x14ac:dyDescent="0.2">
      <c r="C1413" s="22" t="s">
        <v>222</v>
      </c>
      <c r="D1413" s="22" t="s">
        <v>139</v>
      </c>
      <c r="E1413" s="2">
        <v>2</v>
      </c>
      <c r="F1413" s="2">
        <v>0</v>
      </c>
    </row>
    <row r="1414" spans="3:6" x14ac:dyDescent="0.2">
      <c r="C1414" s="22" t="s">
        <v>240</v>
      </c>
      <c r="D1414" s="22" t="s">
        <v>136</v>
      </c>
      <c r="E1414" s="2">
        <v>6</v>
      </c>
      <c r="F1414" s="2">
        <v>1</v>
      </c>
    </row>
    <row r="1415" spans="3:6" x14ac:dyDescent="0.2">
      <c r="C1415" s="22" t="s">
        <v>240</v>
      </c>
      <c r="D1415" s="22" t="s">
        <v>138</v>
      </c>
      <c r="E1415" s="2">
        <v>7</v>
      </c>
      <c r="F1415" s="2">
        <v>0</v>
      </c>
    </row>
    <row r="1416" spans="3:6" x14ac:dyDescent="0.2">
      <c r="C1416" s="22" t="s">
        <v>240</v>
      </c>
      <c r="D1416" s="22" t="s">
        <v>139</v>
      </c>
      <c r="E1416" s="2">
        <v>4</v>
      </c>
      <c r="F1416" s="2">
        <v>0</v>
      </c>
    </row>
    <row r="1417" spans="3:6" x14ac:dyDescent="0.2">
      <c r="C1417" s="22" t="s">
        <v>182</v>
      </c>
      <c r="D1417" s="22" t="s">
        <v>136</v>
      </c>
      <c r="E1417" s="2">
        <v>131</v>
      </c>
      <c r="F1417" s="2">
        <v>1</v>
      </c>
    </row>
    <row r="1418" spans="3:6" x14ac:dyDescent="0.2">
      <c r="C1418" s="22" t="s">
        <v>182</v>
      </c>
      <c r="D1418" s="22" t="s">
        <v>138</v>
      </c>
      <c r="E1418" s="2">
        <v>51</v>
      </c>
      <c r="F1418" s="2">
        <v>12</v>
      </c>
    </row>
    <row r="1419" spans="3:6" x14ac:dyDescent="0.2">
      <c r="C1419" s="22" t="s">
        <v>182</v>
      </c>
      <c r="D1419" s="22" t="s">
        <v>139</v>
      </c>
      <c r="E1419" s="2">
        <v>40</v>
      </c>
      <c r="F1419" s="2">
        <v>0</v>
      </c>
    </row>
    <row r="1420" spans="3:6" x14ac:dyDescent="0.2">
      <c r="C1420" s="22" t="s">
        <v>265</v>
      </c>
      <c r="D1420" s="22" t="s">
        <v>136</v>
      </c>
      <c r="E1420" s="2">
        <v>1</v>
      </c>
      <c r="F1420" s="2">
        <v>0</v>
      </c>
    </row>
    <row r="1421" spans="3:6" x14ac:dyDescent="0.2">
      <c r="C1421" s="22" t="s">
        <v>265</v>
      </c>
      <c r="D1421" s="22" t="s">
        <v>138</v>
      </c>
      <c r="E1421" s="2">
        <v>3</v>
      </c>
      <c r="F1421" s="2">
        <v>0</v>
      </c>
    </row>
    <row r="1422" spans="3:6" x14ac:dyDescent="0.2">
      <c r="C1422" s="22" t="s">
        <v>186</v>
      </c>
      <c r="D1422" s="22" t="s">
        <v>136</v>
      </c>
      <c r="E1422" s="2">
        <v>41</v>
      </c>
      <c r="F1422" s="2">
        <v>0</v>
      </c>
    </row>
    <row r="1423" spans="3:6" x14ac:dyDescent="0.2">
      <c r="C1423" s="22" t="s">
        <v>186</v>
      </c>
      <c r="D1423" s="22" t="s">
        <v>137</v>
      </c>
      <c r="E1423" s="2">
        <v>1</v>
      </c>
      <c r="F1423" s="2">
        <v>0</v>
      </c>
    </row>
    <row r="1424" spans="3:6" x14ac:dyDescent="0.2">
      <c r="C1424" s="22" t="s">
        <v>186</v>
      </c>
      <c r="D1424" s="22" t="s">
        <v>138</v>
      </c>
      <c r="E1424" s="2">
        <v>79</v>
      </c>
      <c r="F1424" s="2">
        <v>0</v>
      </c>
    </row>
    <row r="1425" spans="3:6" x14ac:dyDescent="0.2">
      <c r="C1425" s="22" t="s">
        <v>186</v>
      </c>
      <c r="D1425" s="22" t="s">
        <v>139</v>
      </c>
      <c r="E1425" s="2">
        <v>58</v>
      </c>
      <c r="F1425" s="2">
        <v>0</v>
      </c>
    </row>
    <row r="1426" spans="3:6" x14ac:dyDescent="0.2">
      <c r="C1426" s="22" t="s">
        <v>217</v>
      </c>
      <c r="D1426" s="22" t="s">
        <v>136</v>
      </c>
      <c r="E1426" s="2">
        <v>9</v>
      </c>
      <c r="F1426" s="2">
        <v>0</v>
      </c>
    </row>
    <row r="1427" spans="3:6" x14ac:dyDescent="0.2">
      <c r="C1427" s="22" t="s">
        <v>217</v>
      </c>
      <c r="D1427" s="22" t="s">
        <v>138</v>
      </c>
      <c r="E1427" s="2">
        <v>28</v>
      </c>
      <c r="F1427" s="2">
        <v>0</v>
      </c>
    </row>
    <row r="1428" spans="3:6" x14ac:dyDescent="0.2">
      <c r="C1428" s="22" t="s">
        <v>217</v>
      </c>
      <c r="D1428" s="22" t="s">
        <v>139</v>
      </c>
      <c r="E1428" s="2">
        <v>2</v>
      </c>
      <c r="F1428" s="2">
        <v>0</v>
      </c>
    </row>
    <row r="1429" spans="3:6" x14ac:dyDescent="0.2">
      <c r="C1429" s="22" t="s">
        <v>154</v>
      </c>
      <c r="D1429" s="22" t="s">
        <v>136</v>
      </c>
      <c r="E1429" s="2">
        <v>581</v>
      </c>
      <c r="F1429" s="2">
        <v>31</v>
      </c>
    </row>
    <row r="1430" spans="3:6" x14ac:dyDescent="0.2">
      <c r="C1430" s="22" t="s">
        <v>154</v>
      </c>
      <c r="D1430" s="22" t="s">
        <v>138</v>
      </c>
      <c r="E1430" s="2">
        <v>357</v>
      </c>
      <c r="F1430" s="2">
        <v>132</v>
      </c>
    </row>
    <row r="1431" spans="3:6" x14ac:dyDescent="0.2">
      <c r="C1431" s="22" t="s">
        <v>154</v>
      </c>
      <c r="D1431" s="22" t="s">
        <v>139</v>
      </c>
      <c r="E1431" s="2">
        <v>371</v>
      </c>
      <c r="F1431" s="2">
        <v>0</v>
      </c>
    </row>
    <row r="1432" spans="3:6" x14ac:dyDescent="0.2">
      <c r="C1432" s="22" t="s">
        <v>314</v>
      </c>
      <c r="D1432" s="22" t="s">
        <v>138</v>
      </c>
      <c r="E1432" s="2">
        <v>1</v>
      </c>
      <c r="F1432" s="2">
        <v>0</v>
      </c>
    </row>
    <row r="1433" spans="3:6" x14ac:dyDescent="0.2">
      <c r="C1433" s="22" t="s">
        <v>215</v>
      </c>
      <c r="D1433" s="22" t="s">
        <v>136</v>
      </c>
      <c r="E1433" s="2">
        <v>13</v>
      </c>
      <c r="F1433" s="2">
        <v>0</v>
      </c>
    </row>
    <row r="1434" spans="3:6" x14ac:dyDescent="0.2">
      <c r="C1434" s="22" t="s">
        <v>215</v>
      </c>
      <c r="D1434" s="22" t="s">
        <v>138</v>
      </c>
      <c r="E1434" s="2">
        <v>23</v>
      </c>
      <c r="F1434" s="2">
        <v>4</v>
      </c>
    </row>
    <row r="1435" spans="3:6" x14ac:dyDescent="0.2">
      <c r="C1435" s="22" t="s">
        <v>215</v>
      </c>
      <c r="D1435" s="22" t="s">
        <v>139</v>
      </c>
      <c r="E1435" s="2">
        <v>9</v>
      </c>
      <c r="F1435" s="2">
        <v>0</v>
      </c>
    </row>
    <row r="1436" spans="3:6" x14ac:dyDescent="0.2">
      <c r="C1436" s="22" t="s">
        <v>251</v>
      </c>
      <c r="D1436" s="22" t="s">
        <v>138</v>
      </c>
      <c r="E1436" s="2">
        <v>9</v>
      </c>
      <c r="F1436" s="2">
        <v>0</v>
      </c>
    </row>
    <row r="1437" spans="3:6" x14ac:dyDescent="0.2">
      <c r="C1437" s="22" t="s">
        <v>251</v>
      </c>
      <c r="D1437" s="22" t="s">
        <v>139</v>
      </c>
      <c r="E1437" s="2">
        <v>1</v>
      </c>
      <c r="F1437" s="2">
        <v>0</v>
      </c>
    </row>
    <row r="1438" spans="3:6" x14ac:dyDescent="0.2">
      <c r="C1438" s="22" t="s">
        <v>170</v>
      </c>
      <c r="D1438" s="22" t="s">
        <v>136</v>
      </c>
      <c r="E1438" s="2">
        <v>226</v>
      </c>
      <c r="F1438" s="2">
        <v>3</v>
      </c>
    </row>
    <row r="1439" spans="3:6" x14ac:dyDescent="0.2">
      <c r="C1439" s="22" t="s">
        <v>170</v>
      </c>
      <c r="D1439" s="22" t="s">
        <v>137</v>
      </c>
      <c r="E1439" s="2">
        <v>2</v>
      </c>
      <c r="F1439" s="2">
        <v>0</v>
      </c>
    </row>
    <row r="1440" spans="3:6" x14ac:dyDescent="0.2">
      <c r="C1440" s="22" t="s">
        <v>170</v>
      </c>
      <c r="D1440" s="22" t="s">
        <v>138</v>
      </c>
      <c r="E1440" s="2">
        <v>175</v>
      </c>
      <c r="F1440" s="2">
        <v>5</v>
      </c>
    </row>
    <row r="1441" spans="3:6" x14ac:dyDescent="0.2">
      <c r="C1441" s="22" t="s">
        <v>170</v>
      </c>
      <c r="D1441" s="22" t="s">
        <v>139</v>
      </c>
      <c r="E1441" s="2">
        <v>179</v>
      </c>
      <c r="F1441" s="2">
        <v>0</v>
      </c>
    </row>
    <row r="1442" spans="3:6" x14ac:dyDescent="0.2">
      <c r="C1442" s="22" t="s">
        <v>223</v>
      </c>
      <c r="D1442" s="22" t="s">
        <v>136</v>
      </c>
      <c r="E1442" s="2">
        <v>21</v>
      </c>
      <c r="F1442" s="2">
        <v>0</v>
      </c>
    </row>
    <row r="1443" spans="3:6" x14ac:dyDescent="0.2">
      <c r="C1443" s="22" t="s">
        <v>223</v>
      </c>
      <c r="D1443" s="22" t="s">
        <v>138</v>
      </c>
      <c r="E1443" s="2">
        <v>5</v>
      </c>
      <c r="F1443" s="2">
        <v>1</v>
      </c>
    </row>
    <row r="1444" spans="3:6" x14ac:dyDescent="0.2">
      <c r="C1444" s="22" t="s">
        <v>223</v>
      </c>
      <c r="D1444" s="22" t="s">
        <v>139</v>
      </c>
      <c r="E1444" s="2">
        <v>3</v>
      </c>
      <c r="F1444" s="2">
        <v>0</v>
      </c>
    </row>
    <row r="1445" spans="3:6" x14ac:dyDescent="0.2">
      <c r="C1445" s="22" t="s">
        <v>213</v>
      </c>
      <c r="D1445" s="22" t="s">
        <v>136</v>
      </c>
      <c r="E1445" s="2">
        <v>2</v>
      </c>
      <c r="F1445" s="2">
        <v>0</v>
      </c>
    </row>
    <row r="1446" spans="3:6" x14ac:dyDescent="0.2">
      <c r="C1446" s="22" t="s">
        <v>213</v>
      </c>
      <c r="D1446" s="22" t="s">
        <v>138</v>
      </c>
      <c r="E1446" s="2">
        <v>51</v>
      </c>
      <c r="F1446" s="2">
        <v>100</v>
      </c>
    </row>
    <row r="1447" spans="3:6" x14ac:dyDescent="0.2">
      <c r="C1447" s="22" t="s">
        <v>241</v>
      </c>
      <c r="D1447" s="22" t="s">
        <v>136</v>
      </c>
      <c r="E1447" s="2">
        <v>3</v>
      </c>
      <c r="F1447" s="2">
        <v>0</v>
      </c>
    </row>
    <row r="1448" spans="3:6" x14ac:dyDescent="0.2">
      <c r="C1448" s="22" t="s">
        <v>241</v>
      </c>
      <c r="D1448" s="22" t="s">
        <v>138</v>
      </c>
      <c r="E1448" s="2">
        <v>9</v>
      </c>
      <c r="F1448" s="2">
        <v>0</v>
      </c>
    </row>
    <row r="1449" spans="3:6" x14ac:dyDescent="0.2">
      <c r="C1449" s="22" t="s">
        <v>241</v>
      </c>
      <c r="D1449" s="22" t="s">
        <v>139</v>
      </c>
      <c r="E1449" s="2">
        <v>4</v>
      </c>
      <c r="F1449" s="2">
        <v>0</v>
      </c>
    </row>
    <row r="1450" spans="3:6" x14ac:dyDescent="0.2">
      <c r="C1450" s="22" t="s">
        <v>172</v>
      </c>
      <c r="D1450" s="22" t="s">
        <v>136</v>
      </c>
      <c r="E1450" s="2">
        <v>173</v>
      </c>
      <c r="F1450" s="2">
        <v>3</v>
      </c>
    </row>
    <row r="1451" spans="3:6" x14ac:dyDescent="0.2">
      <c r="C1451" s="22" t="s">
        <v>172</v>
      </c>
      <c r="D1451" s="22" t="s">
        <v>138</v>
      </c>
      <c r="E1451" s="2">
        <v>185</v>
      </c>
      <c r="F1451" s="2">
        <v>1</v>
      </c>
    </row>
    <row r="1452" spans="3:6" x14ac:dyDescent="0.2">
      <c r="C1452" s="22" t="s">
        <v>172</v>
      </c>
      <c r="D1452" s="22" t="s">
        <v>139</v>
      </c>
      <c r="E1452" s="2">
        <v>128</v>
      </c>
      <c r="F1452" s="2">
        <v>0</v>
      </c>
    </row>
    <row r="1453" spans="3:6" x14ac:dyDescent="0.2">
      <c r="C1453" s="22" t="s">
        <v>199</v>
      </c>
      <c r="D1453" s="22" t="s">
        <v>136</v>
      </c>
      <c r="E1453" s="2">
        <v>45</v>
      </c>
      <c r="F1453" s="2">
        <v>1</v>
      </c>
    </row>
    <row r="1454" spans="3:6" x14ac:dyDescent="0.2">
      <c r="C1454" s="22" t="s">
        <v>199</v>
      </c>
      <c r="D1454" s="22" t="s">
        <v>138</v>
      </c>
      <c r="E1454" s="2">
        <v>30</v>
      </c>
      <c r="F1454" s="2">
        <v>0</v>
      </c>
    </row>
    <row r="1455" spans="3:6" x14ac:dyDescent="0.2">
      <c r="C1455" s="22" t="s">
        <v>199</v>
      </c>
      <c r="D1455" s="22" t="s">
        <v>139</v>
      </c>
      <c r="E1455" s="2">
        <v>55</v>
      </c>
      <c r="F1455" s="2">
        <v>0</v>
      </c>
    </row>
    <row r="1456" spans="3:6" x14ac:dyDescent="0.2">
      <c r="C1456" s="22" t="s">
        <v>146</v>
      </c>
      <c r="D1456" s="22" t="s">
        <v>136</v>
      </c>
      <c r="E1456" s="2">
        <v>536</v>
      </c>
      <c r="F1456" s="2">
        <v>21</v>
      </c>
    </row>
    <row r="1457" spans="3:6" x14ac:dyDescent="0.2">
      <c r="C1457" s="22" t="s">
        <v>146</v>
      </c>
      <c r="D1457" s="22" t="s">
        <v>138</v>
      </c>
      <c r="E1457" s="2">
        <v>3383</v>
      </c>
      <c r="F1457" s="2">
        <v>46</v>
      </c>
    </row>
    <row r="1458" spans="3:6" x14ac:dyDescent="0.2">
      <c r="C1458" s="22" t="s">
        <v>146</v>
      </c>
      <c r="D1458" s="22" t="s">
        <v>139</v>
      </c>
      <c r="E1458" s="2">
        <v>73</v>
      </c>
      <c r="F1458" s="2">
        <v>0</v>
      </c>
    </row>
    <row r="1459" spans="3:6" x14ac:dyDescent="0.2">
      <c r="C1459" s="22" t="s">
        <v>160</v>
      </c>
      <c r="D1459" s="22" t="s">
        <v>136</v>
      </c>
      <c r="E1459" s="2">
        <v>15</v>
      </c>
      <c r="F1459" s="2">
        <v>0</v>
      </c>
    </row>
    <row r="1460" spans="3:6" x14ac:dyDescent="0.2">
      <c r="C1460" s="22" t="s">
        <v>160</v>
      </c>
      <c r="D1460" s="22" t="s">
        <v>138</v>
      </c>
      <c r="E1460" s="2">
        <v>824</v>
      </c>
      <c r="F1460" s="2">
        <v>4</v>
      </c>
    </row>
    <row r="1461" spans="3:6" x14ac:dyDescent="0.2">
      <c r="C1461" s="22" t="s">
        <v>160</v>
      </c>
      <c r="D1461" s="22" t="s">
        <v>139</v>
      </c>
      <c r="E1461" s="2">
        <v>1</v>
      </c>
      <c r="F1461" s="2">
        <v>0</v>
      </c>
    </row>
    <row r="1462" spans="3:6" x14ac:dyDescent="0.2">
      <c r="C1462" s="22" t="s">
        <v>261</v>
      </c>
      <c r="D1462" s="22" t="s">
        <v>138</v>
      </c>
      <c r="E1462" s="2">
        <v>4</v>
      </c>
      <c r="F1462" s="2">
        <v>1</v>
      </c>
    </row>
    <row r="1463" spans="3:6" x14ac:dyDescent="0.2">
      <c r="C1463" s="22" t="s">
        <v>298</v>
      </c>
      <c r="D1463" s="22" t="s">
        <v>139</v>
      </c>
      <c r="E1463" s="2">
        <v>1</v>
      </c>
      <c r="F1463" s="2">
        <v>0</v>
      </c>
    </row>
    <row r="1464" spans="3:6" x14ac:dyDescent="0.2">
      <c r="C1464" s="22" t="s">
        <v>157</v>
      </c>
      <c r="D1464" s="22" t="s">
        <v>136</v>
      </c>
      <c r="E1464" s="2">
        <v>276</v>
      </c>
      <c r="F1464" s="2">
        <v>116</v>
      </c>
    </row>
    <row r="1465" spans="3:6" x14ac:dyDescent="0.2">
      <c r="C1465" s="22" t="s">
        <v>157</v>
      </c>
      <c r="D1465" s="22" t="s">
        <v>138</v>
      </c>
      <c r="E1465" s="2">
        <v>573</v>
      </c>
      <c r="F1465" s="2">
        <v>119</v>
      </c>
    </row>
    <row r="1466" spans="3:6" x14ac:dyDescent="0.2">
      <c r="C1466" s="22" t="s">
        <v>157</v>
      </c>
      <c r="D1466" s="22" t="s">
        <v>139</v>
      </c>
      <c r="E1466" s="2">
        <v>149</v>
      </c>
      <c r="F1466" s="2">
        <v>0</v>
      </c>
    </row>
    <row r="1467" spans="3:6" x14ac:dyDescent="0.2">
      <c r="C1467" s="22" t="s">
        <v>180</v>
      </c>
      <c r="D1467" s="22" t="s">
        <v>136</v>
      </c>
      <c r="E1467" s="2">
        <v>80</v>
      </c>
      <c r="F1467" s="2">
        <v>0</v>
      </c>
    </row>
    <row r="1468" spans="3:6" x14ac:dyDescent="0.2">
      <c r="C1468" s="22" t="s">
        <v>180</v>
      </c>
      <c r="D1468" s="22" t="s">
        <v>138</v>
      </c>
      <c r="E1468" s="2">
        <v>151</v>
      </c>
      <c r="F1468" s="2">
        <v>19</v>
      </c>
    </row>
    <row r="1469" spans="3:6" x14ac:dyDescent="0.2">
      <c r="C1469" s="22" t="s">
        <v>180</v>
      </c>
      <c r="D1469" s="22" t="s">
        <v>139</v>
      </c>
      <c r="E1469" s="2">
        <v>20</v>
      </c>
      <c r="F1469" s="2">
        <v>0</v>
      </c>
    </row>
    <row r="1470" spans="3:6" x14ac:dyDescent="0.2">
      <c r="C1470" s="22" t="s">
        <v>206</v>
      </c>
      <c r="D1470" s="22" t="s">
        <v>136</v>
      </c>
      <c r="E1470" s="2">
        <v>34</v>
      </c>
      <c r="F1470" s="2">
        <v>0</v>
      </c>
    </row>
    <row r="1471" spans="3:6" x14ac:dyDescent="0.2">
      <c r="C1471" s="22" t="s">
        <v>206</v>
      </c>
      <c r="D1471" s="22" t="s">
        <v>138</v>
      </c>
      <c r="E1471" s="2">
        <v>33</v>
      </c>
      <c r="F1471" s="2">
        <v>6</v>
      </c>
    </row>
    <row r="1472" spans="3:6" x14ac:dyDescent="0.2">
      <c r="C1472" s="22" t="s">
        <v>206</v>
      </c>
      <c r="D1472" s="22" t="s">
        <v>139</v>
      </c>
      <c r="E1472" s="2">
        <v>30</v>
      </c>
      <c r="F1472" s="2">
        <v>0</v>
      </c>
    </row>
    <row r="1473" spans="3:6" x14ac:dyDescent="0.2">
      <c r="C1473" s="22" t="s">
        <v>190</v>
      </c>
      <c r="D1473" s="22" t="s">
        <v>136</v>
      </c>
      <c r="E1473" s="2">
        <v>65</v>
      </c>
      <c r="F1473" s="2">
        <v>0</v>
      </c>
    </row>
    <row r="1474" spans="3:6" x14ac:dyDescent="0.2">
      <c r="C1474" s="22" t="s">
        <v>190</v>
      </c>
      <c r="D1474" s="22" t="s">
        <v>138</v>
      </c>
      <c r="E1474" s="2">
        <v>55</v>
      </c>
      <c r="F1474" s="2">
        <v>1</v>
      </c>
    </row>
    <row r="1475" spans="3:6" x14ac:dyDescent="0.2">
      <c r="C1475" s="22" t="s">
        <v>190</v>
      </c>
      <c r="D1475" s="22" t="s">
        <v>139</v>
      </c>
      <c r="E1475" s="2">
        <v>38</v>
      </c>
      <c r="F1475" s="2">
        <v>0</v>
      </c>
    </row>
    <row r="1476" spans="3:6" x14ac:dyDescent="0.2">
      <c r="C1476" s="22" t="s">
        <v>418</v>
      </c>
      <c r="D1476" s="22" t="s">
        <v>138</v>
      </c>
      <c r="E1476" s="2">
        <v>1</v>
      </c>
      <c r="F1476" s="2">
        <v>0</v>
      </c>
    </row>
    <row r="1477" spans="3:6" x14ac:dyDescent="0.2">
      <c r="C1477" s="22" t="s">
        <v>294</v>
      </c>
      <c r="D1477" s="22" t="s">
        <v>138</v>
      </c>
      <c r="E1477" s="2">
        <v>1</v>
      </c>
      <c r="F1477" s="2">
        <v>0</v>
      </c>
    </row>
    <row r="1478" spans="3:6" x14ac:dyDescent="0.2">
      <c r="C1478" s="22" t="s">
        <v>262</v>
      </c>
      <c r="D1478" s="22" t="s">
        <v>138</v>
      </c>
      <c r="E1478" s="2">
        <v>1</v>
      </c>
      <c r="F1478" s="2">
        <v>0</v>
      </c>
    </row>
    <row r="1479" spans="3:6" x14ac:dyDescent="0.2">
      <c r="C1479" s="22" t="s">
        <v>262</v>
      </c>
      <c r="D1479" s="22" t="s">
        <v>139</v>
      </c>
      <c r="E1479" s="2">
        <v>4</v>
      </c>
      <c r="F1479" s="2">
        <v>0</v>
      </c>
    </row>
    <row r="1480" spans="3:6" x14ac:dyDescent="0.2">
      <c r="C1480" s="22" t="s">
        <v>290</v>
      </c>
      <c r="D1480" s="22" t="s">
        <v>138</v>
      </c>
      <c r="E1480" s="2">
        <v>1</v>
      </c>
      <c r="F1480" s="2">
        <v>0</v>
      </c>
    </row>
    <row r="1481" spans="3:6" x14ac:dyDescent="0.2">
      <c r="C1481" s="22" t="s">
        <v>211</v>
      </c>
      <c r="D1481" s="22" t="s">
        <v>136</v>
      </c>
      <c r="E1481" s="2">
        <v>63</v>
      </c>
      <c r="F1481" s="2">
        <v>0</v>
      </c>
    </row>
    <row r="1482" spans="3:6" x14ac:dyDescent="0.2">
      <c r="C1482" s="22" t="s">
        <v>211</v>
      </c>
      <c r="D1482" s="22" t="s">
        <v>138</v>
      </c>
      <c r="E1482" s="2">
        <v>13</v>
      </c>
      <c r="F1482" s="2">
        <v>0</v>
      </c>
    </row>
    <row r="1483" spans="3:6" x14ac:dyDescent="0.2">
      <c r="C1483" s="22" t="s">
        <v>211</v>
      </c>
      <c r="D1483" s="22" t="s">
        <v>139</v>
      </c>
      <c r="E1483" s="2">
        <v>4</v>
      </c>
      <c r="F1483" s="2">
        <v>0</v>
      </c>
    </row>
    <row r="1484" spans="3:6" x14ac:dyDescent="0.2">
      <c r="C1484" s="22" t="s">
        <v>288</v>
      </c>
      <c r="D1484" s="22" t="s">
        <v>138</v>
      </c>
      <c r="E1484" s="2">
        <v>2</v>
      </c>
      <c r="F1484" s="2">
        <v>0</v>
      </c>
    </row>
    <row r="1485" spans="3:6" x14ac:dyDescent="0.2">
      <c r="C1485" s="22" t="s">
        <v>255</v>
      </c>
      <c r="D1485" s="22" t="s">
        <v>136</v>
      </c>
      <c r="E1485" s="2">
        <v>3</v>
      </c>
      <c r="F1485" s="2">
        <v>0</v>
      </c>
    </row>
    <row r="1486" spans="3:6" x14ac:dyDescent="0.2">
      <c r="C1486" s="22" t="s">
        <v>255</v>
      </c>
      <c r="D1486" s="22" t="s">
        <v>138</v>
      </c>
      <c r="E1486" s="2">
        <v>5</v>
      </c>
      <c r="F1486" s="2">
        <v>0</v>
      </c>
    </row>
    <row r="1487" spans="3:6" x14ac:dyDescent="0.2">
      <c r="C1487" s="22" t="s">
        <v>183</v>
      </c>
      <c r="D1487" s="22" t="s">
        <v>136</v>
      </c>
      <c r="E1487" s="2">
        <v>63</v>
      </c>
      <c r="F1487" s="2">
        <v>0</v>
      </c>
    </row>
    <row r="1488" spans="3:6" x14ac:dyDescent="0.2">
      <c r="C1488" s="22" t="s">
        <v>183</v>
      </c>
      <c r="D1488" s="22" t="s">
        <v>138</v>
      </c>
      <c r="E1488" s="2">
        <v>108</v>
      </c>
      <c r="F1488" s="2">
        <v>0</v>
      </c>
    </row>
    <row r="1489" spans="3:6" x14ac:dyDescent="0.2">
      <c r="C1489" s="22" t="s">
        <v>183</v>
      </c>
      <c r="D1489" s="22" t="s">
        <v>139</v>
      </c>
      <c r="E1489" s="2">
        <v>56</v>
      </c>
      <c r="F1489" s="2">
        <v>0</v>
      </c>
    </row>
    <row r="1490" spans="3:6" x14ac:dyDescent="0.2">
      <c r="C1490" s="22" t="s">
        <v>305</v>
      </c>
      <c r="D1490" s="22" t="s">
        <v>138</v>
      </c>
      <c r="E1490" s="2">
        <v>1</v>
      </c>
      <c r="F1490" s="2">
        <v>0</v>
      </c>
    </row>
    <row r="1491" spans="3:6" x14ac:dyDescent="0.2">
      <c r="C1491" s="22" t="s">
        <v>256</v>
      </c>
      <c r="D1491" s="22" t="s">
        <v>136</v>
      </c>
      <c r="E1491" s="2">
        <v>1</v>
      </c>
      <c r="F1491" s="2">
        <v>0</v>
      </c>
    </row>
    <row r="1492" spans="3:6" x14ac:dyDescent="0.2">
      <c r="C1492" s="22" t="s">
        <v>256</v>
      </c>
      <c r="D1492" s="22" t="s">
        <v>138</v>
      </c>
      <c r="E1492" s="2">
        <v>5</v>
      </c>
      <c r="F1492" s="2">
        <v>0</v>
      </c>
    </row>
    <row r="1493" spans="3:6" x14ac:dyDescent="0.2">
      <c r="C1493" s="22" t="s">
        <v>230</v>
      </c>
      <c r="D1493" s="22" t="s">
        <v>136</v>
      </c>
      <c r="E1493" s="2">
        <v>7</v>
      </c>
      <c r="F1493" s="2">
        <v>0</v>
      </c>
    </row>
    <row r="1494" spans="3:6" x14ac:dyDescent="0.2">
      <c r="C1494" s="22" t="s">
        <v>230</v>
      </c>
      <c r="D1494" s="22" t="s">
        <v>138</v>
      </c>
      <c r="E1494" s="2">
        <v>12</v>
      </c>
      <c r="F1494" s="2">
        <v>2</v>
      </c>
    </row>
    <row r="1495" spans="3:6" x14ac:dyDescent="0.2">
      <c r="C1495" s="22" t="s">
        <v>230</v>
      </c>
      <c r="D1495" s="22" t="s">
        <v>139</v>
      </c>
      <c r="E1495" s="2">
        <v>7</v>
      </c>
      <c r="F1495" s="2">
        <v>0</v>
      </c>
    </row>
    <row r="1496" spans="3:6" x14ac:dyDescent="0.2">
      <c r="C1496" s="22" t="s">
        <v>155</v>
      </c>
      <c r="D1496" s="22" t="s">
        <v>136</v>
      </c>
      <c r="E1496" s="2">
        <v>134</v>
      </c>
      <c r="F1496" s="2">
        <v>0</v>
      </c>
    </row>
    <row r="1497" spans="3:6" x14ac:dyDescent="0.2">
      <c r="C1497" s="22" t="s">
        <v>155</v>
      </c>
      <c r="D1497" s="22" t="s">
        <v>138</v>
      </c>
      <c r="E1497" s="2">
        <v>1021</v>
      </c>
      <c r="F1497" s="2">
        <v>31</v>
      </c>
    </row>
    <row r="1498" spans="3:6" x14ac:dyDescent="0.2">
      <c r="C1498" s="22" t="s">
        <v>155</v>
      </c>
      <c r="D1498" s="22" t="s">
        <v>139</v>
      </c>
      <c r="E1498" s="2">
        <v>95</v>
      </c>
      <c r="F1498" s="2">
        <v>0</v>
      </c>
    </row>
    <row r="1499" spans="3:6" x14ac:dyDescent="0.2">
      <c r="C1499" s="22" t="s">
        <v>242</v>
      </c>
      <c r="D1499" s="22" t="s">
        <v>136</v>
      </c>
      <c r="E1499" s="2">
        <v>6</v>
      </c>
      <c r="F1499" s="2">
        <v>3</v>
      </c>
    </row>
    <row r="1500" spans="3:6" x14ac:dyDescent="0.2">
      <c r="C1500" s="22" t="s">
        <v>242</v>
      </c>
      <c r="D1500" s="22" t="s">
        <v>137</v>
      </c>
      <c r="E1500" s="2">
        <v>1</v>
      </c>
      <c r="F1500" s="2">
        <v>0</v>
      </c>
    </row>
    <row r="1501" spans="3:6" x14ac:dyDescent="0.2">
      <c r="C1501" s="22" t="s">
        <v>242</v>
      </c>
      <c r="D1501" s="22" t="s">
        <v>138</v>
      </c>
      <c r="E1501" s="2">
        <v>7</v>
      </c>
      <c r="F1501" s="2">
        <v>0</v>
      </c>
    </row>
    <row r="1502" spans="3:6" x14ac:dyDescent="0.2">
      <c r="C1502" s="22" t="s">
        <v>242</v>
      </c>
      <c r="D1502" s="22" t="s">
        <v>139</v>
      </c>
      <c r="E1502" s="2">
        <v>2</v>
      </c>
      <c r="F1502" s="2">
        <v>0</v>
      </c>
    </row>
    <row r="1503" spans="3:6" x14ac:dyDescent="0.2">
      <c r="C1503" s="22" t="s">
        <v>166</v>
      </c>
      <c r="D1503" s="22" t="s">
        <v>136</v>
      </c>
      <c r="E1503" s="2">
        <v>121</v>
      </c>
      <c r="F1503" s="2">
        <v>24</v>
      </c>
    </row>
    <row r="1504" spans="3:6" x14ac:dyDescent="0.2">
      <c r="C1504" s="22" t="s">
        <v>166</v>
      </c>
      <c r="D1504" s="22" t="s">
        <v>138</v>
      </c>
      <c r="E1504" s="2">
        <v>404</v>
      </c>
      <c r="F1504" s="2">
        <v>21</v>
      </c>
    </row>
    <row r="1505" spans="3:6" x14ac:dyDescent="0.2">
      <c r="C1505" s="22" t="s">
        <v>166</v>
      </c>
      <c r="D1505" s="22" t="s">
        <v>139</v>
      </c>
      <c r="E1505" s="2">
        <v>95</v>
      </c>
      <c r="F1505" s="2">
        <v>0</v>
      </c>
    </row>
    <row r="1506" spans="3:6" x14ac:dyDescent="0.2">
      <c r="C1506" s="22" t="s">
        <v>280</v>
      </c>
      <c r="D1506" s="22" t="s">
        <v>138</v>
      </c>
      <c r="E1506" s="2">
        <v>2</v>
      </c>
      <c r="F1506" s="2">
        <v>0</v>
      </c>
    </row>
    <row r="1507" spans="3:6" x14ac:dyDescent="0.2">
      <c r="C1507" s="22" t="s">
        <v>164</v>
      </c>
      <c r="D1507" s="22" t="s">
        <v>136</v>
      </c>
      <c r="E1507" s="2">
        <v>174</v>
      </c>
      <c r="F1507" s="2">
        <v>1</v>
      </c>
    </row>
    <row r="1508" spans="3:6" x14ac:dyDescent="0.2">
      <c r="C1508" s="22" t="s">
        <v>164</v>
      </c>
      <c r="D1508" s="22" t="s">
        <v>138</v>
      </c>
      <c r="E1508" s="2">
        <v>372</v>
      </c>
      <c r="F1508" s="2">
        <v>0</v>
      </c>
    </row>
    <row r="1509" spans="3:6" x14ac:dyDescent="0.2">
      <c r="C1509" s="22" t="s">
        <v>164</v>
      </c>
      <c r="D1509" s="22" t="s">
        <v>139</v>
      </c>
      <c r="E1509" s="2">
        <v>129</v>
      </c>
      <c r="F1509" s="2">
        <v>0</v>
      </c>
    </row>
    <row r="1510" spans="3:6" x14ac:dyDescent="0.2">
      <c r="C1510" s="22" t="s">
        <v>285</v>
      </c>
      <c r="D1510" s="22" t="s">
        <v>138</v>
      </c>
      <c r="E1510" s="2">
        <v>2</v>
      </c>
      <c r="F1510" s="2">
        <v>0</v>
      </c>
    </row>
    <row r="1511" spans="3:6" x14ac:dyDescent="0.2">
      <c r="C1511" s="22" t="s">
        <v>142</v>
      </c>
      <c r="D1511" s="22" t="s">
        <v>136</v>
      </c>
      <c r="E1511" s="2">
        <v>6997</v>
      </c>
      <c r="F1511" s="2">
        <v>2061</v>
      </c>
    </row>
    <row r="1512" spans="3:6" x14ac:dyDescent="0.2">
      <c r="C1512" s="22" t="s">
        <v>142</v>
      </c>
      <c r="D1512" s="22" t="s">
        <v>137</v>
      </c>
      <c r="E1512" s="2">
        <v>2936</v>
      </c>
      <c r="F1512" s="2">
        <v>345</v>
      </c>
    </row>
    <row r="1513" spans="3:6" x14ac:dyDescent="0.2">
      <c r="C1513" s="22" t="s">
        <v>142</v>
      </c>
      <c r="D1513" s="22" t="s">
        <v>138</v>
      </c>
      <c r="E1513" s="2">
        <v>13372</v>
      </c>
      <c r="F1513" s="2">
        <v>4823</v>
      </c>
    </row>
    <row r="1514" spans="3:6" x14ac:dyDescent="0.2">
      <c r="C1514" s="22" t="s">
        <v>142</v>
      </c>
      <c r="D1514" s="22" t="s">
        <v>139</v>
      </c>
      <c r="E1514" s="2">
        <v>6595</v>
      </c>
      <c r="F1514" s="2">
        <v>0</v>
      </c>
    </row>
    <row r="1515" spans="3:6" x14ac:dyDescent="0.2">
      <c r="C1515" s="22" t="s">
        <v>200</v>
      </c>
      <c r="D1515" s="22" t="s">
        <v>136</v>
      </c>
      <c r="E1515" s="2">
        <v>66</v>
      </c>
      <c r="F1515" s="2">
        <v>0</v>
      </c>
    </row>
    <row r="1516" spans="3:6" x14ac:dyDescent="0.2">
      <c r="C1516" s="22" t="s">
        <v>200</v>
      </c>
      <c r="D1516" s="22" t="s">
        <v>138</v>
      </c>
      <c r="E1516" s="2">
        <v>31</v>
      </c>
      <c r="F1516" s="2">
        <v>0</v>
      </c>
    </row>
    <row r="1517" spans="3:6" x14ac:dyDescent="0.2">
      <c r="C1517" s="22" t="s">
        <v>200</v>
      </c>
      <c r="D1517" s="22" t="s">
        <v>139</v>
      </c>
      <c r="E1517" s="2">
        <v>30</v>
      </c>
      <c r="F1517" s="2">
        <v>0</v>
      </c>
    </row>
    <row r="1518" spans="3:6" x14ac:dyDescent="0.2">
      <c r="C1518" s="22" t="s">
        <v>258</v>
      </c>
      <c r="D1518" s="22" t="s">
        <v>136</v>
      </c>
      <c r="E1518" s="2">
        <v>1</v>
      </c>
      <c r="F1518" s="2">
        <v>0</v>
      </c>
    </row>
    <row r="1519" spans="3:6" x14ac:dyDescent="0.2">
      <c r="C1519" s="22" t="s">
        <v>258</v>
      </c>
      <c r="D1519" s="22" t="s">
        <v>138</v>
      </c>
      <c r="E1519" s="2">
        <v>5</v>
      </c>
      <c r="F1519" s="2">
        <v>0</v>
      </c>
    </row>
    <row r="1520" spans="3:6" x14ac:dyDescent="0.2">
      <c r="C1520" s="22" t="s">
        <v>212</v>
      </c>
      <c r="D1520" s="22" t="s">
        <v>136</v>
      </c>
      <c r="E1520" s="2">
        <v>22</v>
      </c>
      <c r="F1520" s="2">
        <v>0</v>
      </c>
    </row>
    <row r="1521" spans="3:6" x14ac:dyDescent="0.2">
      <c r="C1521" s="22" t="s">
        <v>212</v>
      </c>
      <c r="D1521" s="22" t="s">
        <v>137</v>
      </c>
      <c r="E1521" s="2">
        <v>1</v>
      </c>
      <c r="F1521" s="2">
        <v>0</v>
      </c>
    </row>
    <row r="1522" spans="3:6" x14ac:dyDescent="0.2">
      <c r="C1522" s="22" t="s">
        <v>212</v>
      </c>
      <c r="D1522" s="22" t="s">
        <v>138</v>
      </c>
      <c r="E1522" s="2">
        <v>11</v>
      </c>
      <c r="F1522" s="2">
        <v>0</v>
      </c>
    </row>
    <row r="1523" spans="3:6" x14ac:dyDescent="0.2">
      <c r="C1523" s="22" t="s">
        <v>212</v>
      </c>
      <c r="D1523" s="22" t="s">
        <v>139</v>
      </c>
      <c r="E1523" s="2">
        <v>21</v>
      </c>
      <c r="F1523" s="2">
        <v>0</v>
      </c>
    </row>
    <row r="1524" spans="3:6" x14ac:dyDescent="0.2">
      <c r="C1524" s="22" t="s">
        <v>281</v>
      </c>
      <c r="D1524" s="22" t="s">
        <v>136</v>
      </c>
      <c r="E1524" s="2">
        <v>1</v>
      </c>
      <c r="F1524" s="2">
        <v>0</v>
      </c>
    </row>
    <row r="1525" spans="3:6" x14ac:dyDescent="0.2">
      <c r="C1525" s="22" t="s">
        <v>281</v>
      </c>
      <c r="D1525" s="22" t="s">
        <v>138</v>
      </c>
      <c r="E1525" s="2">
        <v>2</v>
      </c>
      <c r="F1525" s="2">
        <v>0</v>
      </c>
    </row>
    <row r="1526" spans="3:6" x14ac:dyDescent="0.2">
      <c r="C1526" s="22" t="s">
        <v>181</v>
      </c>
      <c r="D1526" s="22" t="s">
        <v>136</v>
      </c>
      <c r="E1526" s="2">
        <v>70</v>
      </c>
      <c r="F1526" s="2">
        <v>0</v>
      </c>
    </row>
    <row r="1527" spans="3:6" x14ac:dyDescent="0.2">
      <c r="C1527" s="22" t="s">
        <v>181</v>
      </c>
      <c r="D1527" s="22" t="s">
        <v>137</v>
      </c>
      <c r="E1527" s="2">
        <v>1</v>
      </c>
      <c r="F1527" s="2">
        <v>0</v>
      </c>
    </row>
    <row r="1528" spans="3:6" x14ac:dyDescent="0.2">
      <c r="C1528" s="22" t="s">
        <v>181</v>
      </c>
      <c r="D1528" s="22" t="s">
        <v>138</v>
      </c>
      <c r="E1528" s="2">
        <v>100</v>
      </c>
      <c r="F1528" s="2">
        <v>0</v>
      </c>
    </row>
    <row r="1529" spans="3:6" x14ac:dyDescent="0.2">
      <c r="C1529" s="22" t="s">
        <v>181</v>
      </c>
      <c r="D1529" s="22" t="s">
        <v>139</v>
      </c>
      <c r="E1529" s="2">
        <v>60</v>
      </c>
      <c r="F1529" s="2">
        <v>0</v>
      </c>
    </row>
    <row r="1530" spans="3:6" x14ac:dyDescent="0.2">
      <c r="C1530" s="22" t="s">
        <v>293</v>
      </c>
      <c r="D1530" s="22" t="s">
        <v>138</v>
      </c>
      <c r="E1530" s="2">
        <v>1</v>
      </c>
      <c r="F1530" s="2">
        <v>1</v>
      </c>
    </row>
    <row r="1531" spans="3:6" x14ac:dyDescent="0.2">
      <c r="C1531" s="22" t="s">
        <v>276</v>
      </c>
      <c r="D1531" s="22" t="s">
        <v>136</v>
      </c>
      <c r="E1531" s="2">
        <v>1</v>
      </c>
      <c r="F1531" s="2">
        <v>0</v>
      </c>
    </row>
    <row r="1532" spans="3:6" x14ac:dyDescent="0.2">
      <c r="C1532" s="22" t="s">
        <v>276</v>
      </c>
      <c r="D1532" s="22" t="s">
        <v>138</v>
      </c>
      <c r="E1532" s="2">
        <v>3</v>
      </c>
      <c r="F1532" s="2">
        <v>0</v>
      </c>
    </row>
    <row r="1533" spans="3:6" x14ac:dyDescent="0.2">
      <c r="C1533" s="22" t="s">
        <v>178</v>
      </c>
      <c r="D1533" s="22" t="s">
        <v>136</v>
      </c>
      <c r="E1533" s="2">
        <v>118</v>
      </c>
      <c r="F1533" s="2">
        <v>3</v>
      </c>
    </row>
    <row r="1534" spans="3:6" x14ac:dyDescent="0.2">
      <c r="C1534" s="22" t="s">
        <v>178</v>
      </c>
      <c r="D1534" s="22" t="s">
        <v>138</v>
      </c>
      <c r="E1534" s="2">
        <v>125</v>
      </c>
      <c r="F1534" s="2">
        <v>5</v>
      </c>
    </row>
    <row r="1535" spans="3:6" x14ac:dyDescent="0.2">
      <c r="C1535" s="22" t="s">
        <v>178</v>
      </c>
      <c r="D1535" s="22" t="s">
        <v>139</v>
      </c>
      <c r="E1535" s="2">
        <v>22</v>
      </c>
      <c r="F1535" s="2">
        <v>0</v>
      </c>
    </row>
    <row r="1536" spans="3:6" x14ac:dyDescent="0.2">
      <c r="C1536" s="22" t="s">
        <v>273</v>
      </c>
      <c r="D1536" s="22" t="s">
        <v>136</v>
      </c>
      <c r="E1536" s="2">
        <v>2</v>
      </c>
      <c r="F1536" s="2">
        <v>0</v>
      </c>
    </row>
    <row r="1537" spans="3:6" x14ac:dyDescent="0.2">
      <c r="C1537" s="22" t="s">
        <v>273</v>
      </c>
      <c r="D1537" s="22" t="s">
        <v>138</v>
      </c>
      <c r="E1537" s="2">
        <v>2</v>
      </c>
      <c r="F1537" s="2">
        <v>0</v>
      </c>
    </row>
  </sheetData>
  <sortState ref="H3:L57">
    <sortCondition descending="1" ref="K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opLeftCell="A17" workbookViewId="0">
      <selection activeCell="D9" sqref="D9"/>
    </sheetView>
  </sheetViews>
  <sheetFormatPr baseColWidth="10" defaultRowHeight="16" x14ac:dyDescent="0.2"/>
  <cols>
    <col min="1" max="1" width="4" customWidth="1"/>
    <col min="2" max="2" width="26.6640625" customWidth="1"/>
    <col min="3" max="4" width="14.5" customWidth="1"/>
    <col min="5" max="5" width="17.6640625" customWidth="1"/>
    <col min="6" max="6" width="14.5" customWidth="1"/>
    <col min="8" max="8" width="16.33203125" customWidth="1"/>
    <col min="10" max="10" width="14.1640625" customWidth="1"/>
    <col min="11" max="11" width="16" customWidth="1"/>
  </cols>
  <sheetData>
    <row r="1" spans="1:11" ht="26" x14ac:dyDescent="0.3">
      <c r="A1" s="7" t="s">
        <v>413</v>
      </c>
    </row>
    <row r="3" spans="1:11" ht="19" x14ac:dyDescent="0.25">
      <c r="B3" s="34" t="s">
        <v>416</v>
      </c>
    </row>
    <row r="4" spans="1:11" ht="6" customHeight="1" x14ac:dyDescent="0.2"/>
    <row r="5" spans="1:11" x14ac:dyDescent="0.2">
      <c r="B5" s="48" t="s">
        <v>402</v>
      </c>
      <c r="C5" s="49" t="s">
        <v>16</v>
      </c>
      <c r="D5" s="49" t="s">
        <v>388</v>
      </c>
      <c r="E5" s="44" t="s">
        <v>417</v>
      </c>
    </row>
    <row r="6" spans="1:11" x14ac:dyDescent="0.2">
      <c r="B6" s="45" t="s">
        <v>408</v>
      </c>
      <c r="C6" s="45">
        <v>25024</v>
      </c>
      <c r="D6" s="45">
        <f>D8-D7</f>
        <v>8775</v>
      </c>
      <c r="E6" s="12">
        <f>D6/C6</f>
        <v>0.35066336317135549</v>
      </c>
    </row>
    <row r="7" spans="1:11" x14ac:dyDescent="0.2">
      <c r="B7" s="45" t="s">
        <v>414</v>
      </c>
      <c r="C7" s="46">
        <v>74935</v>
      </c>
      <c r="D7" s="46">
        <v>6662</v>
      </c>
      <c r="E7" s="12">
        <f>D7/C7</f>
        <v>8.8903716554347104E-2</v>
      </c>
    </row>
    <row r="8" spans="1:11" x14ac:dyDescent="0.2">
      <c r="B8" s="31" t="s">
        <v>363</v>
      </c>
      <c r="C8" s="54">
        <f>SUM(C6:C7)</f>
        <v>99959</v>
      </c>
      <c r="D8" s="47">
        <v>15437</v>
      </c>
      <c r="E8" s="53">
        <f>D8/C8</f>
        <v>0.15443331766024071</v>
      </c>
    </row>
    <row r="11" spans="1:11" ht="19" x14ac:dyDescent="0.25">
      <c r="B11" s="34" t="s">
        <v>415</v>
      </c>
      <c r="G11" s="34" t="s">
        <v>419</v>
      </c>
      <c r="H11" s="34"/>
    </row>
    <row r="12" spans="1:11" ht="6" customHeight="1" x14ac:dyDescent="0.2"/>
    <row r="13" spans="1:11" x14ac:dyDescent="0.2">
      <c r="B13" s="50" t="s">
        <v>324</v>
      </c>
      <c r="C13" s="44" t="s">
        <v>388</v>
      </c>
      <c r="D13" s="44" t="s">
        <v>16</v>
      </c>
      <c r="E13" s="44" t="s">
        <v>417</v>
      </c>
      <c r="G13" s="42" t="s">
        <v>319</v>
      </c>
      <c r="H13" s="42" t="s">
        <v>319</v>
      </c>
      <c r="I13" s="44" t="s">
        <v>16</v>
      </c>
      <c r="J13" s="44" t="s">
        <v>388</v>
      </c>
      <c r="K13" s="44" t="s">
        <v>417</v>
      </c>
    </row>
    <row r="14" spans="1:11" x14ac:dyDescent="0.2">
      <c r="B14" s="40" t="s">
        <v>105</v>
      </c>
      <c r="C14" s="41">
        <v>1257</v>
      </c>
      <c r="D14" s="41">
        <v>4021</v>
      </c>
      <c r="E14" s="51">
        <f>C14/D14</f>
        <v>0.31260880378015421</v>
      </c>
      <c r="G14" s="40" t="s">
        <v>142</v>
      </c>
      <c r="H14" s="40" t="s">
        <v>328</v>
      </c>
      <c r="I14" s="41">
        <v>10575</v>
      </c>
      <c r="J14" s="41">
        <v>4274</v>
      </c>
      <c r="K14" s="52">
        <f>J14/I14</f>
        <v>0.40416075650118205</v>
      </c>
    </row>
    <row r="15" spans="1:11" x14ac:dyDescent="0.2">
      <c r="B15" s="40" t="s">
        <v>86</v>
      </c>
      <c r="C15" s="41">
        <v>1065</v>
      </c>
      <c r="D15" s="41">
        <v>1784</v>
      </c>
      <c r="E15" s="51">
        <f t="shared" ref="E15:E23" si="0">C15/D15</f>
        <v>0.59697309417040356</v>
      </c>
      <c r="G15" s="40" t="s">
        <v>144</v>
      </c>
      <c r="H15" s="40" t="s">
        <v>330</v>
      </c>
      <c r="I15" s="41">
        <v>2764</v>
      </c>
      <c r="J15" s="41">
        <v>1649</v>
      </c>
      <c r="K15" s="52">
        <f t="shared" ref="K15:K23" si="1">J15/I15</f>
        <v>0.59659913169319823</v>
      </c>
    </row>
    <row r="16" spans="1:11" x14ac:dyDescent="0.2">
      <c r="B16" s="40" t="s">
        <v>78</v>
      </c>
      <c r="C16" s="41">
        <v>577</v>
      </c>
      <c r="D16" s="41">
        <v>215</v>
      </c>
      <c r="E16" s="51">
        <f t="shared" si="0"/>
        <v>2.6837209302325582</v>
      </c>
      <c r="G16" s="40" t="s">
        <v>143</v>
      </c>
      <c r="H16" s="40" t="s">
        <v>329</v>
      </c>
      <c r="I16" s="41">
        <v>3154</v>
      </c>
      <c r="J16" s="41">
        <v>824</v>
      </c>
      <c r="K16" s="52">
        <f t="shared" si="1"/>
        <v>0.26125554850982879</v>
      </c>
    </row>
    <row r="17" spans="2:11" x14ac:dyDescent="0.2">
      <c r="B17" s="40" t="s">
        <v>87</v>
      </c>
      <c r="C17" s="41">
        <v>561</v>
      </c>
      <c r="D17" s="41">
        <v>1123</v>
      </c>
      <c r="E17" s="51">
        <f t="shared" si="0"/>
        <v>0.49955476402493321</v>
      </c>
      <c r="G17" s="40" t="s">
        <v>151</v>
      </c>
      <c r="H17" s="40" t="s">
        <v>336</v>
      </c>
      <c r="I17" s="41">
        <v>677</v>
      </c>
      <c r="J17" s="41">
        <v>507</v>
      </c>
      <c r="K17" s="52">
        <f t="shared" si="1"/>
        <v>0.74889217134416541</v>
      </c>
    </row>
    <row r="18" spans="2:11" x14ac:dyDescent="0.2">
      <c r="B18" s="40" t="s">
        <v>107</v>
      </c>
      <c r="C18" s="41">
        <v>487</v>
      </c>
      <c r="D18" s="41">
        <v>1709</v>
      </c>
      <c r="E18" s="51">
        <f t="shared" si="0"/>
        <v>0.28496196606202456</v>
      </c>
      <c r="G18" s="40" t="s">
        <v>148</v>
      </c>
      <c r="H18" s="40" t="s">
        <v>334</v>
      </c>
      <c r="I18" s="41">
        <v>1049</v>
      </c>
      <c r="J18" s="41">
        <v>208</v>
      </c>
      <c r="K18" s="52">
        <f t="shared" si="1"/>
        <v>0.19828408007626311</v>
      </c>
    </row>
    <row r="19" spans="2:11" x14ac:dyDescent="0.2">
      <c r="B19" s="40" t="s">
        <v>102</v>
      </c>
      <c r="C19" s="41">
        <v>426</v>
      </c>
      <c r="D19" s="41">
        <v>503</v>
      </c>
      <c r="E19" s="51">
        <f t="shared" si="0"/>
        <v>0.84691848906560641</v>
      </c>
      <c r="G19" s="40" t="s">
        <v>165</v>
      </c>
      <c r="H19" s="40" t="s">
        <v>375</v>
      </c>
      <c r="I19" s="41">
        <v>239</v>
      </c>
      <c r="J19" s="41">
        <v>139</v>
      </c>
      <c r="K19" s="52">
        <f t="shared" si="1"/>
        <v>0.58158995815899583</v>
      </c>
    </row>
    <row r="20" spans="2:11" x14ac:dyDescent="0.2">
      <c r="B20" s="40" t="s">
        <v>116</v>
      </c>
      <c r="C20" s="41">
        <v>360</v>
      </c>
      <c r="D20" s="41">
        <v>1294</v>
      </c>
      <c r="E20" s="51">
        <f t="shared" si="0"/>
        <v>0.27820710973724883</v>
      </c>
      <c r="G20" s="40" t="s">
        <v>147</v>
      </c>
      <c r="H20" s="40" t="s">
        <v>333</v>
      </c>
      <c r="I20" s="41">
        <v>920</v>
      </c>
      <c r="J20" s="41">
        <v>124</v>
      </c>
      <c r="K20" s="52">
        <f t="shared" si="1"/>
        <v>0.13478260869565217</v>
      </c>
    </row>
    <row r="21" spans="2:11" x14ac:dyDescent="0.2">
      <c r="B21" s="40" t="s">
        <v>96</v>
      </c>
      <c r="C21" s="41">
        <v>315</v>
      </c>
      <c r="D21" s="41">
        <v>395</v>
      </c>
      <c r="E21" s="51">
        <f t="shared" si="0"/>
        <v>0.79746835443037978</v>
      </c>
      <c r="G21" s="40" t="s">
        <v>157</v>
      </c>
      <c r="H21" s="40" t="s">
        <v>342</v>
      </c>
      <c r="I21" s="41">
        <v>296</v>
      </c>
      <c r="J21" s="41">
        <v>123</v>
      </c>
      <c r="K21" s="52">
        <f t="shared" si="1"/>
        <v>0.41554054054054052</v>
      </c>
    </row>
    <row r="22" spans="2:11" x14ac:dyDescent="0.2">
      <c r="B22" s="40" t="s">
        <v>103</v>
      </c>
      <c r="C22" s="41">
        <v>277</v>
      </c>
      <c r="D22" s="41">
        <v>325</v>
      </c>
      <c r="E22" s="51">
        <f t="shared" si="0"/>
        <v>0.85230769230769232</v>
      </c>
      <c r="G22" s="40" t="s">
        <v>162</v>
      </c>
      <c r="H22" s="40" t="s">
        <v>420</v>
      </c>
      <c r="I22" s="41">
        <v>251</v>
      </c>
      <c r="J22" s="41">
        <v>116</v>
      </c>
      <c r="K22" s="52">
        <f t="shared" si="1"/>
        <v>0.46215139442231074</v>
      </c>
    </row>
    <row r="23" spans="2:11" x14ac:dyDescent="0.2">
      <c r="B23" s="40" t="s">
        <v>127</v>
      </c>
      <c r="C23" s="41">
        <v>186</v>
      </c>
      <c r="D23" s="41">
        <v>788</v>
      </c>
      <c r="E23" s="51">
        <f t="shared" si="0"/>
        <v>0.23604060913705585</v>
      </c>
      <c r="G23" s="40" t="s">
        <v>174</v>
      </c>
      <c r="H23" s="40" t="s">
        <v>374</v>
      </c>
      <c r="I23" s="41">
        <v>94</v>
      </c>
      <c r="J23" s="41">
        <v>99</v>
      </c>
      <c r="K23" s="52">
        <f t="shared" si="1"/>
        <v>1.053191489361702</v>
      </c>
    </row>
    <row r="26" spans="2:11" x14ac:dyDescent="0.2">
      <c r="B26" s="48" t="s">
        <v>72</v>
      </c>
      <c r="C26" s="48" t="s">
        <v>73</v>
      </c>
      <c r="D26" s="49" t="s">
        <v>74</v>
      </c>
      <c r="E26" s="49" t="s">
        <v>68</v>
      </c>
      <c r="F26" s="49" t="s">
        <v>69</v>
      </c>
    </row>
    <row r="27" spans="2:11" x14ac:dyDescent="0.2">
      <c r="B27" t="s">
        <v>105</v>
      </c>
      <c r="C27" t="s">
        <v>76</v>
      </c>
      <c r="D27" s="1">
        <v>4021</v>
      </c>
      <c r="E27" s="14">
        <v>38748</v>
      </c>
      <c r="F27" s="14">
        <v>38778</v>
      </c>
    </row>
    <row r="28" spans="2:11" x14ac:dyDescent="0.2">
      <c r="B28" t="s">
        <v>86</v>
      </c>
      <c r="C28" t="s">
        <v>76</v>
      </c>
      <c r="D28" s="1">
        <v>1784</v>
      </c>
      <c r="E28" s="14">
        <v>38749</v>
      </c>
      <c r="F28" s="14">
        <v>38778</v>
      </c>
    </row>
    <row r="29" spans="2:11" x14ac:dyDescent="0.2">
      <c r="B29" t="s">
        <v>107</v>
      </c>
      <c r="C29" t="s">
        <v>76</v>
      </c>
      <c r="D29" s="1">
        <v>1709</v>
      </c>
      <c r="E29" s="14">
        <v>38749</v>
      </c>
      <c r="F29" s="14">
        <v>38778</v>
      </c>
    </row>
    <row r="30" spans="2:11" x14ac:dyDescent="0.2">
      <c r="B30" t="s">
        <v>116</v>
      </c>
      <c r="C30" t="s">
        <v>76</v>
      </c>
      <c r="D30" s="1">
        <v>1294</v>
      </c>
      <c r="E30" s="14">
        <v>38748</v>
      </c>
      <c r="F30" s="14">
        <v>38778</v>
      </c>
    </row>
    <row r="31" spans="2:11" x14ac:dyDescent="0.2">
      <c r="B31" t="s">
        <v>87</v>
      </c>
      <c r="C31" t="s">
        <v>76</v>
      </c>
      <c r="D31" s="1">
        <v>1123</v>
      </c>
      <c r="E31" s="14">
        <v>38748</v>
      </c>
      <c r="F31" s="14">
        <v>38778</v>
      </c>
    </row>
    <row r="32" spans="2:11" x14ac:dyDescent="0.2">
      <c r="B32" t="s">
        <v>81</v>
      </c>
      <c r="C32" t="s">
        <v>76</v>
      </c>
      <c r="D32" s="1">
        <v>790</v>
      </c>
      <c r="E32" s="14">
        <v>38748</v>
      </c>
      <c r="F32" s="14">
        <v>38777</v>
      </c>
    </row>
    <row r="33" spans="2:6" x14ac:dyDescent="0.2">
      <c r="B33" t="s">
        <v>127</v>
      </c>
      <c r="C33" t="s">
        <v>76</v>
      </c>
      <c r="D33" s="1">
        <v>788</v>
      </c>
      <c r="E33" s="14">
        <v>38748</v>
      </c>
      <c r="F33" s="14">
        <v>38778</v>
      </c>
    </row>
    <row r="34" spans="2:6" x14ac:dyDescent="0.2">
      <c r="B34" t="s">
        <v>113</v>
      </c>
      <c r="C34" t="s">
        <v>76</v>
      </c>
      <c r="D34" s="1">
        <v>699</v>
      </c>
      <c r="E34" s="14">
        <v>38748</v>
      </c>
      <c r="F34" s="14">
        <v>38778</v>
      </c>
    </row>
    <row r="35" spans="2:6" x14ac:dyDescent="0.2">
      <c r="B35" t="s">
        <v>79</v>
      </c>
      <c r="C35" t="s">
        <v>76</v>
      </c>
      <c r="D35" s="1">
        <v>678</v>
      </c>
      <c r="E35" s="14">
        <v>38749</v>
      </c>
      <c r="F35" s="14">
        <v>38778</v>
      </c>
    </row>
    <row r="36" spans="2:6" x14ac:dyDescent="0.2">
      <c r="B36" t="s">
        <v>134</v>
      </c>
      <c r="C36" t="s">
        <v>76</v>
      </c>
      <c r="D36" s="1">
        <v>654</v>
      </c>
      <c r="E36" s="14">
        <v>38748</v>
      </c>
      <c r="F36" s="14">
        <v>38778</v>
      </c>
    </row>
    <row r="37" spans="2:6" x14ac:dyDescent="0.2">
      <c r="B37" t="s">
        <v>84</v>
      </c>
      <c r="C37" t="s">
        <v>76</v>
      </c>
      <c r="D37" s="1">
        <v>645</v>
      </c>
      <c r="E37" s="14">
        <v>38749</v>
      </c>
      <c r="F37" s="14">
        <v>38778</v>
      </c>
    </row>
    <row r="38" spans="2:6" x14ac:dyDescent="0.2">
      <c r="B38" t="s">
        <v>108</v>
      </c>
      <c r="C38" t="s">
        <v>76</v>
      </c>
      <c r="D38" s="1">
        <v>609</v>
      </c>
      <c r="E38" s="14">
        <v>38748</v>
      </c>
      <c r="F38" s="14">
        <v>38778</v>
      </c>
    </row>
    <row r="39" spans="2:6" x14ac:dyDescent="0.2">
      <c r="B39" t="s">
        <v>114</v>
      </c>
      <c r="C39" t="s">
        <v>76</v>
      </c>
      <c r="D39" s="1">
        <v>512</v>
      </c>
      <c r="E39" s="14">
        <v>38748</v>
      </c>
      <c r="F39" s="14">
        <v>38772</v>
      </c>
    </row>
    <row r="40" spans="2:6" x14ac:dyDescent="0.2">
      <c r="B40" t="s">
        <v>102</v>
      </c>
      <c r="C40" t="s">
        <v>76</v>
      </c>
      <c r="D40" s="1">
        <v>503</v>
      </c>
      <c r="E40" s="14">
        <v>38748</v>
      </c>
      <c r="F40" s="14">
        <v>38778</v>
      </c>
    </row>
    <row r="41" spans="2:6" x14ac:dyDescent="0.2">
      <c r="B41" t="s">
        <v>98</v>
      </c>
      <c r="C41" t="s">
        <v>76</v>
      </c>
      <c r="D41" s="1">
        <v>502</v>
      </c>
      <c r="E41" s="14">
        <v>38748</v>
      </c>
      <c r="F41" s="14">
        <v>38778</v>
      </c>
    </row>
    <row r="42" spans="2:6" x14ac:dyDescent="0.2">
      <c r="B42" t="s">
        <v>100</v>
      </c>
      <c r="C42" t="s">
        <v>76</v>
      </c>
      <c r="D42" s="1">
        <v>478</v>
      </c>
      <c r="E42" s="14">
        <v>38748</v>
      </c>
      <c r="F42" s="14">
        <v>38778</v>
      </c>
    </row>
    <row r="43" spans="2:6" x14ac:dyDescent="0.2">
      <c r="B43" t="s">
        <v>91</v>
      </c>
      <c r="C43" t="s">
        <v>76</v>
      </c>
      <c r="D43" s="1">
        <v>466</v>
      </c>
      <c r="E43" s="14">
        <v>38748</v>
      </c>
      <c r="F43" s="14">
        <v>38778</v>
      </c>
    </row>
    <row r="44" spans="2:6" x14ac:dyDescent="0.2">
      <c r="B44" t="s">
        <v>115</v>
      </c>
      <c r="C44" t="s">
        <v>76</v>
      </c>
      <c r="D44" s="1">
        <v>454</v>
      </c>
      <c r="E44" s="14">
        <v>38748</v>
      </c>
      <c r="F44" s="14">
        <v>38764</v>
      </c>
    </row>
    <row r="45" spans="2:6" x14ac:dyDescent="0.2">
      <c r="B45" t="s">
        <v>112</v>
      </c>
      <c r="C45" t="s">
        <v>76</v>
      </c>
      <c r="D45" s="1">
        <v>414</v>
      </c>
      <c r="E45" s="14">
        <v>38748</v>
      </c>
      <c r="F45" s="14">
        <v>38778</v>
      </c>
    </row>
    <row r="46" spans="2:6" x14ac:dyDescent="0.2">
      <c r="B46" t="s">
        <v>96</v>
      </c>
      <c r="C46" t="s">
        <v>76</v>
      </c>
      <c r="D46" s="1">
        <v>395</v>
      </c>
      <c r="E46" s="14">
        <v>38748</v>
      </c>
      <c r="F46" s="14">
        <v>38778</v>
      </c>
    </row>
    <row r="47" spans="2:6" x14ac:dyDescent="0.2">
      <c r="B47" t="s">
        <v>93</v>
      </c>
      <c r="C47" t="s">
        <v>76</v>
      </c>
      <c r="D47" s="1">
        <v>378</v>
      </c>
      <c r="E47" s="14">
        <v>38748</v>
      </c>
      <c r="F47" s="14">
        <v>38778</v>
      </c>
    </row>
    <row r="48" spans="2:6" x14ac:dyDescent="0.2">
      <c r="B48" t="s">
        <v>118</v>
      </c>
      <c r="C48" t="s">
        <v>76</v>
      </c>
      <c r="D48" s="1">
        <v>374</v>
      </c>
      <c r="E48" s="14">
        <v>38756</v>
      </c>
      <c r="F48" s="14">
        <v>38778</v>
      </c>
    </row>
    <row r="49" spans="2:6" x14ac:dyDescent="0.2">
      <c r="B49" t="s">
        <v>80</v>
      </c>
      <c r="C49" t="s">
        <v>76</v>
      </c>
      <c r="D49" s="1">
        <v>354</v>
      </c>
      <c r="E49" s="14">
        <v>38748</v>
      </c>
      <c r="F49" s="14">
        <v>38778</v>
      </c>
    </row>
    <row r="50" spans="2:6" x14ac:dyDescent="0.2">
      <c r="B50" t="s">
        <v>94</v>
      </c>
      <c r="C50" t="s">
        <v>76</v>
      </c>
      <c r="D50" s="1">
        <v>338</v>
      </c>
      <c r="E50" s="14">
        <v>38748</v>
      </c>
      <c r="F50" s="14">
        <v>38778</v>
      </c>
    </row>
    <row r="51" spans="2:6" x14ac:dyDescent="0.2">
      <c r="B51" t="s">
        <v>103</v>
      </c>
      <c r="C51" t="s">
        <v>76</v>
      </c>
      <c r="D51" s="1">
        <v>325</v>
      </c>
      <c r="E51" s="14">
        <v>38748</v>
      </c>
      <c r="F51" s="14">
        <v>38778</v>
      </c>
    </row>
    <row r="52" spans="2:6" x14ac:dyDescent="0.2">
      <c r="B52" t="s">
        <v>119</v>
      </c>
      <c r="C52" t="s">
        <v>76</v>
      </c>
      <c r="D52" s="1">
        <v>318</v>
      </c>
      <c r="E52" s="14">
        <v>38749</v>
      </c>
      <c r="F52" s="14">
        <v>38778</v>
      </c>
    </row>
    <row r="53" spans="2:6" x14ac:dyDescent="0.2">
      <c r="B53" t="s">
        <v>131</v>
      </c>
      <c r="C53" t="s">
        <v>76</v>
      </c>
      <c r="D53" s="1">
        <v>287</v>
      </c>
      <c r="E53" s="14">
        <v>38756</v>
      </c>
      <c r="F53" s="14">
        <v>38778</v>
      </c>
    </row>
    <row r="54" spans="2:6" x14ac:dyDescent="0.2">
      <c r="B54" t="s">
        <v>85</v>
      </c>
      <c r="C54" t="s">
        <v>76</v>
      </c>
      <c r="D54" s="1">
        <v>282</v>
      </c>
      <c r="E54" s="14">
        <v>38749</v>
      </c>
      <c r="F54" s="14">
        <v>38778</v>
      </c>
    </row>
    <row r="55" spans="2:6" x14ac:dyDescent="0.2">
      <c r="B55" t="s">
        <v>88</v>
      </c>
      <c r="C55" t="s">
        <v>76</v>
      </c>
      <c r="D55" s="1">
        <v>258</v>
      </c>
      <c r="E55" s="14">
        <v>38748</v>
      </c>
      <c r="F55" s="14">
        <v>38766</v>
      </c>
    </row>
    <row r="56" spans="2:6" x14ac:dyDescent="0.2">
      <c r="B56" t="s">
        <v>101</v>
      </c>
      <c r="C56" t="s">
        <v>76</v>
      </c>
      <c r="D56" s="1">
        <v>252</v>
      </c>
      <c r="E56" s="14">
        <v>38748</v>
      </c>
      <c r="F56" s="14">
        <v>38778</v>
      </c>
    </row>
    <row r="57" spans="2:6" x14ac:dyDescent="0.2">
      <c r="B57" t="s">
        <v>95</v>
      </c>
      <c r="C57" t="s">
        <v>76</v>
      </c>
      <c r="D57" s="1">
        <v>228</v>
      </c>
      <c r="E57" s="14">
        <v>38748</v>
      </c>
      <c r="F57" s="14">
        <v>38763</v>
      </c>
    </row>
    <row r="58" spans="2:6" x14ac:dyDescent="0.2">
      <c r="B58" t="s">
        <v>117</v>
      </c>
      <c r="C58" t="s">
        <v>76</v>
      </c>
      <c r="D58" s="1">
        <v>228</v>
      </c>
      <c r="E58" s="14">
        <v>38748</v>
      </c>
      <c r="F58" s="14">
        <v>38777</v>
      </c>
    </row>
    <row r="59" spans="2:6" x14ac:dyDescent="0.2">
      <c r="B59" t="s">
        <v>122</v>
      </c>
      <c r="C59" t="s">
        <v>76</v>
      </c>
      <c r="D59" s="1">
        <v>227</v>
      </c>
      <c r="E59" s="14">
        <v>38748</v>
      </c>
      <c r="F59" s="14">
        <v>38765</v>
      </c>
    </row>
    <row r="60" spans="2:6" x14ac:dyDescent="0.2">
      <c r="B60" t="s">
        <v>78</v>
      </c>
      <c r="C60" t="s">
        <v>76</v>
      </c>
      <c r="D60" s="1">
        <v>215</v>
      </c>
      <c r="E60" s="14">
        <v>38748</v>
      </c>
      <c r="F60" s="14">
        <v>38769</v>
      </c>
    </row>
    <row r="61" spans="2:6" x14ac:dyDescent="0.2">
      <c r="B61" t="s">
        <v>99</v>
      </c>
      <c r="C61" t="s">
        <v>76</v>
      </c>
      <c r="D61" s="1">
        <v>198</v>
      </c>
      <c r="E61" s="14">
        <v>38748</v>
      </c>
      <c r="F61" s="14">
        <v>38778</v>
      </c>
    </row>
    <row r="62" spans="2:6" x14ac:dyDescent="0.2">
      <c r="B62" t="s">
        <v>75</v>
      </c>
      <c r="C62" t="s">
        <v>76</v>
      </c>
      <c r="D62" s="1">
        <v>194</v>
      </c>
      <c r="E62" s="14">
        <v>38761</v>
      </c>
      <c r="F62" s="14">
        <v>38775</v>
      </c>
    </row>
    <row r="63" spans="2:6" x14ac:dyDescent="0.2">
      <c r="B63" t="s">
        <v>129</v>
      </c>
      <c r="C63" t="s">
        <v>76</v>
      </c>
      <c r="D63" s="1">
        <v>180</v>
      </c>
      <c r="E63" s="14">
        <v>38748</v>
      </c>
      <c r="F63" s="14">
        <v>38778</v>
      </c>
    </row>
    <row r="64" spans="2:6" x14ac:dyDescent="0.2">
      <c r="B64" t="s">
        <v>121</v>
      </c>
      <c r="C64" t="s">
        <v>76</v>
      </c>
      <c r="D64" s="1">
        <v>178</v>
      </c>
      <c r="E64" s="14">
        <v>38748</v>
      </c>
      <c r="F64" s="14">
        <v>38778</v>
      </c>
    </row>
    <row r="65" spans="2:6" x14ac:dyDescent="0.2">
      <c r="B65" t="s">
        <v>90</v>
      </c>
      <c r="C65" t="s">
        <v>76</v>
      </c>
      <c r="D65" s="1">
        <v>169</v>
      </c>
      <c r="E65" s="14">
        <v>38748</v>
      </c>
      <c r="F65" s="14">
        <v>38763</v>
      </c>
    </row>
    <row r="66" spans="2:6" x14ac:dyDescent="0.2">
      <c r="B66" t="s">
        <v>82</v>
      </c>
      <c r="C66" t="s">
        <v>76</v>
      </c>
      <c r="D66" s="1">
        <v>154</v>
      </c>
      <c r="E66" s="14">
        <v>38748</v>
      </c>
      <c r="F66" s="14">
        <v>38763</v>
      </c>
    </row>
    <row r="67" spans="2:6" x14ac:dyDescent="0.2">
      <c r="B67" t="s">
        <v>126</v>
      </c>
      <c r="C67" t="s">
        <v>76</v>
      </c>
      <c r="D67" s="1">
        <v>151</v>
      </c>
      <c r="E67" s="14">
        <v>38748</v>
      </c>
      <c r="F67" s="14">
        <v>38778</v>
      </c>
    </row>
    <row r="68" spans="2:6" x14ac:dyDescent="0.2">
      <c r="B68" t="s">
        <v>133</v>
      </c>
      <c r="C68" t="s">
        <v>76</v>
      </c>
      <c r="D68" s="1">
        <v>135</v>
      </c>
      <c r="E68" s="14">
        <v>38748</v>
      </c>
      <c r="F68" s="14">
        <v>38767</v>
      </c>
    </row>
    <row r="69" spans="2:6" x14ac:dyDescent="0.2">
      <c r="B69" t="s">
        <v>110</v>
      </c>
      <c r="C69" t="s">
        <v>76</v>
      </c>
      <c r="D69" s="1">
        <v>135</v>
      </c>
      <c r="E69" s="14">
        <v>38752</v>
      </c>
      <c r="F69" s="14">
        <v>38778</v>
      </c>
    </row>
    <row r="70" spans="2:6" x14ac:dyDescent="0.2">
      <c r="B70" t="s">
        <v>128</v>
      </c>
      <c r="C70" t="s">
        <v>76</v>
      </c>
      <c r="D70" s="1">
        <v>129</v>
      </c>
      <c r="E70" s="14">
        <v>38748</v>
      </c>
      <c r="F70" s="14">
        <v>38767</v>
      </c>
    </row>
    <row r="71" spans="2:6" x14ac:dyDescent="0.2">
      <c r="B71" t="s">
        <v>120</v>
      </c>
      <c r="C71" t="s">
        <v>76</v>
      </c>
      <c r="D71" s="1">
        <v>128</v>
      </c>
      <c r="E71" s="14">
        <v>38761</v>
      </c>
      <c r="F71" s="14">
        <v>38776</v>
      </c>
    </row>
    <row r="72" spans="2:6" x14ac:dyDescent="0.2">
      <c r="B72" t="s">
        <v>124</v>
      </c>
      <c r="C72" t="s">
        <v>76</v>
      </c>
      <c r="D72" s="1">
        <v>115</v>
      </c>
      <c r="E72" s="14">
        <v>38748</v>
      </c>
      <c r="F72" s="14">
        <v>38768</v>
      </c>
    </row>
    <row r="73" spans="2:6" x14ac:dyDescent="0.2">
      <c r="B73" t="s">
        <v>104</v>
      </c>
      <c r="C73" t="s">
        <v>76</v>
      </c>
      <c r="D73" s="1">
        <v>104</v>
      </c>
      <c r="E73" s="14">
        <v>38750</v>
      </c>
      <c r="F73" s="14">
        <v>38756</v>
      </c>
    </row>
    <row r="74" spans="2:6" x14ac:dyDescent="0.2">
      <c r="B74" t="s">
        <v>111</v>
      </c>
      <c r="C74" t="s">
        <v>76</v>
      </c>
      <c r="D74" s="1">
        <v>102</v>
      </c>
      <c r="E74" s="14">
        <v>38748</v>
      </c>
      <c r="F74" s="14">
        <v>38771</v>
      </c>
    </row>
    <row r="75" spans="2:6" x14ac:dyDescent="0.2">
      <c r="B75" t="s">
        <v>77</v>
      </c>
      <c r="C75" t="s">
        <v>76</v>
      </c>
      <c r="D75" s="1">
        <v>94</v>
      </c>
      <c r="E75" s="14">
        <v>38748</v>
      </c>
      <c r="F75" s="14">
        <v>38777</v>
      </c>
    </row>
    <row r="76" spans="2:6" x14ac:dyDescent="0.2">
      <c r="B76" t="s">
        <v>97</v>
      </c>
      <c r="C76" t="s">
        <v>76</v>
      </c>
      <c r="D76" s="1">
        <v>84</v>
      </c>
      <c r="E76" s="14">
        <v>38774</v>
      </c>
      <c r="F76" s="14">
        <v>38778</v>
      </c>
    </row>
    <row r="77" spans="2:6" x14ac:dyDescent="0.2">
      <c r="B77" t="s">
        <v>125</v>
      </c>
      <c r="C77" t="s">
        <v>76</v>
      </c>
      <c r="D77" s="1">
        <v>67</v>
      </c>
      <c r="E77" s="14">
        <v>38749</v>
      </c>
      <c r="F77" s="14">
        <v>38768</v>
      </c>
    </row>
    <row r="78" spans="2:6" x14ac:dyDescent="0.2">
      <c r="B78" t="s">
        <v>109</v>
      </c>
      <c r="C78" t="s">
        <v>76</v>
      </c>
      <c r="D78" s="1">
        <v>57</v>
      </c>
      <c r="E78" s="14">
        <v>38752</v>
      </c>
      <c r="F78" s="14">
        <v>38778</v>
      </c>
    </row>
    <row r="79" spans="2:6" x14ac:dyDescent="0.2">
      <c r="B79" t="s">
        <v>135</v>
      </c>
      <c r="C79" t="s">
        <v>76</v>
      </c>
      <c r="D79" s="1">
        <v>27</v>
      </c>
      <c r="E79" s="14">
        <v>38774</v>
      </c>
      <c r="F79" s="14">
        <v>38778</v>
      </c>
    </row>
    <row r="80" spans="2:6" x14ac:dyDescent="0.2">
      <c r="B80" t="s">
        <v>89</v>
      </c>
      <c r="C80" t="s">
        <v>76</v>
      </c>
      <c r="D80" s="1">
        <v>21</v>
      </c>
      <c r="E80" s="14">
        <v>38749</v>
      </c>
      <c r="F80" s="14">
        <v>38764</v>
      </c>
    </row>
    <row r="81" spans="2:6" x14ac:dyDescent="0.2">
      <c r="B81" t="s">
        <v>132</v>
      </c>
      <c r="C81" t="s">
        <v>76</v>
      </c>
      <c r="D81" s="1">
        <v>8</v>
      </c>
      <c r="E81" s="14">
        <v>38752</v>
      </c>
      <c r="F81" s="14">
        <v>38769</v>
      </c>
    </row>
    <row r="82" spans="2:6" x14ac:dyDescent="0.2">
      <c r="B82" t="s">
        <v>130</v>
      </c>
      <c r="C82" t="s">
        <v>76</v>
      </c>
      <c r="D82" s="1">
        <v>7</v>
      </c>
      <c r="E82" s="14">
        <v>38756</v>
      </c>
      <c r="F82" s="14">
        <v>38770</v>
      </c>
    </row>
    <row r="83" spans="2:6" x14ac:dyDescent="0.2">
      <c r="B83" t="s">
        <v>123</v>
      </c>
      <c r="C83" t="s">
        <v>76</v>
      </c>
      <c r="D83" s="1">
        <v>2</v>
      </c>
      <c r="E83" s="14">
        <v>38748</v>
      </c>
      <c r="F83" s="14">
        <v>38748</v>
      </c>
    </row>
    <row r="84" spans="2:6" x14ac:dyDescent="0.2">
      <c r="B84" t="s">
        <v>83</v>
      </c>
      <c r="C84" t="s">
        <v>76</v>
      </c>
      <c r="D84" s="1">
        <v>2</v>
      </c>
      <c r="E84" s="14">
        <v>38758</v>
      </c>
      <c r="F84" s="14">
        <v>38761</v>
      </c>
    </row>
    <row r="85" spans="2:6" x14ac:dyDescent="0.2">
      <c r="B85" t="s">
        <v>92</v>
      </c>
      <c r="C85" t="s">
        <v>76</v>
      </c>
      <c r="D85" s="1">
        <v>1</v>
      </c>
      <c r="E85" s="14">
        <v>38748</v>
      </c>
      <c r="F85" s="14">
        <v>38748</v>
      </c>
    </row>
    <row r="86" spans="2:6" x14ac:dyDescent="0.2">
      <c r="B86" t="s">
        <v>106</v>
      </c>
      <c r="C86" t="s">
        <v>76</v>
      </c>
      <c r="D86" s="1">
        <v>1</v>
      </c>
      <c r="E86" s="14">
        <v>38756</v>
      </c>
      <c r="F86" s="14">
        <v>38756</v>
      </c>
    </row>
    <row r="87" spans="2:6" x14ac:dyDescent="0.2">
      <c r="D87" s="1">
        <f>SUM(D27:D86)</f>
        <v>25025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workbookViewId="0">
      <pane xSplit="2" ySplit="4" topLeftCell="C379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3" width="13.6640625" style="2" customWidth="1"/>
    <col min="4" max="4" width="12.83203125" customWidth="1"/>
    <col min="7" max="8" width="14.5" customWidth="1"/>
  </cols>
  <sheetData>
    <row r="1" spans="1:9" ht="26" x14ac:dyDescent="0.3">
      <c r="A1" s="7" t="s">
        <v>44</v>
      </c>
    </row>
    <row r="4" spans="1:9" x14ac:dyDescent="0.2">
      <c r="B4" s="8" t="s">
        <v>19</v>
      </c>
      <c r="C4" s="4" t="s">
        <v>20</v>
      </c>
      <c r="D4" s="4" t="s">
        <v>21</v>
      </c>
      <c r="E4" s="4" t="s">
        <v>24</v>
      </c>
      <c r="F4" s="4" t="s">
        <v>26</v>
      </c>
      <c r="G4" s="4" t="s">
        <v>25</v>
      </c>
      <c r="H4" s="4" t="s">
        <v>29</v>
      </c>
      <c r="I4" s="4" t="s">
        <v>27</v>
      </c>
    </row>
    <row r="5" spans="1:9" x14ac:dyDescent="0.2">
      <c r="B5" s="5">
        <v>1</v>
      </c>
      <c r="C5" s="1">
        <v>54440</v>
      </c>
      <c r="D5" s="1"/>
      <c r="E5" s="1"/>
      <c r="F5" s="1"/>
      <c r="G5" s="10">
        <f t="shared" ref="G5:G68" si="0">IF(D5="", 0, D5) /C5</f>
        <v>0</v>
      </c>
      <c r="H5" s="10">
        <f t="shared" ref="H5:H68" si="1">F5/C5</f>
        <v>0</v>
      </c>
      <c r="I5">
        <f t="shared" ref="I5:I68" si="2">IF(SUM(D5:F5) &gt; C5, 1, 0)</f>
        <v>0</v>
      </c>
    </row>
    <row r="6" spans="1:9" x14ac:dyDescent="0.2">
      <c r="B6" s="5">
        <v>2</v>
      </c>
      <c r="C6" s="1">
        <v>54308</v>
      </c>
      <c r="D6" s="1"/>
      <c r="E6" s="1">
        <v>51119</v>
      </c>
      <c r="F6" s="1">
        <v>1534</v>
      </c>
      <c r="G6" s="10">
        <f t="shared" si="0"/>
        <v>0</v>
      </c>
      <c r="H6" s="10">
        <f t="shared" si="1"/>
        <v>2.8246298887824997E-2</v>
      </c>
      <c r="I6">
        <f t="shared" si="2"/>
        <v>0</v>
      </c>
    </row>
    <row r="7" spans="1:9" x14ac:dyDescent="0.2">
      <c r="B7" s="5">
        <v>3</v>
      </c>
      <c r="C7" s="1">
        <v>46217</v>
      </c>
      <c r="D7" s="1"/>
      <c r="E7" s="1">
        <v>43657</v>
      </c>
      <c r="F7" s="1">
        <v>415</v>
      </c>
      <c r="G7" s="10">
        <f t="shared" si="0"/>
        <v>0</v>
      </c>
      <c r="H7" s="10">
        <f t="shared" si="1"/>
        <v>8.9793798818616523E-3</v>
      </c>
      <c r="I7">
        <f t="shared" si="2"/>
        <v>0</v>
      </c>
    </row>
    <row r="8" spans="1:9" x14ac:dyDescent="0.2">
      <c r="B8" s="5">
        <v>4</v>
      </c>
      <c r="C8" s="1">
        <v>67860</v>
      </c>
      <c r="D8" s="1">
        <v>1251</v>
      </c>
      <c r="E8" s="1">
        <v>62925</v>
      </c>
      <c r="F8" s="1">
        <v>871</v>
      </c>
      <c r="G8" s="10">
        <f t="shared" si="0"/>
        <v>1.843501326259947E-2</v>
      </c>
      <c r="H8" s="10">
        <f t="shared" si="1"/>
        <v>1.2835249042145594E-2</v>
      </c>
      <c r="I8">
        <f t="shared" si="2"/>
        <v>0</v>
      </c>
    </row>
    <row r="9" spans="1:9" x14ac:dyDescent="0.2">
      <c r="B9" s="5">
        <v>5</v>
      </c>
      <c r="C9" s="1">
        <v>45445</v>
      </c>
      <c r="D9" s="1">
        <v>4933</v>
      </c>
      <c r="E9" s="1">
        <v>37533</v>
      </c>
      <c r="F9" s="1">
        <v>689</v>
      </c>
      <c r="G9" s="10">
        <f t="shared" si="0"/>
        <v>0.10854879524700187</v>
      </c>
      <c r="H9" s="10">
        <f t="shared" si="1"/>
        <v>1.5161183848608208E-2</v>
      </c>
      <c r="I9">
        <f t="shared" si="2"/>
        <v>0</v>
      </c>
    </row>
    <row r="10" spans="1:9" x14ac:dyDescent="0.2">
      <c r="B10" s="5">
        <v>6</v>
      </c>
      <c r="C10" s="1">
        <v>43521</v>
      </c>
      <c r="D10" s="1">
        <v>4173</v>
      </c>
      <c r="E10" s="1">
        <v>37278</v>
      </c>
      <c r="F10" s="1">
        <v>314</v>
      </c>
      <c r="G10" s="10">
        <f t="shared" si="0"/>
        <v>9.5884745295374649E-2</v>
      </c>
      <c r="H10" s="10">
        <f t="shared" si="1"/>
        <v>7.2149077456859908E-3</v>
      </c>
      <c r="I10">
        <f t="shared" si="2"/>
        <v>0</v>
      </c>
    </row>
    <row r="11" spans="1:9" x14ac:dyDescent="0.2">
      <c r="B11" s="5">
        <v>7</v>
      </c>
      <c r="C11" s="1">
        <v>40880</v>
      </c>
      <c r="D11" s="1">
        <v>5637</v>
      </c>
      <c r="E11" s="1">
        <v>33240</v>
      </c>
      <c r="F11" s="1">
        <v>495</v>
      </c>
      <c r="G11" s="10">
        <f t="shared" si="0"/>
        <v>0.13789138943248533</v>
      </c>
      <c r="H11" s="10">
        <f t="shared" si="1"/>
        <v>1.2108610567514676E-2</v>
      </c>
      <c r="I11">
        <f t="shared" si="2"/>
        <v>0</v>
      </c>
    </row>
    <row r="12" spans="1:9" x14ac:dyDescent="0.2">
      <c r="B12" s="5">
        <v>8</v>
      </c>
      <c r="C12" s="1">
        <v>50148</v>
      </c>
      <c r="D12" s="1">
        <v>4221</v>
      </c>
      <c r="E12" s="1">
        <v>43745</v>
      </c>
      <c r="F12" s="1">
        <v>616</v>
      </c>
      <c r="G12" s="10">
        <f t="shared" si="0"/>
        <v>8.4170854271356788E-2</v>
      </c>
      <c r="H12" s="10">
        <f t="shared" si="1"/>
        <v>1.2283640424343942E-2</v>
      </c>
      <c r="I12">
        <f t="shared" si="2"/>
        <v>0</v>
      </c>
    </row>
    <row r="13" spans="1:9" x14ac:dyDescent="0.2">
      <c r="B13" s="5">
        <v>9</v>
      </c>
      <c r="C13" s="1">
        <v>39769</v>
      </c>
      <c r="D13" s="1">
        <v>3075</v>
      </c>
      <c r="E13" s="1">
        <v>34662</v>
      </c>
      <c r="F13" s="1">
        <v>446</v>
      </c>
      <c r="G13" s="10">
        <f t="shared" si="0"/>
        <v>7.7321531846413036E-2</v>
      </c>
      <c r="H13" s="10">
        <f t="shared" si="1"/>
        <v>1.1214765269430963E-2</v>
      </c>
      <c r="I13">
        <f t="shared" si="2"/>
        <v>0</v>
      </c>
    </row>
    <row r="14" spans="1:9" x14ac:dyDescent="0.2">
      <c r="B14" s="5">
        <v>10</v>
      </c>
      <c r="C14" s="1">
        <v>36444</v>
      </c>
      <c r="D14" s="1">
        <v>5627</v>
      </c>
      <c r="E14" s="1">
        <v>29070</v>
      </c>
      <c r="F14" s="1">
        <v>378</v>
      </c>
      <c r="G14" s="10">
        <f t="shared" si="0"/>
        <v>0.15440127318625838</v>
      </c>
      <c r="H14" s="10">
        <f t="shared" si="1"/>
        <v>1.0372077708264735E-2</v>
      </c>
      <c r="I14">
        <f t="shared" si="2"/>
        <v>0</v>
      </c>
    </row>
    <row r="15" spans="1:9" x14ac:dyDescent="0.2">
      <c r="B15" s="5">
        <v>11</v>
      </c>
      <c r="C15" s="1">
        <v>39946</v>
      </c>
      <c r="D15" s="1">
        <v>1939</v>
      </c>
      <c r="E15" s="1">
        <v>36606</v>
      </c>
      <c r="F15" s="1">
        <v>342</v>
      </c>
      <c r="G15" s="10">
        <f t="shared" si="0"/>
        <v>4.8540529715115403E-2</v>
      </c>
      <c r="H15" s="10">
        <f t="shared" si="1"/>
        <v>8.5615581034396444E-3</v>
      </c>
      <c r="I15">
        <f t="shared" si="2"/>
        <v>0</v>
      </c>
    </row>
    <row r="16" spans="1:9" x14ac:dyDescent="0.2">
      <c r="B16" s="5">
        <v>12</v>
      </c>
      <c r="C16" s="1">
        <v>44217</v>
      </c>
      <c r="D16" s="1">
        <v>7179</v>
      </c>
      <c r="E16" s="1">
        <v>35209</v>
      </c>
      <c r="F16" s="1">
        <v>464</v>
      </c>
      <c r="G16" s="10">
        <f t="shared" si="0"/>
        <v>0.16235836895311759</v>
      </c>
      <c r="H16" s="10">
        <f t="shared" si="1"/>
        <v>1.0493701517515887E-2</v>
      </c>
      <c r="I16">
        <f t="shared" si="2"/>
        <v>0</v>
      </c>
    </row>
    <row r="17" spans="2:9" x14ac:dyDescent="0.2">
      <c r="B17" s="5">
        <v>13</v>
      </c>
      <c r="C17" s="1">
        <v>52218</v>
      </c>
      <c r="D17" s="1">
        <v>19695</v>
      </c>
      <c r="E17" s="1">
        <v>29407</v>
      </c>
      <c r="F17" s="1">
        <v>816</v>
      </c>
      <c r="G17" s="10">
        <f t="shared" si="0"/>
        <v>0.37716879237044698</v>
      </c>
      <c r="H17" s="10">
        <f t="shared" si="1"/>
        <v>1.5626795357922555E-2</v>
      </c>
      <c r="I17">
        <f t="shared" si="2"/>
        <v>0</v>
      </c>
    </row>
    <row r="18" spans="2:9" x14ac:dyDescent="0.2">
      <c r="B18" s="5">
        <v>14</v>
      </c>
      <c r="C18" s="1">
        <v>21204</v>
      </c>
      <c r="D18" s="1">
        <v>80</v>
      </c>
      <c r="E18" s="1">
        <v>20634</v>
      </c>
      <c r="F18" s="1">
        <v>97</v>
      </c>
      <c r="G18" s="10">
        <f t="shared" si="0"/>
        <v>3.7728730428221091E-3</v>
      </c>
      <c r="H18" s="10">
        <f t="shared" si="1"/>
        <v>4.574608564421807E-3</v>
      </c>
      <c r="I18">
        <f t="shared" si="2"/>
        <v>0</v>
      </c>
    </row>
    <row r="19" spans="2:9" x14ac:dyDescent="0.2">
      <c r="B19" s="5">
        <v>15</v>
      </c>
      <c r="C19" s="1">
        <v>39216</v>
      </c>
      <c r="D19" s="1">
        <v>9359</v>
      </c>
      <c r="E19" s="1">
        <v>28017</v>
      </c>
      <c r="F19" s="1">
        <v>441</v>
      </c>
      <c r="G19" s="10">
        <f t="shared" si="0"/>
        <v>0.23865259077927375</v>
      </c>
      <c r="H19" s="10">
        <f t="shared" si="1"/>
        <v>1.1245410036719706E-2</v>
      </c>
      <c r="I19">
        <f t="shared" si="2"/>
        <v>0</v>
      </c>
    </row>
    <row r="20" spans="2:9" x14ac:dyDescent="0.2">
      <c r="B20" s="5">
        <v>16</v>
      </c>
      <c r="C20" s="1">
        <v>28089</v>
      </c>
      <c r="D20" s="1">
        <v>3437</v>
      </c>
      <c r="E20" s="1">
        <v>23436</v>
      </c>
      <c r="F20" s="1">
        <v>242</v>
      </c>
      <c r="G20" s="10">
        <f t="shared" si="0"/>
        <v>0.12236106660970486</v>
      </c>
      <c r="H20" s="10">
        <f t="shared" si="1"/>
        <v>8.6154722489230652E-3</v>
      </c>
      <c r="I20">
        <f t="shared" si="2"/>
        <v>0</v>
      </c>
    </row>
    <row r="21" spans="2:9" x14ac:dyDescent="0.2">
      <c r="B21" s="5">
        <v>17</v>
      </c>
      <c r="C21" s="1">
        <v>73149</v>
      </c>
      <c r="D21" s="1">
        <v>48327</v>
      </c>
      <c r="E21" s="1">
        <v>20429</v>
      </c>
      <c r="F21" s="1">
        <v>1305</v>
      </c>
      <c r="G21" s="10">
        <f t="shared" si="0"/>
        <v>0.66066521756961816</v>
      </c>
      <c r="H21" s="10">
        <f t="shared" si="1"/>
        <v>1.7840298568674896E-2</v>
      </c>
      <c r="I21">
        <f t="shared" si="2"/>
        <v>0</v>
      </c>
    </row>
    <row r="22" spans="2:9" x14ac:dyDescent="0.2">
      <c r="B22" s="5">
        <v>18</v>
      </c>
      <c r="C22" s="1">
        <v>16779</v>
      </c>
      <c r="D22" s="1">
        <v>773</v>
      </c>
      <c r="E22" s="1">
        <v>15683</v>
      </c>
      <c r="F22" s="1">
        <v>81</v>
      </c>
      <c r="G22" s="10">
        <f t="shared" si="0"/>
        <v>4.6069491626437808E-2</v>
      </c>
      <c r="H22" s="10">
        <f t="shared" si="1"/>
        <v>4.8274629000536386E-3</v>
      </c>
      <c r="I22">
        <f t="shared" si="2"/>
        <v>0</v>
      </c>
    </row>
    <row r="23" spans="2:9" x14ac:dyDescent="0.2">
      <c r="B23" s="5">
        <v>19</v>
      </c>
      <c r="C23" s="1">
        <v>24263</v>
      </c>
      <c r="D23" s="1">
        <v>3994</v>
      </c>
      <c r="E23" s="1">
        <v>19357</v>
      </c>
      <c r="F23" s="1">
        <v>215</v>
      </c>
      <c r="G23" s="10">
        <f t="shared" si="0"/>
        <v>0.16461278489881712</v>
      </c>
      <c r="H23" s="10">
        <f t="shared" si="1"/>
        <v>8.8612290318592097E-3</v>
      </c>
      <c r="I23">
        <f t="shared" si="2"/>
        <v>0</v>
      </c>
    </row>
    <row r="24" spans="2:9" x14ac:dyDescent="0.2">
      <c r="B24" s="5">
        <v>20</v>
      </c>
      <c r="C24" s="1">
        <v>29631</v>
      </c>
      <c r="D24" s="1">
        <v>8505</v>
      </c>
      <c r="E24" s="1">
        <v>20050</v>
      </c>
      <c r="F24" s="1">
        <v>300</v>
      </c>
      <c r="G24" s="10">
        <f t="shared" si="0"/>
        <v>0.28703047484053862</v>
      </c>
      <c r="H24" s="10">
        <f t="shared" si="1"/>
        <v>1.0124531740407006E-2</v>
      </c>
      <c r="I24">
        <f t="shared" si="2"/>
        <v>0</v>
      </c>
    </row>
    <row r="25" spans="2:9" x14ac:dyDescent="0.2">
      <c r="B25" s="5">
        <v>21</v>
      </c>
      <c r="C25" s="1">
        <v>15443</v>
      </c>
      <c r="D25" s="1">
        <v>193</v>
      </c>
      <c r="E25" s="1">
        <v>15084</v>
      </c>
      <c r="F25" s="1">
        <v>42</v>
      </c>
      <c r="G25" s="10">
        <f t="shared" si="0"/>
        <v>1.2497571715340284E-2</v>
      </c>
      <c r="H25" s="10">
        <f t="shared" si="1"/>
        <v>2.7196788188823414E-3</v>
      </c>
      <c r="I25">
        <f t="shared" si="2"/>
        <v>0</v>
      </c>
    </row>
    <row r="26" spans="2:9" x14ac:dyDescent="0.2">
      <c r="B26" s="5">
        <v>22</v>
      </c>
      <c r="C26" s="1">
        <v>17221</v>
      </c>
      <c r="D26" s="1">
        <v>707</v>
      </c>
      <c r="E26" s="1">
        <v>16142</v>
      </c>
      <c r="F26" s="1">
        <v>73</v>
      </c>
      <c r="G26" s="10">
        <f t="shared" si="0"/>
        <v>4.1054526450264216E-2</v>
      </c>
      <c r="H26" s="10">
        <f t="shared" si="1"/>
        <v>4.2390105104233205E-3</v>
      </c>
      <c r="I26">
        <f t="shared" si="2"/>
        <v>0</v>
      </c>
    </row>
    <row r="27" spans="2:9" x14ac:dyDescent="0.2">
      <c r="B27" s="5">
        <v>23</v>
      </c>
      <c r="C27" s="1">
        <v>37960</v>
      </c>
      <c r="D27" s="1">
        <v>19879</v>
      </c>
      <c r="E27" s="1">
        <v>16375</v>
      </c>
      <c r="F27" s="1">
        <v>393</v>
      </c>
      <c r="G27" s="10">
        <f t="shared" si="0"/>
        <v>0.52368282402528976</v>
      </c>
      <c r="H27" s="10">
        <f t="shared" si="1"/>
        <v>1.0353003161222339E-2</v>
      </c>
      <c r="I27">
        <f t="shared" si="2"/>
        <v>0</v>
      </c>
    </row>
    <row r="28" spans="2:9" x14ac:dyDescent="0.2">
      <c r="B28" s="5">
        <v>24</v>
      </c>
      <c r="C28" s="1">
        <v>17671</v>
      </c>
      <c r="D28" s="1">
        <v>584</v>
      </c>
      <c r="E28" s="1">
        <v>16714</v>
      </c>
      <c r="F28" s="1">
        <v>79</v>
      </c>
      <c r="G28" s="10">
        <f t="shared" si="0"/>
        <v>3.3048497538339654E-2</v>
      </c>
      <c r="H28" s="10">
        <f t="shared" si="1"/>
        <v>4.4706015505630694E-3</v>
      </c>
      <c r="I28">
        <f t="shared" si="2"/>
        <v>0</v>
      </c>
    </row>
    <row r="29" spans="2:9" x14ac:dyDescent="0.2">
      <c r="B29" s="5">
        <v>25</v>
      </c>
      <c r="C29" s="1">
        <v>14885</v>
      </c>
      <c r="D29" s="1">
        <v>374</v>
      </c>
      <c r="E29" s="1">
        <v>14107</v>
      </c>
      <c r="F29" s="1">
        <v>86</v>
      </c>
      <c r="G29" s="10">
        <f t="shared" si="0"/>
        <v>2.5125965737319449E-2</v>
      </c>
      <c r="H29" s="10">
        <f t="shared" si="1"/>
        <v>5.7776284850520662E-3</v>
      </c>
      <c r="I29">
        <f t="shared" si="2"/>
        <v>0</v>
      </c>
    </row>
    <row r="30" spans="2:9" x14ac:dyDescent="0.2">
      <c r="B30" s="5">
        <v>26</v>
      </c>
      <c r="C30" s="1">
        <v>23740</v>
      </c>
      <c r="D30" s="1">
        <v>6991</v>
      </c>
      <c r="E30" s="1">
        <v>15987</v>
      </c>
      <c r="F30" s="1">
        <v>176</v>
      </c>
      <c r="G30" s="10">
        <f t="shared" si="0"/>
        <v>0.29448188711036227</v>
      </c>
      <c r="H30" s="10">
        <f t="shared" si="1"/>
        <v>7.4136478517270428E-3</v>
      </c>
      <c r="I30">
        <f t="shared" si="2"/>
        <v>0</v>
      </c>
    </row>
    <row r="31" spans="2:9" x14ac:dyDescent="0.2">
      <c r="B31" s="5">
        <v>27</v>
      </c>
      <c r="C31" s="1">
        <v>41612</v>
      </c>
      <c r="D31" s="1">
        <v>23627</v>
      </c>
      <c r="E31" s="1">
        <v>15712</v>
      </c>
      <c r="F31" s="1">
        <v>804</v>
      </c>
      <c r="G31" s="10">
        <f t="shared" si="0"/>
        <v>0.567792944342978</v>
      </c>
      <c r="H31" s="10">
        <f t="shared" si="1"/>
        <v>1.9321349610689223E-2</v>
      </c>
      <c r="I31">
        <f t="shared" si="2"/>
        <v>0</v>
      </c>
    </row>
    <row r="32" spans="2:9" x14ac:dyDescent="0.2">
      <c r="B32" s="5">
        <v>28</v>
      </c>
      <c r="C32" s="1">
        <v>28627</v>
      </c>
      <c r="D32" s="1">
        <v>12841</v>
      </c>
      <c r="E32" s="1">
        <v>14387</v>
      </c>
      <c r="F32" s="1">
        <v>429</v>
      </c>
      <c r="G32" s="10">
        <f t="shared" si="0"/>
        <v>0.448562545848325</v>
      </c>
      <c r="H32" s="10">
        <f t="shared" si="1"/>
        <v>1.4985852516854718E-2</v>
      </c>
      <c r="I32">
        <f t="shared" si="2"/>
        <v>0</v>
      </c>
    </row>
    <row r="33" spans="2:9" x14ac:dyDescent="0.2">
      <c r="B33" s="5">
        <v>29</v>
      </c>
      <c r="C33" s="1">
        <v>31163</v>
      </c>
      <c r="D33" s="1">
        <v>14378</v>
      </c>
      <c r="E33" s="1">
        <v>15034</v>
      </c>
      <c r="F33" s="1">
        <v>525</v>
      </c>
      <c r="G33" s="10">
        <f t="shared" si="0"/>
        <v>0.46138048326541092</v>
      </c>
      <c r="H33" s="10">
        <f t="shared" si="1"/>
        <v>1.6846901774540322E-2</v>
      </c>
      <c r="I33">
        <f t="shared" si="2"/>
        <v>0</v>
      </c>
    </row>
    <row r="34" spans="2:9" x14ac:dyDescent="0.2">
      <c r="B34" s="5">
        <v>30</v>
      </c>
      <c r="C34" s="1">
        <v>25472</v>
      </c>
      <c r="D34" s="1">
        <v>10340</v>
      </c>
      <c r="E34" s="1">
        <v>13993</v>
      </c>
      <c r="F34" s="1">
        <v>354</v>
      </c>
      <c r="G34" s="10">
        <f t="shared" si="0"/>
        <v>0.40593592964824121</v>
      </c>
      <c r="H34" s="10">
        <f t="shared" si="1"/>
        <v>1.3897613065326633E-2</v>
      </c>
      <c r="I34">
        <f t="shared" si="2"/>
        <v>0</v>
      </c>
    </row>
    <row r="35" spans="2:9" x14ac:dyDescent="0.2">
      <c r="B35" s="5">
        <v>31</v>
      </c>
      <c r="C35" s="1">
        <v>8412</v>
      </c>
      <c r="D35" s="1">
        <v>5</v>
      </c>
      <c r="E35" s="1">
        <v>8345</v>
      </c>
      <c r="F35" s="1">
        <v>18</v>
      </c>
      <c r="G35" s="10">
        <f t="shared" si="0"/>
        <v>5.9438896814075133E-4</v>
      </c>
      <c r="H35" s="10">
        <f t="shared" si="1"/>
        <v>2.1398002853067048E-3</v>
      </c>
      <c r="I35">
        <f t="shared" si="2"/>
        <v>0</v>
      </c>
    </row>
    <row r="36" spans="2:9" x14ac:dyDescent="0.2">
      <c r="B36" s="5">
        <v>32</v>
      </c>
      <c r="C36" s="1">
        <v>13449</v>
      </c>
      <c r="D36" s="1">
        <v>3966</v>
      </c>
      <c r="E36" s="1">
        <v>8905</v>
      </c>
      <c r="F36" s="1">
        <v>239</v>
      </c>
      <c r="G36" s="10">
        <f t="shared" si="0"/>
        <v>0.29489181351773364</v>
      </c>
      <c r="H36" s="10">
        <f t="shared" si="1"/>
        <v>1.7770837980518997E-2</v>
      </c>
      <c r="I36">
        <f t="shared" si="2"/>
        <v>0</v>
      </c>
    </row>
    <row r="37" spans="2:9" x14ac:dyDescent="0.2">
      <c r="B37" s="5">
        <v>33</v>
      </c>
      <c r="C37" s="1">
        <v>15886</v>
      </c>
      <c r="D37" s="1">
        <v>6254</v>
      </c>
      <c r="E37" s="1">
        <v>9024</v>
      </c>
      <c r="F37" s="1">
        <v>209</v>
      </c>
      <c r="G37" s="10">
        <f t="shared" si="0"/>
        <v>0.39367996978471609</v>
      </c>
      <c r="H37" s="10">
        <f t="shared" si="1"/>
        <v>1.3156238197154727E-2</v>
      </c>
      <c r="I37">
        <f t="shared" si="2"/>
        <v>0</v>
      </c>
    </row>
    <row r="38" spans="2:9" x14ac:dyDescent="0.2">
      <c r="B38" s="5">
        <v>34</v>
      </c>
      <c r="C38" s="1">
        <v>14636</v>
      </c>
      <c r="D38" s="1">
        <v>4677</v>
      </c>
      <c r="E38" s="1">
        <v>9290</v>
      </c>
      <c r="F38" s="1">
        <v>289</v>
      </c>
      <c r="G38" s="10">
        <f t="shared" si="0"/>
        <v>0.31955452309374144</v>
      </c>
      <c r="H38" s="10">
        <f t="shared" si="1"/>
        <v>1.9745832194588687E-2</v>
      </c>
      <c r="I38">
        <f t="shared" si="2"/>
        <v>0</v>
      </c>
    </row>
    <row r="39" spans="2:9" x14ac:dyDescent="0.2">
      <c r="B39" s="5">
        <v>35</v>
      </c>
      <c r="C39" s="1">
        <v>15396</v>
      </c>
      <c r="D39" s="1">
        <v>5806</v>
      </c>
      <c r="E39" s="1">
        <v>9110</v>
      </c>
      <c r="F39" s="1">
        <v>237</v>
      </c>
      <c r="G39" s="10">
        <f t="shared" si="0"/>
        <v>0.37711093790594957</v>
      </c>
      <c r="H39" s="10">
        <f t="shared" si="1"/>
        <v>1.539360872954014E-2</v>
      </c>
      <c r="I39">
        <f t="shared" si="2"/>
        <v>0</v>
      </c>
    </row>
    <row r="40" spans="2:9" x14ac:dyDescent="0.2">
      <c r="B40" s="5">
        <v>36</v>
      </c>
      <c r="C40" s="1">
        <v>12065</v>
      </c>
      <c r="D40" s="1">
        <v>3687</v>
      </c>
      <c r="E40" s="1">
        <v>8018</v>
      </c>
      <c r="F40" s="1">
        <v>117</v>
      </c>
      <c r="G40" s="10">
        <f t="shared" si="0"/>
        <v>0.30559469539991713</v>
      </c>
      <c r="H40" s="10">
        <f t="shared" si="1"/>
        <v>9.6974720265230012E-3</v>
      </c>
      <c r="I40">
        <f t="shared" si="2"/>
        <v>0</v>
      </c>
    </row>
    <row r="41" spans="2:9" x14ac:dyDescent="0.2">
      <c r="B41" s="5">
        <v>37</v>
      </c>
      <c r="C41" s="1">
        <v>17396</v>
      </c>
      <c r="D41" s="1">
        <v>8242</v>
      </c>
      <c r="E41" s="1">
        <v>8452</v>
      </c>
      <c r="F41" s="1">
        <v>310</v>
      </c>
      <c r="G41" s="10">
        <f t="shared" si="0"/>
        <v>0.47378707748907795</v>
      </c>
      <c r="H41" s="10">
        <f t="shared" si="1"/>
        <v>1.7820188549091745E-2</v>
      </c>
      <c r="I41">
        <f t="shared" si="2"/>
        <v>0</v>
      </c>
    </row>
    <row r="42" spans="2:9" x14ac:dyDescent="0.2">
      <c r="B42" s="5">
        <v>38</v>
      </c>
      <c r="C42" s="1">
        <v>27280</v>
      </c>
      <c r="D42" s="1">
        <v>18323</v>
      </c>
      <c r="E42" s="1">
        <v>7314</v>
      </c>
      <c r="F42" s="1">
        <v>617</v>
      </c>
      <c r="G42" s="10">
        <f t="shared" si="0"/>
        <v>0.67166422287390026</v>
      </c>
      <c r="H42" s="10">
        <f t="shared" si="1"/>
        <v>2.2617302052785924E-2</v>
      </c>
      <c r="I42">
        <f t="shared" si="2"/>
        <v>0</v>
      </c>
    </row>
    <row r="43" spans="2:9" x14ac:dyDescent="0.2">
      <c r="B43" s="5">
        <v>39</v>
      </c>
      <c r="C43" s="1">
        <v>30292</v>
      </c>
      <c r="D43" s="1">
        <v>21648</v>
      </c>
      <c r="E43" s="1">
        <v>6701</v>
      </c>
      <c r="F43" s="1">
        <v>614</v>
      </c>
      <c r="G43" s="10">
        <f t="shared" si="0"/>
        <v>0.71464413046348874</v>
      </c>
      <c r="H43" s="10">
        <f t="shared" si="1"/>
        <v>2.0269378053611516E-2</v>
      </c>
      <c r="I43">
        <f t="shared" si="2"/>
        <v>0</v>
      </c>
    </row>
    <row r="44" spans="2:9" x14ac:dyDescent="0.2">
      <c r="B44" s="5">
        <v>40</v>
      </c>
      <c r="C44" s="1">
        <v>7631</v>
      </c>
      <c r="D44" s="1">
        <v>917</v>
      </c>
      <c r="E44" s="1">
        <v>6590</v>
      </c>
      <c r="F44" s="1">
        <v>50</v>
      </c>
      <c r="G44" s="10">
        <f t="shared" si="0"/>
        <v>0.12016773686279648</v>
      </c>
      <c r="H44" s="10">
        <f t="shared" si="1"/>
        <v>6.5522212029878128E-3</v>
      </c>
      <c r="I44">
        <f t="shared" si="2"/>
        <v>0</v>
      </c>
    </row>
    <row r="45" spans="2:9" x14ac:dyDescent="0.2">
      <c r="B45" s="5">
        <v>41</v>
      </c>
      <c r="C45" s="1">
        <v>14077</v>
      </c>
      <c r="D45" s="1">
        <v>6950</v>
      </c>
      <c r="E45" s="1">
        <v>6556</v>
      </c>
      <c r="F45" s="1">
        <v>138</v>
      </c>
      <c r="G45" s="10">
        <f t="shared" si="0"/>
        <v>0.4937131491084748</v>
      </c>
      <c r="H45" s="10">
        <f t="shared" si="1"/>
        <v>9.8032251189884203E-3</v>
      </c>
      <c r="I45">
        <f t="shared" si="2"/>
        <v>0</v>
      </c>
    </row>
    <row r="46" spans="2:9" x14ac:dyDescent="0.2">
      <c r="B46" s="5">
        <v>42</v>
      </c>
      <c r="C46" s="1">
        <v>24137</v>
      </c>
      <c r="D46" s="1">
        <v>16481</v>
      </c>
      <c r="E46" s="1">
        <v>6623</v>
      </c>
      <c r="F46" s="1">
        <v>343</v>
      </c>
      <c r="G46" s="10">
        <f t="shared" si="0"/>
        <v>0.68281062269544679</v>
      </c>
      <c r="H46" s="10">
        <f t="shared" si="1"/>
        <v>1.4210548121141815E-2</v>
      </c>
      <c r="I46">
        <f t="shared" si="2"/>
        <v>0</v>
      </c>
    </row>
    <row r="47" spans="2:9" x14ac:dyDescent="0.2">
      <c r="B47" s="5">
        <v>43</v>
      </c>
      <c r="C47" s="1">
        <v>5973</v>
      </c>
      <c r="D47" s="1">
        <v>5</v>
      </c>
      <c r="E47" s="1">
        <v>5911</v>
      </c>
      <c r="F47" s="1">
        <v>11</v>
      </c>
      <c r="G47" s="10">
        <f t="shared" si="0"/>
        <v>8.3710028461409674E-4</v>
      </c>
      <c r="H47" s="10">
        <f t="shared" si="1"/>
        <v>1.841620626151013E-3</v>
      </c>
      <c r="I47">
        <f t="shared" si="2"/>
        <v>0</v>
      </c>
    </row>
    <row r="48" spans="2:9" x14ac:dyDescent="0.2">
      <c r="B48" s="5">
        <v>44</v>
      </c>
      <c r="C48" s="1">
        <v>6996</v>
      </c>
      <c r="D48" s="1">
        <v>365</v>
      </c>
      <c r="E48" s="1">
        <v>6498</v>
      </c>
      <c r="F48" s="1">
        <v>28</v>
      </c>
      <c r="G48" s="10">
        <f t="shared" si="0"/>
        <v>5.2172670097198399E-2</v>
      </c>
      <c r="H48" s="10">
        <f t="shared" si="1"/>
        <v>4.0022870211549461E-3</v>
      </c>
      <c r="I48">
        <f t="shared" si="2"/>
        <v>0</v>
      </c>
    </row>
    <row r="49" spans="2:9" x14ac:dyDescent="0.2">
      <c r="B49" s="5">
        <v>45</v>
      </c>
      <c r="C49" s="1">
        <v>5907</v>
      </c>
      <c r="D49" s="1">
        <v>26</v>
      </c>
      <c r="E49" s="1">
        <v>5817</v>
      </c>
      <c r="F49" s="1">
        <v>4</v>
      </c>
      <c r="G49" s="10">
        <f t="shared" si="0"/>
        <v>4.4015574741831723E-3</v>
      </c>
      <c r="H49" s="10">
        <f t="shared" si="1"/>
        <v>6.7716268833587271E-4</v>
      </c>
      <c r="I49">
        <f t="shared" si="2"/>
        <v>0</v>
      </c>
    </row>
    <row r="50" spans="2:9" x14ac:dyDescent="0.2">
      <c r="B50" s="5">
        <v>46</v>
      </c>
      <c r="C50" s="1">
        <v>8483</v>
      </c>
      <c r="D50" s="1">
        <v>1927</v>
      </c>
      <c r="E50" s="1">
        <v>6250</v>
      </c>
      <c r="F50" s="1">
        <v>77</v>
      </c>
      <c r="G50" s="10">
        <f t="shared" si="0"/>
        <v>0.22716020275845808</v>
      </c>
      <c r="H50" s="10">
        <f t="shared" si="1"/>
        <v>9.0769774843805252E-3</v>
      </c>
      <c r="I50">
        <f t="shared" si="2"/>
        <v>0</v>
      </c>
    </row>
    <row r="51" spans="2:9" x14ac:dyDescent="0.2">
      <c r="B51" s="5">
        <v>47</v>
      </c>
      <c r="C51" s="1">
        <v>10325</v>
      </c>
      <c r="D51" s="1">
        <v>3623</v>
      </c>
      <c r="E51" s="1">
        <v>6083</v>
      </c>
      <c r="F51" s="1">
        <v>192</v>
      </c>
      <c r="G51" s="10">
        <f t="shared" si="0"/>
        <v>0.35089588377723974</v>
      </c>
      <c r="H51" s="10">
        <f t="shared" si="1"/>
        <v>1.8595641646489105E-2</v>
      </c>
      <c r="I51">
        <f t="shared" si="2"/>
        <v>0</v>
      </c>
    </row>
    <row r="52" spans="2:9" x14ac:dyDescent="0.2">
      <c r="B52" s="5">
        <v>48</v>
      </c>
      <c r="C52" s="1">
        <v>17235</v>
      </c>
      <c r="D52" s="1">
        <v>10379</v>
      </c>
      <c r="E52" s="1">
        <v>6040</v>
      </c>
      <c r="F52" s="1">
        <v>319</v>
      </c>
      <c r="G52" s="10">
        <f t="shared" si="0"/>
        <v>0.60220481578183926</v>
      </c>
      <c r="H52" s="10">
        <f t="shared" si="1"/>
        <v>1.8508848273861327E-2</v>
      </c>
      <c r="I52">
        <f t="shared" si="2"/>
        <v>0</v>
      </c>
    </row>
    <row r="53" spans="2:9" x14ac:dyDescent="0.2">
      <c r="B53" s="5">
        <v>49</v>
      </c>
      <c r="C53" s="1">
        <v>30658</v>
      </c>
      <c r="D53" s="1">
        <v>23354</v>
      </c>
      <c r="E53" s="1">
        <v>5373</v>
      </c>
      <c r="F53" s="1">
        <v>565</v>
      </c>
      <c r="G53" s="10">
        <f t="shared" si="0"/>
        <v>0.76175875790984404</v>
      </c>
      <c r="H53" s="10">
        <f t="shared" si="1"/>
        <v>1.8429121273403352E-2</v>
      </c>
      <c r="I53">
        <f t="shared" si="2"/>
        <v>0</v>
      </c>
    </row>
    <row r="54" spans="2:9" x14ac:dyDescent="0.2">
      <c r="B54" s="5">
        <v>50</v>
      </c>
      <c r="C54" s="1">
        <v>30041</v>
      </c>
      <c r="D54" s="1">
        <v>23621</v>
      </c>
      <c r="E54" s="1">
        <v>4984</v>
      </c>
      <c r="F54" s="1">
        <v>399</v>
      </c>
      <c r="G54" s="10">
        <f t="shared" si="0"/>
        <v>0.78629206750773939</v>
      </c>
      <c r="H54" s="10">
        <f t="shared" si="1"/>
        <v>1.3281848140874139E-2</v>
      </c>
      <c r="I54">
        <f t="shared" si="2"/>
        <v>0</v>
      </c>
    </row>
    <row r="55" spans="2:9" x14ac:dyDescent="0.2">
      <c r="B55" s="5">
        <v>51</v>
      </c>
      <c r="C55" s="1">
        <v>7291</v>
      </c>
      <c r="D55" s="1">
        <v>2011</v>
      </c>
      <c r="E55" s="1">
        <v>5064</v>
      </c>
      <c r="F55" s="1">
        <v>82</v>
      </c>
      <c r="G55" s="10">
        <f t="shared" si="0"/>
        <v>0.27581950349746265</v>
      </c>
      <c r="H55" s="10">
        <f t="shared" si="1"/>
        <v>1.1246742559319709E-2</v>
      </c>
      <c r="I55">
        <f t="shared" si="2"/>
        <v>0</v>
      </c>
    </row>
    <row r="56" spans="2:9" x14ac:dyDescent="0.2">
      <c r="B56" s="5">
        <v>52</v>
      </c>
      <c r="C56" s="1">
        <v>27398</v>
      </c>
      <c r="D56" s="1">
        <v>21429</v>
      </c>
      <c r="E56" s="1">
        <v>4566</v>
      </c>
      <c r="F56" s="1">
        <v>486</v>
      </c>
      <c r="G56" s="10">
        <f t="shared" si="0"/>
        <v>0.7821373822906782</v>
      </c>
      <c r="H56" s="10">
        <f t="shared" si="1"/>
        <v>1.7738521059931383E-2</v>
      </c>
      <c r="I56">
        <f t="shared" si="2"/>
        <v>0</v>
      </c>
    </row>
    <row r="57" spans="2:9" x14ac:dyDescent="0.2">
      <c r="B57" s="5">
        <v>53</v>
      </c>
      <c r="C57" s="1">
        <v>41085</v>
      </c>
      <c r="D57" s="1">
        <v>34128</v>
      </c>
      <c r="E57" s="1">
        <v>3650</v>
      </c>
      <c r="F57" s="1">
        <v>908</v>
      </c>
      <c r="G57" s="10">
        <f t="shared" si="0"/>
        <v>0.83066812705366921</v>
      </c>
      <c r="H57" s="10">
        <f t="shared" si="1"/>
        <v>2.2100523305342581E-2</v>
      </c>
      <c r="I57">
        <f t="shared" si="2"/>
        <v>0</v>
      </c>
    </row>
    <row r="58" spans="2:9" x14ac:dyDescent="0.2">
      <c r="B58" s="5">
        <v>54</v>
      </c>
      <c r="C58" s="1">
        <v>5766</v>
      </c>
      <c r="D58" s="1">
        <v>1670</v>
      </c>
      <c r="E58" s="1">
        <v>3824</v>
      </c>
      <c r="F58" s="1">
        <v>108</v>
      </c>
      <c r="G58" s="10">
        <f t="shared" si="0"/>
        <v>0.28962885882761014</v>
      </c>
      <c r="H58" s="10">
        <f t="shared" si="1"/>
        <v>1.8730489073881373E-2</v>
      </c>
      <c r="I58">
        <f t="shared" si="2"/>
        <v>0</v>
      </c>
    </row>
    <row r="59" spans="2:9" x14ac:dyDescent="0.2">
      <c r="B59" s="5">
        <v>55</v>
      </c>
      <c r="C59" s="1">
        <v>8876</v>
      </c>
      <c r="D59" s="1">
        <v>4596</v>
      </c>
      <c r="E59" s="1">
        <v>3815</v>
      </c>
      <c r="F59" s="1">
        <v>196</v>
      </c>
      <c r="G59" s="10">
        <f t="shared" si="0"/>
        <v>0.51780081117620547</v>
      </c>
      <c r="H59" s="10">
        <f t="shared" si="1"/>
        <v>2.2082018927444796E-2</v>
      </c>
      <c r="I59">
        <f t="shared" si="2"/>
        <v>0</v>
      </c>
    </row>
    <row r="60" spans="2:9" x14ac:dyDescent="0.2">
      <c r="B60" s="5">
        <v>56</v>
      </c>
      <c r="C60" s="1">
        <v>65181</v>
      </c>
      <c r="D60" s="1">
        <v>57754</v>
      </c>
      <c r="E60" s="1">
        <v>2519</v>
      </c>
      <c r="F60" s="1">
        <v>1665</v>
      </c>
      <c r="G60" s="10">
        <f t="shared" si="0"/>
        <v>0.88605575244319668</v>
      </c>
      <c r="H60" s="10">
        <f t="shared" si="1"/>
        <v>2.5544253693561007E-2</v>
      </c>
      <c r="I60">
        <f t="shared" si="2"/>
        <v>0</v>
      </c>
    </row>
    <row r="61" spans="2:9" x14ac:dyDescent="0.2">
      <c r="B61" s="5">
        <v>57</v>
      </c>
      <c r="C61" s="1">
        <v>4383</v>
      </c>
      <c r="D61" s="1">
        <v>1423</v>
      </c>
      <c r="E61" s="1">
        <v>2801</v>
      </c>
      <c r="F61" s="1">
        <v>56</v>
      </c>
      <c r="G61" s="10">
        <f t="shared" si="0"/>
        <v>0.32466347250741501</v>
      </c>
      <c r="H61" s="10">
        <f t="shared" si="1"/>
        <v>1.2776637006616473E-2</v>
      </c>
      <c r="I61">
        <f t="shared" si="2"/>
        <v>0</v>
      </c>
    </row>
    <row r="62" spans="2:9" x14ac:dyDescent="0.2">
      <c r="B62" s="5">
        <v>58</v>
      </c>
      <c r="C62" s="1">
        <v>6962</v>
      </c>
      <c r="D62" s="1">
        <v>3671</v>
      </c>
      <c r="E62" s="1">
        <v>2891</v>
      </c>
      <c r="F62" s="1">
        <v>279</v>
      </c>
      <c r="G62" s="10">
        <f t="shared" si="0"/>
        <v>0.52729100833093934</v>
      </c>
      <c r="H62" s="10">
        <f t="shared" si="1"/>
        <v>4.0074691180695204E-2</v>
      </c>
      <c r="I62">
        <f t="shared" si="2"/>
        <v>0</v>
      </c>
    </row>
    <row r="63" spans="2:9" x14ac:dyDescent="0.2">
      <c r="B63" s="5">
        <v>59</v>
      </c>
      <c r="C63" s="1">
        <v>7301</v>
      </c>
      <c r="D63" s="1">
        <v>4266</v>
      </c>
      <c r="E63" s="1">
        <v>2561</v>
      </c>
      <c r="F63" s="1">
        <v>165</v>
      </c>
      <c r="G63" s="10">
        <f t="shared" si="0"/>
        <v>0.58430352006574438</v>
      </c>
      <c r="H63" s="10">
        <f t="shared" si="1"/>
        <v>2.2599643884399397E-2</v>
      </c>
      <c r="I63">
        <f t="shared" si="2"/>
        <v>0</v>
      </c>
    </row>
    <row r="64" spans="2:9" x14ac:dyDescent="0.2">
      <c r="B64" s="5">
        <v>60</v>
      </c>
      <c r="C64" s="1">
        <v>23228</v>
      </c>
      <c r="D64" s="1">
        <v>19800</v>
      </c>
      <c r="E64" s="1">
        <v>2151</v>
      </c>
      <c r="F64" s="1">
        <v>535</v>
      </c>
      <c r="G64" s="10">
        <f t="shared" si="0"/>
        <v>0.85241949371448256</v>
      </c>
      <c r="H64" s="10">
        <f t="shared" si="1"/>
        <v>2.3032546926123644E-2</v>
      </c>
      <c r="I64">
        <f t="shared" si="2"/>
        <v>0</v>
      </c>
    </row>
    <row r="65" spans="2:9" x14ac:dyDescent="0.2">
      <c r="B65" s="5">
        <v>61</v>
      </c>
      <c r="C65" s="1">
        <v>1772</v>
      </c>
      <c r="D65" s="1">
        <v>6</v>
      </c>
      <c r="E65" s="1">
        <v>1754</v>
      </c>
      <c r="F65" s="1">
        <v>3</v>
      </c>
      <c r="G65" s="10">
        <f t="shared" si="0"/>
        <v>3.3860045146726862E-3</v>
      </c>
      <c r="H65" s="10">
        <f t="shared" si="1"/>
        <v>1.6930022573363431E-3</v>
      </c>
      <c r="I65">
        <f t="shared" si="2"/>
        <v>0</v>
      </c>
    </row>
    <row r="66" spans="2:9" x14ac:dyDescent="0.2">
      <c r="B66" s="5">
        <v>62</v>
      </c>
      <c r="C66" s="1">
        <v>2010</v>
      </c>
      <c r="D66" s="1">
        <v>193</v>
      </c>
      <c r="E66" s="1">
        <v>1771</v>
      </c>
      <c r="F66" s="1">
        <v>17</v>
      </c>
      <c r="G66" s="10">
        <f t="shared" si="0"/>
        <v>9.6019900497512439E-2</v>
      </c>
      <c r="H66" s="10">
        <f t="shared" si="1"/>
        <v>8.4577114427860697E-3</v>
      </c>
      <c r="I66">
        <f t="shared" si="2"/>
        <v>0</v>
      </c>
    </row>
    <row r="67" spans="2:9" x14ac:dyDescent="0.2">
      <c r="B67" s="5">
        <v>63</v>
      </c>
      <c r="C67" s="1">
        <v>3532</v>
      </c>
      <c r="D67" s="1">
        <v>1563</v>
      </c>
      <c r="E67" s="1">
        <v>1839</v>
      </c>
      <c r="F67" s="1">
        <v>53</v>
      </c>
      <c r="G67" s="10">
        <f t="shared" si="0"/>
        <v>0.44252548131370328</v>
      </c>
      <c r="H67" s="10">
        <f t="shared" si="1"/>
        <v>1.5005662514156285E-2</v>
      </c>
      <c r="I67">
        <f t="shared" si="2"/>
        <v>0</v>
      </c>
    </row>
    <row r="68" spans="2:9" x14ac:dyDescent="0.2">
      <c r="B68" s="5">
        <v>64</v>
      </c>
      <c r="C68" s="1">
        <v>3616</v>
      </c>
      <c r="D68" s="1">
        <v>1663</v>
      </c>
      <c r="E68" s="1">
        <v>1860</v>
      </c>
      <c r="F68" s="1">
        <v>46</v>
      </c>
      <c r="G68" s="10">
        <f t="shared" si="0"/>
        <v>0.45990044247787609</v>
      </c>
      <c r="H68" s="10">
        <f t="shared" si="1"/>
        <v>1.2721238938053098E-2</v>
      </c>
      <c r="I68">
        <f t="shared" si="2"/>
        <v>0</v>
      </c>
    </row>
    <row r="69" spans="2:9" x14ac:dyDescent="0.2">
      <c r="B69" s="5">
        <v>65</v>
      </c>
      <c r="C69" s="1">
        <v>4690</v>
      </c>
      <c r="D69" s="1">
        <v>2768</v>
      </c>
      <c r="E69" s="1">
        <v>1706</v>
      </c>
      <c r="F69" s="1">
        <v>77</v>
      </c>
      <c r="G69" s="10">
        <f t="shared" ref="G69:G132" si="3">IF(D69="", 0, D69) /C69</f>
        <v>0.59019189765458424</v>
      </c>
      <c r="H69" s="10">
        <f t="shared" ref="H69:H132" si="4">F69/C69</f>
        <v>1.6417910447761194E-2</v>
      </c>
      <c r="I69">
        <f t="shared" ref="I69:I132" si="5">IF(SUM(D69:F69) &gt; C69, 1, 0)</f>
        <v>0</v>
      </c>
    </row>
    <row r="70" spans="2:9" x14ac:dyDescent="0.2">
      <c r="B70" s="5">
        <v>66</v>
      </c>
      <c r="C70" s="1">
        <v>4363</v>
      </c>
      <c r="D70" s="1">
        <v>2532</v>
      </c>
      <c r="E70" s="1">
        <v>1690</v>
      </c>
      <c r="F70" s="1">
        <v>39</v>
      </c>
      <c r="G70" s="10">
        <f t="shared" si="3"/>
        <v>0.58033463213385283</v>
      </c>
      <c r="H70" s="10">
        <f t="shared" si="4"/>
        <v>8.9388035755214295E-3</v>
      </c>
      <c r="I70">
        <f t="shared" si="5"/>
        <v>0</v>
      </c>
    </row>
    <row r="71" spans="2:9" x14ac:dyDescent="0.2">
      <c r="B71" s="5">
        <v>67</v>
      </c>
      <c r="C71" s="1">
        <v>7278</v>
      </c>
      <c r="D71" s="1">
        <v>5283</v>
      </c>
      <c r="E71" s="1">
        <v>1612</v>
      </c>
      <c r="F71" s="1">
        <v>127</v>
      </c>
      <c r="G71" s="10">
        <f t="shared" si="3"/>
        <v>0.7258862324814509</v>
      </c>
      <c r="H71" s="10">
        <f t="shared" si="4"/>
        <v>1.7449848859576806E-2</v>
      </c>
      <c r="I71">
        <f t="shared" si="5"/>
        <v>0</v>
      </c>
    </row>
    <row r="72" spans="2:9" x14ac:dyDescent="0.2">
      <c r="B72" s="5">
        <v>68</v>
      </c>
      <c r="C72" s="1">
        <v>1825</v>
      </c>
      <c r="D72" s="1">
        <v>150</v>
      </c>
      <c r="E72" s="1">
        <v>1638</v>
      </c>
      <c r="F72" s="1">
        <v>7</v>
      </c>
      <c r="G72" s="10">
        <f t="shared" si="3"/>
        <v>8.2191780821917804E-2</v>
      </c>
      <c r="H72" s="10">
        <f t="shared" si="4"/>
        <v>3.8356164383561643E-3</v>
      </c>
      <c r="I72">
        <f t="shared" si="5"/>
        <v>0</v>
      </c>
    </row>
    <row r="73" spans="2:9" x14ac:dyDescent="0.2">
      <c r="B73" s="5">
        <v>69</v>
      </c>
      <c r="C73" s="1">
        <v>2525</v>
      </c>
      <c r="D73" s="1">
        <v>776</v>
      </c>
      <c r="E73" s="1">
        <v>1648</v>
      </c>
      <c r="F73" s="1">
        <v>50</v>
      </c>
      <c r="G73" s="10">
        <f t="shared" si="3"/>
        <v>0.30732673267326732</v>
      </c>
      <c r="H73" s="10">
        <f t="shared" si="4"/>
        <v>1.9801980198019802E-2</v>
      </c>
      <c r="I73">
        <f t="shared" si="5"/>
        <v>0</v>
      </c>
    </row>
    <row r="74" spans="2:9" x14ac:dyDescent="0.2">
      <c r="B74" s="5">
        <v>70</v>
      </c>
      <c r="C74" s="1">
        <v>2184</v>
      </c>
      <c r="D74" s="1">
        <v>512</v>
      </c>
      <c r="E74" s="1">
        <v>1640</v>
      </c>
      <c r="F74" s="1">
        <v>8</v>
      </c>
      <c r="G74" s="10">
        <f t="shared" si="3"/>
        <v>0.23443223443223443</v>
      </c>
      <c r="H74" s="10">
        <f t="shared" si="4"/>
        <v>3.663003663003663E-3</v>
      </c>
      <c r="I74">
        <f t="shared" si="5"/>
        <v>0</v>
      </c>
    </row>
    <row r="75" spans="2:9" x14ac:dyDescent="0.2">
      <c r="B75" s="5">
        <v>71</v>
      </c>
      <c r="C75" s="1">
        <v>3169</v>
      </c>
      <c r="D75" s="1">
        <v>1376</v>
      </c>
      <c r="E75" s="1">
        <v>1717</v>
      </c>
      <c r="F75" s="1">
        <v>37</v>
      </c>
      <c r="G75" s="10">
        <f t="shared" si="3"/>
        <v>0.43420637425055225</v>
      </c>
      <c r="H75" s="10">
        <f t="shared" si="4"/>
        <v>1.167560744714421E-2</v>
      </c>
      <c r="I75">
        <f t="shared" si="5"/>
        <v>0</v>
      </c>
    </row>
    <row r="76" spans="2:9" x14ac:dyDescent="0.2">
      <c r="B76" s="5">
        <v>72</v>
      </c>
      <c r="C76" s="1">
        <v>2236</v>
      </c>
      <c r="D76" s="1">
        <v>542</v>
      </c>
      <c r="E76" s="1">
        <v>1632</v>
      </c>
      <c r="F76" s="1">
        <v>19</v>
      </c>
      <c r="G76" s="10">
        <f t="shared" si="3"/>
        <v>0.24239713774597496</v>
      </c>
      <c r="H76" s="10">
        <f t="shared" si="4"/>
        <v>8.4973166368515207E-3</v>
      </c>
      <c r="I76">
        <f t="shared" si="5"/>
        <v>0</v>
      </c>
    </row>
    <row r="77" spans="2:9" x14ac:dyDescent="0.2">
      <c r="B77" s="5">
        <v>73</v>
      </c>
      <c r="C77" s="1">
        <v>2162</v>
      </c>
      <c r="D77" s="1">
        <v>503</v>
      </c>
      <c r="E77" s="1">
        <v>1598</v>
      </c>
      <c r="F77" s="1">
        <v>23</v>
      </c>
      <c r="G77" s="10">
        <f t="shared" si="3"/>
        <v>0.23265494912118409</v>
      </c>
      <c r="H77" s="10">
        <f t="shared" si="4"/>
        <v>1.0638297872340425E-2</v>
      </c>
      <c r="I77">
        <f t="shared" si="5"/>
        <v>0</v>
      </c>
    </row>
    <row r="78" spans="2:9" x14ac:dyDescent="0.2">
      <c r="B78" s="5">
        <v>74</v>
      </c>
      <c r="C78" s="1">
        <v>2391</v>
      </c>
      <c r="D78" s="1">
        <v>700</v>
      </c>
      <c r="E78" s="1">
        <v>1598</v>
      </c>
      <c r="F78" s="1">
        <v>38</v>
      </c>
      <c r="G78" s="10">
        <f t="shared" si="3"/>
        <v>0.29276453366792138</v>
      </c>
      <c r="H78" s="10">
        <f t="shared" si="4"/>
        <v>1.5892931827687161E-2</v>
      </c>
      <c r="I78">
        <f t="shared" si="5"/>
        <v>0</v>
      </c>
    </row>
    <row r="79" spans="2:9" x14ac:dyDescent="0.2">
      <c r="B79" s="5">
        <v>75</v>
      </c>
      <c r="C79" s="1">
        <v>7534</v>
      </c>
      <c r="D79" s="1">
        <v>5547</v>
      </c>
      <c r="E79" s="1">
        <v>1473</v>
      </c>
      <c r="F79" s="1">
        <v>243</v>
      </c>
      <c r="G79" s="10">
        <f t="shared" si="3"/>
        <v>0.73626227767454211</v>
      </c>
      <c r="H79" s="10">
        <f t="shared" si="4"/>
        <v>3.2253782851075129E-2</v>
      </c>
      <c r="I79">
        <f t="shared" si="5"/>
        <v>0</v>
      </c>
    </row>
    <row r="80" spans="2:9" x14ac:dyDescent="0.2">
      <c r="B80" s="5">
        <v>76</v>
      </c>
      <c r="C80" s="1">
        <v>12109</v>
      </c>
      <c r="D80" s="1">
        <v>10036</v>
      </c>
      <c r="E80" s="1">
        <v>1300</v>
      </c>
      <c r="F80" s="1">
        <v>218</v>
      </c>
      <c r="G80" s="10">
        <f t="shared" si="3"/>
        <v>0.82880502105871667</v>
      </c>
      <c r="H80" s="10">
        <f t="shared" si="4"/>
        <v>1.800313816169791E-2</v>
      </c>
      <c r="I80">
        <f t="shared" si="5"/>
        <v>0</v>
      </c>
    </row>
    <row r="81" spans="2:9" x14ac:dyDescent="0.2">
      <c r="B81" s="5">
        <v>77</v>
      </c>
      <c r="C81" s="1">
        <v>2104</v>
      </c>
      <c r="D81" s="1">
        <v>673</v>
      </c>
      <c r="E81" s="1">
        <v>1356</v>
      </c>
      <c r="F81" s="1">
        <v>36</v>
      </c>
      <c r="G81" s="10">
        <f t="shared" si="3"/>
        <v>0.31986692015209123</v>
      </c>
      <c r="H81" s="10">
        <f t="shared" si="4"/>
        <v>1.7110266159695818E-2</v>
      </c>
      <c r="I81">
        <f t="shared" si="5"/>
        <v>0</v>
      </c>
    </row>
    <row r="82" spans="2:9" x14ac:dyDescent="0.2">
      <c r="B82" s="5">
        <v>78</v>
      </c>
      <c r="C82" s="1">
        <v>2789</v>
      </c>
      <c r="D82" s="1">
        <v>1327</v>
      </c>
      <c r="E82" s="1">
        <v>1357</v>
      </c>
      <c r="F82" s="1">
        <v>53</v>
      </c>
      <c r="G82" s="10">
        <f t="shared" si="3"/>
        <v>0.47579777698099679</v>
      </c>
      <c r="H82" s="10">
        <f t="shared" si="4"/>
        <v>1.9003226963069199E-2</v>
      </c>
      <c r="I82">
        <f t="shared" si="5"/>
        <v>0</v>
      </c>
    </row>
    <row r="83" spans="2:9" x14ac:dyDescent="0.2">
      <c r="B83" s="5">
        <v>79</v>
      </c>
      <c r="C83" s="1">
        <v>3043</v>
      </c>
      <c r="D83" s="1">
        <v>1487</v>
      </c>
      <c r="E83" s="1">
        <v>1355</v>
      </c>
      <c r="F83" s="1">
        <v>95</v>
      </c>
      <c r="G83" s="10">
        <f t="shared" si="3"/>
        <v>0.48866250410778839</v>
      </c>
      <c r="H83" s="10">
        <f t="shared" si="4"/>
        <v>3.1219191587249426E-2</v>
      </c>
      <c r="I83">
        <f t="shared" si="5"/>
        <v>0</v>
      </c>
    </row>
    <row r="84" spans="2:9" x14ac:dyDescent="0.2">
      <c r="B84" s="5">
        <v>80</v>
      </c>
      <c r="C84" s="1">
        <v>5050</v>
      </c>
      <c r="D84" s="1">
        <v>3412</v>
      </c>
      <c r="E84" s="1">
        <v>1252</v>
      </c>
      <c r="F84" s="1">
        <v>115</v>
      </c>
      <c r="G84" s="10">
        <f t="shared" si="3"/>
        <v>0.67564356435643569</v>
      </c>
      <c r="H84" s="10">
        <f t="shared" si="4"/>
        <v>2.2772277227722772E-2</v>
      </c>
      <c r="I84">
        <f t="shared" si="5"/>
        <v>0</v>
      </c>
    </row>
    <row r="85" spans="2:9" x14ac:dyDescent="0.2">
      <c r="B85" s="5">
        <v>81</v>
      </c>
      <c r="C85" s="1">
        <v>2229</v>
      </c>
      <c r="D85" s="1">
        <v>885</v>
      </c>
      <c r="E85" s="1">
        <v>1280</v>
      </c>
      <c r="F85" s="1">
        <v>27</v>
      </c>
      <c r="G85" s="10">
        <f t="shared" si="3"/>
        <v>0.39703903095558546</v>
      </c>
      <c r="H85" s="10">
        <f t="shared" si="4"/>
        <v>1.2113055181695828E-2</v>
      </c>
      <c r="I85">
        <f t="shared" si="5"/>
        <v>0</v>
      </c>
    </row>
    <row r="86" spans="2:9" x14ac:dyDescent="0.2">
      <c r="B86" s="5">
        <v>82</v>
      </c>
      <c r="C86" s="1">
        <v>2584</v>
      </c>
      <c r="D86" s="1">
        <v>1194</v>
      </c>
      <c r="E86" s="1">
        <v>1261</v>
      </c>
      <c r="F86" s="1">
        <v>64</v>
      </c>
      <c r="G86" s="10">
        <f t="shared" si="3"/>
        <v>0.46207430340557276</v>
      </c>
      <c r="H86" s="10">
        <f t="shared" si="4"/>
        <v>2.4767801857585141E-2</v>
      </c>
      <c r="I86">
        <f t="shared" si="5"/>
        <v>0</v>
      </c>
    </row>
    <row r="87" spans="2:9" x14ac:dyDescent="0.2">
      <c r="B87" s="5">
        <v>83</v>
      </c>
      <c r="C87" s="1">
        <v>7447</v>
      </c>
      <c r="D87" s="1">
        <v>5853</v>
      </c>
      <c r="E87" s="1">
        <v>1105</v>
      </c>
      <c r="F87" s="1">
        <v>204</v>
      </c>
      <c r="G87" s="10">
        <f t="shared" si="3"/>
        <v>0.78595407546663087</v>
      </c>
      <c r="H87" s="10">
        <f t="shared" si="4"/>
        <v>2.7393581307909226E-2</v>
      </c>
      <c r="I87">
        <f t="shared" si="5"/>
        <v>0</v>
      </c>
    </row>
    <row r="88" spans="2:9" x14ac:dyDescent="0.2">
      <c r="B88" s="5">
        <v>84</v>
      </c>
      <c r="C88" s="1">
        <v>2068</v>
      </c>
      <c r="D88" s="1">
        <v>820</v>
      </c>
      <c r="E88" s="1">
        <v>1161</v>
      </c>
      <c r="F88" s="1">
        <v>48</v>
      </c>
      <c r="G88" s="10">
        <f t="shared" si="3"/>
        <v>0.39651837524177952</v>
      </c>
      <c r="H88" s="10">
        <f t="shared" si="4"/>
        <v>2.321083172147002E-2</v>
      </c>
      <c r="I88">
        <f t="shared" si="5"/>
        <v>0</v>
      </c>
    </row>
    <row r="89" spans="2:9" x14ac:dyDescent="0.2">
      <c r="B89" s="5">
        <v>85</v>
      </c>
      <c r="C89" s="1">
        <v>3140</v>
      </c>
      <c r="D89" s="1">
        <v>1837</v>
      </c>
      <c r="E89" s="1">
        <v>1181</v>
      </c>
      <c r="F89" s="1">
        <v>36</v>
      </c>
      <c r="G89" s="10">
        <f t="shared" si="3"/>
        <v>0.585031847133758</v>
      </c>
      <c r="H89" s="10">
        <f t="shared" si="4"/>
        <v>1.1464968152866241E-2</v>
      </c>
      <c r="I89">
        <f t="shared" si="5"/>
        <v>0</v>
      </c>
    </row>
    <row r="90" spans="2:9" x14ac:dyDescent="0.2">
      <c r="B90" s="5">
        <v>86</v>
      </c>
      <c r="C90" s="1">
        <v>2727</v>
      </c>
      <c r="D90" s="1">
        <v>1458</v>
      </c>
      <c r="E90" s="1">
        <v>1101</v>
      </c>
      <c r="F90" s="1">
        <v>87</v>
      </c>
      <c r="G90" s="10">
        <f t="shared" si="3"/>
        <v>0.53465346534653468</v>
      </c>
      <c r="H90" s="10">
        <f t="shared" si="4"/>
        <v>3.1903190319031903E-2</v>
      </c>
      <c r="I90">
        <f t="shared" si="5"/>
        <v>0</v>
      </c>
    </row>
    <row r="91" spans="2:9" x14ac:dyDescent="0.2">
      <c r="B91" s="5">
        <v>87</v>
      </c>
      <c r="C91" s="1">
        <v>2048</v>
      </c>
      <c r="D91" s="1">
        <v>659</v>
      </c>
      <c r="E91" s="1">
        <v>1287</v>
      </c>
      <c r="F91" s="1">
        <v>77</v>
      </c>
      <c r="G91" s="10">
        <f t="shared" si="3"/>
        <v>0.32177734375</v>
      </c>
      <c r="H91" s="10">
        <f t="shared" si="4"/>
        <v>3.759765625E-2</v>
      </c>
      <c r="I91">
        <f t="shared" si="5"/>
        <v>0</v>
      </c>
    </row>
    <row r="92" spans="2:9" x14ac:dyDescent="0.2">
      <c r="B92" s="5">
        <v>88</v>
      </c>
      <c r="C92" s="1">
        <v>11533</v>
      </c>
      <c r="D92" s="1">
        <v>9473</v>
      </c>
      <c r="E92" s="1">
        <v>940</v>
      </c>
      <c r="F92" s="1">
        <v>595</v>
      </c>
      <c r="G92" s="10">
        <f t="shared" si="3"/>
        <v>0.82138212087054541</v>
      </c>
      <c r="H92" s="10">
        <f t="shared" si="4"/>
        <v>5.1591086447585192E-2</v>
      </c>
      <c r="I92">
        <f t="shared" si="5"/>
        <v>0</v>
      </c>
    </row>
    <row r="93" spans="2:9" x14ac:dyDescent="0.2">
      <c r="B93" s="5">
        <v>89</v>
      </c>
      <c r="C93" s="1">
        <v>1974</v>
      </c>
      <c r="D93" s="1">
        <v>871</v>
      </c>
      <c r="E93" s="1">
        <v>1049</v>
      </c>
      <c r="F93" s="1">
        <v>29</v>
      </c>
      <c r="G93" s="10">
        <f t="shared" si="3"/>
        <v>0.44123606889564337</v>
      </c>
      <c r="H93" s="10">
        <f t="shared" si="4"/>
        <v>1.4690982776089158E-2</v>
      </c>
      <c r="I93">
        <f t="shared" si="5"/>
        <v>0</v>
      </c>
    </row>
    <row r="94" spans="2:9" x14ac:dyDescent="0.2">
      <c r="B94" s="5">
        <v>90</v>
      </c>
      <c r="C94" s="1">
        <v>1864</v>
      </c>
      <c r="D94" s="1">
        <v>689</v>
      </c>
      <c r="E94" s="1">
        <v>1058</v>
      </c>
      <c r="F94" s="1">
        <v>56</v>
      </c>
      <c r="G94" s="10">
        <f t="shared" si="3"/>
        <v>0.36963519313304721</v>
      </c>
      <c r="H94" s="10">
        <f t="shared" si="4"/>
        <v>3.0042918454935622E-2</v>
      </c>
      <c r="I94">
        <f t="shared" si="5"/>
        <v>0</v>
      </c>
    </row>
    <row r="95" spans="2:9" x14ac:dyDescent="0.2">
      <c r="B95" s="5">
        <v>91</v>
      </c>
      <c r="C95" s="1">
        <v>853</v>
      </c>
      <c r="D95" s="1"/>
      <c r="E95" s="1">
        <v>838</v>
      </c>
      <c r="F95" s="1">
        <v>3</v>
      </c>
      <c r="G95" s="10">
        <f t="shared" si="3"/>
        <v>0</v>
      </c>
      <c r="H95" s="10">
        <f t="shared" si="4"/>
        <v>3.5169988276670576E-3</v>
      </c>
      <c r="I95">
        <f t="shared" si="5"/>
        <v>0</v>
      </c>
    </row>
    <row r="96" spans="2:9" x14ac:dyDescent="0.2">
      <c r="B96" s="5">
        <v>92</v>
      </c>
      <c r="C96" s="1">
        <v>1029</v>
      </c>
      <c r="D96" s="1">
        <v>185</v>
      </c>
      <c r="E96" s="1">
        <v>813</v>
      </c>
      <c r="F96" s="1">
        <v>11</v>
      </c>
      <c r="G96" s="10">
        <f t="shared" si="3"/>
        <v>0.17978620019436345</v>
      </c>
      <c r="H96" s="10">
        <f t="shared" si="4"/>
        <v>1.0689990281827016E-2</v>
      </c>
      <c r="I96">
        <f t="shared" si="5"/>
        <v>0</v>
      </c>
    </row>
    <row r="97" spans="2:9" x14ac:dyDescent="0.2">
      <c r="B97" s="5">
        <v>93</v>
      </c>
      <c r="C97" s="1">
        <v>1183</v>
      </c>
      <c r="D97" s="1">
        <v>306</v>
      </c>
      <c r="E97" s="1">
        <v>842</v>
      </c>
      <c r="F97" s="1">
        <v>11</v>
      </c>
      <c r="G97" s="10">
        <f t="shared" si="3"/>
        <v>0.25866441251056638</v>
      </c>
      <c r="H97" s="10">
        <f t="shared" si="4"/>
        <v>9.2983939137785288E-3</v>
      </c>
      <c r="I97">
        <f t="shared" si="5"/>
        <v>0</v>
      </c>
    </row>
    <row r="98" spans="2:9" x14ac:dyDescent="0.2">
      <c r="B98" s="5">
        <v>94</v>
      </c>
      <c r="C98" s="1">
        <v>1385</v>
      </c>
      <c r="D98" s="1">
        <v>545</v>
      </c>
      <c r="E98" s="1">
        <v>796</v>
      </c>
      <c r="F98" s="1">
        <v>14</v>
      </c>
      <c r="G98" s="10">
        <f t="shared" si="3"/>
        <v>0.39350180505415161</v>
      </c>
      <c r="H98" s="10">
        <f t="shared" si="4"/>
        <v>1.0108303249097473E-2</v>
      </c>
      <c r="I98">
        <f t="shared" si="5"/>
        <v>0</v>
      </c>
    </row>
    <row r="99" spans="2:9" x14ac:dyDescent="0.2">
      <c r="B99" s="5">
        <v>95</v>
      </c>
      <c r="C99" s="1">
        <v>5689</v>
      </c>
      <c r="D99" s="1">
        <v>4382</v>
      </c>
      <c r="E99" s="1">
        <v>671</v>
      </c>
      <c r="F99" s="1">
        <v>225</v>
      </c>
      <c r="G99" s="10">
        <f t="shared" si="3"/>
        <v>0.77025839339075408</v>
      </c>
      <c r="H99" s="10">
        <f t="shared" si="4"/>
        <v>3.9550008788890839E-2</v>
      </c>
      <c r="I99">
        <f t="shared" si="5"/>
        <v>0</v>
      </c>
    </row>
    <row r="100" spans="2:9" x14ac:dyDescent="0.2">
      <c r="B100" s="5">
        <v>96</v>
      </c>
      <c r="C100" s="1">
        <v>1426</v>
      </c>
      <c r="D100" s="1">
        <v>612</v>
      </c>
      <c r="E100" s="1">
        <v>684</v>
      </c>
      <c r="F100" s="1">
        <v>58</v>
      </c>
      <c r="G100" s="10">
        <f t="shared" si="3"/>
        <v>0.42917251051893407</v>
      </c>
      <c r="H100" s="10">
        <f t="shared" si="4"/>
        <v>4.067321178120617E-2</v>
      </c>
      <c r="I100">
        <f t="shared" si="5"/>
        <v>0</v>
      </c>
    </row>
    <row r="101" spans="2:9" x14ac:dyDescent="0.2">
      <c r="B101" s="5">
        <v>97</v>
      </c>
      <c r="C101" s="1">
        <v>2063</v>
      </c>
      <c r="D101" s="1">
        <v>1271</v>
      </c>
      <c r="E101" s="1">
        <v>670</v>
      </c>
      <c r="F101" s="1">
        <v>45</v>
      </c>
      <c r="G101" s="10">
        <f t="shared" si="3"/>
        <v>0.61609306834706734</v>
      </c>
      <c r="H101" s="10">
        <f t="shared" si="4"/>
        <v>2.1812893843916627E-2</v>
      </c>
      <c r="I101">
        <f t="shared" si="5"/>
        <v>0</v>
      </c>
    </row>
    <row r="102" spans="2:9" x14ac:dyDescent="0.2">
      <c r="B102" s="5">
        <v>98</v>
      </c>
      <c r="C102" s="1">
        <v>1974</v>
      </c>
      <c r="D102" s="1">
        <v>1194</v>
      </c>
      <c r="E102" s="1">
        <v>650</v>
      </c>
      <c r="F102" s="1">
        <v>52</v>
      </c>
      <c r="G102" s="10">
        <f t="shared" si="3"/>
        <v>0.60486322188449848</v>
      </c>
      <c r="H102" s="10">
        <f t="shared" si="4"/>
        <v>2.6342451874366769E-2</v>
      </c>
      <c r="I102">
        <f t="shared" si="5"/>
        <v>0</v>
      </c>
    </row>
    <row r="103" spans="2:9" x14ac:dyDescent="0.2">
      <c r="B103" s="5">
        <v>99</v>
      </c>
      <c r="C103" s="1">
        <v>2835</v>
      </c>
      <c r="D103" s="1">
        <v>2007</v>
      </c>
      <c r="E103" s="1">
        <v>622</v>
      </c>
      <c r="F103" s="1">
        <v>70</v>
      </c>
      <c r="G103" s="10">
        <f t="shared" si="3"/>
        <v>0.70793650793650797</v>
      </c>
      <c r="H103" s="10">
        <f t="shared" si="4"/>
        <v>2.4691358024691357E-2</v>
      </c>
      <c r="I103">
        <f t="shared" si="5"/>
        <v>0</v>
      </c>
    </row>
    <row r="104" spans="2:9" x14ac:dyDescent="0.2">
      <c r="B104" s="5">
        <v>100</v>
      </c>
      <c r="C104" s="1">
        <v>2119</v>
      </c>
      <c r="D104" s="1">
        <v>1411</v>
      </c>
      <c r="E104" s="1">
        <v>613</v>
      </c>
      <c r="F104" s="1">
        <v>36</v>
      </c>
      <c r="G104" s="10">
        <f t="shared" si="3"/>
        <v>0.66588013213780084</v>
      </c>
      <c r="H104" s="10">
        <f t="shared" si="4"/>
        <v>1.6989145823501653E-2</v>
      </c>
      <c r="I104">
        <f t="shared" si="5"/>
        <v>0</v>
      </c>
    </row>
    <row r="105" spans="2:9" x14ac:dyDescent="0.2">
      <c r="B105" s="5">
        <v>101</v>
      </c>
      <c r="C105" s="1">
        <v>873</v>
      </c>
      <c r="D105" s="1">
        <v>233</v>
      </c>
      <c r="E105" s="1">
        <v>620</v>
      </c>
      <c r="F105" s="1">
        <v>8</v>
      </c>
      <c r="G105" s="10">
        <f t="shared" si="3"/>
        <v>0.26689576174112256</v>
      </c>
      <c r="H105" s="10">
        <f t="shared" si="4"/>
        <v>9.1638029782359683E-3</v>
      </c>
      <c r="I105">
        <f t="shared" si="5"/>
        <v>0</v>
      </c>
    </row>
    <row r="106" spans="2:9" x14ac:dyDescent="0.2">
      <c r="B106" s="5">
        <v>102</v>
      </c>
      <c r="C106" s="1">
        <v>956</v>
      </c>
      <c r="D106" s="1">
        <v>305</v>
      </c>
      <c r="E106" s="1">
        <v>610</v>
      </c>
      <c r="F106" s="1">
        <v>10</v>
      </c>
      <c r="G106" s="10">
        <f t="shared" si="3"/>
        <v>0.31903765690376568</v>
      </c>
      <c r="H106" s="10">
        <f t="shared" si="4"/>
        <v>1.0460251046025104E-2</v>
      </c>
      <c r="I106">
        <f t="shared" si="5"/>
        <v>0</v>
      </c>
    </row>
    <row r="107" spans="2:9" x14ac:dyDescent="0.2">
      <c r="B107" s="5">
        <v>103</v>
      </c>
      <c r="C107" s="1">
        <v>1351</v>
      </c>
      <c r="D107" s="1">
        <v>675</v>
      </c>
      <c r="E107" s="1">
        <v>613</v>
      </c>
      <c r="F107" s="1">
        <v>21</v>
      </c>
      <c r="G107" s="10">
        <f t="shared" si="3"/>
        <v>0.49962990377498151</v>
      </c>
      <c r="H107" s="10">
        <f t="shared" si="4"/>
        <v>1.5544041450777202E-2</v>
      </c>
      <c r="I107">
        <f t="shared" si="5"/>
        <v>0</v>
      </c>
    </row>
    <row r="108" spans="2:9" x14ac:dyDescent="0.2">
      <c r="B108" s="5">
        <v>104</v>
      </c>
      <c r="C108" s="1">
        <v>1488</v>
      </c>
      <c r="D108" s="1">
        <v>799</v>
      </c>
      <c r="E108" s="1">
        <v>579</v>
      </c>
      <c r="F108" s="1">
        <v>49</v>
      </c>
      <c r="G108" s="10">
        <f t="shared" si="3"/>
        <v>0.53696236559139787</v>
      </c>
      <c r="H108" s="10">
        <f t="shared" si="4"/>
        <v>3.2930107526881719E-2</v>
      </c>
      <c r="I108">
        <f t="shared" si="5"/>
        <v>0</v>
      </c>
    </row>
    <row r="109" spans="2:9" x14ac:dyDescent="0.2">
      <c r="B109" s="5">
        <v>105</v>
      </c>
      <c r="C109" s="1">
        <v>2154</v>
      </c>
      <c r="D109" s="1">
        <v>1468</v>
      </c>
      <c r="E109" s="1">
        <v>571</v>
      </c>
      <c r="F109" s="1">
        <v>42</v>
      </c>
      <c r="G109" s="10">
        <f t="shared" si="3"/>
        <v>0.68152274837511606</v>
      </c>
      <c r="H109" s="10">
        <f t="shared" si="4"/>
        <v>1.9498607242339833E-2</v>
      </c>
      <c r="I109">
        <f t="shared" si="5"/>
        <v>0</v>
      </c>
    </row>
    <row r="110" spans="2:9" x14ac:dyDescent="0.2">
      <c r="B110" s="5">
        <v>106</v>
      </c>
      <c r="C110" s="1">
        <v>2751</v>
      </c>
      <c r="D110" s="1">
        <v>2050</v>
      </c>
      <c r="E110" s="1">
        <v>532</v>
      </c>
      <c r="F110" s="1">
        <v>70</v>
      </c>
      <c r="G110" s="10">
        <f t="shared" si="3"/>
        <v>0.74518356961105048</v>
      </c>
      <c r="H110" s="10">
        <f t="shared" si="4"/>
        <v>2.5445292620865138E-2</v>
      </c>
      <c r="I110">
        <f t="shared" si="5"/>
        <v>0</v>
      </c>
    </row>
    <row r="111" spans="2:9" x14ac:dyDescent="0.2">
      <c r="B111" s="5">
        <v>107</v>
      </c>
      <c r="C111" s="1">
        <v>638</v>
      </c>
      <c r="D111" s="1">
        <v>67</v>
      </c>
      <c r="E111" s="1">
        <v>555</v>
      </c>
      <c r="F111" s="1">
        <v>3</v>
      </c>
      <c r="G111" s="10">
        <f t="shared" si="3"/>
        <v>0.10501567398119123</v>
      </c>
      <c r="H111" s="10">
        <f t="shared" si="4"/>
        <v>4.7021943573667714E-3</v>
      </c>
      <c r="I111">
        <f t="shared" si="5"/>
        <v>0</v>
      </c>
    </row>
    <row r="112" spans="2:9" x14ac:dyDescent="0.2">
      <c r="B112" s="5">
        <v>108</v>
      </c>
      <c r="C112" s="1">
        <v>1029</v>
      </c>
      <c r="D112" s="1">
        <v>432</v>
      </c>
      <c r="E112" s="1">
        <v>536</v>
      </c>
      <c r="F112" s="1">
        <v>30</v>
      </c>
      <c r="G112" s="10">
        <f t="shared" si="3"/>
        <v>0.41982507288629739</v>
      </c>
      <c r="H112" s="10">
        <f t="shared" si="4"/>
        <v>2.9154518950437316E-2</v>
      </c>
      <c r="I112">
        <f t="shared" si="5"/>
        <v>0</v>
      </c>
    </row>
    <row r="113" spans="2:9" x14ac:dyDescent="0.2">
      <c r="B113" s="5">
        <v>109</v>
      </c>
      <c r="C113" s="1">
        <v>1056</v>
      </c>
      <c r="D113" s="1">
        <v>437</v>
      </c>
      <c r="E113" s="1">
        <v>548</v>
      </c>
      <c r="F113" s="1">
        <v>18</v>
      </c>
      <c r="G113" s="10">
        <f t="shared" si="3"/>
        <v>0.41382575757575757</v>
      </c>
      <c r="H113" s="10">
        <f t="shared" si="4"/>
        <v>1.7045454545454544E-2</v>
      </c>
      <c r="I113">
        <f t="shared" si="5"/>
        <v>0</v>
      </c>
    </row>
    <row r="114" spans="2:9" x14ac:dyDescent="0.2">
      <c r="B114" s="5">
        <v>110</v>
      </c>
      <c r="C114" s="1">
        <v>1491</v>
      </c>
      <c r="D114" s="1">
        <v>874</v>
      </c>
      <c r="E114" s="1">
        <v>508</v>
      </c>
      <c r="F114" s="1">
        <v>40</v>
      </c>
      <c r="G114" s="10">
        <f t="shared" si="3"/>
        <v>0.58618376928236082</v>
      </c>
      <c r="H114" s="10">
        <f t="shared" si="4"/>
        <v>2.6827632461435279E-2</v>
      </c>
      <c r="I114">
        <f t="shared" si="5"/>
        <v>0</v>
      </c>
    </row>
    <row r="115" spans="2:9" x14ac:dyDescent="0.2">
      <c r="B115" s="5">
        <v>111</v>
      </c>
      <c r="C115" s="1">
        <v>901</v>
      </c>
      <c r="D115" s="1">
        <v>378</v>
      </c>
      <c r="E115" s="1">
        <v>496</v>
      </c>
      <c r="F115" s="1">
        <v>10</v>
      </c>
      <c r="G115" s="10">
        <f t="shared" si="3"/>
        <v>0.41953385127635962</v>
      </c>
      <c r="H115" s="10">
        <f t="shared" si="4"/>
        <v>1.1098779134295227E-2</v>
      </c>
      <c r="I115">
        <f t="shared" si="5"/>
        <v>0</v>
      </c>
    </row>
    <row r="116" spans="2:9" x14ac:dyDescent="0.2">
      <c r="B116" s="5">
        <v>112</v>
      </c>
      <c r="C116" s="1">
        <v>2085</v>
      </c>
      <c r="D116" s="1">
        <v>1442</v>
      </c>
      <c r="E116" s="1">
        <v>492</v>
      </c>
      <c r="F116" s="1">
        <v>76</v>
      </c>
      <c r="G116" s="10">
        <f t="shared" si="3"/>
        <v>0.69160671462829737</v>
      </c>
      <c r="H116" s="10">
        <f t="shared" si="4"/>
        <v>3.6450839328537168E-2</v>
      </c>
      <c r="I116">
        <f t="shared" si="5"/>
        <v>0</v>
      </c>
    </row>
    <row r="117" spans="2:9" x14ac:dyDescent="0.2">
      <c r="B117" s="5">
        <v>113</v>
      </c>
      <c r="C117" s="1">
        <v>2067</v>
      </c>
      <c r="D117" s="1">
        <v>1474</v>
      </c>
      <c r="E117" s="1">
        <v>474</v>
      </c>
      <c r="F117" s="1">
        <v>50</v>
      </c>
      <c r="G117" s="10">
        <f t="shared" si="3"/>
        <v>0.71311078858248667</v>
      </c>
      <c r="H117" s="10">
        <f t="shared" si="4"/>
        <v>2.4189646831156264E-2</v>
      </c>
      <c r="I117">
        <f t="shared" si="5"/>
        <v>0</v>
      </c>
    </row>
    <row r="118" spans="2:9" x14ac:dyDescent="0.2">
      <c r="B118" s="5">
        <v>114</v>
      </c>
      <c r="C118" s="1">
        <v>3302</v>
      </c>
      <c r="D118" s="1">
        <v>2615</v>
      </c>
      <c r="E118" s="1">
        <v>443</v>
      </c>
      <c r="F118" s="1">
        <v>133</v>
      </c>
      <c r="G118" s="10">
        <f t="shared" si="3"/>
        <v>0.79194427619624475</v>
      </c>
      <c r="H118" s="10">
        <f t="shared" si="4"/>
        <v>4.0278619018776496E-2</v>
      </c>
      <c r="I118">
        <f t="shared" si="5"/>
        <v>0</v>
      </c>
    </row>
    <row r="119" spans="2:9" x14ac:dyDescent="0.2">
      <c r="B119" s="5">
        <v>115</v>
      </c>
      <c r="C119" s="1">
        <v>535</v>
      </c>
      <c r="D119" s="1">
        <v>63</v>
      </c>
      <c r="E119" s="1">
        <v>457</v>
      </c>
      <c r="F119" s="1">
        <v>7</v>
      </c>
      <c r="G119" s="10">
        <f t="shared" si="3"/>
        <v>0.11775700934579439</v>
      </c>
      <c r="H119" s="10">
        <f t="shared" si="4"/>
        <v>1.3084112149532711E-2</v>
      </c>
      <c r="I119">
        <f t="shared" si="5"/>
        <v>0</v>
      </c>
    </row>
    <row r="120" spans="2:9" x14ac:dyDescent="0.2">
      <c r="B120" s="5">
        <v>116</v>
      </c>
      <c r="C120" s="1">
        <v>788</v>
      </c>
      <c r="D120" s="1">
        <v>262</v>
      </c>
      <c r="E120" s="1">
        <v>458</v>
      </c>
      <c r="F120" s="1">
        <v>39</v>
      </c>
      <c r="G120" s="10">
        <f t="shared" si="3"/>
        <v>0.33248730964467005</v>
      </c>
      <c r="H120" s="10">
        <f t="shared" si="4"/>
        <v>4.9492385786802033E-2</v>
      </c>
      <c r="I120">
        <f t="shared" si="5"/>
        <v>0</v>
      </c>
    </row>
    <row r="121" spans="2:9" x14ac:dyDescent="0.2">
      <c r="B121" s="5">
        <v>117</v>
      </c>
      <c r="C121" s="1">
        <v>1103</v>
      </c>
      <c r="D121" s="1">
        <v>588</v>
      </c>
      <c r="E121" s="1">
        <v>441</v>
      </c>
      <c r="F121" s="1">
        <v>43</v>
      </c>
      <c r="G121" s="10">
        <f t="shared" si="3"/>
        <v>0.53309156844968264</v>
      </c>
      <c r="H121" s="10">
        <f t="shared" si="4"/>
        <v>3.8984587488667274E-2</v>
      </c>
      <c r="I121">
        <f t="shared" si="5"/>
        <v>0</v>
      </c>
    </row>
    <row r="122" spans="2:9" x14ac:dyDescent="0.2">
      <c r="B122" s="5">
        <v>118</v>
      </c>
      <c r="C122" s="1">
        <v>1334</v>
      </c>
      <c r="D122" s="1">
        <v>807</v>
      </c>
      <c r="E122" s="1">
        <v>450</v>
      </c>
      <c r="F122" s="1">
        <v>32</v>
      </c>
      <c r="G122" s="10">
        <f t="shared" si="3"/>
        <v>0.60494752623688153</v>
      </c>
      <c r="H122" s="10">
        <f t="shared" si="4"/>
        <v>2.3988005997001498E-2</v>
      </c>
      <c r="I122">
        <f t="shared" si="5"/>
        <v>0</v>
      </c>
    </row>
    <row r="123" spans="2:9" x14ac:dyDescent="0.2">
      <c r="B123" s="5">
        <v>119</v>
      </c>
      <c r="C123" s="1">
        <v>2105</v>
      </c>
      <c r="D123" s="1">
        <v>1516</v>
      </c>
      <c r="E123" s="1">
        <v>414</v>
      </c>
      <c r="F123" s="1">
        <v>90</v>
      </c>
      <c r="G123" s="10">
        <f t="shared" si="3"/>
        <v>0.72019002375296914</v>
      </c>
      <c r="H123" s="10">
        <f t="shared" si="4"/>
        <v>4.2755344418052253E-2</v>
      </c>
      <c r="I123">
        <f t="shared" si="5"/>
        <v>0</v>
      </c>
    </row>
    <row r="124" spans="2:9" x14ac:dyDescent="0.2">
      <c r="B124" s="5">
        <v>120</v>
      </c>
      <c r="C124" s="1">
        <v>1754</v>
      </c>
      <c r="D124" s="1">
        <v>1255</v>
      </c>
      <c r="E124" s="1">
        <v>397</v>
      </c>
      <c r="F124" s="1">
        <v>39</v>
      </c>
      <c r="G124" s="10">
        <f t="shared" si="3"/>
        <v>0.71550741163055875</v>
      </c>
      <c r="H124" s="10">
        <f t="shared" si="4"/>
        <v>2.2234891676168756E-2</v>
      </c>
      <c r="I124">
        <f t="shared" si="5"/>
        <v>0</v>
      </c>
    </row>
    <row r="125" spans="2:9" x14ac:dyDescent="0.2">
      <c r="B125" s="5">
        <v>121</v>
      </c>
      <c r="C125" s="1">
        <v>344</v>
      </c>
      <c r="D125" s="1"/>
      <c r="E125" s="1">
        <v>336</v>
      </c>
      <c r="F125" s="1">
        <v>4</v>
      </c>
      <c r="G125" s="10">
        <f t="shared" si="3"/>
        <v>0</v>
      </c>
      <c r="H125" s="10">
        <f t="shared" si="4"/>
        <v>1.1627906976744186E-2</v>
      </c>
      <c r="I125">
        <f t="shared" si="5"/>
        <v>0</v>
      </c>
    </row>
    <row r="126" spans="2:9" x14ac:dyDescent="0.2">
      <c r="B126" s="5">
        <v>122</v>
      </c>
      <c r="C126" s="1">
        <v>617</v>
      </c>
      <c r="D126" s="1">
        <v>225</v>
      </c>
      <c r="E126" s="1">
        <v>368</v>
      </c>
      <c r="F126" s="1">
        <v>16</v>
      </c>
      <c r="G126" s="10">
        <f t="shared" si="3"/>
        <v>0.36466774716369532</v>
      </c>
      <c r="H126" s="10">
        <f t="shared" si="4"/>
        <v>2.5931928687196109E-2</v>
      </c>
      <c r="I126">
        <f t="shared" si="5"/>
        <v>0</v>
      </c>
    </row>
    <row r="127" spans="2:9" x14ac:dyDescent="0.2">
      <c r="B127" s="5">
        <v>123</v>
      </c>
      <c r="C127" s="1">
        <v>1161</v>
      </c>
      <c r="D127" s="1">
        <v>747</v>
      </c>
      <c r="E127" s="1">
        <v>339</v>
      </c>
      <c r="F127" s="1">
        <v>42</v>
      </c>
      <c r="G127" s="10">
        <f t="shared" si="3"/>
        <v>0.64341085271317833</v>
      </c>
      <c r="H127" s="10">
        <f t="shared" si="4"/>
        <v>3.6175710594315243E-2</v>
      </c>
      <c r="I127">
        <f t="shared" si="5"/>
        <v>0</v>
      </c>
    </row>
    <row r="128" spans="2:9" x14ac:dyDescent="0.2">
      <c r="B128" s="5">
        <v>124</v>
      </c>
      <c r="C128" s="1">
        <v>1428</v>
      </c>
      <c r="D128" s="1">
        <v>1023</v>
      </c>
      <c r="E128" s="1">
        <v>320</v>
      </c>
      <c r="F128" s="1">
        <v>48</v>
      </c>
      <c r="G128" s="10">
        <f t="shared" si="3"/>
        <v>0.71638655462184875</v>
      </c>
      <c r="H128" s="10">
        <f t="shared" si="4"/>
        <v>3.3613445378151259E-2</v>
      </c>
      <c r="I128">
        <f t="shared" si="5"/>
        <v>0</v>
      </c>
    </row>
    <row r="129" spans="2:9" x14ac:dyDescent="0.2">
      <c r="B129" s="5">
        <v>125</v>
      </c>
      <c r="C129" s="1">
        <v>317</v>
      </c>
      <c r="D129" s="1"/>
      <c r="E129" s="1">
        <v>310</v>
      </c>
      <c r="F129" s="1">
        <v>2</v>
      </c>
      <c r="G129" s="10">
        <f t="shared" si="3"/>
        <v>0</v>
      </c>
      <c r="H129" s="10">
        <f t="shared" si="4"/>
        <v>6.3091482649842269E-3</v>
      </c>
      <c r="I129">
        <f t="shared" si="5"/>
        <v>0</v>
      </c>
    </row>
    <row r="130" spans="2:9" x14ac:dyDescent="0.2">
      <c r="B130" s="5">
        <v>126</v>
      </c>
      <c r="C130" s="1">
        <v>595</v>
      </c>
      <c r="D130" s="1">
        <v>213</v>
      </c>
      <c r="E130" s="1">
        <v>344</v>
      </c>
      <c r="F130" s="1">
        <v>22</v>
      </c>
      <c r="G130" s="10">
        <f t="shared" si="3"/>
        <v>0.35798319327731093</v>
      </c>
      <c r="H130" s="10">
        <f t="shared" si="4"/>
        <v>3.6974789915966387E-2</v>
      </c>
      <c r="I130">
        <f t="shared" si="5"/>
        <v>0</v>
      </c>
    </row>
    <row r="131" spans="2:9" x14ac:dyDescent="0.2">
      <c r="B131" s="5">
        <v>127</v>
      </c>
      <c r="C131" s="1">
        <v>1197</v>
      </c>
      <c r="D131" s="1">
        <v>831</v>
      </c>
      <c r="E131" s="1">
        <v>305</v>
      </c>
      <c r="F131" s="1">
        <v>32</v>
      </c>
      <c r="G131" s="10">
        <f t="shared" si="3"/>
        <v>0.69423558897243109</v>
      </c>
      <c r="H131" s="10">
        <f t="shared" si="4"/>
        <v>2.6733500417710943E-2</v>
      </c>
      <c r="I131">
        <f t="shared" si="5"/>
        <v>0</v>
      </c>
    </row>
    <row r="132" spans="2:9" x14ac:dyDescent="0.2">
      <c r="B132" s="5">
        <v>128</v>
      </c>
      <c r="C132" s="1">
        <v>567</v>
      </c>
      <c r="D132" s="1">
        <v>214</v>
      </c>
      <c r="E132" s="1">
        <v>318</v>
      </c>
      <c r="F132" s="1">
        <v>17</v>
      </c>
      <c r="G132" s="10">
        <f t="shared" si="3"/>
        <v>0.37742504409171074</v>
      </c>
      <c r="H132" s="10">
        <f t="shared" si="4"/>
        <v>2.9982363315696647E-2</v>
      </c>
      <c r="I132">
        <f t="shared" si="5"/>
        <v>0</v>
      </c>
    </row>
    <row r="133" spans="2:9" x14ac:dyDescent="0.2">
      <c r="B133" s="5">
        <v>129</v>
      </c>
      <c r="C133" s="1">
        <v>2022</v>
      </c>
      <c r="D133" s="1">
        <v>1496</v>
      </c>
      <c r="E133" s="1">
        <v>277</v>
      </c>
      <c r="F133" s="1">
        <v>131</v>
      </c>
      <c r="G133" s="10">
        <f t="shared" ref="G133:G196" si="6">IF(D133="", 0, D133) /C133</f>
        <v>0.73986152324431254</v>
      </c>
      <c r="H133" s="10">
        <f t="shared" ref="H133:H196" si="7">F133/C133</f>
        <v>6.4787339268051428E-2</v>
      </c>
      <c r="I133">
        <f t="shared" ref="I133:I196" si="8">IF(SUM(D133:F133) &gt; C133, 1, 0)</f>
        <v>0</v>
      </c>
    </row>
    <row r="134" spans="2:9" x14ac:dyDescent="0.2">
      <c r="B134" s="5">
        <v>130</v>
      </c>
      <c r="C134" s="1">
        <v>528</v>
      </c>
      <c r="D134" s="1">
        <v>226</v>
      </c>
      <c r="E134" s="1">
        <v>283</v>
      </c>
      <c r="F134" s="1">
        <v>5</v>
      </c>
      <c r="G134" s="10">
        <f t="shared" si="6"/>
        <v>0.42803030303030304</v>
      </c>
      <c r="H134" s="10">
        <f t="shared" si="7"/>
        <v>9.46969696969697E-3</v>
      </c>
      <c r="I134">
        <f t="shared" si="8"/>
        <v>0</v>
      </c>
    </row>
    <row r="135" spans="2:9" x14ac:dyDescent="0.2">
      <c r="B135" s="5">
        <v>131</v>
      </c>
      <c r="C135" s="1">
        <v>1099</v>
      </c>
      <c r="D135" s="1">
        <v>713</v>
      </c>
      <c r="E135" s="1">
        <v>265</v>
      </c>
      <c r="F135" s="1">
        <v>55</v>
      </c>
      <c r="G135" s="10">
        <f t="shared" si="6"/>
        <v>0.64877161055505006</v>
      </c>
      <c r="H135" s="10">
        <f t="shared" si="7"/>
        <v>5.0045495905368519E-2</v>
      </c>
      <c r="I135">
        <f t="shared" si="8"/>
        <v>0</v>
      </c>
    </row>
    <row r="136" spans="2:9" x14ac:dyDescent="0.2">
      <c r="B136" s="5">
        <v>132</v>
      </c>
      <c r="C136" s="1">
        <v>933</v>
      </c>
      <c r="D136" s="1">
        <v>587</v>
      </c>
      <c r="E136" s="1">
        <v>264</v>
      </c>
      <c r="F136" s="1">
        <v>44</v>
      </c>
      <c r="G136" s="10">
        <f t="shared" si="6"/>
        <v>0.62915326902465163</v>
      </c>
      <c r="H136" s="10">
        <f t="shared" si="7"/>
        <v>4.7159699892818867E-2</v>
      </c>
      <c r="I136">
        <f t="shared" si="8"/>
        <v>0</v>
      </c>
    </row>
    <row r="137" spans="2:9" x14ac:dyDescent="0.2">
      <c r="B137" s="5">
        <v>133</v>
      </c>
      <c r="C137" s="1">
        <v>876</v>
      </c>
      <c r="D137" s="1">
        <v>542</v>
      </c>
      <c r="E137" s="1">
        <v>253</v>
      </c>
      <c r="F137" s="1">
        <v>49</v>
      </c>
      <c r="G137" s="10">
        <f t="shared" si="6"/>
        <v>0.61872146118721461</v>
      </c>
      <c r="H137" s="10">
        <f t="shared" si="7"/>
        <v>5.5936073059360727E-2</v>
      </c>
      <c r="I137">
        <f t="shared" si="8"/>
        <v>0</v>
      </c>
    </row>
    <row r="138" spans="2:9" x14ac:dyDescent="0.2">
      <c r="B138" s="5">
        <v>134</v>
      </c>
      <c r="C138" s="1">
        <v>1374</v>
      </c>
      <c r="D138" s="1">
        <v>975</v>
      </c>
      <c r="E138" s="1">
        <v>245</v>
      </c>
      <c r="F138" s="1">
        <v>69</v>
      </c>
      <c r="G138" s="10">
        <f t="shared" si="6"/>
        <v>0.70960698689956336</v>
      </c>
      <c r="H138" s="10">
        <f t="shared" si="7"/>
        <v>5.0218340611353711E-2</v>
      </c>
      <c r="I138">
        <f t="shared" si="8"/>
        <v>0</v>
      </c>
    </row>
    <row r="139" spans="2:9" x14ac:dyDescent="0.2">
      <c r="B139" s="5">
        <v>135</v>
      </c>
      <c r="C139" s="1">
        <v>3595</v>
      </c>
      <c r="D139" s="1">
        <v>3005</v>
      </c>
      <c r="E139" s="1">
        <v>210</v>
      </c>
      <c r="F139" s="1">
        <v>251</v>
      </c>
      <c r="G139" s="10">
        <f t="shared" si="6"/>
        <v>0.8358831710709318</v>
      </c>
      <c r="H139" s="10">
        <f t="shared" si="7"/>
        <v>6.9819193324061196E-2</v>
      </c>
      <c r="I139">
        <f t="shared" si="8"/>
        <v>0</v>
      </c>
    </row>
    <row r="140" spans="2:9" x14ac:dyDescent="0.2">
      <c r="B140" s="5">
        <v>136</v>
      </c>
      <c r="C140" s="1">
        <v>578</v>
      </c>
      <c r="D140" s="1">
        <v>322</v>
      </c>
      <c r="E140" s="1">
        <v>226</v>
      </c>
      <c r="F140" s="1">
        <v>12</v>
      </c>
      <c r="G140" s="10">
        <f t="shared" si="6"/>
        <v>0.55709342560553632</v>
      </c>
      <c r="H140" s="10">
        <f t="shared" si="7"/>
        <v>2.0761245674740483E-2</v>
      </c>
      <c r="I140">
        <f t="shared" si="8"/>
        <v>0</v>
      </c>
    </row>
    <row r="141" spans="2:9" x14ac:dyDescent="0.2">
      <c r="B141" s="5">
        <v>137</v>
      </c>
      <c r="C141" s="1">
        <v>370</v>
      </c>
      <c r="D141" s="1">
        <v>129</v>
      </c>
      <c r="E141" s="1">
        <v>216</v>
      </c>
      <c r="F141" s="1">
        <v>18</v>
      </c>
      <c r="G141" s="10">
        <f t="shared" si="6"/>
        <v>0.34864864864864864</v>
      </c>
      <c r="H141" s="10">
        <f t="shared" si="7"/>
        <v>4.8648648648648651E-2</v>
      </c>
      <c r="I141">
        <f t="shared" si="8"/>
        <v>0</v>
      </c>
    </row>
    <row r="142" spans="2:9" x14ac:dyDescent="0.2">
      <c r="B142" s="5">
        <v>138</v>
      </c>
      <c r="C142" s="1">
        <v>907</v>
      </c>
      <c r="D142" s="1">
        <v>630</v>
      </c>
      <c r="E142" s="1">
        <v>200</v>
      </c>
      <c r="F142" s="1">
        <v>40</v>
      </c>
      <c r="G142" s="10">
        <f t="shared" si="6"/>
        <v>0.69459757442116865</v>
      </c>
      <c r="H142" s="10">
        <f t="shared" si="7"/>
        <v>4.4101433296582136E-2</v>
      </c>
      <c r="I142">
        <f t="shared" si="8"/>
        <v>0</v>
      </c>
    </row>
    <row r="143" spans="2:9" x14ac:dyDescent="0.2">
      <c r="B143" s="5">
        <v>139</v>
      </c>
      <c r="C143" s="1">
        <v>930</v>
      </c>
      <c r="D143" s="1">
        <v>663</v>
      </c>
      <c r="E143" s="1">
        <v>194</v>
      </c>
      <c r="F143" s="1">
        <v>37</v>
      </c>
      <c r="G143" s="10">
        <f t="shared" si="6"/>
        <v>0.7129032258064516</v>
      </c>
      <c r="H143" s="10">
        <f t="shared" si="7"/>
        <v>3.9784946236559142E-2</v>
      </c>
      <c r="I143">
        <f t="shared" si="8"/>
        <v>0</v>
      </c>
    </row>
    <row r="144" spans="2:9" x14ac:dyDescent="0.2">
      <c r="B144" s="5">
        <v>140</v>
      </c>
      <c r="C144" s="1">
        <v>408</v>
      </c>
      <c r="D144" s="1">
        <v>199</v>
      </c>
      <c r="E144" s="1">
        <v>187</v>
      </c>
      <c r="F144" s="1">
        <v>12</v>
      </c>
      <c r="G144" s="10">
        <f t="shared" si="6"/>
        <v>0.48774509803921567</v>
      </c>
      <c r="H144" s="10">
        <f t="shared" si="7"/>
        <v>2.9411764705882353E-2</v>
      </c>
      <c r="I144">
        <f t="shared" si="8"/>
        <v>0</v>
      </c>
    </row>
    <row r="145" spans="2:9" x14ac:dyDescent="0.2">
      <c r="B145" s="5">
        <v>141</v>
      </c>
      <c r="C145" s="1">
        <v>679</v>
      </c>
      <c r="D145" s="1">
        <v>438</v>
      </c>
      <c r="E145" s="1">
        <v>190</v>
      </c>
      <c r="F145" s="1">
        <v>24</v>
      </c>
      <c r="G145" s="10">
        <f t="shared" si="6"/>
        <v>0.64506627393225335</v>
      </c>
      <c r="H145" s="10">
        <f t="shared" si="7"/>
        <v>3.5346097201767304E-2</v>
      </c>
      <c r="I145">
        <f t="shared" si="8"/>
        <v>0</v>
      </c>
    </row>
    <row r="146" spans="2:9" x14ac:dyDescent="0.2">
      <c r="B146" s="5">
        <v>142</v>
      </c>
      <c r="C146" s="1">
        <v>825</v>
      </c>
      <c r="D146" s="1">
        <v>586</v>
      </c>
      <c r="E146" s="1">
        <v>181</v>
      </c>
      <c r="F146" s="1">
        <v>29</v>
      </c>
      <c r="G146" s="10">
        <f t="shared" si="6"/>
        <v>0.71030303030303032</v>
      </c>
      <c r="H146" s="10">
        <f t="shared" si="7"/>
        <v>3.5151515151515149E-2</v>
      </c>
      <c r="I146">
        <f t="shared" si="8"/>
        <v>0</v>
      </c>
    </row>
    <row r="147" spans="2:9" x14ac:dyDescent="0.2">
      <c r="B147" s="5">
        <v>143</v>
      </c>
      <c r="C147" s="1">
        <v>439</v>
      </c>
      <c r="D147" s="1">
        <v>243</v>
      </c>
      <c r="E147" s="1">
        <v>180</v>
      </c>
      <c r="F147" s="1">
        <v>13</v>
      </c>
      <c r="G147" s="10">
        <f t="shared" si="6"/>
        <v>0.55353075170842825</v>
      </c>
      <c r="H147" s="10">
        <f t="shared" si="7"/>
        <v>2.9612756264236904E-2</v>
      </c>
      <c r="I147">
        <f t="shared" si="8"/>
        <v>0</v>
      </c>
    </row>
    <row r="148" spans="2:9" x14ac:dyDescent="0.2">
      <c r="B148" s="5">
        <v>144</v>
      </c>
      <c r="C148" s="1">
        <v>579</v>
      </c>
      <c r="D148" s="1">
        <v>374</v>
      </c>
      <c r="E148" s="1">
        <v>176</v>
      </c>
      <c r="F148" s="1">
        <v>19</v>
      </c>
      <c r="G148" s="10">
        <f t="shared" si="6"/>
        <v>0.6459412780656304</v>
      </c>
      <c r="H148" s="10">
        <f t="shared" si="7"/>
        <v>3.281519861830743E-2</v>
      </c>
      <c r="I148">
        <f t="shared" si="8"/>
        <v>0</v>
      </c>
    </row>
    <row r="149" spans="2:9" x14ac:dyDescent="0.2">
      <c r="B149" s="5">
        <v>145</v>
      </c>
      <c r="C149" s="1">
        <v>1411</v>
      </c>
      <c r="D149" s="1">
        <v>1151</v>
      </c>
      <c r="E149" s="1">
        <v>165</v>
      </c>
      <c r="F149" s="1">
        <v>50</v>
      </c>
      <c r="G149" s="10">
        <f t="shared" si="6"/>
        <v>0.81573352232459251</v>
      </c>
      <c r="H149" s="10">
        <f t="shared" si="7"/>
        <v>3.543586109142452E-2</v>
      </c>
      <c r="I149">
        <f t="shared" si="8"/>
        <v>0</v>
      </c>
    </row>
    <row r="150" spans="2:9" x14ac:dyDescent="0.2">
      <c r="B150" s="5">
        <v>146</v>
      </c>
      <c r="C150" s="1">
        <v>229</v>
      </c>
      <c r="D150" s="1">
        <v>41</v>
      </c>
      <c r="E150" s="1">
        <v>179</v>
      </c>
      <c r="F150" s="1">
        <v>1</v>
      </c>
      <c r="G150" s="10">
        <f t="shared" si="6"/>
        <v>0.17903930131004367</v>
      </c>
      <c r="H150" s="10">
        <f t="shared" si="7"/>
        <v>4.3668122270742356E-3</v>
      </c>
      <c r="I150">
        <f t="shared" si="8"/>
        <v>0</v>
      </c>
    </row>
    <row r="151" spans="2:9" x14ac:dyDescent="0.2">
      <c r="B151" s="5">
        <v>147</v>
      </c>
      <c r="C151" s="1">
        <v>237</v>
      </c>
      <c r="D151" s="1">
        <v>48</v>
      </c>
      <c r="E151" s="1">
        <v>182</v>
      </c>
      <c r="F151" s="1">
        <v>2</v>
      </c>
      <c r="G151" s="10">
        <f t="shared" si="6"/>
        <v>0.20253164556962025</v>
      </c>
      <c r="H151" s="10">
        <f t="shared" si="7"/>
        <v>8.4388185654008432E-3</v>
      </c>
      <c r="I151">
        <f t="shared" si="8"/>
        <v>0</v>
      </c>
    </row>
    <row r="152" spans="2:9" x14ac:dyDescent="0.2">
      <c r="B152" s="5">
        <v>148</v>
      </c>
      <c r="C152" s="1">
        <v>511</v>
      </c>
      <c r="D152" s="1">
        <v>298</v>
      </c>
      <c r="E152" s="1">
        <v>189</v>
      </c>
      <c r="F152" s="1">
        <v>10</v>
      </c>
      <c r="G152" s="10">
        <f t="shared" si="6"/>
        <v>0.58317025440313108</v>
      </c>
      <c r="H152" s="10">
        <f t="shared" si="7"/>
        <v>1.9569471624266144E-2</v>
      </c>
      <c r="I152">
        <f t="shared" si="8"/>
        <v>0</v>
      </c>
    </row>
    <row r="153" spans="2:9" x14ac:dyDescent="0.2">
      <c r="B153" s="5">
        <v>149</v>
      </c>
      <c r="C153" s="1">
        <v>534</v>
      </c>
      <c r="D153" s="1">
        <v>340</v>
      </c>
      <c r="E153" s="1">
        <v>165</v>
      </c>
      <c r="F153" s="1">
        <v>15</v>
      </c>
      <c r="G153" s="10">
        <f t="shared" si="6"/>
        <v>0.63670411985018727</v>
      </c>
      <c r="H153" s="10">
        <f t="shared" si="7"/>
        <v>2.8089887640449437E-2</v>
      </c>
      <c r="I153">
        <f t="shared" si="8"/>
        <v>0</v>
      </c>
    </row>
    <row r="154" spans="2:9" x14ac:dyDescent="0.2">
      <c r="B154" s="5">
        <v>150</v>
      </c>
      <c r="C154" s="1">
        <v>361</v>
      </c>
      <c r="D154" s="1">
        <v>174</v>
      </c>
      <c r="E154" s="1">
        <v>171</v>
      </c>
      <c r="F154" s="1">
        <v>7</v>
      </c>
      <c r="G154" s="10">
        <f t="shared" si="6"/>
        <v>0.48199445983379502</v>
      </c>
      <c r="H154" s="10">
        <f t="shared" si="7"/>
        <v>1.9390581717451522E-2</v>
      </c>
      <c r="I154">
        <f t="shared" si="8"/>
        <v>0</v>
      </c>
    </row>
    <row r="155" spans="2:9" x14ac:dyDescent="0.2">
      <c r="B155" s="5">
        <v>151</v>
      </c>
      <c r="C155" s="1">
        <v>143</v>
      </c>
      <c r="D155" s="1"/>
      <c r="E155" s="1">
        <v>140</v>
      </c>
      <c r="F155" s="1">
        <v>2</v>
      </c>
      <c r="G155" s="10">
        <f t="shared" si="6"/>
        <v>0</v>
      </c>
      <c r="H155" s="10">
        <f t="shared" si="7"/>
        <v>1.3986013986013986E-2</v>
      </c>
      <c r="I155">
        <f t="shared" si="8"/>
        <v>0</v>
      </c>
    </row>
    <row r="156" spans="2:9" x14ac:dyDescent="0.2">
      <c r="B156" s="5">
        <v>152</v>
      </c>
      <c r="C156" s="1">
        <v>449</v>
      </c>
      <c r="D156" s="1">
        <v>268</v>
      </c>
      <c r="E156" s="1">
        <v>149</v>
      </c>
      <c r="F156" s="1">
        <v>22</v>
      </c>
      <c r="G156" s="10">
        <f t="shared" si="6"/>
        <v>0.5968819599109132</v>
      </c>
      <c r="H156" s="10">
        <f t="shared" si="7"/>
        <v>4.8997772828507792E-2</v>
      </c>
      <c r="I156">
        <f t="shared" si="8"/>
        <v>0</v>
      </c>
    </row>
    <row r="157" spans="2:9" x14ac:dyDescent="0.2">
      <c r="B157" s="5">
        <v>153</v>
      </c>
      <c r="C157" s="1">
        <v>142</v>
      </c>
      <c r="D157" s="1">
        <v>4</v>
      </c>
      <c r="E157" s="1">
        <v>136</v>
      </c>
      <c r="F157" s="1"/>
      <c r="G157" s="10">
        <f t="shared" si="6"/>
        <v>2.8169014084507043E-2</v>
      </c>
      <c r="H157" s="10">
        <f t="shared" si="7"/>
        <v>0</v>
      </c>
      <c r="I157">
        <f t="shared" si="8"/>
        <v>0</v>
      </c>
    </row>
    <row r="158" spans="2:9" x14ac:dyDescent="0.2">
      <c r="B158" s="5">
        <v>154</v>
      </c>
      <c r="C158" s="1">
        <v>178</v>
      </c>
      <c r="D158" s="1">
        <v>38</v>
      </c>
      <c r="E158" s="1">
        <v>139</v>
      </c>
      <c r="F158" s="1"/>
      <c r="G158" s="10">
        <f t="shared" si="6"/>
        <v>0.21348314606741572</v>
      </c>
      <c r="H158" s="10">
        <f t="shared" si="7"/>
        <v>0</v>
      </c>
      <c r="I158">
        <f t="shared" si="8"/>
        <v>0</v>
      </c>
    </row>
    <row r="159" spans="2:9" x14ac:dyDescent="0.2">
      <c r="B159" s="5">
        <v>155</v>
      </c>
      <c r="C159" s="1">
        <v>270</v>
      </c>
      <c r="D159" s="1">
        <v>98</v>
      </c>
      <c r="E159" s="1">
        <v>142</v>
      </c>
      <c r="F159" s="1">
        <v>17</v>
      </c>
      <c r="G159" s="10">
        <f t="shared" si="6"/>
        <v>0.36296296296296299</v>
      </c>
      <c r="H159" s="10">
        <f t="shared" si="7"/>
        <v>6.2962962962962957E-2</v>
      </c>
      <c r="I159">
        <f t="shared" si="8"/>
        <v>0</v>
      </c>
    </row>
    <row r="160" spans="2:9" x14ac:dyDescent="0.2">
      <c r="B160" s="5">
        <v>156</v>
      </c>
      <c r="C160" s="1">
        <v>619</v>
      </c>
      <c r="D160" s="1">
        <v>454</v>
      </c>
      <c r="E160" s="1">
        <v>130</v>
      </c>
      <c r="F160" s="1">
        <v>17</v>
      </c>
      <c r="G160" s="10">
        <f t="shared" si="6"/>
        <v>0.7334410339256866</v>
      </c>
      <c r="H160" s="10">
        <f t="shared" si="7"/>
        <v>2.7463651050080775E-2</v>
      </c>
      <c r="I160">
        <f t="shared" si="8"/>
        <v>0</v>
      </c>
    </row>
    <row r="161" spans="2:9" x14ac:dyDescent="0.2">
      <c r="B161" s="5">
        <v>157</v>
      </c>
      <c r="C161" s="1">
        <v>219</v>
      </c>
      <c r="D161" s="1">
        <v>77</v>
      </c>
      <c r="E161" s="1">
        <v>133</v>
      </c>
      <c r="F161" s="1">
        <v>5</v>
      </c>
      <c r="G161" s="10">
        <f t="shared" si="6"/>
        <v>0.35159817351598172</v>
      </c>
      <c r="H161" s="10">
        <f t="shared" si="7"/>
        <v>2.2831050228310501E-2</v>
      </c>
      <c r="I161">
        <f t="shared" si="8"/>
        <v>0</v>
      </c>
    </row>
    <row r="162" spans="2:9" x14ac:dyDescent="0.2">
      <c r="B162" s="5">
        <v>158</v>
      </c>
      <c r="C162" s="1">
        <v>669</v>
      </c>
      <c r="D162" s="1">
        <v>495</v>
      </c>
      <c r="E162" s="1">
        <v>131</v>
      </c>
      <c r="F162" s="1">
        <v>22</v>
      </c>
      <c r="G162" s="10">
        <f t="shared" si="6"/>
        <v>0.73991031390134532</v>
      </c>
      <c r="H162" s="10">
        <f t="shared" si="7"/>
        <v>3.2884902840059793E-2</v>
      </c>
      <c r="I162">
        <f t="shared" si="8"/>
        <v>0</v>
      </c>
    </row>
    <row r="163" spans="2:9" x14ac:dyDescent="0.2">
      <c r="B163" s="5">
        <v>159</v>
      </c>
      <c r="C163" s="1">
        <v>696</v>
      </c>
      <c r="D163" s="1">
        <v>489</v>
      </c>
      <c r="E163" s="1">
        <v>127</v>
      </c>
      <c r="F163" s="1">
        <v>51</v>
      </c>
      <c r="G163" s="10">
        <f t="shared" si="6"/>
        <v>0.70258620689655171</v>
      </c>
      <c r="H163" s="10">
        <f t="shared" si="7"/>
        <v>7.3275862068965511E-2</v>
      </c>
      <c r="I163">
        <f t="shared" si="8"/>
        <v>0</v>
      </c>
    </row>
    <row r="164" spans="2:9" x14ac:dyDescent="0.2">
      <c r="B164" s="5">
        <v>160</v>
      </c>
      <c r="C164" s="1">
        <v>402</v>
      </c>
      <c r="D164" s="1">
        <v>258</v>
      </c>
      <c r="E164" s="1">
        <v>129</v>
      </c>
      <c r="F164" s="1">
        <v>5</v>
      </c>
      <c r="G164" s="10">
        <f t="shared" si="6"/>
        <v>0.64179104477611937</v>
      </c>
      <c r="H164" s="10">
        <f t="shared" si="7"/>
        <v>1.2437810945273632E-2</v>
      </c>
      <c r="I164">
        <f t="shared" si="8"/>
        <v>0</v>
      </c>
    </row>
    <row r="165" spans="2:9" x14ac:dyDescent="0.2">
      <c r="B165" s="5">
        <v>161</v>
      </c>
      <c r="C165" s="1">
        <v>291</v>
      </c>
      <c r="D165" s="1">
        <v>147</v>
      </c>
      <c r="E165" s="1">
        <v>130</v>
      </c>
      <c r="F165" s="1">
        <v>7</v>
      </c>
      <c r="G165" s="10">
        <f t="shared" si="6"/>
        <v>0.50515463917525771</v>
      </c>
      <c r="H165" s="10">
        <f t="shared" si="7"/>
        <v>2.4054982817869417E-2</v>
      </c>
      <c r="I165">
        <f t="shared" si="8"/>
        <v>0</v>
      </c>
    </row>
    <row r="166" spans="2:9" x14ac:dyDescent="0.2">
      <c r="B166" s="5">
        <v>162</v>
      </c>
      <c r="C166" s="1">
        <v>288</v>
      </c>
      <c r="D166" s="1">
        <v>145</v>
      </c>
      <c r="E166" s="1">
        <v>124</v>
      </c>
      <c r="F166" s="1">
        <v>10</v>
      </c>
      <c r="G166" s="10">
        <f t="shared" si="6"/>
        <v>0.50347222222222221</v>
      </c>
      <c r="H166" s="10">
        <f t="shared" si="7"/>
        <v>3.4722222222222224E-2</v>
      </c>
      <c r="I166">
        <f t="shared" si="8"/>
        <v>0</v>
      </c>
    </row>
    <row r="167" spans="2:9" x14ac:dyDescent="0.2">
      <c r="B167" s="5">
        <v>163</v>
      </c>
      <c r="C167" s="1">
        <v>190</v>
      </c>
      <c r="D167" s="1">
        <v>59</v>
      </c>
      <c r="E167" s="1">
        <v>123</v>
      </c>
      <c r="F167" s="1">
        <v>4</v>
      </c>
      <c r="G167" s="10">
        <f t="shared" si="6"/>
        <v>0.31052631578947371</v>
      </c>
      <c r="H167" s="10">
        <f t="shared" si="7"/>
        <v>2.1052631578947368E-2</v>
      </c>
      <c r="I167">
        <f t="shared" si="8"/>
        <v>0</v>
      </c>
    </row>
    <row r="168" spans="2:9" x14ac:dyDescent="0.2">
      <c r="B168" s="5">
        <v>164</v>
      </c>
      <c r="C168" s="1">
        <v>284</v>
      </c>
      <c r="D168" s="1">
        <v>138</v>
      </c>
      <c r="E168" s="1">
        <v>126</v>
      </c>
      <c r="F168" s="1">
        <v>8</v>
      </c>
      <c r="G168" s="10">
        <f t="shared" si="6"/>
        <v>0.4859154929577465</v>
      </c>
      <c r="H168" s="10">
        <f t="shared" si="7"/>
        <v>2.8169014084507043E-2</v>
      </c>
      <c r="I168">
        <f t="shared" si="8"/>
        <v>0</v>
      </c>
    </row>
    <row r="169" spans="2:9" x14ac:dyDescent="0.2">
      <c r="B169" s="5">
        <v>165</v>
      </c>
      <c r="C169" s="1">
        <v>350</v>
      </c>
      <c r="D169" s="1">
        <v>188</v>
      </c>
      <c r="E169" s="1">
        <v>126</v>
      </c>
      <c r="F169" s="1">
        <v>29</v>
      </c>
      <c r="G169" s="10">
        <f t="shared" si="6"/>
        <v>0.53714285714285714</v>
      </c>
      <c r="H169" s="10">
        <f t="shared" si="7"/>
        <v>8.2857142857142851E-2</v>
      </c>
      <c r="I169">
        <f t="shared" si="8"/>
        <v>0</v>
      </c>
    </row>
    <row r="170" spans="2:9" x14ac:dyDescent="0.2">
      <c r="B170" s="5">
        <v>166</v>
      </c>
      <c r="C170" s="1">
        <v>801</v>
      </c>
      <c r="D170" s="1">
        <v>644</v>
      </c>
      <c r="E170" s="1">
        <v>117</v>
      </c>
      <c r="F170" s="1">
        <v>24</v>
      </c>
      <c r="G170" s="10">
        <f t="shared" si="6"/>
        <v>0.80399500624219722</v>
      </c>
      <c r="H170" s="10">
        <f t="shared" si="7"/>
        <v>2.9962546816479401E-2</v>
      </c>
      <c r="I170">
        <f t="shared" si="8"/>
        <v>0</v>
      </c>
    </row>
    <row r="171" spans="2:9" x14ac:dyDescent="0.2">
      <c r="B171" s="5">
        <v>167</v>
      </c>
      <c r="C171" s="1">
        <v>168</v>
      </c>
      <c r="D171" s="1">
        <v>40</v>
      </c>
      <c r="E171" s="1">
        <v>123</v>
      </c>
      <c r="F171" s="1">
        <v>3</v>
      </c>
      <c r="G171" s="10">
        <f t="shared" si="6"/>
        <v>0.23809523809523808</v>
      </c>
      <c r="H171" s="10">
        <f t="shared" si="7"/>
        <v>1.7857142857142856E-2</v>
      </c>
      <c r="I171">
        <f t="shared" si="8"/>
        <v>0</v>
      </c>
    </row>
    <row r="172" spans="2:9" x14ac:dyDescent="0.2">
      <c r="B172" s="5">
        <v>168</v>
      </c>
      <c r="C172" s="1">
        <v>367</v>
      </c>
      <c r="D172" s="1">
        <v>239</v>
      </c>
      <c r="E172" s="1">
        <v>112</v>
      </c>
      <c r="F172" s="1">
        <v>8</v>
      </c>
      <c r="G172" s="10">
        <f t="shared" si="6"/>
        <v>0.6512261580381471</v>
      </c>
      <c r="H172" s="10">
        <f t="shared" si="7"/>
        <v>2.1798365122615803E-2</v>
      </c>
      <c r="I172">
        <f t="shared" si="8"/>
        <v>0</v>
      </c>
    </row>
    <row r="173" spans="2:9" x14ac:dyDescent="0.2">
      <c r="B173" s="5">
        <v>169</v>
      </c>
      <c r="C173" s="1">
        <v>193</v>
      </c>
      <c r="D173" s="1">
        <v>72</v>
      </c>
      <c r="E173" s="1">
        <v>111</v>
      </c>
      <c r="F173" s="1">
        <v>7</v>
      </c>
      <c r="G173" s="10">
        <f t="shared" si="6"/>
        <v>0.37305699481865284</v>
      </c>
      <c r="H173" s="10">
        <f t="shared" si="7"/>
        <v>3.6269430051813469E-2</v>
      </c>
      <c r="I173">
        <f t="shared" si="8"/>
        <v>0</v>
      </c>
    </row>
    <row r="174" spans="2:9" x14ac:dyDescent="0.2">
      <c r="B174" s="5">
        <v>170</v>
      </c>
      <c r="C174" s="1">
        <v>220</v>
      </c>
      <c r="D174" s="1">
        <v>61</v>
      </c>
      <c r="E174" s="1">
        <v>132</v>
      </c>
      <c r="F174" s="1">
        <v>25</v>
      </c>
      <c r="G174" s="10">
        <f t="shared" si="6"/>
        <v>0.27727272727272728</v>
      </c>
      <c r="H174" s="10">
        <f t="shared" si="7"/>
        <v>0.11363636363636363</v>
      </c>
      <c r="I174">
        <f t="shared" si="8"/>
        <v>0</v>
      </c>
    </row>
    <row r="175" spans="2:9" x14ac:dyDescent="0.2">
      <c r="B175" s="5">
        <v>171</v>
      </c>
      <c r="C175" s="1">
        <v>154</v>
      </c>
      <c r="D175" s="1">
        <v>34</v>
      </c>
      <c r="E175" s="1">
        <v>110</v>
      </c>
      <c r="F175" s="1">
        <v>3</v>
      </c>
      <c r="G175" s="10">
        <f t="shared" si="6"/>
        <v>0.22077922077922077</v>
      </c>
      <c r="H175" s="10">
        <f t="shared" si="7"/>
        <v>1.948051948051948E-2</v>
      </c>
      <c r="I175">
        <f t="shared" si="8"/>
        <v>0</v>
      </c>
    </row>
    <row r="176" spans="2:9" x14ac:dyDescent="0.2">
      <c r="B176" s="5">
        <v>172</v>
      </c>
      <c r="C176" s="1">
        <v>227</v>
      </c>
      <c r="D176" s="1">
        <v>96</v>
      </c>
      <c r="E176" s="1">
        <v>113</v>
      </c>
      <c r="F176" s="1">
        <v>11</v>
      </c>
      <c r="G176" s="10">
        <f t="shared" si="6"/>
        <v>0.42290748898678415</v>
      </c>
      <c r="H176" s="10">
        <f t="shared" si="7"/>
        <v>4.8458149779735685E-2</v>
      </c>
      <c r="I176">
        <f t="shared" si="8"/>
        <v>0</v>
      </c>
    </row>
    <row r="177" spans="2:9" x14ac:dyDescent="0.2">
      <c r="B177" s="5">
        <v>173</v>
      </c>
      <c r="C177" s="1">
        <v>300</v>
      </c>
      <c r="D177" s="1">
        <v>169</v>
      </c>
      <c r="E177" s="1">
        <v>113</v>
      </c>
      <c r="F177" s="1">
        <v>8</v>
      </c>
      <c r="G177" s="10">
        <f t="shared" si="6"/>
        <v>0.56333333333333335</v>
      </c>
      <c r="H177" s="10">
        <f t="shared" si="7"/>
        <v>2.6666666666666668E-2</v>
      </c>
      <c r="I177">
        <f t="shared" si="8"/>
        <v>0</v>
      </c>
    </row>
    <row r="178" spans="2:9" x14ac:dyDescent="0.2">
      <c r="B178" s="5">
        <v>174</v>
      </c>
      <c r="C178" s="1">
        <v>833</v>
      </c>
      <c r="D178" s="1">
        <v>678</v>
      </c>
      <c r="E178" s="1">
        <v>93</v>
      </c>
      <c r="F178" s="1">
        <v>26</v>
      </c>
      <c r="G178" s="10">
        <f t="shared" si="6"/>
        <v>0.8139255702280912</v>
      </c>
      <c r="H178" s="10">
        <f t="shared" si="7"/>
        <v>3.1212484993997598E-2</v>
      </c>
      <c r="I178">
        <f t="shared" si="8"/>
        <v>0</v>
      </c>
    </row>
    <row r="179" spans="2:9" x14ac:dyDescent="0.2">
      <c r="B179" s="5">
        <v>175</v>
      </c>
      <c r="C179" s="1">
        <v>144</v>
      </c>
      <c r="D179" s="1">
        <v>35</v>
      </c>
      <c r="E179" s="1">
        <v>100</v>
      </c>
      <c r="F179" s="1">
        <v>7</v>
      </c>
      <c r="G179" s="10">
        <f t="shared" si="6"/>
        <v>0.24305555555555555</v>
      </c>
      <c r="H179" s="10">
        <f t="shared" si="7"/>
        <v>4.8611111111111112E-2</v>
      </c>
      <c r="I179">
        <f t="shared" si="8"/>
        <v>0</v>
      </c>
    </row>
    <row r="180" spans="2:9" x14ac:dyDescent="0.2">
      <c r="B180" s="5">
        <v>176</v>
      </c>
      <c r="C180" s="1">
        <v>343</v>
      </c>
      <c r="D180" s="1">
        <v>221</v>
      </c>
      <c r="E180" s="1">
        <v>89</v>
      </c>
      <c r="F180" s="1">
        <v>24</v>
      </c>
      <c r="G180" s="10">
        <f t="shared" si="6"/>
        <v>0.64431486880466471</v>
      </c>
      <c r="H180" s="10">
        <f t="shared" si="7"/>
        <v>6.9970845481049565E-2</v>
      </c>
      <c r="I180">
        <f t="shared" si="8"/>
        <v>0</v>
      </c>
    </row>
    <row r="181" spans="2:9" x14ac:dyDescent="0.2">
      <c r="B181" s="5">
        <v>177</v>
      </c>
      <c r="C181" s="1">
        <v>183</v>
      </c>
      <c r="D181" s="1">
        <v>80</v>
      </c>
      <c r="E181" s="1">
        <v>90</v>
      </c>
      <c r="F181" s="1">
        <v>6</v>
      </c>
      <c r="G181" s="10">
        <f t="shared" si="6"/>
        <v>0.43715846994535518</v>
      </c>
      <c r="H181" s="10">
        <f t="shared" si="7"/>
        <v>3.2786885245901641E-2</v>
      </c>
      <c r="I181">
        <f t="shared" si="8"/>
        <v>0</v>
      </c>
    </row>
    <row r="182" spans="2:9" x14ac:dyDescent="0.2">
      <c r="B182" s="5">
        <v>178</v>
      </c>
      <c r="C182" s="1">
        <v>198</v>
      </c>
      <c r="D182" s="1">
        <v>99</v>
      </c>
      <c r="E182" s="1">
        <v>90</v>
      </c>
      <c r="F182" s="1">
        <v>6</v>
      </c>
      <c r="G182" s="10">
        <f t="shared" si="6"/>
        <v>0.5</v>
      </c>
      <c r="H182" s="10">
        <f t="shared" si="7"/>
        <v>3.0303030303030304E-2</v>
      </c>
      <c r="I182">
        <f t="shared" si="8"/>
        <v>0</v>
      </c>
    </row>
    <row r="183" spans="2:9" x14ac:dyDescent="0.2">
      <c r="B183" s="5">
        <v>179</v>
      </c>
      <c r="C183" s="1">
        <v>272</v>
      </c>
      <c r="D183" s="1">
        <v>168</v>
      </c>
      <c r="E183" s="1">
        <v>93</v>
      </c>
      <c r="F183" s="1">
        <v>11</v>
      </c>
      <c r="G183" s="10">
        <f t="shared" si="6"/>
        <v>0.61764705882352944</v>
      </c>
      <c r="H183" s="10">
        <f t="shared" si="7"/>
        <v>4.0441176470588237E-2</v>
      </c>
      <c r="I183">
        <f t="shared" si="8"/>
        <v>0</v>
      </c>
    </row>
    <row r="184" spans="2:9" x14ac:dyDescent="0.2">
      <c r="B184" s="5">
        <v>180</v>
      </c>
      <c r="C184" s="1">
        <v>141</v>
      </c>
      <c r="D184" s="1">
        <v>37</v>
      </c>
      <c r="E184" s="1">
        <v>97</v>
      </c>
      <c r="F184" s="1">
        <v>5</v>
      </c>
      <c r="G184" s="10">
        <f t="shared" si="6"/>
        <v>0.26241134751773049</v>
      </c>
      <c r="H184" s="10">
        <f t="shared" si="7"/>
        <v>3.5460992907801421E-2</v>
      </c>
      <c r="I184">
        <f t="shared" si="8"/>
        <v>0</v>
      </c>
    </row>
    <row r="185" spans="2:9" x14ac:dyDescent="0.2">
      <c r="B185" s="5">
        <v>181</v>
      </c>
      <c r="C185" s="1">
        <v>178</v>
      </c>
      <c r="D185" s="1">
        <v>84</v>
      </c>
      <c r="E185" s="1">
        <v>86</v>
      </c>
      <c r="F185" s="1">
        <v>7</v>
      </c>
      <c r="G185" s="10">
        <f t="shared" si="6"/>
        <v>0.47191011235955055</v>
      </c>
      <c r="H185" s="10">
        <f t="shared" si="7"/>
        <v>3.9325842696629212E-2</v>
      </c>
      <c r="I185">
        <f t="shared" si="8"/>
        <v>0</v>
      </c>
    </row>
    <row r="186" spans="2:9" x14ac:dyDescent="0.2">
      <c r="B186" s="5">
        <v>182</v>
      </c>
      <c r="C186" s="1">
        <v>184</v>
      </c>
      <c r="D186" s="1">
        <v>87</v>
      </c>
      <c r="E186" s="1">
        <v>83</v>
      </c>
      <c r="F186" s="1">
        <v>10</v>
      </c>
      <c r="G186" s="10">
        <f t="shared" si="6"/>
        <v>0.47282608695652173</v>
      </c>
      <c r="H186" s="10">
        <f t="shared" si="7"/>
        <v>5.434782608695652E-2</v>
      </c>
      <c r="I186">
        <f t="shared" si="8"/>
        <v>0</v>
      </c>
    </row>
    <row r="187" spans="2:9" x14ac:dyDescent="0.2">
      <c r="B187" s="5">
        <v>183</v>
      </c>
      <c r="C187" s="1">
        <v>312</v>
      </c>
      <c r="D187" s="1">
        <v>207</v>
      </c>
      <c r="E187" s="1">
        <v>80</v>
      </c>
      <c r="F187" s="1">
        <v>14</v>
      </c>
      <c r="G187" s="10">
        <f t="shared" si="6"/>
        <v>0.66346153846153844</v>
      </c>
      <c r="H187" s="10">
        <f t="shared" si="7"/>
        <v>4.4871794871794872E-2</v>
      </c>
      <c r="I187">
        <f t="shared" si="8"/>
        <v>0</v>
      </c>
    </row>
    <row r="188" spans="2:9" x14ac:dyDescent="0.2">
      <c r="B188" s="5">
        <v>184</v>
      </c>
      <c r="C188" s="1">
        <v>674</v>
      </c>
      <c r="D188" s="1">
        <v>531</v>
      </c>
      <c r="E188" s="1">
        <v>78</v>
      </c>
      <c r="F188" s="1">
        <v>39</v>
      </c>
      <c r="G188" s="10">
        <f t="shared" si="6"/>
        <v>0.78783382789317502</v>
      </c>
      <c r="H188" s="10">
        <f t="shared" si="7"/>
        <v>5.7863501483679525E-2</v>
      </c>
      <c r="I188">
        <f t="shared" si="8"/>
        <v>0</v>
      </c>
    </row>
    <row r="189" spans="2:9" x14ac:dyDescent="0.2">
      <c r="B189" s="5">
        <v>185</v>
      </c>
      <c r="C189" s="1">
        <v>177</v>
      </c>
      <c r="D189" s="1">
        <v>86</v>
      </c>
      <c r="E189" s="1">
        <v>75</v>
      </c>
      <c r="F189" s="1">
        <v>7</v>
      </c>
      <c r="G189" s="10">
        <f t="shared" si="6"/>
        <v>0.48587570621468928</v>
      </c>
      <c r="H189" s="10">
        <f t="shared" si="7"/>
        <v>3.954802259887006E-2</v>
      </c>
      <c r="I189">
        <f t="shared" si="8"/>
        <v>0</v>
      </c>
    </row>
    <row r="190" spans="2:9" x14ac:dyDescent="0.2">
      <c r="B190" s="5">
        <v>186</v>
      </c>
      <c r="C190" s="1">
        <v>162</v>
      </c>
      <c r="D190" s="1">
        <v>76</v>
      </c>
      <c r="E190" s="1">
        <v>78</v>
      </c>
      <c r="F190" s="1">
        <v>2</v>
      </c>
      <c r="G190" s="10">
        <f t="shared" si="6"/>
        <v>0.46913580246913578</v>
      </c>
      <c r="H190" s="10">
        <f t="shared" si="7"/>
        <v>1.2345679012345678E-2</v>
      </c>
      <c r="I190">
        <f t="shared" si="8"/>
        <v>0</v>
      </c>
    </row>
    <row r="191" spans="2:9" x14ac:dyDescent="0.2">
      <c r="B191" s="5">
        <v>187</v>
      </c>
      <c r="C191" s="1">
        <v>189</v>
      </c>
      <c r="D191" s="1">
        <v>93</v>
      </c>
      <c r="E191" s="1">
        <v>76</v>
      </c>
      <c r="F191" s="1">
        <v>16</v>
      </c>
      <c r="G191" s="10">
        <f t="shared" si="6"/>
        <v>0.49206349206349204</v>
      </c>
      <c r="H191" s="10">
        <f t="shared" si="7"/>
        <v>8.4656084656084651E-2</v>
      </c>
      <c r="I191">
        <f t="shared" si="8"/>
        <v>0</v>
      </c>
    </row>
    <row r="192" spans="2:9" x14ac:dyDescent="0.2">
      <c r="B192" s="5">
        <v>188</v>
      </c>
      <c r="C192" s="1">
        <v>291</v>
      </c>
      <c r="D192" s="1">
        <v>184</v>
      </c>
      <c r="E192" s="1">
        <v>79</v>
      </c>
      <c r="F192" s="1">
        <v>25</v>
      </c>
      <c r="G192" s="10">
        <f t="shared" si="6"/>
        <v>0.63230240549828176</v>
      </c>
      <c r="H192" s="10">
        <f t="shared" si="7"/>
        <v>8.5910652920962199E-2</v>
      </c>
      <c r="I192">
        <f t="shared" si="8"/>
        <v>0</v>
      </c>
    </row>
    <row r="193" spans="2:9" x14ac:dyDescent="0.2">
      <c r="B193" s="5">
        <v>189</v>
      </c>
      <c r="C193" s="1">
        <v>231</v>
      </c>
      <c r="D193" s="1">
        <v>137</v>
      </c>
      <c r="E193" s="1">
        <v>75</v>
      </c>
      <c r="F193" s="1">
        <v>12</v>
      </c>
      <c r="G193" s="10">
        <f t="shared" si="6"/>
        <v>0.59307359307359309</v>
      </c>
      <c r="H193" s="10">
        <f t="shared" si="7"/>
        <v>5.1948051948051951E-2</v>
      </c>
      <c r="I193">
        <f t="shared" si="8"/>
        <v>0</v>
      </c>
    </row>
    <row r="194" spans="2:9" x14ac:dyDescent="0.2">
      <c r="B194" s="5">
        <v>190</v>
      </c>
      <c r="C194" s="1">
        <v>685</v>
      </c>
      <c r="D194" s="1">
        <v>561</v>
      </c>
      <c r="E194" s="1">
        <v>71</v>
      </c>
      <c r="F194" s="1">
        <v>43</v>
      </c>
      <c r="G194" s="10">
        <f t="shared" si="6"/>
        <v>0.81897810218978107</v>
      </c>
      <c r="H194" s="10">
        <f t="shared" si="7"/>
        <v>6.2773722627737227E-2</v>
      </c>
      <c r="I194">
        <f t="shared" si="8"/>
        <v>0</v>
      </c>
    </row>
    <row r="195" spans="2:9" x14ac:dyDescent="0.2">
      <c r="B195" s="5">
        <v>191</v>
      </c>
      <c r="C195" s="1">
        <v>116</v>
      </c>
      <c r="D195" s="1">
        <v>37</v>
      </c>
      <c r="E195" s="1">
        <v>73</v>
      </c>
      <c r="F195" s="1">
        <v>4</v>
      </c>
      <c r="G195" s="10">
        <f t="shared" si="6"/>
        <v>0.31896551724137934</v>
      </c>
      <c r="H195" s="10">
        <f t="shared" si="7"/>
        <v>3.4482758620689655E-2</v>
      </c>
      <c r="I195">
        <f t="shared" si="8"/>
        <v>0</v>
      </c>
    </row>
    <row r="196" spans="2:9" x14ac:dyDescent="0.2">
      <c r="B196" s="5">
        <v>192</v>
      </c>
      <c r="C196" s="1">
        <v>174</v>
      </c>
      <c r="D196" s="1">
        <v>92</v>
      </c>
      <c r="E196" s="1">
        <v>75</v>
      </c>
      <c r="F196" s="1">
        <v>3</v>
      </c>
      <c r="G196" s="10">
        <f t="shared" si="6"/>
        <v>0.52873563218390807</v>
      </c>
      <c r="H196" s="10">
        <f t="shared" si="7"/>
        <v>1.7241379310344827E-2</v>
      </c>
      <c r="I196">
        <f t="shared" si="8"/>
        <v>0</v>
      </c>
    </row>
    <row r="197" spans="2:9" x14ac:dyDescent="0.2">
      <c r="B197" s="5">
        <v>193</v>
      </c>
      <c r="C197" s="1">
        <v>229</v>
      </c>
      <c r="D197" s="1">
        <v>150</v>
      </c>
      <c r="E197" s="1">
        <v>71</v>
      </c>
      <c r="F197" s="1">
        <v>7</v>
      </c>
      <c r="G197" s="10">
        <f t="shared" ref="G197:G260" si="9">IF(D197="", 0, D197) /C197</f>
        <v>0.65502183406113534</v>
      </c>
      <c r="H197" s="10">
        <f t="shared" ref="H197:H260" si="10">F197/C197</f>
        <v>3.0567685589519649E-2</v>
      </c>
      <c r="I197">
        <f t="shared" ref="I197:I260" si="11">IF(SUM(D197:F197) &gt; C197, 1, 0)</f>
        <v>0</v>
      </c>
    </row>
    <row r="198" spans="2:9" x14ac:dyDescent="0.2">
      <c r="B198" s="5">
        <v>194</v>
      </c>
      <c r="C198" s="1">
        <v>195</v>
      </c>
      <c r="D198" s="1">
        <v>118</v>
      </c>
      <c r="E198" s="1">
        <v>69</v>
      </c>
      <c r="F198" s="1">
        <v>4</v>
      </c>
      <c r="G198" s="10">
        <f t="shared" si="9"/>
        <v>0.60512820512820509</v>
      </c>
      <c r="H198" s="10">
        <f t="shared" si="10"/>
        <v>2.0512820512820513E-2</v>
      </c>
      <c r="I198">
        <f t="shared" si="11"/>
        <v>0</v>
      </c>
    </row>
    <row r="199" spans="2:9" x14ac:dyDescent="0.2">
      <c r="B199" s="5">
        <v>195</v>
      </c>
      <c r="C199" s="1">
        <v>254</v>
      </c>
      <c r="D199" s="1">
        <v>165</v>
      </c>
      <c r="E199" s="1">
        <v>66</v>
      </c>
      <c r="F199" s="1">
        <v>17</v>
      </c>
      <c r="G199" s="10">
        <f t="shared" si="9"/>
        <v>0.64960629921259838</v>
      </c>
      <c r="H199" s="10">
        <f t="shared" si="10"/>
        <v>6.6929133858267723E-2</v>
      </c>
      <c r="I199">
        <f t="shared" si="11"/>
        <v>0</v>
      </c>
    </row>
    <row r="200" spans="2:9" x14ac:dyDescent="0.2">
      <c r="B200" s="5">
        <v>196</v>
      </c>
      <c r="C200" s="1">
        <v>194</v>
      </c>
      <c r="D200" s="1">
        <v>115</v>
      </c>
      <c r="E200" s="1">
        <v>67</v>
      </c>
      <c r="F200" s="1">
        <v>7</v>
      </c>
      <c r="G200" s="10">
        <f t="shared" si="9"/>
        <v>0.59278350515463918</v>
      </c>
      <c r="H200" s="10">
        <f t="shared" si="10"/>
        <v>3.608247422680412E-2</v>
      </c>
      <c r="I200">
        <f t="shared" si="11"/>
        <v>0</v>
      </c>
    </row>
    <row r="201" spans="2:9" x14ac:dyDescent="0.2">
      <c r="B201" s="5">
        <v>197</v>
      </c>
      <c r="C201" s="1">
        <v>374</v>
      </c>
      <c r="D201" s="1">
        <v>275</v>
      </c>
      <c r="E201" s="1">
        <v>64</v>
      </c>
      <c r="F201" s="1">
        <v>23</v>
      </c>
      <c r="G201" s="10">
        <f t="shared" si="9"/>
        <v>0.73529411764705888</v>
      </c>
      <c r="H201" s="10">
        <f t="shared" si="10"/>
        <v>6.1497326203208559E-2</v>
      </c>
      <c r="I201">
        <f t="shared" si="11"/>
        <v>0</v>
      </c>
    </row>
    <row r="202" spans="2:9" x14ac:dyDescent="0.2">
      <c r="B202" s="5">
        <v>198</v>
      </c>
      <c r="C202" s="1">
        <v>74</v>
      </c>
      <c r="D202" s="1">
        <v>5</v>
      </c>
      <c r="E202" s="1">
        <v>65</v>
      </c>
      <c r="F202" s="1">
        <v>3</v>
      </c>
      <c r="G202" s="10">
        <f t="shared" si="9"/>
        <v>6.7567567567567571E-2</v>
      </c>
      <c r="H202" s="10">
        <f t="shared" si="10"/>
        <v>4.0540540540540543E-2</v>
      </c>
      <c r="I202">
        <f t="shared" si="11"/>
        <v>0</v>
      </c>
    </row>
    <row r="203" spans="2:9" x14ac:dyDescent="0.2">
      <c r="B203" s="5">
        <v>199</v>
      </c>
      <c r="C203" s="1">
        <v>122</v>
      </c>
      <c r="D203" s="1">
        <v>51</v>
      </c>
      <c r="E203" s="1">
        <v>65</v>
      </c>
      <c r="F203" s="1">
        <v>2</v>
      </c>
      <c r="G203" s="10">
        <f t="shared" si="9"/>
        <v>0.41803278688524592</v>
      </c>
      <c r="H203" s="10">
        <f t="shared" si="10"/>
        <v>1.6393442622950821E-2</v>
      </c>
      <c r="I203">
        <f t="shared" si="11"/>
        <v>0</v>
      </c>
    </row>
    <row r="204" spans="2:9" x14ac:dyDescent="0.2">
      <c r="B204" s="5">
        <v>200</v>
      </c>
      <c r="C204" s="1">
        <v>110</v>
      </c>
      <c r="D204" s="1">
        <v>46</v>
      </c>
      <c r="E204" s="1">
        <v>61</v>
      </c>
      <c r="F204" s="1">
        <v>2</v>
      </c>
      <c r="G204" s="10">
        <f t="shared" si="9"/>
        <v>0.41818181818181815</v>
      </c>
      <c r="H204" s="10">
        <f t="shared" si="10"/>
        <v>1.8181818181818181E-2</v>
      </c>
      <c r="I204">
        <f t="shared" si="11"/>
        <v>0</v>
      </c>
    </row>
    <row r="205" spans="2:9" x14ac:dyDescent="0.2">
      <c r="B205" s="5">
        <v>201</v>
      </c>
      <c r="C205" s="1">
        <v>283</v>
      </c>
      <c r="D205" s="1">
        <v>212</v>
      </c>
      <c r="E205" s="1">
        <v>60</v>
      </c>
      <c r="F205" s="1">
        <v>8</v>
      </c>
      <c r="G205" s="10">
        <f t="shared" si="9"/>
        <v>0.74911660777385158</v>
      </c>
      <c r="H205" s="10">
        <f t="shared" si="10"/>
        <v>2.8268551236749116E-2</v>
      </c>
      <c r="I205">
        <f t="shared" si="11"/>
        <v>0</v>
      </c>
    </row>
    <row r="206" spans="2:9" x14ac:dyDescent="0.2">
      <c r="B206" s="5">
        <v>202</v>
      </c>
      <c r="C206" s="1">
        <v>341</v>
      </c>
      <c r="D206" s="1">
        <v>226</v>
      </c>
      <c r="E206" s="1">
        <v>57</v>
      </c>
      <c r="F206" s="1">
        <v>46</v>
      </c>
      <c r="G206" s="10">
        <f t="shared" si="9"/>
        <v>0.66275659824046917</v>
      </c>
      <c r="H206" s="10">
        <f t="shared" si="10"/>
        <v>0.13489736070381231</v>
      </c>
      <c r="I206">
        <f t="shared" si="11"/>
        <v>0</v>
      </c>
    </row>
    <row r="207" spans="2:9" x14ac:dyDescent="0.2">
      <c r="B207" s="5">
        <v>203</v>
      </c>
      <c r="C207" s="1">
        <v>77</v>
      </c>
      <c r="D207" s="1">
        <v>9</v>
      </c>
      <c r="E207" s="1">
        <v>66</v>
      </c>
      <c r="F207" s="1">
        <v>2</v>
      </c>
      <c r="G207" s="10">
        <f t="shared" si="9"/>
        <v>0.11688311688311688</v>
      </c>
      <c r="H207" s="10">
        <f t="shared" si="10"/>
        <v>2.5974025974025976E-2</v>
      </c>
      <c r="I207">
        <f t="shared" si="11"/>
        <v>0</v>
      </c>
    </row>
    <row r="208" spans="2:9" x14ac:dyDescent="0.2">
      <c r="B208" s="5">
        <v>204</v>
      </c>
      <c r="C208" s="1">
        <v>149</v>
      </c>
      <c r="D208" s="1">
        <v>70</v>
      </c>
      <c r="E208" s="1">
        <v>61</v>
      </c>
      <c r="F208" s="1">
        <v>16</v>
      </c>
      <c r="G208" s="10">
        <f t="shared" si="9"/>
        <v>0.46979865771812079</v>
      </c>
      <c r="H208" s="10">
        <f t="shared" si="10"/>
        <v>0.10738255033557047</v>
      </c>
      <c r="I208">
        <f t="shared" si="11"/>
        <v>0</v>
      </c>
    </row>
    <row r="209" spans="2:9" x14ac:dyDescent="0.2">
      <c r="B209" s="5">
        <v>205</v>
      </c>
      <c r="C209" s="1">
        <v>216</v>
      </c>
      <c r="D209" s="1">
        <v>127</v>
      </c>
      <c r="E209" s="1">
        <v>55</v>
      </c>
      <c r="F209" s="1">
        <v>17</v>
      </c>
      <c r="G209" s="10">
        <f t="shared" si="9"/>
        <v>0.58796296296296291</v>
      </c>
      <c r="H209" s="10">
        <f t="shared" si="10"/>
        <v>7.8703703703703706E-2</v>
      </c>
      <c r="I209">
        <f t="shared" si="11"/>
        <v>0</v>
      </c>
    </row>
    <row r="210" spans="2:9" x14ac:dyDescent="0.2">
      <c r="B210" s="5">
        <v>206</v>
      </c>
      <c r="C210" s="1">
        <v>411</v>
      </c>
      <c r="D210" s="1">
        <v>303</v>
      </c>
      <c r="E210" s="1">
        <v>56</v>
      </c>
      <c r="F210" s="1">
        <v>42</v>
      </c>
      <c r="G210" s="10">
        <f t="shared" si="9"/>
        <v>0.73722627737226276</v>
      </c>
      <c r="H210" s="10">
        <f t="shared" si="10"/>
        <v>0.10218978102189781</v>
      </c>
      <c r="I210">
        <f t="shared" si="11"/>
        <v>0</v>
      </c>
    </row>
    <row r="211" spans="2:9" x14ac:dyDescent="0.2">
      <c r="B211" s="5">
        <v>207</v>
      </c>
      <c r="C211" s="1">
        <v>477</v>
      </c>
      <c r="D211" s="1">
        <v>396</v>
      </c>
      <c r="E211" s="1">
        <v>52</v>
      </c>
      <c r="F211" s="1">
        <v>36</v>
      </c>
      <c r="G211" s="10">
        <f t="shared" si="9"/>
        <v>0.83018867924528306</v>
      </c>
      <c r="H211" s="10">
        <f t="shared" si="10"/>
        <v>7.5471698113207544E-2</v>
      </c>
      <c r="I211">
        <f t="shared" si="11"/>
        <v>1</v>
      </c>
    </row>
    <row r="212" spans="2:9" x14ac:dyDescent="0.2">
      <c r="B212" s="5">
        <v>208</v>
      </c>
      <c r="C212" s="1">
        <v>73</v>
      </c>
      <c r="D212" s="1">
        <v>11</v>
      </c>
      <c r="E212" s="1">
        <v>57</v>
      </c>
      <c r="F212" s="1">
        <v>4</v>
      </c>
      <c r="G212" s="10">
        <f t="shared" si="9"/>
        <v>0.15068493150684931</v>
      </c>
      <c r="H212" s="10">
        <f t="shared" si="10"/>
        <v>5.4794520547945202E-2</v>
      </c>
      <c r="I212">
        <f t="shared" si="11"/>
        <v>0</v>
      </c>
    </row>
    <row r="213" spans="2:9" x14ac:dyDescent="0.2">
      <c r="B213" s="5">
        <v>209</v>
      </c>
      <c r="C213" s="1">
        <v>99</v>
      </c>
      <c r="D213" s="1">
        <v>27</v>
      </c>
      <c r="E213" s="1">
        <v>62</v>
      </c>
      <c r="F213" s="1">
        <v>8</v>
      </c>
      <c r="G213" s="10">
        <f t="shared" si="9"/>
        <v>0.27272727272727271</v>
      </c>
      <c r="H213" s="10">
        <f t="shared" si="10"/>
        <v>8.0808080808080815E-2</v>
      </c>
      <c r="I213">
        <f t="shared" si="11"/>
        <v>0</v>
      </c>
    </row>
    <row r="214" spans="2:9" x14ac:dyDescent="0.2">
      <c r="B214" s="5">
        <v>210</v>
      </c>
      <c r="C214" s="1">
        <v>154</v>
      </c>
      <c r="D214" s="1">
        <v>94</v>
      </c>
      <c r="E214" s="1">
        <v>49</v>
      </c>
      <c r="F214" s="1">
        <v>11</v>
      </c>
      <c r="G214" s="10">
        <f t="shared" si="9"/>
        <v>0.61038961038961037</v>
      </c>
      <c r="H214" s="10">
        <f t="shared" si="10"/>
        <v>7.1428571428571425E-2</v>
      </c>
      <c r="I214">
        <f t="shared" si="11"/>
        <v>0</v>
      </c>
    </row>
    <row r="215" spans="2:9" x14ac:dyDescent="0.2">
      <c r="B215" s="5">
        <v>211</v>
      </c>
      <c r="C215" s="1">
        <v>147</v>
      </c>
      <c r="D215" s="1">
        <v>89</v>
      </c>
      <c r="E215" s="1">
        <v>48</v>
      </c>
      <c r="F215" s="1">
        <v>7</v>
      </c>
      <c r="G215" s="10">
        <f t="shared" si="9"/>
        <v>0.60544217687074831</v>
      </c>
      <c r="H215" s="10">
        <f t="shared" si="10"/>
        <v>4.7619047619047616E-2</v>
      </c>
      <c r="I215">
        <f t="shared" si="11"/>
        <v>0</v>
      </c>
    </row>
    <row r="216" spans="2:9" x14ac:dyDescent="0.2">
      <c r="B216" s="5">
        <v>212</v>
      </c>
      <c r="C216" s="1">
        <v>126</v>
      </c>
      <c r="D216" s="1">
        <v>61</v>
      </c>
      <c r="E216" s="1">
        <v>48</v>
      </c>
      <c r="F216" s="1">
        <v>15</v>
      </c>
      <c r="G216" s="10">
        <f t="shared" si="9"/>
        <v>0.48412698412698413</v>
      </c>
      <c r="H216" s="10">
        <f t="shared" si="10"/>
        <v>0.11904761904761904</v>
      </c>
      <c r="I216">
        <f t="shared" si="11"/>
        <v>0</v>
      </c>
    </row>
    <row r="217" spans="2:9" x14ac:dyDescent="0.2">
      <c r="B217" s="5">
        <v>213</v>
      </c>
      <c r="C217" s="1">
        <v>110</v>
      </c>
      <c r="D217" s="1">
        <v>56</v>
      </c>
      <c r="E217" s="1">
        <v>49</v>
      </c>
      <c r="F217" s="1">
        <v>4</v>
      </c>
      <c r="G217" s="10">
        <f t="shared" si="9"/>
        <v>0.50909090909090904</v>
      </c>
      <c r="H217" s="10">
        <f t="shared" si="10"/>
        <v>3.6363636363636362E-2</v>
      </c>
      <c r="I217">
        <f t="shared" si="11"/>
        <v>0</v>
      </c>
    </row>
    <row r="218" spans="2:9" x14ac:dyDescent="0.2">
      <c r="B218" s="5">
        <v>214</v>
      </c>
      <c r="C218" s="1">
        <v>167</v>
      </c>
      <c r="D218" s="1">
        <v>104</v>
      </c>
      <c r="E218" s="1">
        <v>48</v>
      </c>
      <c r="F218" s="1">
        <v>11</v>
      </c>
      <c r="G218" s="10">
        <f t="shared" si="9"/>
        <v>0.6227544910179641</v>
      </c>
      <c r="H218" s="10">
        <f t="shared" si="10"/>
        <v>6.5868263473053898E-2</v>
      </c>
      <c r="I218">
        <f t="shared" si="11"/>
        <v>0</v>
      </c>
    </row>
    <row r="219" spans="2:9" x14ac:dyDescent="0.2">
      <c r="B219" s="5">
        <v>215</v>
      </c>
      <c r="C219" s="1">
        <v>292</v>
      </c>
      <c r="D219" s="1">
        <v>208</v>
      </c>
      <c r="E219" s="1">
        <v>46</v>
      </c>
      <c r="F219" s="1">
        <v>24</v>
      </c>
      <c r="G219" s="10">
        <f t="shared" si="9"/>
        <v>0.71232876712328763</v>
      </c>
      <c r="H219" s="10">
        <f t="shared" si="10"/>
        <v>8.2191780821917804E-2</v>
      </c>
      <c r="I219">
        <f t="shared" si="11"/>
        <v>0</v>
      </c>
    </row>
    <row r="220" spans="2:9" x14ac:dyDescent="0.2">
      <c r="B220" s="5">
        <v>216</v>
      </c>
      <c r="C220" s="1">
        <v>62</v>
      </c>
      <c r="D220" s="1">
        <v>13</v>
      </c>
      <c r="E220" s="1">
        <v>47</v>
      </c>
      <c r="F220" s="1">
        <v>2</v>
      </c>
      <c r="G220" s="10">
        <f t="shared" si="9"/>
        <v>0.20967741935483872</v>
      </c>
      <c r="H220" s="10">
        <f t="shared" si="10"/>
        <v>3.2258064516129031E-2</v>
      </c>
      <c r="I220">
        <f t="shared" si="11"/>
        <v>0</v>
      </c>
    </row>
    <row r="221" spans="2:9" x14ac:dyDescent="0.2">
      <c r="B221" s="5">
        <v>217</v>
      </c>
      <c r="C221" s="1">
        <v>184</v>
      </c>
      <c r="D221" s="1">
        <v>111</v>
      </c>
      <c r="E221" s="1">
        <v>46</v>
      </c>
      <c r="F221" s="1">
        <v>22</v>
      </c>
      <c r="G221" s="10">
        <f t="shared" si="9"/>
        <v>0.60326086956521741</v>
      </c>
      <c r="H221" s="10">
        <f t="shared" si="10"/>
        <v>0.11956521739130435</v>
      </c>
      <c r="I221">
        <f t="shared" si="11"/>
        <v>0</v>
      </c>
    </row>
    <row r="222" spans="2:9" x14ac:dyDescent="0.2">
      <c r="B222" s="5">
        <v>218</v>
      </c>
      <c r="C222" s="1">
        <v>243</v>
      </c>
      <c r="D222" s="1">
        <v>169</v>
      </c>
      <c r="E222" s="1">
        <v>46</v>
      </c>
      <c r="F222" s="1">
        <v>21</v>
      </c>
      <c r="G222" s="10">
        <f t="shared" si="9"/>
        <v>0.69547325102880664</v>
      </c>
      <c r="H222" s="10">
        <f t="shared" si="10"/>
        <v>8.6419753086419748E-2</v>
      </c>
      <c r="I222">
        <f t="shared" si="11"/>
        <v>0</v>
      </c>
    </row>
    <row r="223" spans="2:9" x14ac:dyDescent="0.2">
      <c r="B223" s="5">
        <v>219</v>
      </c>
      <c r="C223" s="1">
        <v>164</v>
      </c>
      <c r="D223" s="1">
        <v>108</v>
      </c>
      <c r="E223" s="1">
        <v>46</v>
      </c>
      <c r="F223" s="1">
        <v>9</v>
      </c>
      <c r="G223" s="10">
        <f t="shared" si="9"/>
        <v>0.65853658536585369</v>
      </c>
      <c r="H223" s="10">
        <f t="shared" si="10"/>
        <v>5.4878048780487805E-2</v>
      </c>
      <c r="I223">
        <f t="shared" si="11"/>
        <v>0</v>
      </c>
    </row>
    <row r="224" spans="2:9" x14ac:dyDescent="0.2">
      <c r="B224" s="5">
        <v>220</v>
      </c>
      <c r="C224" s="1">
        <v>178</v>
      </c>
      <c r="D224" s="1">
        <v>122</v>
      </c>
      <c r="E224" s="1">
        <v>46</v>
      </c>
      <c r="F224" s="1">
        <v>3</v>
      </c>
      <c r="G224" s="10">
        <f t="shared" si="9"/>
        <v>0.6853932584269663</v>
      </c>
      <c r="H224" s="10">
        <f t="shared" si="10"/>
        <v>1.6853932584269662E-2</v>
      </c>
      <c r="I224">
        <f t="shared" si="11"/>
        <v>0</v>
      </c>
    </row>
    <row r="225" spans="2:9" x14ac:dyDescent="0.2">
      <c r="B225" s="5">
        <v>221</v>
      </c>
      <c r="C225" s="1">
        <v>55</v>
      </c>
      <c r="D225" s="1">
        <v>7</v>
      </c>
      <c r="E225" s="1">
        <v>46</v>
      </c>
      <c r="F225" s="1"/>
      <c r="G225" s="10">
        <f t="shared" si="9"/>
        <v>0.12727272727272726</v>
      </c>
      <c r="H225" s="10">
        <f t="shared" si="10"/>
        <v>0</v>
      </c>
      <c r="I225">
        <f t="shared" si="11"/>
        <v>0</v>
      </c>
    </row>
    <row r="226" spans="2:9" x14ac:dyDescent="0.2">
      <c r="B226" s="5">
        <v>222</v>
      </c>
      <c r="C226" s="1">
        <v>124</v>
      </c>
      <c r="D226" s="1">
        <v>72</v>
      </c>
      <c r="E226" s="1">
        <v>46</v>
      </c>
      <c r="F226" s="1">
        <v>4</v>
      </c>
      <c r="G226" s="10">
        <f t="shared" si="9"/>
        <v>0.58064516129032262</v>
      </c>
      <c r="H226" s="10">
        <f t="shared" si="10"/>
        <v>3.2258064516129031E-2</v>
      </c>
      <c r="I226">
        <f t="shared" si="11"/>
        <v>0</v>
      </c>
    </row>
    <row r="227" spans="2:9" x14ac:dyDescent="0.2">
      <c r="B227" s="5">
        <v>223</v>
      </c>
      <c r="C227" s="1">
        <v>192</v>
      </c>
      <c r="D227" s="1">
        <v>135</v>
      </c>
      <c r="E227" s="1">
        <v>46</v>
      </c>
      <c r="F227" s="1">
        <v>10</v>
      </c>
      <c r="G227" s="10">
        <f t="shared" si="9"/>
        <v>0.703125</v>
      </c>
      <c r="H227" s="10">
        <f t="shared" si="10"/>
        <v>5.2083333333333336E-2</v>
      </c>
      <c r="I227">
        <f t="shared" si="11"/>
        <v>0</v>
      </c>
    </row>
    <row r="228" spans="2:9" x14ac:dyDescent="0.2">
      <c r="B228" s="5">
        <v>224</v>
      </c>
      <c r="C228" s="1">
        <v>82</v>
      </c>
      <c r="D228" s="1">
        <v>30</v>
      </c>
      <c r="E228" s="1">
        <v>48</v>
      </c>
      <c r="F228" s="1">
        <v>3</v>
      </c>
      <c r="G228" s="10">
        <f t="shared" si="9"/>
        <v>0.36585365853658536</v>
      </c>
      <c r="H228" s="10">
        <f t="shared" si="10"/>
        <v>3.6585365853658534E-2</v>
      </c>
      <c r="I228">
        <f t="shared" si="11"/>
        <v>0</v>
      </c>
    </row>
    <row r="229" spans="2:9" x14ac:dyDescent="0.2">
      <c r="B229" s="5">
        <v>225</v>
      </c>
      <c r="C229" s="1">
        <v>85</v>
      </c>
      <c r="D229" s="1">
        <v>25</v>
      </c>
      <c r="E229" s="1">
        <v>56</v>
      </c>
      <c r="F229" s="1">
        <v>3</v>
      </c>
      <c r="G229" s="10">
        <f t="shared" si="9"/>
        <v>0.29411764705882354</v>
      </c>
      <c r="H229" s="10">
        <f t="shared" si="10"/>
        <v>3.5294117647058823E-2</v>
      </c>
      <c r="I229">
        <f t="shared" si="11"/>
        <v>0</v>
      </c>
    </row>
    <row r="230" spans="2:9" x14ac:dyDescent="0.2">
      <c r="B230" s="5">
        <v>226</v>
      </c>
      <c r="C230" s="1">
        <v>86</v>
      </c>
      <c r="D230" s="1">
        <v>35</v>
      </c>
      <c r="E230" s="1">
        <v>46</v>
      </c>
      <c r="F230" s="1">
        <v>5</v>
      </c>
      <c r="G230" s="10">
        <f t="shared" si="9"/>
        <v>0.40697674418604651</v>
      </c>
      <c r="H230" s="10">
        <f t="shared" si="10"/>
        <v>5.8139534883720929E-2</v>
      </c>
      <c r="I230">
        <f t="shared" si="11"/>
        <v>0</v>
      </c>
    </row>
    <row r="231" spans="2:9" x14ac:dyDescent="0.2">
      <c r="B231" s="5">
        <v>227</v>
      </c>
      <c r="C231" s="1">
        <v>84</v>
      </c>
      <c r="D231" s="1">
        <v>29</v>
      </c>
      <c r="E231" s="1">
        <v>51</v>
      </c>
      <c r="F231" s="1">
        <v>4</v>
      </c>
      <c r="G231" s="10">
        <f t="shared" si="9"/>
        <v>0.34523809523809523</v>
      </c>
      <c r="H231" s="10">
        <f t="shared" si="10"/>
        <v>4.7619047619047616E-2</v>
      </c>
      <c r="I231">
        <f t="shared" si="11"/>
        <v>0</v>
      </c>
    </row>
    <row r="232" spans="2:9" x14ac:dyDescent="0.2">
      <c r="B232" s="5">
        <v>228</v>
      </c>
      <c r="C232" s="1">
        <v>85</v>
      </c>
      <c r="D232" s="1">
        <v>30</v>
      </c>
      <c r="E232" s="1">
        <v>53</v>
      </c>
      <c r="F232" s="1">
        <v>1</v>
      </c>
      <c r="G232" s="10">
        <f t="shared" si="9"/>
        <v>0.35294117647058826</v>
      </c>
      <c r="H232" s="10">
        <f t="shared" si="10"/>
        <v>1.1764705882352941E-2</v>
      </c>
      <c r="I232">
        <f t="shared" si="11"/>
        <v>0</v>
      </c>
    </row>
    <row r="233" spans="2:9" x14ac:dyDescent="0.2">
      <c r="B233" s="5">
        <v>229</v>
      </c>
      <c r="C233" s="1">
        <v>209</v>
      </c>
      <c r="D233" s="1">
        <v>145</v>
      </c>
      <c r="E233" s="1">
        <v>47</v>
      </c>
      <c r="F233" s="1">
        <v>12</v>
      </c>
      <c r="G233" s="10">
        <f t="shared" si="9"/>
        <v>0.69377990430622005</v>
      </c>
      <c r="H233" s="10">
        <f t="shared" si="10"/>
        <v>5.7416267942583733E-2</v>
      </c>
      <c r="I233">
        <f t="shared" si="11"/>
        <v>0</v>
      </c>
    </row>
    <row r="234" spans="2:9" x14ac:dyDescent="0.2">
      <c r="B234" s="5">
        <v>230</v>
      </c>
      <c r="C234" s="1">
        <v>303</v>
      </c>
      <c r="D234" s="1">
        <v>237</v>
      </c>
      <c r="E234" s="1">
        <v>44</v>
      </c>
      <c r="F234" s="1">
        <v>16</v>
      </c>
      <c r="G234" s="10">
        <f t="shared" si="9"/>
        <v>0.78217821782178221</v>
      </c>
      <c r="H234" s="10">
        <f t="shared" si="10"/>
        <v>5.2805280528052806E-2</v>
      </c>
      <c r="I234">
        <f t="shared" si="11"/>
        <v>0</v>
      </c>
    </row>
    <row r="235" spans="2:9" x14ac:dyDescent="0.2">
      <c r="B235" s="5">
        <v>231</v>
      </c>
      <c r="C235" s="1">
        <v>54</v>
      </c>
      <c r="D235" s="1">
        <v>5</v>
      </c>
      <c r="E235" s="1">
        <v>45</v>
      </c>
      <c r="F235" s="1">
        <v>3</v>
      </c>
      <c r="G235" s="10">
        <f t="shared" si="9"/>
        <v>9.2592592592592587E-2</v>
      </c>
      <c r="H235" s="10">
        <f t="shared" si="10"/>
        <v>5.5555555555555552E-2</v>
      </c>
      <c r="I235">
        <f t="shared" si="11"/>
        <v>0</v>
      </c>
    </row>
    <row r="236" spans="2:9" x14ac:dyDescent="0.2">
      <c r="B236" s="5">
        <v>232</v>
      </c>
      <c r="C236" s="1">
        <v>51</v>
      </c>
      <c r="D236" s="1">
        <v>3</v>
      </c>
      <c r="E236" s="1">
        <v>46</v>
      </c>
      <c r="F236" s="1">
        <v>1</v>
      </c>
      <c r="G236" s="10">
        <f t="shared" si="9"/>
        <v>5.8823529411764705E-2</v>
      </c>
      <c r="H236" s="10">
        <f t="shared" si="10"/>
        <v>1.9607843137254902E-2</v>
      </c>
      <c r="I236">
        <f t="shared" si="11"/>
        <v>0</v>
      </c>
    </row>
    <row r="237" spans="2:9" x14ac:dyDescent="0.2">
      <c r="B237" s="5">
        <v>233</v>
      </c>
      <c r="C237" s="1">
        <v>69</v>
      </c>
      <c r="D237" s="1">
        <v>24</v>
      </c>
      <c r="E237" s="1">
        <v>43</v>
      </c>
      <c r="F237" s="1"/>
      <c r="G237" s="10">
        <f t="shared" si="9"/>
        <v>0.34782608695652173</v>
      </c>
      <c r="H237" s="10">
        <f t="shared" si="10"/>
        <v>0</v>
      </c>
      <c r="I237">
        <f t="shared" si="11"/>
        <v>0</v>
      </c>
    </row>
    <row r="238" spans="2:9" x14ac:dyDescent="0.2">
      <c r="B238" s="5">
        <v>234</v>
      </c>
      <c r="C238" s="1">
        <v>68</v>
      </c>
      <c r="D238" s="1">
        <v>21</v>
      </c>
      <c r="E238" s="1">
        <v>45</v>
      </c>
      <c r="F238" s="1">
        <v>2</v>
      </c>
      <c r="G238" s="10">
        <f t="shared" si="9"/>
        <v>0.30882352941176472</v>
      </c>
      <c r="H238" s="10">
        <f t="shared" si="10"/>
        <v>2.9411764705882353E-2</v>
      </c>
      <c r="I238">
        <f t="shared" si="11"/>
        <v>0</v>
      </c>
    </row>
    <row r="239" spans="2:9" x14ac:dyDescent="0.2">
      <c r="B239" s="5">
        <v>235</v>
      </c>
      <c r="C239" s="1">
        <v>107</v>
      </c>
      <c r="D239" s="1">
        <v>57</v>
      </c>
      <c r="E239" s="1">
        <v>43</v>
      </c>
      <c r="F239" s="1">
        <v>5</v>
      </c>
      <c r="G239" s="10">
        <f t="shared" si="9"/>
        <v>0.53271028037383172</v>
      </c>
      <c r="H239" s="10">
        <f t="shared" si="10"/>
        <v>4.6728971962616821E-2</v>
      </c>
      <c r="I239">
        <f t="shared" si="11"/>
        <v>0</v>
      </c>
    </row>
    <row r="240" spans="2:9" x14ac:dyDescent="0.2">
      <c r="B240" s="5">
        <v>236</v>
      </c>
      <c r="C240" s="1">
        <v>164</v>
      </c>
      <c r="D240" s="1">
        <v>102</v>
      </c>
      <c r="E240" s="1">
        <v>44</v>
      </c>
      <c r="F240" s="1">
        <v>14</v>
      </c>
      <c r="G240" s="10">
        <f t="shared" si="9"/>
        <v>0.62195121951219512</v>
      </c>
      <c r="H240" s="10">
        <f t="shared" si="10"/>
        <v>8.5365853658536592E-2</v>
      </c>
      <c r="I240">
        <f t="shared" si="11"/>
        <v>0</v>
      </c>
    </row>
    <row r="241" spans="2:9" x14ac:dyDescent="0.2">
      <c r="B241" s="5">
        <v>237</v>
      </c>
      <c r="C241" s="1">
        <v>160</v>
      </c>
      <c r="D241" s="1">
        <v>100</v>
      </c>
      <c r="E241" s="1">
        <v>43</v>
      </c>
      <c r="F241" s="1">
        <v>15</v>
      </c>
      <c r="G241" s="10">
        <f t="shared" si="9"/>
        <v>0.625</v>
      </c>
      <c r="H241" s="10">
        <f t="shared" si="10"/>
        <v>9.375E-2</v>
      </c>
      <c r="I241">
        <f t="shared" si="11"/>
        <v>0</v>
      </c>
    </row>
    <row r="242" spans="2:9" x14ac:dyDescent="0.2">
      <c r="B242" s="5">
        <v>238</v>
      </c>
      <c r="C242" s="1">
        <v>83</v>
      </c>
      <c r="D242" s="1">
        <v>34</v>
      </c>
      <c r="E242" s="1">
        <v>44</v>
      </c>
      <c r="F242" s="1">
        <v>5</v>
      </c>
      <c r="G242" s="10">
        <f t="shared" si="9"/>
        <v>0.40963855421686746</v>
      </c>
      <c r="H242" s="10">
        <f t="shared" si="10"/>
        <v>6.0240963855421686E-2</v>
      </c>
      <c r="I242">
        <f t="shared" si="11"/>
        <v>0</v>
      </c>
    </row>
    <row r="243" spans="2:9" x14ac:dyDescent="0.2">
      <c r="B243" s="5">
        <v>239</v>
      </c>
      <c r="C243" s="1">
        <v>232</v>
      </c>
      <c r="D243" s="1">
        <v>178</v>
      </c>
      <c r="E243" s="1">
        <v>41</v>
      </c>
      <c r="F243" s="1">
        <v>12</v>
      </c>
      <c r="G243" s="10">
        <f t="shared" si="9"/>
        <v>0.76724137931034486</v>
      </c>
      <c r="H243" s="10">
        <f t="shared" si="10"/>
        <v>5.1724137931034482E-2</v>
      </c>
      <c r="I243">
        <f t="shared" si="11"/>
        <v>0</v>
      </c>
    </row>
    <row r="244" spans="2:9" x14ac:dyDescent="0.2">
      <c r="B244" s="5">
        <v>240</v>
      </c>
      <c r="C244" s="1">
        <v>904</v>
      </c>
      <c r="D244" s="1">
        <v>731</v>
      </c>
      <c r="E244" s="1">
        <v>34</v>
      </c>
      <c r="F244" s="1">
        <v>96</v>
      </c>
      <c r="G244" s="10">
        <f t="shared" si="9"/>
        <v>0.8086283185840708</v>
      </c>
      <c r="H244" s="10">
        <f t="shared" si="10"/>
        <v>0.10619469026548672</v>
      </c>
      <c r="I244">
        <f t="shared" si="11"/>
        <v>0</v>
      </c>
    </row>
    <row r="245" spans="2:9" x14ac:dyDescent="0.2">
      <c r="B245" s="5">
        <v>241</v>
      </c>
      <c r="C245" s="1">
        <v>34</v>
      </c>
      <c r="D245" s="1">
        <v>3</v>
      </c>
      <c r="E245" s="1">
        <v>29</v>
      </c>
      <c r="F245" s="1"/>
      <c r="G245" s="10">
        <f t="shared" si="9"/>
        <v>8.8235294117647065E-2</v>
      </c>
      <c r="H245" s="10">
        <f t="shared" si="10"/>
        <v>0</v>
      </c>
      <c r="I245">
        <f t="shared" si="11"/>
        <v>0</v>
      </c>
    </row>
    <row r="246" spans="2:9" x14ac:dyDescent="0.2">
      <c r="B246" s="5">
        <v>242</v>
      </c>
      <c r="C246" s="1">
        <v>112</v>
      </c>
      <c r="D246" s="1">
        <v>72</v>
      </c>
      <c r="E246" s="1">
        <v>30</v>
      </c>
      <c r="F246" s="1">
        <v>6</v>
      </c>
      <c r="G246" s="10">
        <f t="shared" si="9"/>
        <v>0.6428571428571429</v>
      </c>
      <c r="H246" s="10">
        <f t="shared" si="10"/>
        <v>5.3571428571428568E-2</v>
      </c>
      <c r="I246">
        <f t="shared" si="11"/>
        <v>0</v>
      </c>
    </row>
    <row r="247" spans="2:9" x14ac:dyDescent="0.2">
      <c r="B247" s="5">
        <v>243</v>
      </c>
      <c r="C247" s="1">
        <v>93</v>
      </c>
      <c r="D247" s="1">
        <v>53</v>
      </c>
      <c r="E247" s="1">
        <v>29</v>
      </c>
      <c r="F247" s="1">
        <v>12</v>
      </c>
      <c r="G247" s="10">
        <f t="shared" si="9"/>
        <v>0.56989247311827962</v>
      </c>
      <c r="H247" s="10">
        <f t="shared" si="10"/>
        <v>0.12903225806451613</v>
      </c>
      <c r="I247">
        <f t="shared" si="11"/>
        <v>1</v>
      </c>
    </row>
    <row r="248" spans="2:9" x14ac:dyDescent="0.2">
      <c r="B248" s="5">
        <v>244</v>
      </c>
      <c r="C248" s="1">
        <v>146</v>
      </c>
      <c r="D248" s="1">
        <v>102</v>
      </c>
      <c r="E248" s="1">
        <v>28</v>
      </c>
      <c r="F248" s="1">
        <v>14</v>
      </c>
      <c r="G248" s="10">
        <f t="shared" si="9"/>
        <v>0.69863013698630139</v>
      </c>
      <c r="H248" s="10">
        <f t="shared" si="10"/>
        <v>9.5890410958904104E-2</v>
      </c>
      <c r="I248">
        <f t="shared" si="11"/>
        <v>0</v>
      </c>
    </row>
    <row r="249" spans="2:9" x14ac:dyDescent="0.2">
      <c r="B249" s="5">
        <v>245</v>
      </c>
      <c r="C249" s="1">
        <v>183</v>
      </c>
      <c r="D249" s="1">
        <v>118</v>
      </c>
      <c r="E249" s="1">
        <v>28</v>
      </c>
      <c r="F249" s="1">
        <v>36</v>
      </c>
      <c r="G249" s="10">
        <f t="shared" si="9"/>
        <v>0.64480874316939896</v>
      </c>
      <c r="H249" s="10">
        <f t="shared" si="10"/>
        <v>0.19672131147540983</v>
      </c>
      <c r="I249">
        <f t="shared" si="11"/>
        <v>0</v>
      </c>
    </row>
    <row r="250" spans="2:9" x14ac:dyDescent="0.2">
      <c r="B250" s="5">
        <v>246</v>
      </c>
      <c r="C250" s="1">
        <v>108</v>
      </c>
      <c r="D250" s="1">
        <v>72</v>
      </c>
      <c r="E250" s="1">
        <v>28</v>
      </c>
      <c r="F250" s="1">
        <v>6</v>
      </c>
      <c r="G250" s="10">
        <f t="shared" si="9"/>
        <v>0.66666666666666663</v>
      </c>
      <c r="H250" s="10">
        <f t="shared" si="10"/>
        <v>5.5555555555555552E-2</v>
      </c>
      <c r="I250">
        <f t="shared" si="11"/>
        <v>0</v>
      </c>
    </row>
    <row r="251" spans="2:9" x14ac:dyDescent="0.2">
      <c r="B251" s="5">
        <v>247</v>
      </c>
      <c r="C251" s="1">
        <v>134</v>
      </c>
      <c r="D251" s="1">
        <v>90</v>
      </c>
      <c r="E251" s="1">
        <v>28</v>
      </c>
      <c r="F251" s="1">
        <v>13</v>
      </c>
      <c r="G251" s="10">
        <f t="shared" si="9"/>
        <v>0.67164179104477617</v>
      </c>
      <c r="H251" s="10">
        <f t="shared" si="10"/>
        <v>9.7014925373134331E-2</v>
      </c>
      <c r="I251">
        <f t="shared" si="11"/>
        <v>0</v>
      </c>
    </row>
    <row r="252" spans="2:9" x14ac:dyDescent="0.2">
      <c r="B252" s="5">
        <v>248</v>
      </c>
      <c r="C252" s="1">
        <v>37</v>
      </c>
      <c r="D252" s="1">
        <v>4</v>
      </c>
      <c r="E252" s="1">
        <v>33</v>
      </c>
      <c r="F252" s="1"/>
      <c r="G252" s="10">
        <f t="shared" si="9"/>
        <v>0.10810810810810811</v>
      </c>
      <c r="H252" s="10">
        <f t="shared" si="10"/>
        <v>0</v>
      </c>
      <c r="I252">
        <f t="shared" si="11"/>
        <v>0</v>
      </c>
    </row>
    <row r="253" spans="2:9" x14ac:dyDescent="0.2">
      <c r="B253" s="5">
        <v>249</v>
      </c>
      <c r="C253" s="1">
        <v>49</v>
      </c>
      <c r="D253" s="1">
        <v>19</v>
      </c>
      <c r="E253" s="1">
        <v>27</v>
      </c>
      <c r="F253" s="1">
        <v>2</v>
      </c>
      <c r="G253" s="10">
        <f t="shared" si="9"/>
        <v>0.38775510204081631</v>
      </c>
      <c r="H253" s="10">
        <f t="shared" si="10"/>
        <v>4.0816326530612242E-2</v>
      </c>
      <c r="I253">
        <f t="shared" si="11"/>
        <v>0</v>
      </c>
    </row>
    <row r="254" spans="2:9" x14ac:dyDescent="0.2">
      <c r="B254" s="5">
        <v>250</v>
      </c>
      <c r="C254" s="1">
        <v>157</v>
      </c>
      <c r="D254" s="1">
        <v>110</v>
      </c>
      <c r="E254" s="1">
        <v>26</v>
      </c>
      <c r="F254" s="1">
        <v>11</v>
      </c>
      <c r="G254" s="10">
        <f t="shared" si="9"/>
        <v>0.70063694267515919</v>
      </c>
      <c r="H254" s="10">
        <f t="shared" si="10"/>
        <v>7.0063694267515922E-2</v>
      </c>
      <c r="I254">
        <f t="shared" si="11"/>
        <v>0</v>
      </c>
    </row>
    <row r="255" spans="2:9" x14ac:dyDescent="0.2">
      <c r="B255" s="5">
        <v>251</v>
      </c>
      <c r="C255" s="1">
        <v>173</v>
      </c>
      <c r="D255" s="1">
        <v>106</v>
      </c>
      <c r="E255" s="1">
        <v>26</v>
      </c>
      <c r="F255" s="1">
        <v>37</v>
      </c>
      <c r="G255" s="10">
        <f t="shared" si="9"/>
        <v>0.61271676300578037</v>
      </c>
      <c r="H255" s="10">
        <f t="shared" si="10"/>
        <v>0.2138728323699422</v>
      </c>
      <c r="I255">
        <f t="shared" si="11"/>
        <v>0</v>
      </c>
    </row>
    <row r="256" spans="2:9" x14ac:dyDescent="0.2">
      <c r="B256" s="5">
        <v>252</v>
      </c>
      <c r="C256" s="1">
        <v>67</v>
      </c>
      <c r="D256" s="1">
        <v>35</v>
      </c>
      <c r="E256" s="1">
        <v>25</v>
      </c>
      <c r="F256" s="1">
        <v>5</v>
      </c>
      <c r="G256" s="10">
        <f t="shared" si="9"/>
        <v>0.52238805970149249</v>
      </c>
      <c r="H256" s="10">
        <f t="shared" si="10"/>
        <v>7.4626865671641784E-2</v>
      </c>
      <c r="I256">
        <f t="shared" si="11"/>
        <v>0</v>
      </c>
    </row>
    <row r="257" spans="2:9" x14ac:dyDescent="0.2">
      <c r="B257" s="5">
        <v>253</v>
      </c>
      <c r="C257" s="1">
        <v>90</v>
      </c>
      <c r="D257" s="1">
        <v>56</v>
      </c>
      <c r="E257" s="1">
        <v>25</v>
      </c>
      <c r="F257" s="1">
        <v>9</v>
      </c>
      <c r="G257" s="10">
        <f t="shared" si="9"/>
        <v>0.62222222222222223</v>
      </c>
      <c r="H257" s="10">
        <f t="shared" si="10"/>
        <v>0.1</v>
      </c>
      <c r="I257">
        <f t="shared" si="11"/>
        <v>0</v>
      </c>
    </row>
    <row r="258" spans="2:9" x14ac:dyDescent="0.2">
      <c r="B258" s="5">
        <v>254</v>
      </c>
      <c r="C258" s="1">
        <v>82</v>
      </c>
      <c r="D258" s="1">
        <v>42</v>
      </c>
      <c r="E258" s="1">
        <v>25</v>
      </c>
      <c r="F258" s="1">
        <v>15</v>
      </c>
      <c r="G258" s="10">
        <f t="shared" si="9"/>
        <v>0.51219512195121952</v>
      </c>
      <c r="H258" s="10">
        <f t="shared" si="10"/>
        <v>0.18292682926829268</v>
      </c>
      <c r="I258">
        <f t="shared" si="11"/>
        <v>0</v>
      </c>
    </row>
    <row r="259" spans="2:9" x14ac:dyDescent="0.2">
      <c r="B259" s="5">
        <v>255</v>
      </c>
      <c r="C259" s="1">
        <v>81</v>
      </c>
      <c r="D259" s="1">
        <v>46</v>
      </c>
      <c r="E259" s="1">
        <v>24</v>
      </c>
      <c r="F259" s="1">
        <v>9</v>
      </c>
      <c r="G259" s="10">
        <f t="shared" si="9"/>
        <v>0.5679012345679012</v>
      </c>
      <c r="H259" s="10">
        <f t="shared" si="10"/>
        <v>0.1111111111111111</v>
      </c>
      <c r="I259">
        <f t="shared" si="11"/>
        <v>0</v>
      </c>
    </row>
    <row r="260" spans="2:9" x14ac:dyDescent="0.2">
      <c r="B260" s="5">
        <v>256</v>
      </c>
      <c r="C260" s="1">
        <v>126</v>
      </c>
      <c r="D260" s="1">
        <v>86</v>
      </c>
      <c r="E260" s="1">
        <v>23</v>
      </c>
      <c r="F260" s="1">
        <v>16</v>
      </c>
      <c r="G260" s="10">
        <f t="shared" si="9"/>
        <v>0.68253968253968256</v>
      </c>
      <c r="H260" s="10">
        <f t="shared" si="10"/>
        <v>0.12698412698412698</v>
      </c>
      <c r="I260">
        <f t="shared" si="11"/>
        <v>0</v>
      </c>
    </row>
    <row r="261" spans="2:9" x14ac:dyDescent="0.2">
      <c r="B261" s="5">
        <v>257</v>
      </c>
      <c r="C261" s="1">
        <v>173</v>
      </c>
      <c r="D261" s="1">
        <v>110</v>
      </c>
      <c r="E261" s="1">
        <v>23</v>
      </c>
      <c r="F261" s="1">
        <v>37</v>
      </c>
      <c r="G261" s="10">
        <f t="shared" ref="G261:G324" si="12">IF(D261="", 0, D261) /C261</f>
        <v>0.63583815028901736</v>
      </c>
      <c r="H261" s="10">
        <f t="shared" ref="H261:H324" si="13">F261/C261</f>
        <v>0.2138728323699422</v>
      </c>
      <c r="I261">
        <f t="shared" ref="I261:I324" si="14">IF(SUM(D261:F261) &gt; C261, 1, 0)</f>
        <v>0</v>
      </c>
    </row>
    <row r="262" spans="2:9" x14ac:dyDescent="0.2">
      <c r="B262" s="5">
        <v>258</v>
      </c>
      <c r="C262" s="1">
        <v>24</v>
      </c>
      <c r="D262" s="1">
        <v>1</v>
      </c>
      <c r="E262" s="1">
        <v>23</v>
      </c>
      <c r="F262" s="1"/>
      <c r="G262" s="10">
        <f t="shared" si="12"/>
        <v>4.1666666666666664E-2</v>
      </c>
      <c r="H262" s="10">
        <f t="shared" si="13"/>
        <v>0</v>
      </c>
      <c r="I262">
        <f t="shared" si="14"/>
        <v>0</v>
      </c>
    </row>
    <row r="263" spans="2:9" x14ac:dyDescent="0.2">
      <c r="B263" s="5">
        <v>259</v>
      </c>
      <c r="C263" s="1">
        <v>36</v>
      </c>
      <c r="D263" s="1">
        <v>13</v>
      </c>
      <c r="E263" s="1">
        <v>23</v>
      </c>
      <c r="F263" s="1"/>
      <c r="G263" s="10">
        <f t="shared" si="12"/>
        <v>0.3611111111111111</v>
      </c>
      <c r="H263" s="10">
        <f t="shared" si="13"/>
        <v>0</v>
      </c>
      <c r="I263">
        <f t="shared" si="14"/>
        <v>0</v>
      </c>
    </row>
    <row r="264" spans="2:9" x14ac:dyDescent="0.2">
      <c r="B264" s="5">
        <v>260</v>
      </c>
      <c r="C264" s="1">
        <v>77</v>
      </c>
      <c r="D264" s="1">
        <v>43</v>
      </c>
      <c r="E264" s="1">
        <v>23</v>
      </c>
      <c r="F264" s="1">
        <v>7</v>
      </c>
      <c r="G264" s="10">
        <f t="shared" si="12"/>
        <v>0.55844155844155841</v>
      </c>
      <c r="H264" s="10">
        <f t="shared" si="13"/>
        <v>9.0909090909090912E-2</v>
      </c>
      <c r="I264">
        <f t="shared" si="14"/>
        <v>0</v>
      </c>
    </row>
    <row r="265" spans="2:9" x14ac:dyDescent="0.2">
      <c r="B265" s="5">
        <v>261</v>
      </c>
      <c r="C265" s="1">
        <v>53</v>
      </c>
      <c r="D265" s="1">
        <v>20</v>
      </c>
      <c r="E265" s="1">
        <v>24</v>
      </c>
      <c r="F265" s="1">
        <v>7</v>
      </c>
      <c r="G265" s="10">
        <f t="shared" si="12"/>
        <v>0.37735849056603776</v>
      </c>
      <c r="H265" s="10">
        <f t="shared" si="13"/>
        <v>0.13207547169811321</v>
      </c>
      <c r="I265">
        <f t="shared" si="14"/>
        <v>0</v>
      </c>
    </row>
    <row r="266" spans="2:9" x14ac:dyDescent="0.2">
      <c r="B266" s="5">
        <v>262</v>
      </c>
      <c r="C266" s="1">
        <v>98</v>
      </c>
      <c r="D266" s="1">
        <v>62</v>
      </c>
      <c r="E266" s="1">
        <v>22</v>
      </c>
      <c r="F266" s="1">
        <v>14</v>
      </c>
      <c r="G266" s="10">
        <f t="shared" si="12"/>
        <v>0.63265306122448983</v>
      </c>
      <c r="H266" s="10">
        <f t="shared" si="13"/>
        <v>0.14285714285714285</v>
      </c>
      <c r="I266">
        <f t="shared" si="14"/>
        <v>0</v>
      </c>
    </row>
    <row r="267" spans="2:9" x14ac:dyDescent="0.2">
      <c r="B267" s="5">
        <v>263</v>
      </c>
      <c r="C267" s="1">
        <v>93</v>
      </c>
      <c r="D267" s="1">
        <v>54</v>
      </c>
      <c r="E267" s="1">
        <v>22</v>
      </c>
      <c r="F267" s="1">
        <v>15</v>
      </c>
      <c r="G267" s="10">
        <f t="shared" si="12"/>
        <v>0.58064516129032262</v>
      </c>
      <c r="H267" s="10">
        <f t="shared" si="13"/>
        <v>0.16129032258064516</v>
      </c>
      <c r="I267">
        <f t="shared" si="14"/>
        <v>0</v>
      </c>
    </row>
    <row r="268" spans="2:9" x14ac:dyDescent="0.2">
      <c r="B268" s="5">
        <v>264</v>
      </c>
      <c r="C268" s="1">
        <v>179</v>
      </c>
      <c r="D268" s="1">
        <v>131</v>
      </c>
      <c r="E268" s="1">
        <v>23</v>
      </c>
      <c r="F268" s="1">
        <v>14</v>
      </c>
      <c r="G268" s="10">
        <f t="shared" si="12"/>
        <v>0.73184357541899436</v>
      </c>
      <c r="H268" s="10">
        <f t="shared" si="13"/>
        <v>7.8212290502793297E-2</v>
      </c>
      <c r="I268">
        <f t="shared" si="14"/>
        <v>0</v>
      </c>
    </row>
    <row r="269" spans="2:9" x14ac:dyDescent="0.2">
      <c r="B269" s="5">
        <v>265</v>
      </c>
      <c r="C269" s="1">
        <v>46</v>
      </c>
      <c r="D269" s="1">
        <v>19</v>
      </c>
      <c r="E269" s="1">
        <v>23</v>
      </c>
      <c r="F269" s="1">
        <v>3</v>
      </c>
      <c r="G269" s="10">
        <f t="shared" si="12"/>
        <v>0.41304347826086957</v>
      </c>
      <c r="H269" s="10">
        <f t="shared" si="13"/>
        <v>6.5217391304347824E-2</v>
      </c>
      <c r="I269">
        <f t="shared" si="14"/>
        <v>0</v>
      </c>
    </row>
    <row r="270" spans="2:9" x14ac:dyDescent="0.2">
      <c r="B270" s="5">
        <v>266</v>
      </c>
      <c r="C270" s="1">
        <v>64</v>
      </c>
      <c r="D270" s="1">
        <v>30</v>
      </c>
      <c r="E270" s="1">
        <v>23</v>
      </c>
      <c r="F270" s="1">
        <v>5</v>
      </c>
      <c r="G270" s="10">
        <f t="shared" si="12"/>
        <v>0.46875</v>
      </c>
      <c r="H270" s="10">
        <f t="shared" si="13"/>
        <v>7.8125E-2</v>
      </c>
      <c r="I270">
        <f t="shared" si="14"/>
        <v>0</v>
      </c>
    </row>
    <row r="271" spans="2:9" x14ac:dyDescent="0.2">
      <c r="B271" s="5">
        <v>267</v>
      </c>
      <c r="C271" s="1">
        <v>62</v>
      </c>
      <c r="D271" s="1">
        <v>32</v>
      </c>
      <c r="E271" s="1">
        <v>22</v>
      </c>
      <c r="F271" s="1">
        <v>7</v>
      </c>
      <c r="G271" s="10">
        <f t="shared" si="12"/>
        <v>0.5161290322580645</v>
      </c>
      <c r="H271" s="10">
        <f t="shared" si="13"/>
        <v>0.11290322580645161</v>
      </c>
      <c r="I271">
        <f t="shared" si="14"/>
        <v>0</v>
      </c>
    </row>
    <row r="272" spans="2:9" x14ac:dyDescent="0.2">
      <c r="B272" s="5">
        <v>268</v>
      </c>
      <c r="C272" s="1">
        <v>50</v>
      </c>
      <c r="D272" s="1">
        <v>22</v>
      </c>
      <c r="E272" s="1">
        <v>25</v>
      </c>
      <c r="F272" s="1">
        <v>1</v>
      </c>
      <c r="G272" s="10">
        <f t="shared" si="12"/>
        <v>0.44</v>
      </c>
      <c r="H272" s="10">
        <f t="shared" si="13"/>
        <v>0.02</v>
      </c>
      <c r="I272">
        <f t="shared" si="14"/>
        <v>0</v>
      </c>
    </row>
    <row r="273" spans="2:9" x14ac:dyDescent="0.2">
      <c r="B273" s="5">
        <v>269</v>
      </c>
      <c r="C273" s="1">
        <v>78</v>
      </c>
      <c r="D273" s="1">
        <v>44</v>
      </c>
      <c r="E273" s="1">
        <v>22</v>
      </c>
      <c r="F273" s="1">
        <v>10</v>
      </c>
      <c r="G273" s="10">
        <f t="shared" si="12"/>
        <v>0.5641025641025641</v>
      </c>
      <c r="H273" s="10">
        <f t="shared" si="13"/>
        <v>0.12820512820512819</v>
      </c>
      <c r="I273">
        <f t="shared" si="14"/>
        <v>0</v>
      </c>
    </row>
    <row r="274" spans="2:9" x14ac:dyDescent="0.2">
      <c r="B274" s="5">
        <v>270</v>
      </c>
      <c r="C274" s="1">
        <v>265</v>
      </c>
      <c r="D274" s="1">
        <v>147</v>
      </c>
      <c r="E274" s="1">
        <v>21</v>
      </c>
      <c r="F274" s="1">
        <v>76</v>
      </c>
      <c r="G274" s="10">
        <f t="shared" si="12"/>
        <v>0.55471698113207546</v>
      </c>
      <c r="H274" s="10">
        <f t="shared" si="13"/>
        <v>0.28679245283018867</v>
      </c>
      <c r="I274">
        <f t="shared" si="14"/>
        <v>0</v>
      </c>
    </row>
    <row r="275" spans="2:9" x14ac:dyDescent="0.2">
      <c r="B275" s="5">
        <v>271</v>
      </c>
      <c r="C275" s="1">
        <v>24</v>
      </c>
      <c r="D275" s="1">
        <v>2</v>
      </c>
      <c r="E275" s="1">
        <v>21</v>
      </c>
      <c r="F275" s="1">
        <v>1</v>
      </c>
      <c r="G275" s="10">
        <f t="shared" si="12"/>
        <v>8.3333333333333329E-2</v>
      </c>
      <c r="H275" s="10">
        <f t="shared" si="13"/>
        <v>4.1666666666666664E-2</v>
      </c>
      <c r="I275">
        <f t="shared" si="14"/>
        <v>0</v>
      </c>
    </row>
    <row r="276" spans="2:9" x14ac:dyDescent="0.2">
      <c r="B276" s="5">
        <v>272</v>
      </c>
      <c r="C276" s="1">
        <v>113</v>
      </c>
      <c r="D276" s="1">
        <v>84</v>
      </c>
      <c r="E276" s="1">
        <v>17</v>
      </c>
      <c r="F276" s="1">
        <v>7</v>
      </c>
      <c r="G276" s="10">
        <f t="shared" si="12"/>
        <v>0.74336283185840712</v>
      </c>
      <c r="H276" s="10">
        <f t="shared" si="13"/>
        <v>6.1946902654867256E-2</v>
      </c>
      <c r="I276">
        <f t="shared" si="14"/>
        <v>0</v>
      </c>
    </row>
    <row r="277" spans="2:9" x14ac:dyDescent="0.2">
      <c r="B277" s="5">
        <v>273</v>
      </c>
      <c r="C277" s="1">
        <v>27</v>
      </c>
      <c r="D277" s="1">
        <v>10</v>
      </c>
      <c r="E277" s="1">
        <v>17</v>
      </c>
      <c r="F277" s="1"/>
      <c r="G277" s="10">
        <f t="shared" si="12"/>
        <v>0.37037037037037035</v>
      </c>
      <c r="H277" s="10">
        <f t="shared" si="13"/>
        <v>0</v>
      </c>
      <c r="I277">
        <f t="shared" si="14"/>
        <v>0</v>
      </c>
    </row>
    <row r="278" spans="2:9" x14ac:dyDescent="0.2">
      <c r="B278" s="5">
        <v>274</v>
      </c>
      <c r="C278" s="1">
        <v>34</v>
      </c>
      <c r="D278" s="1">
        <v>17</v>
      </c>
      <c r="E278" s="1">
        <v>17</v>
      </c>
      <c r="F278" s="1"/>
      <c r="G278" s="10">
        <f t="shared" si="12"/>
        <v>0.5</v>
      </c>
      <c r="H278" s="10">
        <f t="shared" si="13"/>
        <v>0</v>
      </c>
      <c r="I278">
        <f t="shared" si="14"/>
        <v>0</v>
      </c>
    </row>
    <row r="279" spans="2:9" x14ac:dyDescent="0.2">
      <c r="B279" s="5">
        <v>275</v>
      </c>
      <c r="C279" s="1">
        <v>28</v>
      </c>
      <c r="D279" s="1">
        <v>11</v>
      </c>
      <c r="E279" s="1">
        <v>17</v>
      </c>
      <c r="F279" s="1"/>
      <c r="G279" s="10">
        <f t="shared" si="12"/>
        <v>0.39285714285714285</v>
      </c>
      <c r="H279" s="10">
        <f t="shared" si="13"/>
        <v>0</v>
      </c>
      <c r="I279">
        <f t="shared" si="14"/>
        <v>0</v>
      </c>
    </row>
    <row r="280" spans="2:9" x14ac:dyDescent="0.2">
      <c r="B280" s="5">
        <v>276</v>
      </c>
      <c r="C280" s="1">
        <v>42</v>
      </c>
      <c r="D280" s="1">
        <v>21</v>
      </c>
      <c r="E280" s="1">
        <v>17</v>
      </c>
      <c r="F280" s="1">
        <v>4</v>
      </c>
      <c r="G280" s="10">
        <f t="shared" si="12"/>
        <v>0.5</v>
      </c>
      <c r="H280" s="10">
        <f t="shared" si="13"/>
        <v>9.5238095238095233E-2</v>
      </c>
      <c r="I280">
        <f t="shared" si="14"/>
        <v>0</v>
      </c>
    </row>
    <row r="281" spans="2:9" x14ac:dyDescent="0.2">
      <c r="B281" s="5">
        <v>277</v>
      </c>
      <c r="C281" s="1">
        <v>42</v>
      </c>
      <c r="D281" s="1">
        <v>19</v>
      </c>
      <c r="E281" s="1">
        <v>16</v>
      </c>
      <c r="F281" s="1">
        <v>3</v>
      </c>
      <c r="G281" s="10">
        <f t="shared" si="12"/>
        <v>0.45238095238095238</v>
      </c>
      <c r="H281" s="10">
        <f t="shared" si="13"/>
        <v>7.1428571428571425E-2</v>
      </c>
      <c r="I281">
        <f t="shared" si="14"/>
        <v>0</v>
      </c>
    </row>
    <row r="282" spans="2:9" x14ac:dyDescent="0.2">
      <c r="B282" s="5">
        <v>278</v>
      </c>
      <c r="C282" s="1">
        <v>89</v>
      </c>
      <c r="D282" s="1">
        <v>63</v>
      </c>
      <c r="E282" s="1">
        <v>16</v>
      </c>
      <c r="F282" s="1">
        <v>6</v>
      </c>
      <c r="G282" s="10">
        <f t="shared" si="12"/>
        <v>0.7078651685393258</v>
      </c>
      <c r="H282" s="10">
        <f t="shared" si="13"/>
        <v>6.741573033707865E-2</v>
      </c>
      <c r="I282">
        <f t="shared" si="14"/>
        <v>0</v>
      </c>
    </row>
    <row r="283" spans="2:9" x14ac:dyDescent="0.2">
      <c r="B283" s="5">
        <v>279</v>
      </c>
      <c r="C283" s="1">
        <v>22</v>
      </c>
      <c r="D283" s="1">
        <v>4</v>
      </c>
      <c r="E283" s="1">
        <v>17</v>
      </c>
      <c r="F283" s="1"/>
      <c r="G283" s="10">
        <f t="shared" si="12"/>
        <v>0.18181818181818182</v>
      </c>
      <c r="H283" s="10">
        <f t="shared" si="13"/>
        <v>0</v>
      </c>
      <c r="I283">
        <f t="shared" si="14"/>
        <v>0</v>
      </c>
    </row>
    <row r="284" spans="2:9" x14ac:dyDescent="0.2">
      <c r="B284" s="5">
        <v>280</v>
      </c>
      <c r="C284" s="1">
        <v>25</v>
      </c>
      <c r="D284" s="1">
        <v>10</v>
      </c>
      <c r="E284" s="1">
        <v>16</v>
      </c>
      <c r="F284" s="1"/>
      <c r="G284" s="10">
        <f t="shared" si="12"/>
        <v>0.4</v>
      </c>
      <c r="H284" s="10">
        <f t="shared" si="13"/>
        <v>0</v>
      </c>
      <c r="I284">
        <f t="shared" si="14"/>
        <v>1</v>
      </c>
    </row>
    <row r="285" spans="2:9" x14ac:dyDescent="0.2">
      <c r="B285" s="5">
        <v>281</v>
      </c>
      <c r="C285" s="1">
        <v>30</v>
      </c>
      <c r="D285" s="1">
        <v>15</v>
      </c>
      <c r="E285" s="1">
        <v>15</v>
      </c>
      <c r="F285" s="1"/>
      <c r="G285" s="10">
        <f t="shared" si="12"/>
        <v>0.5</v>
      </c>
      <c r="H285" s="10">
        <f t="shared" si="13"/>
        <v>0</v>
      </c>
      <c r="I285">
        <f t="shared" si="14"/>
        <v>0</v>
      </c>
    </row>
    <row r="286" spans="2:9" x14ac:dyDescent="0.2">
      <c r="B286" s="5">
        <v>282</v>
      </c>
      <c r="C286" s="1">
        <v>94</v>
      </c>
      <c r="D286" s="1">
        <v>53</v>
      </c>
      <c r="E286" s="1">
        <v>15</v>
      </c>
      <c r="F286" s="1">
        <v>23</v>
      </c>
      <c r="G286" s="10">
        <f t="shared" si="12"/>
        <v>0.56382978723404253</v>
      </c>
      <c r="H286" s="10">
        <f t="shared" si="13"/>
        <v>0.24468085106382978</v>
      </c>
      <c r="I286">
        <f t="shared" si="14"/>
        <v>0</v>
      </c>
    </row>
    <row r="287" spans="2:9" x14ac:dyDescent="0.2">
      <c r="B287" s="5">
        <v>283</v>
      </c>
      <c r="C287" s="1">
        <v>56</v>
      </c>
      <c r="D287" s="1">
        <v>36</v>
      </c>
      <c r="E287" s="1">
        <v>18</v>
      </c>
      <c r="F287" s="1">
        <v>1</v>
      </c>
      <c r="G287" s="10">
        <f t="shared" si="12"/>
        <v>0.6428571428571429</v>
      </c>
      <c r="H287" s="10">
        <f t="shared" si="13"/>
        <v>1.7857142857142856E-2</v>
      </c>
      <c r="I287">
        <f t="shared" si="14"/>
        <v>0</v>
      </c>
    </row>
    <row r="288" spans="2:9" x14ac:dyDescent="0.2">
      <c r="B288" s="5">
        <v>284</v>
      </c>
      <c r="C288" s="1">
        <v>70</v>
      </c>
      <c r="D288" s="1">
        <v>51</v>
      </c>
      <c r="E288" s="1">
        <v>14</v>
      </c>
      <c r="F288" s="1">
        <v>2</v>
      </c>
      <c r="G288" s="10">
        <f t="shared" si="12"/>
        <v>0.72857142857142854</v>
      </c>
      <c r="H288" s="10">
        <f t="shared" si="13"/>
        <v>2.8571428571428571E-2</v>
      </c>
      <c r="I288">
        <f t="shared" si="14"/>
        <v>0</v>
      </c>
    </row>
    <row r="289" spans="2:9" x14ac:dyDescent="0.2">
      <c r="B289" s="5">
        <v>285</v>
      </c>
      <c r="C289" s="1">
        <v>18</v>
      </c>
      <c r="D289" s="1">
        <v>3</v>
      </c>
      <c r="E289" s="1">
        <v>14</v>
      </c>
      <c r="F289" s="1">
        <v>1</v>
      </c>
      <c r="G289" s="10">
        <f t="shared" si="12"/>
        <v>0.16666666666666666</v>
      </c>
      <c r="H289" s="10">
        <f t="shared" si="13"/>
        <v>5.5555555555555552E-2</v>
      </c>
      <c r="I289">
        <f t="shared" si="14"/>
        <v>0</v>
      </c>
    </row>
    <row r="290" spans="2:9" x14ac:dyDescent="0.2">
      <c r="B290" s="5">
        <v>286</v>
      </c>
      <c r="C290" s="1">
        <v>18</v>
      </c>
      <c r="D290" s="1">
        <v>3</v>
      </c>
      <c r="E290" s="1">
        <v>14</v>
      </c>
      <c r="F290" s="1"/>
      <c r="G290" s="10">
        <f t="shared" si="12"/>
        <v>0.16666666666666666</v>
      </c>
      <c r="H290" s="10">
        <f t="shared" si="13"/>
        <v>0</v>
      </c>
      <c r="I290">
        <f t="shared" si="14"/>
        <v>0</v>
      </c>
    </row>
    <row r="291" spans="2:9" x14ac:dyDescent="0.2">
      <c r="B291" s="5">
        <v>287</v>
      </c>
      <c r="C291" s="1">
        <v>28</v>
      </c>
      <c r="D291" s="1">
        <v>14</v>
      </c>
      <c r="E291" s="1">
        <v>14</v>
      </c>
      <c r="F291" s="1"/>
      <c r="G291" s="10">
        <f t="shared" si="12"/>
        <v>0.5</v>
      </c>
      <c r="H291" s="10">
        <f t="shared" si="13"/>
        <v>0</v>
      </c>
      <c r="I291">
        <f t="shared" si="14"/>
        <v>0</v>
      </c>
    </row>
    <row r="292" spans="2:9" x14ac:dyDescent="0.2">
      <c r="B292" s="5">
        <v>288</v>
      </c>
      <c r="C292" s="1">
        <v>30</v>
      </c>
      <c r="D292" s="1">
        <v>16</v>
      </c>
      <c r="E292" s="1">
        <v>14</v>
      </c>
      <c r="F292" s="1"/>
      <c r="G292" s="10">
        <f t="shared" si="12"/>
        <v>0.53333333333333333</v>
      </c>
      <c r="H292" s="10">
        <f t="shared" si="13"/>
        <v>0</v>
      </c>
      <c r="I292">
        <f t="shared" si="14"/>
        <v>0</v>
      </c>
    </row>
    <row r="293" spans="2:9" x14ac:dyDescent="0.2">
      <c r="B293" s="5">
        <v>289</v>
      </c>
      <c r="C293" s="1">
        <v>33</v>
      </c>
      <c r="D293" s="1">
        <v>19</v>
      </c>
      <c r="E293" s="1">
        <v>13</v>
      </c>
      <c r="F293" s="1">
        <v>1</v>
      </c>
      <c r="G293" s="10">
        <f t="shared" si="12"/>
        <v>0.5757575757575758</v>
      </c>
      <c r="H293" s="10">
        <f t="shared" si="13"/>
        <v>3.0303030303030304E-2</v>
      </c>
      <c r="I293">
        <f t="shared" si="14"/>
        <v>0</v>
      </c>
    </row>
    <row r="294" spans="2:9" x14ac:dyDescent="0.2">
      <c r="B294" s="5">
        <v>290</v>
      </c>
      <c r="C294" s="1">
        <v>41</v>
      </c>
      <c r="D294" s="1">
        <v>27</v>
      </c>
      <c r="E294" s="1">
        <v>13</v>
      </c>
      <c r="F294" s="1"/>
      <c r="G294" s="10">
        <f t="shared" si="12"/>
        <v>0.65853658536585369</v>
      </c>
      <c r="H294" s="10">
        <f t="shared" si="13"/>
        <v>0</v>
      </c>
      <c r="I294">
        <f t="shared" si="14"/>
        <v>0</v>
      </c>
    </row>
    <row r="295" spans="2:9" x14ac:dyDescent="0.2">
      <c r="B295" s="5">
        <v>291</v>
      </c>
      <c r="C295" s="1">
        <v>57</v>
      </c>
      <c r="D295" s="1">
        <v>32</v>
      </c>
      <c r="E295" s="1">
        <v>13</v>
      </c>
      <c r="F295" s="1">
        <v>11</v>
      </c>
      <c r="G295" s="10">
        <f t="shared" si="12"/>
        <v>0.56140350877192979</v>
      </c>
      <c r="H295" s="10">
        <f t="shared" si="13"/>
        <v>0.19298245614035087</v>
      </c>
      <c r="I295">
        <f t="shared" si="14"/>
        <v>0</v>
      </c>
    </row>
    <row r="296" spans="2:9" x14ac:dyDescent="0.2">
      <c r="B296" s="5">
        <v>292</v>
      </c>
      <c r="C296" s="1">
        <v>21</v>
      </c>
      <c r="D296" s="1">
        <v>1</v>
      </c>
      <c r="E296" s="1">
        <v>18</v>
      </c>
      <c r="F296" s="1"/>
      <c r="G296" s="10">
        <f t="shared" si="12"/>
        <v>4.7619047619047616E-2</v>
      </c>
      <c r="H296" s="10">
        <f t="shared" si="13"/>
        <v>0</v>
      </c>
      <c r="I296">
        <f t="shared" si="14"/>
        <v>0</v>
      </c>
    </row>
    <row r="297" spans="2:9" x14ac:dyDescent="0.2">
      <c r="B297" s="5">
        <v>293</v>
      </c>
      <c r="C297" s="1">
        <v>14</v>
      </c>
      <c r="D297" s="1">
        <v>1</v>
      </c>
      <c r="E297" s="1">
        <v>13</v>
      </c>
      <c r="F297" s="1"/>
      <c r="G297" s="10">
        <f t="shared" si="12"/>
        <v>7.1428571428571425E-2</v>
      </c>
      <c r="H297" s="10">
        <f t="shared" si="13"/>
        <v>0</v>
      </c>
      <c r="I297">
        <f t="shared" si="14"/>
        <v>0</v>
      </c>
    </row>
    <row r="298" spans="2:9" x14ac:dyDescent="0.2">
      <c r="B298" s="5">
        <v>294</v>
      </c>
      <c r="C298" s="1">
        <v>19</v>
      </c>
      <c r="D298" s="1">
        <v>4</v>
      </c>
      <c r="E298" s="1">
        <v>13</v>
      </c>
      <c r="F298" s="1">
        <v>1</v>
      </c>
      <c r="G298" s="10">
        <f t="shared" si="12"/>
        <v>0.21052631578947367</v>
      </c>
      <c r="H298" s="10">
        <f t="shared" si="13"/>
        <v>5.2631578947368418E-2</v>
      </c>
      <c r="I298">
        <f t="shared" si="14"/>
        <v>0</v>
      </c>
    </row>
    <row r="299" spans="2:9" x14ac:dyDescent="0.2">
      <c r="B299" s="5">
        <v>295</v>
      </c>
      <c r="C299" s="1">
        <v>34</v>
      </c>
      <c r="D299" s="1">
        <v>17</v>
      </c>
      <c r="E299" s="1">
        <v>12</v>
      </c>
      <c r="F299" s="1">
        <v>2</v>
      </c>
      <c r="G299" s="10">
        <f t="shared" si="12"/>
        <v>0.5</v>
      </c>
      <c r="H299" s="10">
        <f t="shared" si="13"/>
        <v>5.8823529411764705E-2</v>
      </c>
      <c r="I299">
        <f t="shared" si="14"/>
        <v>0</v>
      </c>
    </row>
    <row r="300" spans="2:9" x14ac:dyDescent="0.2">
      <c r="B300" s="5">
        <v>296</v>
      </c>
      <c r="C300" s="1">
        <v>35</v>
      </c>
      <c r="D300" s="1">
        <v>22</v>
      </c>
      <c r="E300" s="1">
        <v>12</v>
      </c>
      <c r="F300" s="1">
        <v>1</v>
      </c>
      <c r="G300" s="10">
        <f t="shared" si="12"/>
        <v>0.62857142857142856</v>
      </c>
      <c r="H300" s="10">
        <f t="shared" si="13"/>
        <v>2.8571428571428571E-2</v>
      </c>
      <c r="I300">
        <f t="shared" si="14"/>
        <v>0</v>
      </c>
    </row>
    <row r="301" spans="2:9" x14ac:dyDescent="0.2">
      <c r="B301" s="5">
        <v>297</v>
      </c>
      <c r="C301" s="1">
        <v>43</v>
      </c>
      <c r="D301" s="1">
        <v>20</v>
      </c>
      <c r="E301" s="1">
        <v>12</v>
      </c>
      <c r="F301" s="1">
        <v>11</v>
      </c>
      <c r="G301" s="10">
        <f t="shared" si="12"/>
        <v>0.46511627906976744</v>
      </c>
      <c r="H301" s="10">
        <f t="shared" si="13"/>
        <v>0.2558139534883721</v>
      </c>
      <c r="I301">
        <f t="shared" si="14"/>
        <v>0</v>
      </c>
    </row>
    <row r="302" spans="2:9" x14ac:dyDescent="0.2">
      <c r="B302" s="5">
        <v>298</v>
      </c>
      <c r="C302" s="1">
        <v>21</v>
      </c>
      <c r="D302" s="1">
        <v>5</v>
      </c>
      <c r="E302" s="1">
        <v>14</v>
      </c>
      <c r="F302" s="1">
        <v>2</v>
      </c>
      <c r="G302" s="10">
        <f t="shared" si="12"/>
        <v>0.23809523809523808</v>
      </c>
      <c r="H302" s="10">
        <f t="shared" si="13"/>
        <v>9.5238095238095233E-2</v>
      </c>
      <c r="I302">
        <f t="shared" si="14"/>
        <v>0</v>
      </c>
    </row>
    <row r="303" spans="2:9" x14ac:dyDescent="0.2">
      <c r="B303" s="5">
        <v>299</v>
      </c>
      <c r="C303" s="1">
        <v>26</v>
      </c>
      <c r="D303" s="1">
        <v>10</v>
      </c>
      <c r="E303" s="1">
        <v>13</v>
      </c>
      <c r="F303" s="1">
        <v>2</v>
      </c>
      <c r="G303" s="10">
        <f t="shared" si="12"/>
        <v>0.38461538461538464</v>
      </c>
      <c r="H303" s="10">
        <f t="shared" si="13"/>
        <v>7.6923076923076927E-2</v>
      </c>
      <c r="I303">
        <f t="shared" si="14"/>
        <v>0</v>
      </c>
    </row>
    <row r="304" spans="2:9" x14ac:dyDescent="0.2">
      <c r="B304" s="5">
        <v>300</v>
      </c>
      <c r="C304" s="1">
        <v>24</v>
      </c>
      <c r="D304" s="1">
        <v>11</v>
      </c>
      <c r="E304" s="1">
        <v>12</v>
      </c>
      <c r="F304" s="1">
        <v>1</v>
      </c>
      <c r="G304" s="10">
        <f t="shared" si="12"/>
        <v>0.45833333333333331</v>
      </c>
      <c r="H304" s="10">
        <f t="shared" si="13"/>
        <v>4.1666666666666664E-2</v>
      </c>
      <c r="I304">
        <f t="shared" si="14"/>
        <v>0</v>
      </c>
    </row>
    <row r="305" spans="2:9" x14ac:dyDescent="0.2">
      <c r="B305" s="5">
        <v>301</v>
      </c>
      <c r="C305" s="1">
        <v>75</v>
      </c>
      <c r="D305" s="1">
        <v>49</v>
      </c>
      <c r="E305" s="1">
        <v>11</v>
      </c>
      <c r="F305" s="1">
        <v>15</v>
      </c>
      <c r="G305" s="10">
        <f t="shared" si="12"/>
        <v>0.65333333333333332</v>
      </c>
      <c r="H305" s="10">
        <f t="shared" si="13"/>
        <v>0.2</v>
      </c>
      <c r="I305">
        <f t="shared" si="14"/>
        <v>0</v>
      </c>
    </row>
    <row r="306" spans="2:9" x14ac:dyDescent="0.2">
      <c r="B306" s="5">
        <v>302</v>
      </c>
      <c r="C306" s="1">
        <v>86</v>
      </c>
      <c r="D306" s="1">
        <v>48</v>
      </c>
      <c r="E306" s="1">
        <v>11</v>
      </c>
      <c r="F306" s="1">
        <v>25</v>
      </c>
      <c r="G306" s="10">
        <f t="shared" si="12"/>
        <v>0.55813953488372092</v>
      </c>
      <c r="H306" s="10">
        <f t="shared" si="13"/>
        <v>0.29069767441860467</v>
      </c>
      <c r="I306">
        <f t="shared" si="14"/>
        <v>0</v>
      </c>
    </row>
    <row r="307" spans="2:9" x14ac:dyDescent="0.2">
      <c r="B307" s="5">
        <v>303</v>
      </c>
      <c r="C307" s="1">
        <v>13</v>
      </c>
      <c r="D307" s="1">
        <v>1</v>
      </c>
      <c r="E307" s="1">
        <v>12</v>
      </c>
      <c r="F307" s="1"/>
      <c r="G307" s="10">
        <f t="shared" si="12"/>
        <v>7.6923076923076927E-2</v>
      </c>
      <c r="H307" s="10">
        <f t="shared" si="13"/>
        <v>0</v>
      </c>
      <c r="I307">
        <f t="shared" si="14"/>
        <v>0</v>
      </c>
    </row>
    <row r="308" spans="2:9" x14ac:dyDescent="0.2">
      <c r="B308" s="5">
        <v>304</v>
      </c>
      <c r="C308" s="1">
        <v>19</v>
      </c>
      <c r="D308" s="1">
        <v>7</v>
      </c>
      <c r="E308" s="1">
        <v>12</v>
      </c>
      <c r="F308" s="1"/>
      <c r="G308" s="10">
        <f t="shared" si="12"/>
        <v>0.36842105263157893</v>
      </c>
      <c r="H308" s="10">
        <f t="shared" si="13"/>
        <v>0</v>
      </c>
      <c r="I308">
        <f t="shared" si="14"/>
        <v>0</v>
      </c>
    </row>
    <row r="309" spans="2:9" x14ac:dyDescent="0.2">
      <c r="B309" s="5">
        <v>305</v>
      </c>
      <c r="C309" s="1">
        <v>54</v>
      </c>
      <c r="D309" s="1">
        <v>34</v>
      </c>
      <c r="E309" s="1">
        <v>11</v>
      </c>
      <c r="F309" s="1">
        <v>8</v>
      </c>
      <c r="G309" s="10">
        <f t="shared" si="12"/>
        <v>0.62962962962962965</v>
      </c>
      <c r="H309" s="10">
        <f t="shared" si="13"/>
        <v>0.14814814814814814</v>
      </c>
      <c r="I309">
        <f t="shared" si="14"/>
        <v>0</v>
      </c>
    </row>
    <row r="310" spans="2:9" x14ac:dyDescent="0.2">
      <c r="B310" s="5">
        <v>306</v>
      </c>
      <c r="C310" s="1">
        <v>22</v>
      </c>
      <c r="D310" s="1">
        <v>6</v>
      </c>
      <c r="E310" s="1">
        <v>11</v>
      </c>
      <c r="F310" s="1">
        <v>4</v>
      </c>
      <c r="G310" s="10">
        <f t="shared" si="12"/>
        <v>0.27272727272727271</v>
      </c>
      <c r="H310" s="10">
        <f t="shared" si="13"/>
        <v>0.18181818181818182</v>
      </c>
      <c r="I310">
        <f t="shared" si="14"/>
        <v>0</v>
      </c>
    </row>
    <row r="311" spans="2:9" x14ac:dyDescent="0.2">
      <c r="B311" s="5">
        <v>307</v>
      </c>
      <c r="C311" s="1">
        <v>89</v>
      </c>
      <c r="D311" s="1">
        <v>50</v>
      </c>
      <c r="E311" s="1">
        <v>10</v>
      </c>
      <c r="F311" s="1">
        <v>21</v>
      </c>
      <c r="G311" s="10">
        <f t="shared" si="12"/>
        <v>0.5617977528089888</v>
      </c>
      <c r="H311" s="10">
        <f t="shared" si="13"/>
        <v>0.23595505617977527</v>
      </c>
      <c r="I311">
        <f t="shared" si="14"/>
        <v>0</v>
      </c>
    </row>
    <row r="312" spans="2:9" x14ac:dyDescent="0.2">
      <c r="B312" s="5">
        <v>308</v>
      </c>
      <c r="C312" s="1">
        <v>11</v>
      </c>
      <c r="D312" s="1"/>
      <c r="E312" s="1">
        <v>11</v>
      </c>
      <c r="F312" s="1"/>
      <c r="G312" s="10">
        <f t="shared" si="12"/>
        <v>0</v>
      </c>
      <c r="H312" s="10">
        <f t="shared" si="13"/>
        <v>0</v>
      </c>
      <c r="I312">
        <f t="shared" si="14"/>
        <v>0</v>
      </c>
    </row>
    <row r="313" spans="2:9" x14ac:dyDescent="0.2">
      <c r="B313" s="5">
        <v>309</v>
      </c>
      <c r="C313" s="1">
        <v>25</v>
      </c>
      <c r="D313" s="1">
        <v>12</v>
      </c>
      <c r="E313" s="1">
        <v>12</v>
      </c>
      <c r="F313" s="1">
        <v>1</v>
      </c>
      <c r="G313" s="10">
        <f t="shared" si="12"/>
        <v>0.48</v>
      </c>
      <c r="H313" s="10">
        <f t="shared" si="13"/>
        <v>0.04</v>
      </c>
      <c r="I313">
        <f t="shared" si="14"/>
        <v>0</v>
      </c>
    </row>
    <row r="314" spans="2:9" x14ac:dyDescent="0.2">
      <c r="B314" s="5">
        <v>310</v>
      </c>
      <c r="C314" s="1">
        <v>72</v>
      </c>
      <c r="D314" s="1">
        <v>51</v>
      </c>
      <c r="E314" s="1">
        <v>10</v>
      </c>
      <c r="F314" s="1">
        <v>9</v>
      </c>
      <c r="G314" s="10">
        <f t="shared" si="12"/>
        <v>0.70833333333333337</v>
      </c>
      <c r="H314" s="10">
        <f t="shared" si="13"/>
        <v>0.125</v>
      </c>
      <c r="I314">
        <f t="shared" si="14"/>
        <v>0</v>
      </c>
    </row>
    <row r="315" spans="2:9" x14ac:dyDescent="0.2">
      <c r="B315" s="5">
        <v>311</v>
      </c>
      <c r="C315" s="1">
        <v>14</v>
      </c>
      <c r="D315" s="1">
        <v>3</v>
      </c>
      <c r="E315" s="1">
        <v>10</v>
      </c>
      <c r="F315" s="1">
        <v>1</v>
      </c>
      <c r="G315" s="10">
        <f t="shared" si="12"/>
        <v>0.21428571428571427</v>
      </c>
      <c r="H315" s="10">
        <f t="shared" si="13"/>
        <v>7.1428571428571425E-2</v>
      </c>
      <c r="I315">
        <f t="shared" si="14"/>
        <v>0</v>
      </c>
    </row>
    <row r="316" spans="2:9" x14ac:dyDescent="0.2">
      <c r="B316" s="5">
        <v>312</v>
      </c>
      <c r="C316" s="1">
        <v>15</v>
      </c>
      <c r="D316" s="1">
        <v>3</v>
      </c>
      <c r="E316" s="1">
        <v>10</v>
      </c>
      <c r="F316" s="1">
        <v>2</v>
      </c>
      <c r="G316" s="10">
        <f t="shared" si="12"/>
        <v>0.2</v>
      </c>
      <c r="H316" s="10">
        <f t="shared" si="13"/>
        <v>0.13333333333333333</v>
      </c>
      <c r="I316">
        <f t="shared" si="14"/>
        <v>0</v>
      </c>
    </row>
    <row r="317" spans="2:9" x14ac:dyDescent="0.2">
      <c r="B317" s="5">
        <v>313</v>
      </c>
      <c r="C317" s="1">
        <v>48</v>
      </c>
      <c r="D317" s="1">
        <v>27</v>
      </c>
      <c r="E317" s="1">
        <v>11</v>
      </c>
      <c r="F317" s="1">
        <v>6</v>
      </c>
      <c r="G317" s="10">
        <f t="shared" si="12"/>
        <v>0.5625</v>
      </c>
      <c r="H317" s="10">
        <f t="shared" si="13"/>
        <v>0.125</v>
      </c>
      <c r="I317">
        <f t="shared" si="14"/>
        <v>0</v>
      </c>
    </row>
    <row r="318" spans="2:9" x14ac:dyDescent="0.2">
      <c r="B318" s="5">
        <v>314</v>
      </c>
      <c r="C318" s="1">
        <v>31</v>
      </c>
      <c r="D318" s="1">
        <v>19</v>
      </c>
      <c r="E318" s="1">
        <v>9</v>
      </c>
      <c r="F318" s="1">
        <v>3</v>
      </c>
      <c r="G318" s="10">
        <f t="shared" si="12"/>
        <v>0.61290322580645162</v>
      </c>
      <c r="H318" s="10">
        <f t="shared" si="13"/>
        <v>9.6774193548387094E-2</v>
      </c>
      <c r="I318">
        <f t="shared" si="14"/>
        <v>0</v>
      </c>
    </row>
    <row r="319" spans="2:9" x14ac:dyDescent="0.2">
      <c r="B319" s="5">
        <v>315</v>
      </c>
      <c r="C319" s="1">
        <v>43</v>
      </c>
      <c r="D319" s="1">
        <v>27</v>
      </c>
      <c r="E319" s="1">
        <v>9</v>
      </c>
      <c r="F319" s="1">
        <v>6</v>
      </c>
      <c r="G319" s="10">
        <f t="shared" si="12"/>
        <v>0.62790697674418605</v>
      </c>
      <c r="H319" s="10">
        <f t="shared" si="13"/>
        <v>0.13953488372093023</v>
      </c>
      <c r="I319">
        <f t="shared" si="14"/>
        <v>0</v>
      </c>
    </row>
    <row r="320" spans="2:9" x14ac:dyDescent="0.2">
      <c r="B320" s="5">
        <v>316</v>
      </c>
      <c r="C320" s="1">
        <v>26</v>
      </c>
      <c r="D320" s="1">
        <v>12</v>
      </c>
      <c r="E320" s="1">
        <v>9</v>
      </c>
      <c r="F320" s="1">
        <v>3</v>
      </c>
      <c r="G320" s="10">
        <f t="shared" si="12"/>
        <v>0.46153846153846156</v>
      </c>
      <c r="H320" s="10">
        <f t="shared" si="13"/>
        <v>0.11538461538461539</v>
      </c>
      <c r="I320">
        <f t="shared" si="14"/>
        <v>0</v>
      </c>
    </row>
    <row r="321" spans="2:9" x14ac:dyDescent="0.2">
      <c r="B321" s="5">
        <v>317</v>
      </c>
      <c r="C321" s="1">
        <v>20</v>
      </c>
      <c r="D321" s="1">
        <v>10</v>
      </c>
      <c r="E321" s="1">
        <v>9</v>
      </c>
      <c r="F321" s="1">
        <v>1</v>
      </c>
      <c r="G321" s="10">
        <f t="shared" si="12"/>
        <v>0.5</v>
      </c>
      <c r="H321" s="10">
        <f t="shared" si="13"/>
        <v>0.05</v>
      </c>
      <c r="I321">
        <f t="shared" si="14"/>
        <v>0</v>
      </c>
    </row>
    <row r="322" spans="2:9" x14ac:dyDescent="0.2">
      <c r="B322" s="5">
        <v>318</v>
      </c>
      <c r="C322" s="1">
        <v>27</v>
      </c>
      <c r="D322" s="1">
        <v>14</v>
      </c>
      <c r="E322" s="1">
        <v>9</v>
      </c>
      <c r="F322" s="1">
        <v>4</v>
      </c>
      <c r="G322" s="10">
        <f t="shared" si="12"/>
        <v>0.51851851851851849</v>
      </c>
      <c r="H322" s="10">
        <f t="shared" si="13"/>
        <v>0.14814814814814814</v>
      </c>
      <c r="I322">
        <f t="shared" si="14"/>
        <v>0</v>
      </c>
    </row>
    <row r="323" spans="2:9" x14ac:dyDescent="0.2">
      <c r="B323" s="5">
        <v>319</v>
      </c>
      <c r="C323" s="1">
        <v>20</v>
      </c>
      <c r="D323" s="1">
        <v>10</v>
      </c>
      <c r="E323" s="1">
        <v>9</v>
      </c>
      <c r="F323" s="1"/>
      <c r="G323" s="10">
        <f t="shared" si="12"/>
        <v>0.5</v>
      </c>
      <c r="H323" s="10">
        <f t="shared" si="13"/>
        <v>0</v>
      </c>
      <c r="I323">
        <f t="shared" si="14"/>
        <v>0</v>
      </c>
    </row>
    <row r="324" spans="2:9" x14ac:dyDescent="0.2">
      <c r="B324" s="5">
        <v>320</v>
      </c>
      <c r="C324" s="1">
        <v>21</v>
      </c>
      <c r="D324" s="1">
        <v>11</v>
      </c>
      <c r="E324" s="1">
        <v>9</v>
      </c>
      <c r="F324" s="1">
        <v>1</v>
      </c>
      <c r="G324" s="10">
        <f t="shared" si="12"/>
        <v>0.52380952380952384</v>
      </c>
      <c r="H324" s="10">
        <f t="shared" si="13"/>
        <v>4.7619047619047616E-2</v>
      </c>
      <c r="I324">
        <f t="shared" si="14"/>
        <v>0</v>
      </c>
    </row>
    <row r="325" spans="2:9" x14ac:dyDescent="0.2">
      <c r="B325" s="5">
        <v>321</v>
      </c>
      <c r="C325" s="1">
        <v>41</v>
      </c>
      <c r="D325" s="1">
        <v>21</v>
      </c>
      <c r="E325" s="1">
        <v>9</v>
      </c>
      <c r="F325" s="1">
        <v>10</v>
      </c>
      <c r="G325" s="10">
        <f t="shared" ref="G325:G388" si="15">IF(D325="", 0, D325) /C325</f>
        <v>0.51219512195121952</v>
      </c>
      <c r="H325" s="10">
        <f t="shared" ref="H325:H388" si="16">F325/C325</f>
        <v>0.24390243902439024</v>
      </c>
      <c r="I325">
        <f t="shared" ref="I325:I388" si="17">IF(SUM(D325:F325) &gt; C325, 1, 0)</f>
        <v>0</v>
      </c>
    </row>
    <row r="326" spans="2:9" x14ac:dyDescent="0.2">
      <c r="B326" s="5">
        <v>322</v>
      </c>
      <c r="C326" s="1">
        <v>10</v>
      </c>
      <c r="D326" s="1">
        <v>1</v>
      </c>
      <c r="E326" s="1">
        <v>9</v>
      </c>
      <c r="F326" s="1"/>
      <c r="G326" s="10">
        <f t="shared" si="15"/>
        <v>0.1</v>
      </c>
      <c r="H326" s="10">
        <f t="shared" si="16"/>
        <v>0</v>
      </c>
      <c r="I326">
        <f t="shared" si="17"/>
        <v>0</v>
      </c>
    </row>
    <row r="327" spans="2:9" x14ac:dyDescent="0.2">
      <c r="B327" s="5">
        <v>323</v>
      </c>
      <c r="C327" s="1">
        <v>18</v>
      </c>
      <c r="D327" s="1">
        <v>7</v>
      </c>
      <c r="E327" s="1">
        <v>9</v>
      </c>
      <c r="F327" s="1">
        <v>1</v>
      </c>
      <c r="G327" s="10">
        <f t="shared" si="15"/>
        <v>0.3888888888888889</v>
      </c>
      <c r="H327" s="10">
        <f t="shared" si="16"/>
        <v>5.5555555555555552E-2</v>
      </c>
      <c r="I327">
        <f t="shared" si="17"/>
        <v>0</v>
      </c>
    </row>
    <row r="328" spans="2:9" x14ac:dyDescent="0.2">
      <c r="B328" s="5">
        <v>324</v>
      </c>
      <c r="C328" s="1">
        <v>23</v>
      </c>
      <c r="D328" s="1">
        <v>10</v>
      </c>
      <c r="E328" s="1">
        <v>9</v>
      </c>
      <c r="F328" s="1">
        <v>4</v>
      </c>
      <c r="G328" s="10">
        <f t="shared" si="15"/>
        <v>0.43478260869565216</v>
      </c>
      <c r="H328" s="10">
        <f t="shared" si="16"/>
        <v>0.17391304347826086</v>
      </c>
      <c r="I328">
        <f t="shared" si="17"/>
        <v>0</v>
      </c>
    </row>
    <row r="329" spans="2:9" x14ac:dyDescent="0.2">
      <c r="B329" s="5">
        <v>325</v>
      </c>
      <c r="C329" s="1">
        <v>25</v>
      </c>
      <c r="D329" s="1">
        <v>13</v>
      </c>
      <c r="E329" s="1">
        <v>8</v>
      </c>
      <c r="F329" s="1">
        <v>4</v>
      </c>
      <c r="G329" s="10">
        <f t="shared" si="15"/>
        <v>0.52</v>
      </c>
      <c r="H329" s="10">
        <f t="shared" si="16"/>
        <v>0.16</v>
      </c>
      <c r="I329">
        <f t="shared" si="17"/>
        <v>0</v>
      </c>
    </row>
    <row r="330" spans="2:9" x14ac:dyDescent="0.2">
      <c r="B330" s="5">
        <v>326</v>
      </c>
      <c r="C330" s="1">
        <v>40</v>
      </c>
      <c r="D330" s="1">
        <v>16</v>
      </c>
      <c r="E330" s="1">
        <v>8</v>
      </c>
      <c r="F330" s="1">
        <v>16</v>
      </c>
      <c r="G330" s="10">
        <f t="shared" si="15"/>
        <v>0.4</v>
      </c>
      <c r="H330" s="10">
        <f t="shared" si="16"/>
        <v>0.4</v>
      </c>
      <c r="I330">
        <f t="shared" si="17"/>
        <v>0</v>
      </c>
    </row>
    <row r="331" spans="2:9" x14ac:dyDescent="0.2">
      <c r="B331" s="5">
        <v>327</v>
      </c>
      <c r="C331" s="1">
        <v>19</v>
      </c>
      <c r="D331" s="1">
        <v>6</v>
      </c>
      <c r="E331" s="1">
        <v>8</v>
      </c>
      <c r="F331" s="1">
        <v>5</v>
      </c>
      <c r="G331" s="10">
        <f t="shared" si="15"/>
        <v>0.31578947368421051</v>
      </c>
      <c r="H331" s="10">
        <f t="shared" si="16"/>
        <v>0.26315789473684209</v>
      </c>
      <c r="I331">
        <f t="shared" si="17"/>
        <v>0</v>
      </c>
    </row>
    <row r="332" spans="2:9" x14ac:dyDescent="0.2">
      <c r="B332" s="5">
        <v>328</v>
      </c>
      <c r="C332" s="1">
        <v>18</v>
      </c>
      <c r="D332" s="1">
        <v>8</v>
      </c>
      <c r="E332" s="1">
        <v>8</v>
      </c>
      <c r="F332" s="1">
        <v>1</v>
      </c>
      <c r="G332" s="10">
        <f t="shared" si="15"/>
        <v>0.44444444444444442</v>
      </c>
      <c r="H332" s="10">
        <f t="shared" si="16"/>
        <v>5.5555555555555552E-2</v>
      </c>
      <c r="I332">
        <f t="shared" si="17"/>
        <v>0</v>
      </c>
    </row>
    <row r="333" spans="2:9" x14ac:dyDescent="0.2">
      <c r="B333" s="5">
        <v>329</v>
      </c>
      <c r="C333" s="1">
        <v>11</v>
      </c>
      <c r="D333" s="1">
        <v>3</v>
      </c>
      <c r="E333" s="1">
        <v>8</v>
      </c>
      <c r="F333" s="1"/>
      <c r="G333" s="10">
        <f t="shared" si="15"/>
        <v>0.27272727272727271</v>
      </c>
      <c r="H333" s="10">
        <f t="shared" si="16"/>
        <v>0</v>
      </c>
      <c r="I333">
        <f t="shared" si="17"/>
        <v>0</v>
      </c>
    </row>
    <row r="334" spans="2:9" x14ac:dyDescent="0.2">
      <c r="B334" s="5">
        <v>330</v>
      </c>
      <c r="C334" s="1">
        <v>24</v>
      </c>
      <c r="D334" s="1">
        <v>13</v>
      </c>
      <c r="E334" s="1">
        <v>8</v>
      </c>
      <c r="F334" s="1">
        <v>1</v>
      </c>
      <c r="G334" s="10">
        <f t="shared" si="15"/>
        <v>0.54166666666666663</v>
      </c>
      <c r="H334" s="10">
        <f t="shared" si="16"/>
        <v>4.1666666666666664E-2</v>
      </c>
      <c r="I334">
        <f t="shared" si="17"/>
        <v>0</v>
      </c>
    </row>
    <row r="335" spans="2:9" x14ac:dyDescent="0.2">
      <c r="B335" s="5">
        <v>331</v>
      </c>
      <c r="C335" s="1">
        <v>40</v>
      </c>
      <c r="D335" s="1">
        <v>15</v>
      </c>
      <c r="E335" s="1">
        <v>8</v>
      </c>
      <c r="F335" s="1">
        <v>17</v>
      </c>
      <c r="G335" s="10">
        <f t="shared" si="15"/>
        <v>0.375</v>
      </c>
      <c r="H335" s="10">
        <f t="shared" si="16"/>
        <v>0.42499999999999999</v>
      </c>
      <c r="I335">
        <f t="shared" si="17"/>
        <v>0</v>
      </c>
    </row>
    <row r="336" spans="2:9" x14ac:dyDescent="0.2">
      <c r="B336" s="5">
        <v>332</v>
      </c>
      <c r="C336" s="1">
        <v>43</v>
      </c>
      <c r="D336" s="1">
        <v>17</v>
      </c>
      <c r="E336" s="1">
        <v>8</v>
      </c>
      <c r="F336" s="1">
        <v>16</v>
      </c>
      <c r="G336" s="10">
        <f t="shared" si="15"/>
        <v>0.39534883720930231</v>
      </c>
      <c r="H336" s="10">
        <f t="shared" si="16"/>
        <v>0.37209302325581395</v>
      </c>
      <c r="I336">
        <f t="shared" si="17"/>
        <v>0</v>
      </c>
    </row>
    <row r="337" spans="2:9" x14ac:dyDescent="0.2">
      <c r="B337" s="5">
        <v>333</v>
      </c>
      <c r="C337" s="1">
        <v>12</v>
      </c>
      <c r="D337" s="1">
        <v>3</v>
      </c>
      <c r="E337" s="1">
        <v>8</v>
      </c>
      <c r="F337" s="1"/>
      <c r="G337" s="10">
        <f t="shared" si="15"/>
        <v>0.25</v>
      </c>
      <c r="H337" s="10">
        <f t="shared" si="16"/>
        <v>0</v>
      </c>
      <c r="I337">
        <f t="shared" si="17"/>
        <v>0</v>
      </c>
    </row>
    <row r="338" spans="2:9" x14ac:dyDescent="0.2">
      <c r="B338" s="5">
        <v>334</v>
      </c>
      <c r="C338" s="1">
        <v>20</v>
      </c>
      <c r="D338" s="1">
        <v>10</v>
      </c>
      <c r="E338" s="1">
        <v>8</v>
      </c>
      <c r="F338" s="1">
        <v>2</v>
      </c>
      <c r="G338" s="10">
        <f t="shared" si="15"/>
        <v>0.5</v>
      </c>
      <c r="H338" s="10">
        <f t="shared" si="16"/>
        <v>0.1</v>
      </c>
      <c r="I338">
        <f t="shared" si="17"/>
        <v>0</v>
      </c>
    </row>
    <row r="339" spans="2:9" x14ac:dyDescent="0.2">
      <c r="B339" s="5">
        <v>335</v>
      </c>
      <c r="C339" s="1">
        <v>13</v>
      </c>
      <c r="D339" s="1">
        <v>3</v>
      </c>
      <c r="E339" s="1">
        <v>9</v>
      </c>
      <c r="F339" s="1">
        <v>1</v>
      </c>
      <c r="G339" s="10">
        <f t="shared" si="15"/>
        <v>0.23076923076923078</v>
      </c>
      <c r="H339" s="10">
        <f t="shared" si="16"/>
        <v>7.6923076923076927E-2</v>
      </c>
      <c r="I339">
        <f t="shared" si="17"/>
        <v>0</v>
      </c>
    </row>
    <row r="340" spans="2:9" x14ac:dyDescent="0.2">
      <c r="B340" s="5">
        <v>336</v>
      </c>
      <c r="C340" s="1">
        <v>18</v>
      </c>
      <c r="D340" s="1">
        <v>7</v>
      </c>
      <c r="E340" s="1">
        <v>8</v>
      </c>
      <c r="F340" s="1">
        <v>3</v>
      </c>
      <c r="G340" s="10">
        <f t="shared" si="15"/>
        <v>0.3888888888888889</v>
      </c>
      <c r="H340" s="10">
        <f t="shared" si="16"/>
        <v>0.16666666666666666</v>
      </c>
      <c r="I340">
        <f t="shared" si="17"/>
        <v>0</v>
      </c>
    </row>
    <row r="341" spans="2:9" x14ac:dyDescent="0.2">
      <c r="B341" s="5">
        <v>337</v>
      </c>
      <c r="C341" s="1">
        <v>28</v>
      </c>
      <c r="D341" s="1">
        <v>13</v>
      </c>
      <c r="E341" s="1">
        <v>7</v>
      </c>
      <c r="F341" s="1">
        <v>6</v>
      </c>
      <c r="G341" s="10">
        <f t="shared" si="15"/>
        <v>0.4642857142857143</v>
      </c>
      <c r="H341" s="10">
        <f t="shared" si="16"/>
        <v>0.21428571428571427</v>
      </c>
      <c r="I341">
        <f t="shared" si="17"/>
        <v>0</v>
      </c>
    </row>
    <row r="342" spans="2:9" x14ac:dyDescent="0.2">
      <c r="B342" s="5">
        <v>338</v>
      </c>
      <c r="C342" s="1">
        <v>65</v>
      </c>
      <c r="D342" s="1">
        <v>28</v>
      </c>
      <c r="E342" s="1">
        <v>7</v>
      </c>
      <c r="F342" s="1">
        <v>28</v>
      </c>
      <c r="G342" s="10">
        <f t="shared" si="15"/>
        <v>0.43076923076923079</v>
      </c>
      <c r="H342" s="10">
        <f t="shared" si="16"/>
        <v>0.43076923076923079</v>
      </c>
      <c r="I342">
        <f t="shared" si="17"/>
        <v>0</v>
      </c>
    </row>
    <row r="343" spans="2:9" x14ac:dyDescent="0.2">
      <c r="B343" s="5">
        <v>339</v>
      </c>
      <c r="C343" s="1">
        <v>10</v>
      </c>
      <c r="D343" s="1">
        <v>2</v>
      </c>
      <c r="E343" s="1">
        <v>7</v>
      </c>
      <c r="F343" s="1">
        <v>1</v>
      </c>
      <c r="G343" s="10">
        <f t="shared" si="15"/>
        <v>0.2</v>
      </c>
      <c r="H343" s="10">
        <f t="shared" si="16"/>
        <v>0.1</v>
      </c>
      <c r="I343">
        <f t="shared" si="17"/>
        <v>0</v>
      </c>
    </row>
    <row r="344" spans="2:9" x14ac:dyDescent="0.2">
      <c r="B344" s="5">
        <v>340</v>
      </c>
      <c r="C344" s="1">
        <v>26</v>
      </c>
      <c r="D344" s="1">
        <v>15</v>
      </c>
      <c r="E344" s="1">
        <v>7</v>
      </c>
      <c r="F344" s="1">
        <v>4</v>
      </c>
      <c r="G344" s="10">
        <f t="shared" si="15"/>
        <v>0.57692307692307687</v>
      </c>
      <c r="H344" s="10">
        <f t="shared" si="16"/>
        <v>0.15384615384615385</v>
      </c>
      <c r="I344">
        <f t="shared" si="17"/>
        <v>0</v>
      </c>
    </row>
    <row r="345" spans="2:9" x14ac:dyDescent="0.2">
      <c r="B345" s="5">
        <v>341</v>
      </c>
      <c r="C345" s="1">
        <v>6</v>
      </c>
      <c r="D345" s="1">
        <v>2</v>
      </c>
      <c r="E345" s="1">
        <v>4</v>
      </c>
      <c r="F345" s="1"/>
      <c r="G345" s="10">
        <f t="shared" si="15"/>
        <v>0.33333333333333331</v>
      </c>
      <c r="H345" s="10">
        <f t="shared" si="16"/>
        <v>0</v>
      </c>
      <c r="I345">
        <f t="shared" si="17"/>
        <v>0</v>
      </c>
    </row>
    <row r="346" spans="2:9" x14ac:dyDescent="0.2">
      <c r="B346" s="5">
        <v>342</v>
      </c>
      <c r="C346" s="1">
        <v>20</v>
      </c>
      <c r="D346" s="1">
        <v>13</v>
      </c>
      <c r="E346" s="1">
        <v>4</v>
      </c>
      <c r="F346" s="1">
        <v>3</v>
      </c>
      <c r="G346" s="10">
        <f t="shared" si="15"/>
        <v>0.65</v>
      </c>
      <c r="H346" s="10">
        <f t="shared" si="16"/>
        <v>0.15</v>
      </c>
      <c r="I346">
        <f t="shared" si="17"/>
        <v>0</v>
      </c>
    </row>
    <row r="347" spans="2:9" x14ac:dyDescent="0.2">
      <c r="B347" s="5">
        <v>343</v>
      </c>
      <c r="C347" s="1">
        <v>9</v>
      </c>
      <c r="D347" s="1">
        <v>3</v>
      </c>
      <c r="E347" s="1">
        <v>4</v>
      </c>
      <c r="F347" s="1">
        <v>2</v>
      </c>
      <c r="G347" s="10">
        <f t="shared" si="15"/>
        <v>0.33333333333333331</v>
      </c>
      <c r="H347" s="10">
        <f t="shared" si="16"/>
        <v>0.22222222222222221</v>
      </c>
      <c r="I347">
        <f t="shared" si="17"/>
        <v>0</v>
      </c>
    </row>
    <row r="348" spans="2:9" x14ac:dyDescent="0.2">
      <c r="B348" s="5">
        <v>344</v>
      </c>
      <c r="C348" s="1">
        <v>20</v>
      </c>
      <c r="D348" s="1">
        <v>10</v>
      </c>
      <c r="E348" s="1">
        <v>4</v>
      </c>
      <c r="F348" s="1">
        <v>6</v>
      </c>
      <c r="G348" s="10">
        <f t="shared" si="15"/>
        <v>0.5</v>
      </c>
      <c r="H348" s="10">
        <f t="shared" si="16"/>
        <v>0.3</v>
      </c>
      <c r="I348">
        <f t="shared" si="17"/>
        <v>0</v>
      </c>
    </row>
    <row r="349" spans="2:9" x14ac:dyDescent="0.2">
      <c r="B349" s="5">
        <v>345</v>
      </c>
      <c r="C349" s="1">
        <v>21</v>
      </c>
      <c r="D349" s="1">
        <v>6</v>
      </c>
      <c r="E349" s="1">
        <v>4</v>
      </c>
      <c r="F349" s="1">
        <v>11</v>
      </c>
      <c r="G349" s="10">
        <f t="shared" si="15"/>
        <v>0.2857142857142857</v>
      </c>
      <c r="H349" s="10">
        <f t="shared" si="16"/>
        <v>0.52380952380952384</v>
      </c>
      <c r="I349">
        <f t="shared" si="17"/>
        <v>0</v>
      </c>
    </row>
    <row r="350" spans="2:9" x14ac:dyDescent="0.2">
      <c r="B350" s="5">
        <v>346</v>
      </c>
      <c r="C350" s="1">
        <v>5</v>
      </c>
      <c r="D350" s="1">
        <v>1</v>
      </c>
      <c r="E350" s="1">
        <v>4</v>
      </c>
      <c r="F350" s="1"/>
      <c r="G350" s="10">
        <f t="shared" si="15"/>
        <v>0.2</v>
      </c>
      <c r="H350" s="10">
        <f t="shared" si="16"/>
        <v>0</v>
      </c>
      <c r="I350">
        <f t="shared" si="17"/>
        <v>0</v>
      </c>
    </row>
    <row r="351" spans="2:9" x14ac:dyDescent="0.2">
      <c r="B351" s="5">
        <v>347</v>
      </c>
      <c r="C351" s="1">
        <v>13</v>
      </c>
      <c r="D351" s="1">
        <v>4</v>
      </c>
      <c r="E351" s="1">
        <v>4</v>
      </c>
      <c r="F351" s="1">
        <v>5</v>
      </c>
      <c r="G351" s="10">
        <f t="shared" si="15"/>
        <v>0.30769230769230771</v>
      </c>
      <c r="H351" s="10">
        <f t="shared" si="16"/>
        <v>0.38461538461538464</v>
      </c>
      <c r="I351">
        <f t="shared" si="17"/>
        <v>0</v>
      </c>
    </row>
    <row r="352" spans="2:9" x14ac:dyDescent="0.2">
      <c r="B352" s="5">
        <v>348</v>
      </c>
      <c r="C352" s="1">
        <v>6</v>
      </c>
      <c r="D352" s="1">
        <v>2</v>
      </c>
      <c r="E352" s="1">
        <v>4</v>
      </c>
      <c r="F352" s="1"/>
      <c r="G352" s="10">
        <f t="shared" si="15"/>
        <v>0.33333333333333331</v>
      </c>
      <c r="H352" s="10">
        <f t="shared" si="16"/>
        <v>0</v>
      </c>
      <c r="I352">
        <f t="shared" si="17"/>
        <v>0</v>
      </c>
    </row>
    <row r="353" spans="2:9" x14ac:dyDescent="0.2">
      <c r="B353" s="5">
        <v>349</v>
      </c>
      <c r="C353" s="1">
        <v>14</v>
      </c>
      <c r="D353" s="1">
        <v>9</v>
      </c>
      <c r="E353" s="1">
        <v>4</v>
      </c>
      <c r="F353" s="1">
        <v>1</v>
      </c>
      <c r="G353" s="10">
        <f t="shared" si="15"/>
        <v>0.6428571428571429</v>
      </c>
      <c r="H353" s="10">
        <f t="shared" si="16"/>
        <v>7.1428571428571425E-2</v>
      </c>
      <c r="I353">
        <f t="shared" si="17"/>
        <v>0</v>
      </c>
    </row>
    <row r="354" spans="2:9" x14ac:dyDescent="0.2">
      <c r="B354" s="5">
        <v>350</v>
      </c>
      <c r="C354" s="1">
        <v>22</v>
      </c>
      <c r="D354" s="1">
        <v>14</v>
      </c>
      <c r="E354" s="1">
        <v>4</v>
      </c>
      <c r="F354" s="1">
        <v>4</v>
      </c>
      <c r="G354" s="10">
        <f t="shared" si="15"/>
        <v>0.63636363636363635</v>
      </c>
      <c r="H354" s="10">
        <f t="shared" si="16"/>
        <v>0.18181818181818182</v>
      </c>
      <c r="I354">
        <f t="shared" si="17"/>
        <v>0</v>
      </c>
    </row>
    <row r="355" spans="2:9" x14ac:dyDescent="0.2">
      <c r="B355" s="5">
        <v>351</v>
      </c>
      <c r="C355" s="1">
        <v>21</v>
      </c>
      <c r="D355" s="1">
        <v>13</v>
      </c>
      <c r="E355" s="1">
        <v>4</v>
      </c>
      <c r="F355" s="1">
        <v>4</v>
      </c>
      <c r="G355" s="10">
        <f t="shared" si="15"/>
        <v>0.61904761904761907</v>
      </c>
      <c r="H355" s="10">
        <f t="shared" si="16"/>
        <v>0.19047619047619047</v>
      </c>
      <c r="I355">
        <f t="shared" si="17"/>
        <v>0</v>
      </c>
    </row>
    <row r="356" spans="2:9" x14ac:dyDescent="0.2">
      <c r="B356" s="5">
        <v>352</v>
      </c>
      <c r="C356" s="1">
        <v>5</v>
      </c>
      <c r="D356" s="1">
        <v>1</v>
      </c>
      <c r="E356" s="1">
        <v>4</v>
      </c>
      <c r="F356" s="1"/>
      <c r="G356" s="10">
        <f t="shared" si="15"/>
        <v>0.2</v>
      </c>
      <c r="H356" s="10">
        <f t="shared" si="16"/>
        <v>0</v>
      </c>
      <c r="I356">
        <f t="shared" si="17"/>
        <v>0</v>
      </c>
    </row>
    <row r="357" spans="2:9" x14ac:dyDescent="0.2">
      <c r="B357" s="5">
        <v>353</v>
      </c>
      <c r="C357" s="1">
        <v>6</v>
      </c>
      <c r="D357" s="1">
        <v>3</v>
      </c>
      <c r="E357" s="1">
        <v>3</v>
      </c>
      <c r="F357" s="1"/>
      <c r="G357" s="10">
        <f t="shared" si="15"/>
        <v>0.5</v>
      </c>
      <c r="H357" s="10">
        <f t="shared" si="16"/>
        <v>0</v>
      </c>
      <c r="I357">
        <f t="shared" si="17"/>
        <v>0</v>
      </c>
    </row>
    <row r="358" spans="2:9" x14ac:dyDescent="0.2">
      <c r="B358" s="5">
        <v>354</v>
      </c>
      <c r="C358" s="1">
        <v>5</v>
      </c>
      <c r="D358" s="1"/>
      <c r="E358" s="1">
        <v>3</v>
      </c>
      <c r="F358" s="1">
        <v>1</v>
      </c>
      <c r="G358" s="10">
        <f t="shared" si="15"/>
        <v>0</v>
      </c>
      <c r="H358" s="10">
        <f t="shared" si="16"/>
        <v>0.2</v>
      </c>
      <c r="I358">
        <f t="shared" si="17"/>
        <v>0</v>
      </c>
    </row>
    <row r="359" spans="2:9" x14ac:dyDescent="0.2">
      <c r="B359" s="5">
        <v>355</v>
      </c>
      <c r="C359" s="1">
        <v>5</v>
      </c>
      <c r="D359" s="1">
        <v>1</v>
      </c>
      <c r="E359" s="1">
        <v>3</v>
      </c>
      <c r="F359" s="1">
        <v>1</v>
      </c>
      <c r="G359" s="10">
        <f t="shared" si="15"/>
        <v>0.2</v>
      </c>
      <c r="H359" s="10">
        <f t="shared" si="16"/>
        <v>0.2</v>
      </c>
      <c r="I359">
        <f t="shared" si="17"/>
        <v>0</v>
      </c>
    </row>
    <row r="360" spans="2:9" x14ac:dyDescent="0.2">
      <c r="B360" s="5">
        <v>356</v>
      </c>
      <c r="C360" s="1">
        <v>18</v>
      </c>
      <c r="D360" s="1">
        <v>12</v>
      </c>
      <c r="E360" s="1">
        <v>3</v>
      </c>
      <c r="F360" s="1">
        <v>3</v>
      </c>
      <c r="G360" s="10">
        <f t="shared" si="15"/>
        <v>0.66666666666666663</v>
      </c>
      <c r="H360" s="10">
        <f t="shared" si="16"/>
        <v>0.16666666666666666</v>
      </c>
      <c r="I360">
        <f t="shared" si="17"/>
        <v>0</v>
      </c>
    </row>
    <row r="361" spans="2:9" x14ac:dyDescent="0.2">
      <c r="B361" s="5">
        <v>357</v>
      </c>
      <c r="C361" s="1">
        <v>30</v>
      </c>
      <c r="D361" s="1">
        <v>21</v>
      </c>
      <c r="E361" s="1">
        <v>3</v>
      </c>
      <c r="F361" s="1">
        <v>5</v>
      </c>
      <c r="G361" s="10">
        <f t="shared" si="15"/>
        <v>0.7</v>
      </c>
      <c r="H361" s="10">
        <f t="shared" si="16"/>
        <v>0.16666666666666666</v>
      </c>
      <c r="I361">
        <f t="shared" si="17"/>
        <v>0</v>
      </c>
    </row>
    <row r="362" spans="2:9" x14ac:dyDescent="0.2">
      <c r="B362" s="5">
        <v>358</v>
      </c>
      <c r="C362" s="1">
        <v>6</v>
      </c>
      <c r="D362" s="1">
        <v>3</v>
      </c>
      <c r="E362" s="1">
        <v>3</v>
      </c>
      <c r="F362" s="1"/>
      <c r="G362" s="10">
        <f t="shared" si="15"/>
        <v>0.5</v>
      </c>
      <c r="H362" s="10">
        <f t="shared" si="16"/>
        <v>0</v>
      </c>
      <c r="I362">
        <f t="shared" si="17"/>
        <v>0</v>
      </c>
    </row>
    <row r="363" spans="2:9" x14ac:dyDescent="0.2">
      <c r="B363" s="5">
        <v>359</v>
      </c>
      <c r="C363" s="1">
        <v>3</v>
      </c>
      <c r="D363" s="1"/>
      <c r="E363" s="1">
        <v>3</v>
      </c>
      <c r="F363" s="1"/>
      <c r="G363" s="10">
        <f t="shared" si="15"/>
        <v>0</v>
      </c>
      <c r="H363" s="10">
        <f t="shared" si="16"/>
        <v>0</v>
      </c>
      <c r="I363">
        <f t="shared" si="17"/>
        <v>0</v>
      </c>
    </row>
    <row r="364" spans="2:9" x14ac:dyDescent="0.2">
      <c r="B364" s="5">
        <v>360</v>
      </c>
      <c r="C364" s="1">
        <v>4</v>
      </c>
      <c r="D364" s="1">
        <v>1</v>
      </c>
      <c r="E364" s="1">
        <v>3</v>
      </c>
      <c r="F364" s="1"/>
      <c r="G364" s="10">
        <f t="shared" si="15"/>
        <v>0.25</v>
      </c>
      <c r="H364" s="10">
        <f t="shared" si="16"/>
        <v>0</v>
      </c>
      <c r="I364">
        <f t="shared" si="17"/>
        <v>0</v>
      </c>
    </row>
    <row r="365" spans="2:9" x14ac:dyDescent="0.2">
      <c r="B365" s="5">
        <v>361</v>
      </c>
      <c r="C365" s="1">
        <v>5</v>
      </c>
      <c r="D365" s="1">
        <v>1</v>
      </c>
      <c r="E365" s="1">
        <v>3</v>
      </c>
      <c r="F365" s="1">
        <v>1</v>
      </c>
      <c r="G365" s="10">
        <f t="shared" si="15"/>
        <v>0.2</v>
      </c>
      <c r="H365" s="10">
        <f t="shared" si="16"/>
        <v>0.2</v>
      </c>
      <c r="I365">
        <f t="shared" si="17"/>
        <v>0</v>
      </c>
    </row>
    <row r="366" spans="2:9" x14ac:dyDescent="0.2">
      <c r="B366" s="5">
        <v>362</v>
      </c>
      <c r="C366" s="1">
        <v>16</v>
      </c>
      <c r="D366" s="1">
        <v>10</v>
      </c>
      <c r="E366" s="1">
        <v>3</v>
      </c>
      <c r="F366" s="1">
        <v>3</v>
      </c>
      <c r="G366" s="10">
        <f t="shared" si="15"/>
        <v>0.625</v>
      </c>
      <c r="H366" s="10">
        <f t="shared" si="16"/>
        <v>0.1875</v>
      </c>
      <c r="I366">
        <f t="shared" si="17"/>
        <v>0</v>
      </c>
    </row>
    <row r="367" spans="2:9" x14ac:dyDescent="0.2">
      <c r="B367" s="5">
        <v>363</v>
      </c>
      <c r="C367" s="1">
        <v>28</v>
      </c>
      <c r="D367" s="1">
        <v>20</v>
      </c>
      <c r="E367" s="1">
        <v>3</v>
      </c>
      <c r="F367" s="1">
        <v>5</v>
      </c>
      <c r="G367" s="10">
        <f t="shared" si="15"/>
        <v>0.7142857142857143</v>
      </c>
      <c r="H367" s="10">
        <f t="shared" si="16"/>
        <v>0.17857142857142858</v>
      </c>
      <c r="I367">
        <f t="shared" si="17"/>
        <v>0</v>
      </c>
    </row>
    <row r="368" spans="2:9" x14ac:dyDescent="0.2">
      <c r="B368" s="5">
        <v>364</v>
      </c>
      <c r="C368" s="1">
        <v>4</v>
      </c>
      <c r="D368" s="1">
        <v>1</v>
      </c>
      <c r="E368" s="1">
        <v>3</v>
      </c>
      <c r="F368" s="1"/>
      <c r="G368" s="10">
        <f t="shared" si="15"/>
        <v>0.25</v>
      </c>
      <c r="H368" s="10">
        <f t="shared" si="16"/>
        <v>0</v>
      </c>
      <c r="I368">
        <f t="shared" si="17"/>
        <v>0</v>
      </c>
    </row>
    <row r="369" spans="2:9" x14ac:dyDescent="0.2">
      <c r="B369" s="5">
        <v>365</v>
      </c>
      <c r="C369" s="1">
        <v>4</v>
      </c>
      <c r="D369" s="1"/>
      <c r="E369" s="1">
        <v>3</v>
      </c>
      <c r="F369" s="1">
        <v>1</v>
      </c>
      <c r="G369" s="10">
        <f t="shared" si="15"/>
        <v>0</v>
      </c>
      <c r="H369" s="10">
        <f t="shared" si="16"/>
        <v>0.25</v>
      </c>
      <c r="I369">
        <f t="shared" si="17"/>
        <v>0</v>
      </c>
    </row>
    <row r="370" spans="2:9" x14ac:dyDescent="0.2">
      <c r="B370" s="5">
        <v>366</v>
      </c>
      <c r="C370" s="1">
        <v>6</v>
      </c>
      <c r="D370" s="1">
        <v>1</v>
      </c>
      <c r="E370" s="1">
        <v>3</v>
      </c>
      <c r="F370" s="1">
        <v>2</v>
      </c>
      <c r="G370" s="10">
        <f t="shared" si="15"/>
        <v>0.16666666666666666</v>
      </c>
      <c r="H370" s="10">
        <f t="shared" si="16"/>
        <v>0.33333333333333331</v>
      </c>
      <c r="I370">
        <f t="shared" si="17"/>
        <v>0</v>
      </c>
    </row>
    <row r="371" spans="2:9" x14ac:dyDescent="0.2">
      <c r="B371" s="5">
        <v>367</v>
      </c>
      <c r="C371" s="1">
        <v>24</v>
      </c>
      <c r="D371" s="1">
        <v>11</v>
      </c>
      <c r="E371" s="1">
        <v>3</v>
      </c>
      <c r="F371" s="1">
        <v>10</v>
      </c>
      <c r="G371" s="10">
        <f t="shared" si="15"/>
        <v>0.45833333333333331</v>
      </c>
      <c r="H371" s="10">
        <f t="shared" si="16"/>
        <v>0.41666666666666669</v>
      </c>
      <c r="I371">
        <f t="shared" si="17"/>
        <v>0</v>
      </c>
    </row>
    <row r="372" spans="2:9" x14ac:dyDescent="0.2">
      <c r="B372" s="5">
        <v>368</v>
      </c>
      <c r="C372" s="1">
        <v>8</v>
      </c>
      <c r="D372" s="1">
        <v>3</v>
      </c>
      <c r="E372" s="1">
        <v>3</v>
      </c>
      <c r="F372" s="1">
        <v>2</v>
      </c>
      <c r="G372" s="10">
        <f t="shared" si="15"/>
        <v>0.375</v>
      </c>
      <c r="H372" s="10">
        <f t="shared" si="16"/>
        <v>0.25</v>
      </c>
      <c r="I372">
        <f t="shared" si="17"/>
        <v>0</v>
      </c>
    </row>
    <row r="373" spans="2:9" x14ac:dyDescent="0.2">
      <c r="B373" s="5">
        <v>369</v>
      </c>
      <c r="C373" s="1">
        <v>41</v>
      </c>
      <c r="D373" s="1">
        <v>20</v>
      </c>
      <c r="E373" s="1">
        <v>3</v>
      </c>
      <c r="F373" s="1">
        <v>17</v>
      </c>
      <c r="G373" s="10">
        <f t="shared" si="15"/>
        <v>0.48780487804878048</v>
      </c>
      <c r="H373" s="10">
        <f t="shared" si="16"/>
        <v>0.41463414634146339</v>
      </c>
      <c r="I373">
        <f t="shared" si="17"/>
        <v>0</v>
      </c>
    </row>
    <row r="374" spans="2:9" x14ac:dyDescent="0.2">
      <c r="B374" s="5">
        <v>370</v>
      </c>
      <c r="C374" s="1">
        <v>8</v>
      </c>
      <c r="D374" s="1">
        <v>4</v>
      </c>
      <c r="E374" s="1">
        <v>3</v>
      </c>
      <c r="F374" s="1">
        <v>1</v>
      </c>
      <c r="G374" s="10">
        <f t="shared" si="15"/>
        <v>0.5</v>
      </c>
      <c r="H374" s="10">
        <f t="shared" si="16"/>
        <v>0.125</v>
      </c>
      <c r="I374">
        <f t="shared" si="17"/>
        <v>0</v>
      </c>
    </row>
    <row r="375" spans="2:9" x14ac:dyDescent="0.2">
      <c r="B375" s="5">
        <v>371</v>
      </c>
      <c r="C375" s="1">
        <v>6</v>
      </c>
      <c r="D375" s="1">
        <v>1</v>
      </c>
      <c r="E375" s="1">
        <v>3</v>
      </c>
      <c r="F375" s="1">
        <v>2</v>
      </c>
      <c r="G375" s="10">
        <f t="shared" si="15"/>
        <v>0.16666666666666666</v>
      </c>
      <c r="H375" s="10">
        <f t="shared" si="16"/>
        <v>0.33333333333333331</v>
      </c>
      <c r="I375">
        <f t="shared" si="17"/>
        <v>0</v>
      </c>
    </row>
    <row r="376" spans="2:9" x14ac:dyDescent="0.2">
      <c r="B376" s="5">
        <v>372</v>
      </c>
      <c r="C376" s="1">
        <v>9</v>
      </c>
      <c r="D376" s="1">
        <v>3</v>
      </c>
      <c r="E376" s="1">
        <v>3</v>
      </c>
      <c r="F376" s="1">
        <v>3</v>
      </c>
      <c r="G376" s="10">
        <f t="shared" si="15"/>
        <v>0.33333333333333331</v>
      </c>
      <c r="H376" s="10">
        <f t="shared" si="16"/>
        <v>0.33333333333333331</v>
      </c>
      <c r="I376">
        <f t="shared" si="17"/>
        <v>0</v>
      </c>
    </row>
    <row r="377" spans="2:9" x14ac:dyDescent="0.2">
      <c r="B377" s="5">
        <v>373</v>
      </c>
      <c r="C377" s="1">
        <v>7</v>
      </c>
      <c r="D377" s="1">
        <v>3</v>
      </c>
      <c r="E377" s="1">
        <v>3</v>
      </c>
      <c r="F377" s="1">
        <v>1</v>
      </c>
      <c r="G377" s="10">
        <f t="shared" si="15"/>
        <v>0.42857142857142855</v>
      </c>
      <c r="H377" s="10">
        <f t="shared" si="16"/>
        <v>0.14285714285714285</v>
      </c>
      <c r="I377">
        <f t="shared" si="17"/>
        <v>0</v>
      </c>
    </row>
    <row r="378" spans="2:9" x14ac:dyDescent="0.2">
      <c r="B378" s="5">
        <v>374</v>
      </c>
      <c r="C378" s="1">
        <v>12</v>
      </c>
      <c r="D378" s="1">
        <v>5</v>
      </c>
      <c r="E378" s="1">
        <v>3</v>
      </c>
      <c r="F378" s="1">
        <v>3</v>
      </c>
      <c r="G378" s="10">
        <f t="shared" si="15"/>
        <v>0.41666666666666669</v>
      </c>
      <c r="H378" s="10">
        <f t="shared" si="16"/>
        <v>0.25</v>
      </c>
      <c r="I378">
        <f t="shared" si="17"/>
        <v>0</v>
      </c>
    </row>
    <row r="379" spans="2:9" x14ac:dyDescent="0.2">
      <c r="B379" s="5">
        <v>375</v>
      </c>
      <c r="C379" s="1">
        <v>6</v>
      </c>
      <c r="D379" s="1">
        <v>2</v>
      </c>
      <c r="E379" s="1">
        <v>3</v>
      </c>
      <c r="F379" s="1"/>
      <c r="G379" s="10">
        <f t="shared" si="15"/>
        <v>0.33333333333333331</v>
      </c>
      <c r="H379" s="10">
        <f t="shared" si="16"/>
        <v>0</v>
      </c>
      <c r="I379">
        <f t="shared" si="17"/>
        <v>0</v>
      </c>
    </row>
    <row r="380" spans="2:9" x14ac:dyDescent="0.2">
      <c r="B380" s="5">
        <v>376</v>
      </c>
      <c r="C380" s="1">
        <v>3</v>
      </c>
      <c r="D380" s="1"/>
      <c r="E380" s="1">
        <v>3</v>
      </c>
      <c r="F380" s="1"/>
      <c r="G380" s="10">
        <f t="shared" si="15"/>
        <v>0</v>
      </c>
      <c r="H380" s="10">
        <f t="shared" si="16"/>
        <v>0</v>
      </c>
      <c r="I380">
        <f t="shared" si="17"/>
        <v>0</v>
      </c>
    </row>
    <row r="381" spans="2:9" x14ac:dyDescent="0.2">
      <c r="B381" s="5">
        <v>377</v>
      </c>
      <c r="C381" s="1">
        <v>5</v>
      </c>
      <c r="D381" s="1">
        <v>2</v>
      </c>
      <c r="E381" s="1">
        <v>3</v>
      </c>
      <c r="F381" s="1"/>
      <c r="G381" s="10">
        <f t="shared" si="15"/>
        <v>0.4</v>
      </c>
      <c r="H381" s="10">
        <f t="shared" si="16"/>
        <v>0</v>
      </c>
      <c r="I381">
        <f t="shared" si="17"/>
        <v>0</v>
      </c>
    </row>
    <row r="382" spans="2:9" x14ac:dyDescent="0.2">
      <c r="B382" s="5">
        <v>378</v>
      </c>
      <c r="C382" s="1">
        <v>4</v>
      </c>
      <c r="D382" s="1"/>
      <c r="E382" s="1">
        <v>3</v>
      </c>
      <c r="F382" s="1">
        <v>1</v>
      </c>
      <c r="G382" s="10">
        <f t="shared" si="15"/>
        <v>0</v>
      </c>
      <c r="H382" s="10">
        <f t="shared" si="16"/>
        <v>0.25</v>
      </c>
      <c r="I382">
        <f t="shared" si="17"/>
        <v>0</v>
      </c>
    </row>
    <row r="383" spans="2:9" x14ac:dyDescent="0.2">
      <c r="B383" s="5">
        <v>379</v>
      </c>
      <c r="C383" s="1">
        <v>14</v>
      </c>
      <c r="D383" s="1">
        <v>4</v>
      </c>
      <c r="E383" s="1">
        <v>3</v>
      </c>
      <c r="F383" s="1">
        <v>7</v>
      </c>
      <c r="G383" s="10">
        <f t="shared" si="15"/>
        <v>0.2857142857142857</v>
      </c>
      <c r="H383" s="10">
        <f t="shared" si="16"/>
        <v>0.5</v>
      </c>
      <c r="I383">
        <f t="shared" si="17"/>
        <v>0</v>
      </c>
    </row>
    <row r="384" spans="2:9" x14ac:dyDescent="0.2">
      <c r="B384" s="5">
        <v>380</v>
      </c>
      <c r="C384" s="1">
        <v>3</v>
      </c>
      <c r="D384" s="1"/>
      <c r="E384" s="1">
        <v>3</v>
      </c>
      <c r="F384" s="1"/>
      <c r="G384" s="10">
        <f t="shared" si="15"/>
        <v>0</v>
      </c>
      <c r="H384" s="10">
        <f t="shared" si="16"/>
        <v>0</v>
      </c>
      <c r="I384">
        <f t="shared" si="17"/>
        <v>0</v>
      </c>
    </row>
    <row r="385" spans="2:9" x14ac:dyDescent="0.2">
      <c r="B385" s="5">
        <v>381</v>
      </c>
      <c r="C385" s="1">
        <v>3</v>
      </c>
      <c r="D385" s="1"/>
      <c r="E385" s="1">
        <v>3</v>
      </c>
      <c r="F385" s="1"/>
      <c r="G385" s="10">
        <f t="shared" si="15"/>
        <v>0</v>
      </c>
      <c r="H385" s="10">
        <f t="shared" si="16"/>
        <v>0</v>
      </c>
      <c r="I385">
        <f t="shared" si="17"/>
        <v>0</v>
      </c>
    </row>
    <row r="386" spans="2:9" x14ac:dyDescent="0.2">
      <c r="B386" s="5">
        <v>382</v>
      </c>
      <c r="C386" s="1">
        <v>3</v>
      </c>
      <c r="D386" s="1"/>
      <c r="E386" s="1">
        <v>3</v>
      </c>
      <c r="F386" s="1"/>
      <c r="G386" s="10">
        <f t="shared" si="15"/>
        <v>0</v>
      </c>
      <c r="H386" s="10">
        <f t="shared" si="16"/>
        <v>0</v>
      </c>
      <c r="I386">
        <f t="shared" si="17"/>
        <v>0</v>
      </c>
    </row>
    <row r="387" spans="2:9" x14ac:dyDescent="0.2">
      <c r="B387" s="5">
        <v>383</v>
      </c>
      <c r="C387" s="1">
        <v>9</v>
      </c>
      <c r="D387" s="1">
        <v>6</v>
      </c>
      <c r="E387" s="1">
        <v>3</v>
      </c>
      <c r="F387" s="1"/>
      <c r="G387" s="10">
        <f t="shared" si="15"/>
        <v>0.66666666666666663</v>
      </c>
      <c r="H387" s="10">
        <f t="shared" si="16"/>
        <v>0</v>
      </c>
      <c r="I387">
        <f t="shared" si="17"/>
        <v>0</v>
      </c>
    </row>
    <row r="388" spans="2:9" x14ac:dyDescent="0.2">
      <c r="B388" s="5">
        <v>384</v>
      </c>
      <c r="C388" s="1">
        <v>8</v>
      </c>
      <c r="D388" s="1">
        <v>2</v>
      </c>
      <c r="E388" s="1">
        <v>3</v>
      </c>
      <c r="F388" s="1">
        <v>3</v>
      </c>
      <c r="G388" s="10">
        <f t="shared" si="15"/>
        <v>0.25</v>
      </c>
      <c r="H388" s="10">
        <f t="shared" si="16"/>
        <v>0.375</v>
      </c>
      <c r="I388">
        <f t="shared" si="17"/>
        <v>0</v>
      </c>
    </row>
    <row r="389" spans="2:9" x14ac:dyDescent="0.2">
      <c r="B389" s="5">
        <v>385</v>
      </c>
      <c r="C389" s="1">
        <v>16</v>
      </c>
      <c r="D389" s="1">
        <v>6</v>
      </c>
      <c r="E389" s="1">
        <v>2</v>
      </c>
      <c r="F389" s="1">
        <v>6</v>
      </c>
      <c r="G389" s="10">
        <f t="shared" ref="G389:G404" si="18">IF(D389="", 0, D389) /C389</f>
        <v>0.375</v>
      </c>
      <c r="H389" s="10">
        <f t="shared" ref="H389:H404" si="19">F389/C389</f>
        <v>0.375</v>
      </c>
      <c r="I389">
        <f t="shared" ref="I389:I404" si="20">IF(SUM(D389:F389) &gt; C389, 1, 0)</f>
        <v>0</v>
      </c>
    </row>
    <row r="390" spans="2:9" x14ac:dyDescent="0.2">
      <c r="B390" s="5">
        <v>386</v>
      </c>
      <c r="C390" s="1">
        <v>2</v>
      </c>
      <c r="D390" s="1"/>
      <c r="E390" s="1">
        <v>2</v>
      </c>
      <c r="F390" s="1"/>
      <c r="G390" s="10">
        <f t="shared" si="18"/>
        <v>0</v>
      </c>
      <c r="H390" s="10">
        <f t="shared" si="19"/>
        <v>0</v>
      </c>
      <c r="I390">
        <f t="shared" si="20"/>
        <v>0</v>
      </c>
    </row>
    <row r="391" spans="2:9" x14ac:dyDescent="0.2">
      <c r="B391" s="5">
        <v>387</v>
      </c>
      <c r="C391" s="1">
        <v>2</v>
      </c>
      <c r="D391" s="1"/>
      <c r="E391" s="1">
        <v>2</v>
      </c>
      <c r="F391" s="1"/>
      <c r="G391" s="10">
        <f t="shared" si="18"/>
        <v>0</v>
      </c>
      <c r="H391" s="10">
        <f t="shared" si="19"/>
        <v>0</v>
      </c>
      <c r="I391">
        <f t="shared" si="20"/>
        <v>0</v>
      </c>
    </row>
    <row r="392" spans="2:9" x14ac:dyDescent="0.2">
      <c r="B392" s="5">
        <v>388</v>
      </c>
      <c r="C392" s="1">
        <v>8</v>
      </c>
      <c r="D392" s="1">
        <v>1</v>
      </c>
      <c r="E392" s="1">
        <v>2</v>
      </c>
      <c r="F392" s="1">
        <v>5</v>
      </c>
      <c r="G392" s="10">
        <f t="shared" si="18"/>
        <v>0.125</v>
      </c>
      <c r="H392" s="10">
        <f t="shared" si="19"/>
        <v>0.625</v>
      </c>
      <c r="I392">
        <f t="shared" si="20"/>
        <v>0</v>
      </c>
    </row>
    <row r="393" spans="2:9" x14ac:dyDescent="0.2">
      <c r="B393" s="5">
        <v>389</v>
      </c>
      <c r="C393" s="1">
        <v>5</v>
      </c>
      <c r="D393" s="1">
        <v>1</v>
      </c>
      <c r="E393" s="1">
        <v>2</v>
      </c>
      <c r="F393" s="1">
        <v>2</v>
      </c>
      <c r="G393" s="10">
        <f t="shared" si="18"/>
        <v>0.2</v>
      </c>
      <c r="H393" s="10">
        <f t="shared" si="19"/>
        <v>0.4</v>
      </c>
      <c r="I393">
        <f t="shared" si="20"/>
        <v>0</v>
      </c>
    </row>
    <row r="394" spans="2:9" x14ac:dyDescent="0.2">
      <c r="B394" s="5">
        <v>390</v>
      </c>
      <c r="C394" s="1">
        <v>5</v>
      </c>
      <c r="D394" s="1"/>
      <c r="E394" s="1">
        <v>2</v>
      </c>
      <c r="F394" s="1">
        <v>3</v>
      </c>
      <c r="G394" s="10">
        <f t="shared" si="18"/>
        <v>0</v>
      </c>
      <c r="H394" s="10">
        <f t="shared" si="19"/>
        <v>0.6</v>
      </c>
      <c r="I394">
        <f t="shared" si="20"/>
        <v>0</v>
      </c>
    </row>
    <row r="395" spans="2:9" x14ac:dyDescent="0.2">
      <c r="B395" s="5">
        <v>391</v>
      </c>
      <c r="C395" s="1">
        <v>2</v>
      </c>
      <c r="D395" s="1"/>
      <c r="E395" s="1">
        <v>2</v>
      </c>
      <c r="F395" s="1"/>
      <c r="G395" s="10">
        <f t="shared" si="18"/>
        <v>0</v>
      </c>
      <c r="H395" s="10">
        <f t="shared" si="19"/>
        <v>0</v>
      </c>
      <c r="I395">
        <f t="shared" si="20"/>
        <v>0</v>
      </c>
    </row>
    <row r="396" spans="2:9" x14ac:dyDescent="0.2">
      <c r="B396" s="5">
        <v>392</v>
      </c>
      <c r="C396" s="1">
        <v>9</v>
      </c>
      <c r="D396" s="1">
        <v>3</v>
      </c>
      <c r="E396" s="1">
        <v>2</v>
      </c>
      <c r="F396" s="1">
        <v>4</v>
      </c>
      <c r="G396" s="10">
        <f t="shared" si="18"/>
        <v>0.33333333333333331</v>
      </c>
      <c r="H396" s="10">
        <f t="shared" si="19"/>
        <v>0.44444444444444442</v>
      </c>
      <c r="I396">
        <f t="shared" si="20"/>
        <v>0</v>
      </c>
    </row>
    <row r="397" spans="2:9" x14ac:dyDescent="0.2">
      <c r="B397" s="5">
        <v>393</v>
      </c>
      <c r="C397" s="1">
        <v>7</v>
      </c>
      <c r="D397" s="1">
        <v>2</v>
      </c>
      <c r="E397" s="1">
        <v>2</v>
      </c>
      <c r="F397" s="1">
        <v>3</v>
      </c>
      <c r="G397" s="10">
        <f t="shared" si="18"/>
        <v>0.2857142857142857</v>
      </c>
      <c r="H397" s="10">
        <f t="shared" si="19"/>
        <v>0.42857142857142855</v>
      </c>
      <c r="I397">
        <f t="shared" si="20"/>
        <v>0</v>
      </c>
    </row>
    <row r="398" spans="2:9" x14ac:dyDescent="0.2">
      <c r="B398" s="5">
        <v>394</v>
      </c>
      <c r="C398" s="1">
        <v>4</v>
      </c>
      <c r="D398" s="1">
        <v>1</v>
      </c>
      <c r="E398" s="1">
        <v>3</v>
      </c>
      <c r="F398" s="1"/>
      <c r="G398" s="10">
        <f t="shared" si="18"/>
        <v>0.25</v>
      </c>
      <c r="H398" s="10">
        <f t="shared" si="19"/>
        <v>0</v>
      </c>
      <c r="I398">
        <f t="shared" si="20"/>
        <v>0</v>
      </c>
    </row>
    <row r="399" spans="2:9" x14ac:dyDescent="0.2">
      <c r="B399" s="5">
        <v>395</v>
      </c>
      <c r="C399" s="1">
        <v>7</v>
      </c>
      <c r="D399" s="1">
        <v>3</v>
      </c>
      <c r="E399" s="1">
        <v>2</v>
      </c>
      <c r="F399" s="1">
        <v>2</v>
      </c>
      <c r="G399" s="10">
        <f t="shared" si="18"/>
        <v>0.42857142857142855</v>
      </c>
      <c r="H399" s="10">
        <f t="shared" si="19"/>
        <v>0.2857142857142857</v>
      </c>
      <c r="I399">
        <f t="shared" si="20"/>
        <v>0</v>
      </c>
    </row>
    <row r="400" spans="2:9" x14ac:dyDescent="0.2">
      <c r="B400" s="5">
        <v>396</v>
      </c>
      <c r="C400" s="1">
        <v>4</v>
      </c>
      <c r="D400" s="1">
        <v>2</v>
      </c>
      <c r="E400" s="1">
        <v>2</v>
      </c>
      <c r="F400" s="1"/>
      <c r="G400" s="10">
        <f t="shared" si="18"/>
        <v>0.5</v>
      </c>
      <c r="H400" s="10">
        <f t="shared" si="19"/>
        <v>0</v>
      </c>
      <c r="I400">
        <f t="shared" si="20"/>
        <v>0</v>
      </c>
    </row>
    <row r="401" spans="2:9" x14ac:dyDescent="0.2">
      <c r="B401" s="5">
        <v>397</v>
      </c>
      <c r="C401" s="1">
        <v>6</v>
      </c>
      <c r="D401" s="1">
        <v>2</v>
      </c>
      <c r="E401" s="1">
        <v>2</v>
      </c>
      <c r="F401" s="1">
        <v>2</v>
      </c>
      <c r="G401" s="10">
        <f t="shared" si="18"/>
        <v>0.33333333333333331</v>
      </c>
      <c r="H401" s="10">
        <f t="shared" si="19"/>
        <v>0.33333333333333331</v>
      </c>
      <c r="I401">
        <f t="shared" si="20"/>
        <v>0</v>
      </c>
    </row>
    <row r="402" spans="2:9" x14ac:dyDescent="0.2">
      <c r="B402" s="5">
        <v>398</v>
      </c>
      <c r="C402" s="1">
        <v>5</v>
      </c>
      <c r="D402" s="1">
        <v>4</v>
      </c>
      <c r="E402" s="1">
        <v>1</v>
      </c>
      <c r="F402" s="1"/>
      <c r="G402" s="10">
        <f t="shared" si="18"/>
        <v>0.8</v>
      </c>
      <c r="H402" s="10">
        <f t="shared" si="19"/>
        <v>0</v>
      </c>
      <c r="I402">
        <f t="shared" si="20"/>
        <v>0</v>
      </c>
    </row>
    <row r="403" spans="2:9" x14ac:dyDescent="0.2">
      <c r="B403" s="5">
        <v>399</v>
      </c>
      <c r="C403" s="1">
        <v>6</v>
      </c>
      <c r="D403" s="1">
        <v>4</v>
      </c>
      <c r="E403" s="1">
        <v>1</v>
      </c>
      <c r="F403" s="1"/>
      <c r="G403" s="10">
        <f t="shared" si="18"/>
        <v>0.66666666666666663</v>
      </c>
      <c r="H403" s="10">
        <f t="shared" si="19"/>
        <v>0</v>
      </c>
      <c r="I403">
        <f t="shared" si="20"/>
        <v>0</v>
      </c>
    </row>
    <row r="404" spans="2:9" x14ac:dyDescent="0.2">
      <c r="B404" s="5">
        <v>400</v>
      </c>
      <c r="C404" s="1">
        <v>2</v>
      </c>
      <c r="D404" s="1">
        <v>1</v>
      </c>
      <c r="E404" s="1">
        <v>1</v>
      </c>
      <c r="F404" s="1"/>
      <c r="G404" s="10">
        <f t="shared" si="18"/>
        <v>0.5</v>
      </c>
      <c r="H404" s="10">
        <f t="shared" si="19"/>
        <v>0</v>
      </c>
      <c r="I404">
        <f t="shared" si="20"/>
        <v>0</v>
      </c>
    </row>
    <row r="405" spans="2:9" x14ac:dyDescent="0.2">
      <c r="C405" s="1"/>
      <c r="D405" s="1"/>
      <c r="E405" s="1"/>
      <c r="F405" s="1"/>
      <c r="G405" s="10"/>
      <c r="H405" s="10"/>
    </row>
    <row r="406" spans="2:9" x14ac:dyDescent="0.2">
      <c r="C406" s="1"/>
      <c r="D406" s="1"/>
      <c r="E406" s="1"/>
      <c r="F406" s="1"/>
      <c r="G406" s="10"/>
      <c r="H406" s="10"/>
    </row>
    <row r="407" spans="2:9" x14ac:dyDescent="0.2">
      <c r="C407" s="1"/>
      <c r="D407" s="1"/>
      <c r="E407" s="1"/>
      <c r="F407" s="1"/>
      <c r="G407" s="10"/>
      <c r="H407" s="10"/>
    </row>
    <row r="408" spans="2:9" x14ac:dyDescent="0.2">
      <c r="C408" s="1"/>
      <c r="D408" s="1"/>
      <c r="E408" s="1"/>
      <c r="F408" s="1"/>
      <c r="G408" s="10"/>
      <c r="H408" s="10"/>
    </row>
    <row r="409" spans="2:9" x14ac:dyDescent="0.2">
      <c r="C409" s="1"/>
      <c r="D409" s="1"/>
      <c r="E409" s="1"/>
      <c r="F409" s="1"/>
      <c r="G409" s="10"/>
      <c r="H409" s="10"/>
    </row>
    <row r="410" spans="2:9" x14ac:dyDescent="0.2">
      <c r="C410" s="1"/>
      <c r="D410" s="1"/>
      <c r="E410" s="1"/>
      <c r="F410" s="1"/>
      <c r="G410" s="10"/>
      <c r="H410" s="10"/>
    </row>
    <row r="411" spans="2:9" x14ac:dyDescent="0.2">
      <c r="C411" s="1"/>
      <c r="D411" s="1"/>
      <c r="E411" s="1"/>
      <c r="F411" s="1"/>
      <c r="G411" s="10"/>
      <c r="H411" s="10"/>
    </row>
    <row r="412" spans="2:9" x14ac:dyDescent="0.2">
      <c r="C412" s="1"/>
      <c r="D412" s="1"/>
      <c r="E412" s="1"/>
      <c r="F412" s="1"/>
      <c r="G412" s="10"/>
      <c r="H412" s="10"/>
    </row>
    <row r="413" spans="2:9" x14ac:dyDescent="0.2">
      <c r="C413" s="1"/>
      <c r="D413" s="1"/>
      <c r="E413" s="1"/>
      <c r="F413" s="1"/>
      <c r="G413" s="10"/>
      <c r="H413" s="10"/>
    </row>
    <row r="414" spans="2:9" x14ac:dyDescent="0.2">
      <c r="C414" s="1"/>
      <c r="D414" s="1"/>
      <c r="E414" s="1"/>
      <c r="F414" s="1"/>
      <c r="G414" s="10"/>
      <c r="H414" s="10"/>
    </row>
    <row r="415" spans="2:9" x14ac:dyDescent="0.2">
      <c r="C415" s="1"/>
      <c r="D415" s="1"/>
      <c r="E415" s="1"/>
      <c r="F415" s="1"/>
      <c r="G415" s="10"/>
      <c r="H415" s="10"/>
    </row>
    <row r="416" spans="2:9" x14ac:dyDescent="0.2">
      <c r="C416" s="1"/>
      <c r="D416" s="1"/>
      <c r="E416" s="1"/>
      <c r="F416" s="1"/>
      <c r="G416" s="10"/>
      <c r="H416" s="10"/>
    </row>
    <row r="417" spans="3:8" x14ac:dyDescent="0.2">
      <c r="C417" s="1"/>
      <c r="D417" s="1"/>
      <c r="E417" s="1"/>
      <c r="F417" s="1"/>
      <c r="G417" s="10"/>
      <c r="H417" s="10"/>
    </row>
    <row r="418" spans="3:8" x14ac:dyDescent="0.2">
      <c r="C418" s="1"/>
      <c r="D418" s="1"/>
      <c r="E418" s="1"/>
      <c r="F418" s="1"/>
      <c r="G418" s="10"/>
      <c r="H418" s="10"/>
    </row>
    <row r="419" spans="3:8" x14ac:dyDescent="0.2">
      <c r="C419" s="1"/>
      <c r="D419" s="1"/>
      <c r="E419" s="1"/>
      <c r="F419" s="1"/>
      <c r="G419" s="10"/>
      <c r="H419" s="10"/>
    </row>
    <row r="420" spans="3:8" x14ac:dyDescent="0.2">
      <c r="C420" s="1"/>
      <c r="D420" s="1"/>
      <c r="E420" s="1"/>
      <c r="F420" s="1"/>
      <c r="G420" s="10"/>
      <c r="H420" s="10"/>
    </row>
    <row r="421" spans="3:8" x14ac:dyDescent="0.2">
      <c r="C421" s="1"/>
      <c r="D421" s="1"/>
      <c r="E421" s="1"/>
      <c r="F421" s="1"/>
      <c r="G421" s="10"/>
      <c r="H421" s="10"/>
    </row>
    <row r="422" spans="3:8" x14ac:dyDescent="0.2">
      <c r="C422" s="1"/>
      <c r="D422" s="1"/>
      <c r="E422" s="1"/>
      <c r="F422" s="1"/>
      <c r="G422" s="10"/>
      <c r="H422" s="10"/>
    </row>
    <row r="423" spans="3:8" x14ac:dyDescent="0.2">
      <c r="C423" s="1"/>
      <c r="D423" s="1"/>
      <c r="E423" s="1"/>
      <c r="F423" s="1"/>
      <c r="G423" s="10"/>
      <c r="H423" s="10"/>
    </row>
    <row r="424" spans="3:8" x14ac:dyDescent="0.2">
      <c r="C424" s="1"/>
      <c r="D424" s="1"/>
      <c r="E424" s="1"/>
      <c r="F424" s="1"/>
      <c r="G424" s="10"/>
      <c r="H424" s="10"/>
    </row>
    <row r="425" spans="3:8" x14ac:dyDescent="0.2">
      <c r="C425" s="1"/>
      <c r="D425" s="1"/>
      <c r="E425" s="1"/>
      <c r="F425" s="1"/>
      <c r="G425" s="10"/>
      <c r="H425" s="10"/>
    </row>
    <row r="426" spans="3:8" x14ac:dyDescent="0.2">
      <c r="C426" s="1"/>
      <c r="D426" s="1"/>
      <c r="E426" s="1"/>
      <c r="F426" s="1"/>
      <c r="G426" s="10"/>
      <c r="H426" s="10"/>
    </row>
    <row r="427" spans="3:8" x14ac:dyDescent="0.2">
      <c r="C427" s="1"/>
      <c r="D427" s="1"/>
      <c r="E427" s="1"/>
      <c r="F427" s="1"/>
      <c r="G427" s="10"/>
      <c r="H427" s="10"/>
    </row>
    <row r="428" spans="3:8" x14ac:dyDescent="0.2">
      <c r="C428" s="1"/>
      <c r="D428" s="1"/>
      <c r="E428" s="1"/>
      <c r="F428" s="1"/>
      <c r="G428" s="10"/>
      <c r="H428" s="10"/>
    </row>
    <row r="429" spans="3:8" x14ac:dyDescent="0.2">
      <c r="C429" s="1"/>
      <c r="D429" s="1"/>
      <c r="E429" s="1"/>
      <c r="F429" s="1"/>
      <c r="G429" s="10"/>
      <c r="H429" s="10"/>
    </row>
    <row r="430" spans="3:8" x14ac:dyDescent="0.2">
      <c r="C430" s="1"/>
      <c r="D430" s="1"/>
      <c r="E430" s="1"/>
      <c r="F430" s="1"/>
      <c r="G430" s="10"/>
      <c r="H430" s="10"/>
    </row>
    <row r="431" spans="3:8" x14ac:dyDescent="0.2">
      <c r="C431" s="1"/>
      <c r="D431" s="1"/>
      <c r="E431" s="1"/>
      <c r="F431" s="1"/>
      <c r="G431" s="10"/>
      <c r="H431" s="10"/>
    </row>
    <row r="432" spans="3:8" x14ac:dyDescent="0.2">
      <c r="C432" s="1"/>
      <c r="D432" s="1"/>
      <c r="E432" s="1"/>
      <c r="F432" s="1"/>
      <c r="G432" s="10"/>
      <c r="H432" s="10"/>
    </row>
    <row r="433" spans="3:8" x14ac:dyDescent="0.2">
      <c r="C433" s="1"/>
      <c r="D433" s="1"/>
      <c r="E433" s="1"/>
      <c r="F433" s="1"/>
      <c r="G433" s="10"/>
      <c r="H433" s="10"/>
    </row>
    <row r="434" spans="3:8" x14ac:dyDescent="0.2">
      <c r="C434" s="1"/>
      <c r="D434" s="1"/>
      <c r="E434" s="1"/>
      <c r="F434" s="1"/>
      <c r="G434" s="10"/>
      <c r="H434" s="10"/>
    </row>
  </sheetData>
  <autoFilter ref="B4:I434">
    <sortState ref="B5:I434">
      <sortCondition ref="B4:B434"/>
    </sortState>
  </autoFilter>
  <sortState ref="B5:I404">
    <sortCondition ref="B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H404" sqref="H404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3" width="13.6640625" style="2" customWidth="1"/>
    <col min="4" max="4" width="12.83203125" customWidth="1"/>
    <col min="7" max="8" width="14.5" customWidth="1"/>
  </cols>
  <sheetData>
    <row r="1" spans="1:9" ht="26" x14ac:dyDescent="0.3">
      <c r="A1" s="7" t="s">
        <v>43</v>
      </c>
    </row>
    <row r="4" spans="1:9" x14ac:dyDescent="0.2">
      <c r="B4" s="8" t="s">
        <v>19</v>
      </c>
      <c r="C4" s="4" t="s">
        <v>20</v>
      </c>
      <c r="D4" s="4" t="s">
        <v>21</v>
      </c>
      <c r="E4" s="4" t="s">
        <v>24</v>
      </c>
      <c r="F4" s="4" t="s">
        <v>26</v>
      </c>
      <c r="G4" s="4" t="s">
        <v>25</v>
      </c>
      <c r="H4" s="4" t="s">
        <v>29</v>
      </c>
      <c r="I4" s="4" t="s">
        <v>27</v>
      </c>
    </row>
    <row r="5" spans="1:9" x14ac:dyDescent="0.2">
      <c r="B5" s="5">
        <v>1</v>
      </c>
      <c r="C5" s="1">
        <v>32150</v>
      </c>
      <c r="D5" s="1"/>
      <c r="E5" s="1"/>
      <c r="F5" s="1"/>
      <c r="G5" s="10">
        <f t="shared" ref="G5:G68" si="0">IF(D5="", 0, D5) /C5</f>
        <v>0</v>
      </c>
      <c r="H5" s="10">
        <f t="shared" ref="H5:H68" si="1">F5/C5</f>
        <v>0</v>
      </c>
      <c r="I5">
        <f t="shared" ref="I5:I68" si="2">IF(SUM(D5:F5) &gt; C5, 1, 0)</f>
        <v>0</v>
      </c>
    </row>
    <row r="6" spans="1:9" x14ac:dyDescent="0.2">
      <c r="B6" s="5">
        <v>2</v>
      </c>
      <c r="C6" s="1">
        <v>30825</v>
      </c>
      <c r="D6" s="1"/>
      <c r="E6" s="1">
        <v>29707</v>
      </c>
      <c r="F6" s="1">
        <v>682</v>
      </c>
      <c r="G6" s="10">
        <f t="shared" si="0"/>
        <v>0</v>
      </c>
      <c r="H6" s="10">
        <f t="shared" si="1"/>
        <v>2.2124898621248987E-2</v>
      </c>
      <c r="I6">
        <f t="shared" si="2"/>
        <v>0</v>
      </c>
    </row>
    <row r="7" spans="1:9" x14ac:dyDescent="0.2">
      <c r="B7" s="5">
        <v>3</v>
      </c>
      <c r="C7" s="1">
        <v>27650</v>
      </c>
      <c r="D7" s="1"/>
      <c r="E7" s="1">
        <v>26937</v>
      </c>
      <c r="F7" s="1">
        <v>120</v>
      </c>
      <c r="G7" s="10">
        <f t="shared" si="0"/>
        <v>0</v>
      </c>
      <c r="H7" s="10">
        <f t="shared" si="1"/>
        <v>4.3399638336347199E-3</v>
      </c>
      <c r="I7">
        <f t="shared" si="2"/>
        <v>0</v>
      </c>
    </row>
    <row r="8" spans="1:9" x14ac:dyDescent="0.2">
      <c r="B8" s="5">
        <v>4</v>
      </c>
      <c r="C8" s="1">
        <v>45603</v>
      </c>
      <c r="D8" s="1">
        <v>247</v>
      </c>
      <c r="E8" s="1">
        <v>44251</v>
      </c>
      <c r="F8" s="1">
        <v>354</v>
      </c>
      <c r="G8" s="10">
        <f t="shared" si="0"/>
        <v>5.4163103304607149E-3</v>
      </c>
      <c r="H8" s="10">
        <f t="shared" si="1"/>
        <v>7.7626471942635351E-3</v>
      </c>
      <c r="I8">
        <f t="shared" si="2"/>
        <v>0</v>
      </c>
    </row>
    <row r="9" spans="1:9" x14ac:dyDescent="0.2">
      <c r="B9" s="5">
        <v>5</v>
      </c>
      <c r="C9" s="1">
        <v>28614</v>
      </c>
      <c r="D9" s="1">
        <v>1622</v>
      </c>
      <c r="E9" s="1">
        <v>26238</v>
      </c>
      <c r="F9" s="1">
        <v>155</v>
      </c>
      <c r="G9" s="10">
        <f t="shared" si="0"/>
        <v>5.6685538547564127E-2</v>
      </c>
      <c r="H9" s="10">
        <f t="shared" si="1"/>
        <v>5.4169287761235757E-3</v>
      </c>
      <c r="I9">
        <f t="shared" si="2"/>
        <v>0</v>
      </c>
    </row>
    <row r="10" spans="1:9" x14ac:dyDescent="0.2">
      <c r="B10" s="5">
        <v>6</v>
      </c>
      <c r="C10" s="1">
        <v>29769</v>
      </c>
      <c r="D10" s="1">
        <v>1356</v>
      </c>
      <c r="E10" s="1">
        <v>27750</v>
      </c>
      <c r="F10" s="1">
        <v>113</v>
      </c>
      <c r="G10" s="10">
        <f t="shared" si="0"/>
        <v>4.5550740703416304E-2</v>
      </c>
      <c r="H10" s="10">
        <f t="shared" si="1"/>
        <v>3.7958950586180254E-3</v>
      </c>
      <c r="I10">
        <f t="shared" si="2"/>
        <v>0</v>
      </c>
    </row>
    <row r="11" spans="1:9" x14ac:dyDescent="0.2">
      <c r="B11" s="5">
        <v>7</v>
      </c>
      <c r="C11" s="1">
        <v>29221</v>
      </c>
      <c r="D11" s="1">
        <v>3106</v>
      </c>
      <c r="E11" s="1">
        <v>25420</v>
      </c>
      <c r="F11" s="1">
        <v>180</v>
      </c>
      <c r="G11" s="10">
        <f t="shared" si="0"/>
        <v>0.1062934191163889</v>
      </c>
      <c r="H11" s="10">
        <f t="shared" si="1"/>
        <v>6.1599534581294278E-3</v>
      </c>
      <c r="I11">
        <f t="shared" si="2"/>
        <v>0</v>
      </c>
    </row>
    <row r="12" spans="1:9" x14ac:dyDescent="0.2">
      <c r="B12" s="5">
        <v>8</v>
      </c>
      <c r="C12" s="1">
        <v>38225</v>
      </c>
      <c r="D12" s="1">
        <v>1837</v>
      </c>
      <c r="E12" s="1">
        <v>35489</v>
      </c>
      <c r="F12" s="1">
        <v>292</v>
      </c>
      <c r="G12" s="10">
        <f t="shared" si="0"/>
        <v>4.8057553956834531E-2</v>
      </c>
      <c r="H12" s="10">
        <f t="shared" si="1"/>
        <v>7.6389797253106602E-3</v>
      </c>
      <c r="I12">
        <f t="shared" si="2"/>
        <v>0</v>
      </c>
    </row>
    <row r="13" spans="1:9" x14ac:dyDescent="0.2">
      <c r="B13" s="5">
        <v>9</v>
      </c>
      <c r="C13" s="1">
        <v>30398</v>
      </c>
      <c r="D13" s="1">
        <v>1078</v>
      </c>
      <c r="E13" s="1">
        <v>28625</v>
      </c>
      <c r="F13" s="1">
        <v>186</v>
      </c>
      <c r="G13" s="10">
        <f t="shared" si="0"/>
        <v>3.5462859398644644E-2</v>
      </c>
      <c r="H13" s="10">
        <f t="shared" si="1"/>
        <v>6.1188236068162377E-3</v>
      </c>
      <c r="I13">
        <f t="shared" si="2"/>
        <v>0</v>
      </c>
    </row>
    <row r="14" spans="1:9" x14ac:dyDescent="0.2">
      <c r="B14" s="5">
        <v>10</v>
      </c>
      <c r="C14" s="1">
        <v>26029</v>
      </c>
      <c r="D14" s="1">
        <v>2121</v>
      </c>
      <c r="E14" s="1">
        <v>23313</v>
      </c>
      <c r="F14" s="1">
        <v>153</v>
      </c>
      <c r="G14" s="10">
        <f t="shared" si="0"/>
        <v>8.1486034807330285E-2</v>
      </c>
      <c r="H14" s="10">
        <f t="shared" si="1"/>
        <v>5.8780590879403743E-3</v>
      </c>
      <c r="I14">
        <f t="shared" si="2"/>
        <v>0</v>
      </c>
    </row>
    <row r="15" spans="1:9" x14ac:dyDescent="0.2">
      <c r="B15" s="5">
        <v>11</v>
      </c>
      <c r="C15" s="1">
        <v>33607</v>
      </c>
      <c r="D15" s="1">
        <v>1030</v>
      </c>
      <c r="E15" s="1">
        <v>31930</v>
      </c>
      <c r="F15" s="1">
        <v>184</v>
      </c>
      <c r="G15" s="10">
        <f t="shared" si="0"/>
        <v>3.0648376826256436E-2</v>
      </c>
      <c r="H15" s="10">
        <f t="shared" si="1"/>
        <v>5.4750498408069745E-3</v>
      </c>
      <c r="I15">
        <f t="shared" si="2"/>
        <v>0</v>
      </c>
    </row>
    <row r="16" spans="1:9" x14ac:dyDescent="0.2">
      <c r="B16" s="5">
        <v>12</v>
      </c>
      <c r="C16" s="1">
        <v>36119</v>
      </c>
      <c r="D16" s="1">
        <v>4599</v>
      </c>
      <c r="E16" s="1">
        <v>30681</v>
      </c>
      <c r="F16" s="1">
        <v>247</v>
      </c>
      <c r="G16" s="10">
        <f t="shared" si="0"/>
        <v>0.12732910656441207</v>
      </c>
      <c r="H16" s="10">
        <f t="shared" si="1"/>
        <v>6.8385060494476589E-3</v>
      </c>
      <c r="I16">
        <f t="shared" si="2"/>
        <v>0</v>
      </c>
    </row>
    <row r="17" spans="2:9" x14ac:dyDescent="0.2">
      <c r="B17" s="5">
        <v>13</v>
      </c>
      <c r="C17" s="1">
        <v>43360</v>
      </c>
      <c r="D17" s="1">
        <v>15357</v>
      </c>
      <c r="E17" s="1">
        <v>26503</v>
      </c>
      <c r="F17" s="1">
        <v>388</v>
      </c>
      <c r="G17" s="10">
        <f t="shared" si="0"/>
        <v>0.35417435424354243</v>
      </c>
      <c r="H17" s="10">
        <f t="shared" si="1"/>
        <v>8.9483394833948342E-3</v>
      </c>
      <c r="I17">
        <f t="shared" si="2"/>
        <v>0</v>
      </c>
    </row>
    <row r="18" spans="2:9" x14ac:dyDescent="0.2">
      <c r="B18" s="5">
        <v>14</v>
      </c>
      <c r="C18" s="1">
        <v>18520</v>
      </c>
      <c r="D18" s="1">
        <v>43</v>
      </c>
      <c r="E18" s="1">
        <v>18221</v>
      </c>
      <c r="F18" s="1">
        <v>38</v>
      </c>
      <c r="G18" s="10">
        <f t="shared" si="0"/>
        <v>2.321814254859611E-3</v>
      </c>
      <c r="H18" s="10">
        <f t="shared" si="1"/>
        <v>2.0518358531317494E-3</v>
      </c>
      <c r="I18">
        <f t="shared" si="2"/>
        <v>0</v>
      </c>
    </row>
    <row r="19" spans="2:9" x14ac:dyDescent="0.2">
      <c r="B19" s="5">
        <v>15</v>
      </c>
      <c r="C19" s="1">
        <v>34203</v>
      </c>
      <c r="D19" s="1">
        <v>7724</v>
      </c>
      <c r="E19" s="1">
        <v>25432</v>
      </c>
      <c r="F19" s="1">
        <v>315</v>
      </c>
      <c r="G19" s="10">
        <f t="shared" si="0"/>
        <v>0.22582814373008217</v>
      </c>
      <c r="H19" s="10">
        <f t="shared" si="1"/>
        <v>9.2097184457503728E-3</v>
      </c>
      <c r="I19">
        <f t="shared" si="2"/>
        <v>0</v>
      </c>
    </row>
    <row r="20" spans="2:9" x14ac:dyDescent="0.2">
      <c r="B20" s="5">
        <v>16</v>
      </c>
      <c r="C20" s="1">
        <v>24887</v>
      </c>
      <c r="D20" s="1">
        <v>2747</v>
      </c>
      <c r="E20" s="1">
        <v>21477</v>
      </c>
      <c r="F20" s="1">
        <v>141</v>
      </c>
      <c r="G20" s="10">
        <f t="shared" si="0"/>
        <v>0.11037891268533773</v>
      </c>
      <c r="H20" s="10">
        <f t="shared" si="1"/>
        <v>5.6656085506489335E-3</v>
      </c>
      <c r="I20">
        <f t="shared" si="2"/>
        <v>0</v>
      </c>
    </row>
    <row r="21" spans="2:9" x14ac:dyDescent="0.2">
      <c r="B21" s="5">
        <v>17</v>
      </c>
      <c r="C21" s="1">
        <v>68588</v>
      </c>
      <c r="D21" s="1">
        <v>46280</v>
      </c>
      <c r="E21" s="1">
        <v>19592</v>
      </c>
      <c r="F21" s="1">
        <v>904</v>
      </c>
      <c r="G21" s="10">
        <f t="shared" si="0"/>
        <v>0.67475360121304018</v>
      </c>
      <c r="H21" s="10">
        <f t="shared" si="1"/>
        <v>1.3180148130868374E-2</v>
      </c>
      <c r="I21">
        <f t="shared" si="2"/>
        <v>0</v>
      </c>
    </row>
    <row r="22" spans="2:9" x14ac:dyDescent="0.2">
      <c r="B22" s="5">
        <v>18</v>
      </c>
      <c r="C22" s="1">
        <v>15813</v>
      </c>
      <c r="D22" s="1">
        <v>718</v>
      </c>
      <c r="E22" s="1">
        <v>14859</v>
      </c>
      <c r="F22" s="1">
        <v>51</v>
      </c>
      <c r="G22" s="10">
        <f t="shared" si="0"/>
        <v>4.5405678871814327E-2</v>
      </c>
      <c r="H22" s="10">
        <f t="shared" si="1"/>
        <v>3.2251944602542213E-3</v>
      </c>
      <c r="I22">
        <f t="shared" si="2"/>
        <v>0</v>
      </c>
    </row>
    <row r="23" spans="2:9" x14ac:dyDescent="0.2">
      <c r="B23" s="5">
        <v>19</v>
      </c>
      <c r="C23" s="1">
        <v>23295</v>
      </c>
      <c r="D23" s="1">
        <v>3659</v>
      </c>
      <c r="E23" s="1">
        <v>19038</v>
      </c>
      <c r="F23" s="1">
        <v>148</v>
      </c>
      <c r="G23" s="10">
        <f t="shared" si="0"/>
        <v>0.15707233311869501</v>
      </c>
      <c r="H23" s="10">
        <f t="shared" si="1"/>
        <v>6.3532946984331401E-3</v>
      </c>
      <c r="I23">
        <f t="shared" si="2"/>
        <v>0</v>
      </c>
    </row>
    <row r="24" spans="2:9" x14ac:dyDescent="0.2">
      <c r="B24" s="5">
        <v>20</v>
      </c>
      <c r="C24" s="1">
        <v>28378</v>
      </c>
      <c r="D24" s="1">
        <v>8338</v>
      </c>
      <c r="E24" s="1">
        <v>19315</v>
      </c>
      <c r="F24" s="1">
        <v>218</v>
      </c>
      <c r="G24" s="10">
        <f t="shared" si="0"/>
        <v>0.29381915568398054</v>
      </c>
      <c r="H24" s="10">
        <f t="shared" si="1"/>
        <v>7.6820071886672774E-3</v>
      </c>
      <c r="I24">
        <f t="shared" si="2"/>
        <v>0</v>
      </c>
    </row>
    <row r="25" spans="2:9" x14ac:dyDescent="0.2">
      <c r="B25" s="5">
        <v>21</v>
      </c>
      <c r="C25" s="1">
        <v>14639</v>
      </c>
      <c r="D25" s="1">
        <v>237</v>
      </c>
      <c r="E25" s="1">
        <v>14291</v>
      </c>
      <c r="F25" s="1">
        <v>28</v>
      </c>
      <c r="G25" s="10">
        <f t="shared" si="0"/>
        <v>1.6189630439237653E-2</v>
      </c>
      <c r="H25" s="10">
        <f t="shared" si="1"/>
        <v>1.9126989548466425E-3</v>
      </c>
      <c r="I25">
        <f t="shared" si="2"/>
        <v>0</v>
      </c>
    </row>
    <row r="26" spans="2:9" x14ac:dyDescent="0.2">
      <c r="B26" s="5">
        <v>22</v>
      </c>
      <c r="C26" s="1">
        <v>16769</v>
      </c>
      <c r="D26" s="1">
        <v>718</v>
      </c>
      <c r="E26" s="1">
        <v>15791</v>
      </c>
      <c r="F26" s="1">
        <v>59</v>
      </c>
      <c r="G26" s="10">
        <f t="shared" si="0"/>
        <v>4.2817102987655793E-2</v>
      </c>
      <c r="H26" s="10">
        <f t="shared" si="1"/>
        <v>3.5183970421611309E-3</v>
      </c>
      <c r="I26">
        <f t="shared" si="2"/>
        <v>0</v>
      </c>
    </row>
    <row r="27" spans="2:9" x14ac:dyDescent="0.2">
      <c r="B27" s="5">
        <v>23</v>
      </c>
      <c r="C27" s="1">
        <v>37971</v>
      </c>
      <c r="D27" s="1">
        <v>20616</v>
      </c>
      <c r="E27" s="1">
        <v>16111</v>
      </c>
      <c r="F27" s="1">
        <v>296</v>
      </c>
      <c r="G27" s="10">
        <f t="shared" si="0"/>
        <v>0.54294066524452866</v>
      </c>
      <c r="H27" s="10">
        <f t="shared" si="1"/>
        <v>7.7954228226804669E-3</v>
      </c>
      <c r="I27">
        <f t="shared" si="2"/>
        <v>0</v>
      </c>
    </row>
    <row r="28" spans="2:9" x14ac:dyDescent="0.2">
      <c r="B28" s="5">
        <v>24</v>
      </c>
      <c r="C28" s="1">
        <v>17156</v>
      </c>
      <c r="D28" s="1">
        <v>650</v>
      </c>
      <c r="E28" s="1">
        <v>16257</v>
      </c>
      <c r="F28" s="1">
        <v>54</v>
      </c>
      <c r="G28" s="10">
        <f t="shared" si="0"/>
        <v>3.7887619491723014E-2</v>
      </c>
      <c r="H28" s="10">
        <f t="shared" si="1"/>
        <v>3.147586850081604E-3</v>
      </c>
      <c r="I28">
        <f t="shared" si="2"/>
        <v>0</v>
      </c>
    </row>
    <row r="29" spans="2:9" x14ac:dyDescent="0.2">
      <c r="B29" s="5">
        <v>25</v>
      </c>
      <c r="C29" s="1">
        <v>14316</v>
      </c>
      <c r="D29" s="1">
        <v>280</v>
      </c>
      <c r="E29" s="1">
        <v>13755</v>
      </c>
      <c r="F29" s="1">
        <v>51</v>
      </c>
      <c r="G29" s="10">
        <f t="shared" si="0"/>
        <v>1.9558535903883765E-2</v>
      </c>
      <c r="H29" s="10">
        <f t="shared" si="1"/>
        <v>3.562447611064543E-3</v>
      </c>
      <c r="I29">
        <f t="shared" si="2"/>
        <v>0</v>
      </c>
    </row>
    <row r="30" spans="2:9" x14ac:dyDescent="0.2">
      <c r="B30" s="5">
        <v>26</v>
      </c>
      <c r="C30" s="1">
        <v>23349</v>
      </c>
      <c r="D30" s="1">
        <v>6833</v>
      </c>
      <c r="E30" s="1">
        <v>15976</v>
      </c>
      <c r="F30" s="1">
        <v>155</v>
      </c>
      <c r="G30" s="10">
        <f t="shared" si="0"/>
        <v>0.29264636601139238</v>
      </c>
      <c r="H30" s="10">
        <f t="shared" si="1"/>
        <v>6.6383999314745812E-3</v>
      </c>
      <c r="I30">
        <f t="shared" si="2"/>
        <v>0</v>
      </c>
    </row>
    <row r="31" spans="2:9" x14ac:dyDescent="0.2">
      <c r="B31" s="5">
        <v>27</v>
      </c>
      <c r="C31" s="1">
        <v>41124</v>
      </c>
      <c r="D31" s="1">
        <v>23876</v>
      </c>
      <c r="E31" s="1">
        <v>15660</v>
      </c>
      <c r="F31" s="1">
        <v>530</v>
      </c>
      <c r="G31" s="10">
        <f t="shared" si="0"/>
        <v>0.58058554615309799</v>
      </c>
      <c r="H31" s="10">
        <f t="shared" si="1"/>
        <v>1.288785137632526E-2</v>
      </c>
      <c r="I31">
        <f t="shared" si="2"/>
        <v>0</v>
      </c>
    </row>
    <row r="32" spans="2:9" x14ac:dyDescent="0.2">
      <c r="B32" s="5">
        <v>28</v>
      </c>
      <c r="C32" s="1">
        <v>28963</v>
      </c>
      <c r="D32" s="1">
        <v>13606</v>
      </c>
      <c r="E32" s="1">
        <v>14302</v>
      </c>
      <c r="F32" s="1">
        <v>293</v>
      </c>
      <c r="G32" s="10">
        <f t="shared" si="0"/>
        <v>0.46977177778545043</v>
      </c>
      <c r="H32" s="10">
        <f t="shared" si="1"/>
        <v>1.011635534992922E-2</v>
      </c>
      <c r="I32">
        <f t="shared" si="2"/>
        <v>0</v>
      </c>
    </row>
    <row r="33" spans="2:9" x14ac:dyDescent="0.2">
      <c r="B33" s="5">
        <v>29</v>
      </c>
      <c r="C33" s="1">
        <v>31337</v>
      </c>
      <c r="D33" s="1">
        <v>15118</v>
      </c>
      <c r="E33" s="1">
        <v>14959</v>
      </c>
      <c r="F33" s="1">
        <v>376</v>
      </c>
      <c r="G33" s="10">
        <f t="shared" si="0"/>
        <v>0.48243290678750361</v>
      </c>
      <c r="H33" s="10">
        <f t="shared" si="1"/>
        <v>1.1998595908989374E-2</v>
      </c>
      <c r="I33">
        <f t="shared" si="2"/>
        <v>0</v>
      </c>
    </row>
    <row r="34" spans="2:9" x14ac:dyDescent="0.2">
      <c r="B34" s="5">
        <v>30</v>
      </c>
      <c r="C34" s="1">
        <v>25016</v>
      </c>
      <c r="D34" s="1">
        <v>10082</v>
      </c>
      <c r="E34" s="1">
        <v>14126</v>
      </c>
      <c r="F34" s="1">
        <v>282</v>
      </c>
      <c r="G34" s="10">
        <f t="shared" si="0"/>
        <v>0.40302206587783818</v>
      </c>
      <c r="H34" s="10">
        <f t="shared" si="1"/>
        <v>1.1272785417332907E-2</v>
      </c>
      <c r="I34">
        <f t="shared" si="2"/>
        <v>0</v>
      </c>
    </row>
    <row r="35" spans="2:9" x14ac:dyDescent="0.2">
      <c r="B35" s="5">
        <v>31</v>
      </c>
      <c r="C35" s="1">
        <v>8994</v>
      </c>
      <c r="D35" s="1">
        <v>11</v>
      </c>
      <c r="E35" s="1">
        <v>8940</v>
      </c>
      <c r="F35" s="1">
        <v>16</v>
      </c>
      <c r="G35" s="10">
        <f t="shared" si="0"/>
        <v>1.2230375806092952E-3</v>
      </c>
      <c r="H35" s="10">
        <f t="shared" si="1"/>
        <v>1.7789637536135201E-3</v>
      </c>
      <c r="I35">
        <f t="shared" si="2"/>
        <v>0</v>
      </c>
    </row>
    <row r="36" spans="2:9" x14ac:dyDescent="0.2">
      <c r="B36" s="5">
        <v>32</v>
      </c>
      <c r="C36" s="1">
        <v>14478</v>
      </c>
      <c r="D36" s="1">
        <v>4397</v>
      </c>
      <c r="E36" s="1">
        <v>9640</v>
      </c>
      <c r="F36" s="1">
        <v>200</v>
      </c>
      <c r="G36" s="10">
        <f t="shared" si="0"/>
        <v>0.3037021688078464</v>
      </c>
      <c r="H36" s="10">
        <f t="shared" si="1"/>
        <v>1.3814062715844729E-2</v>
      </c>
      <c r="I36">
        <f t="shared" si="2"/>
        <v>0</v>
      </c>
    </row>
    <row r="37" spans="2:9" x14ac:dyDescent="0.2">
      <c r="B37" s="5">
        <v>33</v>
      </c>
      <c r="C37" s="1">
        <v>17569</v>
      </c>
      <c r="D37" s="1">
        <v>7280</v>
      </c>
      <c r="E37" s="1">
        <v>9774</v>
      </c>
      <c r="F37" s="1">
        <v>169</v>
      </c>
      <c r="G37" s="10">
        <f t="shared" si="0"/>
        <v>0.41436621321646083</v>
      </c>
      <c r="H37" s="10">
        <f t="shared" si="1"/>
        <v>9.619215663953554E-3</v>
      </c>
      <c r="I37">
        <f t="shared" si="2"/>
        <v>0</v>
      </c>
    </row>
    <row r="38" spans="2:9" x14ac:dyDescent="0.2">
      <c r="B38" s="5">
        <v>34</v>
      </c>
      <c r="C38" s="1">
        <v>16122</v>
      </c>
      <c r="D38" s="1">
        <v>5473</v>
      </c>
      <c r="E38" s="1">
        <v>10088</v>
      </c>
      <c r="F38" s="1">
        <v>222</v>
      </c>
      <c r="G38" s="10">
        <f t="shared" si="0"/>
        <v>0.33947401066865152</v>
      </c>
      <c r="H38" s="10">
        <f t="shared" si="1"/>
        <v>1.3770003721622627E-2</v>
      </c>
      <c r="I38">
        <f t="shared" si="2"/>
        <v>0</v>
      </c>
    </row>
    <row r="39" spans="2:9" x14ac:dyDescent="0.2">
      <c r="B39" s="5">
        <v>35</v>
      </c>
      <c r="C39" s="1">
        <v>16599</v>
      </c>
      <c r="D39" s="1">
        <v>6263</v>
      </c>
      <c r="E39" s="1">
        <v>9956</v>
      </c>
      <c r="F39" s="1">
        <v>161</v>
      </c>
      <c r="G39" s="10">
        <f t="shared" si="0"/>
        <v>0.37731188625820833</v>
      </c>
      <c r="H39" s="10">
        <f t="shared" si="1"/>
        <v>9.6993794806916073E-3</v>
      </c>
      <c r="I39">
        <f t="shared" si="2"/>
        <v>0</v>
      </c>
    </row>
    <row r="40" spans="2:9" x14ac:dyDescent="0.2">
      <c r="B40" s="5">
        <v>36</v>
      </c>
      <c r="C40" s="1">
        <v>13608</v>
      </c>
      <c r="D40" s="1">
        <v>4405</v>
      </c>
      <c r="E40" s="1">
        <v>8833</v>
      </c>
      <c r="F40" s="1">
        <v>122</v>
      </c>
      <c r="G40" s="10">
        <f t="shared" si="0"/>
        <v>0.3237066431510876</v>
      </c>
      <c r="H40" s="10">
        <f t="shared" si="1"/>
        <v>8.9653145208700765E-3</v>
      </c>
      <c r="I40">
        <f t="shared" si="2"/>
        <v>0</v>
      </c>
    </row>
    <row r="41" spans="2:9" x14ac:dyDescent="0.2">
      <c r="B41" s="5">
        <v>37</v>
      </c>
      <c r="C41" s="1">
        <v>18003</v>
      </c>
      <c r="D41" s="1">
        <v>8486</v>
      </c>
      <c r="E41" s="1">
        <v>9024</v>
      </c>
      <c r="F41" s="1">
        <v>200</v>
      </c>
      <c r="G41" s="10">
        <f t="shared" si="0"/>
        <v>0.47136588346386715</v>
      </c>
      <c r="H41" s="10">
        <f t="shared" si="1"/>
        <v>1.1109259567849803E-2</v>
      </c>
      <c r="I41">
        <f t="shared" si="2"/>
        <v>0</v>
      </c>
    </row>
    <row r="42" spans="2:9" x14ac:dyDescent="0.2">
      <c r="B42" s="5">
        <v>38</v>
      </c>
      <c r="C42" s="1">
        <v>29321</v>
      </c>
      <c r="D42" s="1">
        <v>20095</v>
      </c>
      <c r="E42" s="1">
        <v>7939</v>
      </c>
      <c r="F42" s="1">
        <v>505</v>
      </c>
      <c r="G42" s="10">
        <f t="shared" si="0"/>
        <v>0.68534497459158961</v>
      </c>
      <c r="H42" s="10">
        <f t="shared" si="1"/>
        <v>1.722315064288394E-2</v>
      </c>
      <c r="I42">
        <f t="shared" si="2"/>
        <v>0</v>
      </c>
    </row>
    <row r="43" spans="2:9" x14ac:dyDescent="0.2">
      <c r="B43" s="5">
        <v>39</v>
      </c>
      <c r="C43" s="1">
        <v>33397</v>
      </c>
      <c r="D43" s="1">
        <v>24423</v>
      </c>
      <c r="E43" s="1">
        <v>7345</v>
      </c>
      <c r="F43" s="1">
        <v>492</v>
      </c>
      <c r="G43" s="10">
        <f t="shared" si="0"/>
        <v>0.73129322993083212</v>
      </c>
      <c r="H43" s="10">
        <f t="shared" si="1"/>
        <v>1.4731862143306285E-2</v>
      </c>
      <c r="I43">
        <f t="shared" si="2"/>
        <v>0</v>
      </c>
    </row>
    <row r="44" spans="2:9" x14ac:dyDescent="0.2">
      <c r="B44" s="5">
        <v>40</v>
      </c>
      <c r="C44" s="1">
        <v>8582</v>
      </c>
      <c r="D44" s="1">
        <v>1011</v>
      </c>
      <c r="E44" s="1">
        <v>7437</v>
      </c>
      <c r="F44" s="1">
        <v>46</v>
      </c>
      <c r="G44" s="10">
        <f t="shared" si="0"/>
        <v>0.1178047075273829</v>
      </c>
      <c r="H44" s="10">
        <f t="shared" si="1"/>
        <v>5.3600559310184107E-3</v>
      </c>
      <c r="I44">
        <f t="shared" si="2"/>
        <v>0</v>
      </c>
    </row>
    <row r="45" spans="2:9" x14ac:dyDescent="0.2">
      <c r="B45" s="5">
        <v>41</v>
      </c>
      <c r="C45" s="1">
        <v>15763</v>
      </c>
      <c r="D45" s="1">
        <v>8012</v>
      </c>
      <c r="E45" s="1">
        <v>7236</v>
      </c>
      <c r="F45" s="1">
        <v>133</v>
      </c>
      <c r="G45" s="10">
        <f t="shared" si="0"/>
        <v>0.50827888092368201</v>
      </c>
      <c r="H45" s="10">
        <f t="shared" si="1"/>
        <v>8.437480175093574E-3</v>
      </c>
      <c r="I45">
        <f t="shared" si="2"/>
        <v>0</v>
      </c>
    </row>
    <row r="46" spans="2:9" x14ac:dyDescent="0.2">
      <c r="B46" s="5">
        <v>42</v>
      </c>
      <c r="C46" s="1">
        <v>27039</v>
      </c>
      <c r="D46" s="1">
        <v>18985</v>
      </c>
      <c r="E46" s="1">
        <v>7234</v>
      </c>
      <c r="F46" s="1">
        <v>282</v>
      </c>
      <c r="G46" s="10">
        <f t="shared" si="0"/>
        <v>0.70213395465808648</v>
      </c>
      <c r="H46" s="10">
        <f t="shared" si="1"/>
        <v>1.0429379784755353E-2</v>
      </c>
      <c r="I46">
        <f t="shared" si="2"/>
        <v>0</v>
      </c>
    </row>
    <row r="47" spans="2:9" x14ac:dyDescent="0.2">
      <c r="B47" s="5">
        <v>43</v>
      </c>
      <c r="C47" s="1">
        <v>6594</v>
      </c>
      <c r="D47" s="1">
        <v>5</v>
      </c>
      <c r="E47" s="1">
        <v>6532</v>
      </c>
      <c r="F47" s="1">
        <v>14</v>
      </c>
      <c r="G47" s="10">
        <f t="shared" si="0"/>
        <v>7.5826508947528053E-4</v>
      </c>
      <c r="H47" s="10">
        <f t="shared" si="1"/>
        <v>2.1231422505307855E-3</v>
      </c>
      <c r="I47">
        <f t="shared" si="2"/>
        <v>0</v>
      </c>
    </row>
    <row r="48" spans="2:9" x14ac:dyDescent="0.2">
      <c r="B48" s="5">
        <v>44</v>
      </c>
      <c r="C48" s="1">
        <v>7651</v>
      </c>
      <c r="D48" s="1">
        <v>376</v>
      </c>
      <c r="E48" s="1">
        <v>7166</v>
      </c>
      <c r="F48" s="1">
        <v>15</v>
      </c>
      <c r="G48" s="10">
        <f t="shared" si="0"/>
        <v>4.9143902757809436E-2</v>
      </c>
      <c r="H48" s="10">
        <f t="shared" si="1"/>
        <v>1.9605280355509086E-3</v>
      </c>
      <c r="I48">
        <f t="shared" si="2"/>
        <v>0</v>
      </c>
    </row>
    <row r="49" spans="2:9" x14ac:dyDescent="0.2">
      <c r="B49" s="5">
        <v>45</v>
      </c>
      <c r="C49" s="1">
        <v>6542</v>
      </c>
      <c r="D49" s="1">
        <v>34</v>
      </c>
      <c r="E49" s="1">
        <v>6451</v>
      </c>
      <c r="F49" s="1">
        <v>7</v>
      </c>
      <c r="G49" s="10">
        <f t="shared" si="0"/>
        <v>5.1971874044634669E-3</v>
      </c>
      <c r="H49" s="10">
        <f t="shared" si="1"/>
        <v>1.0700091715071843E-3</v>
      </c>
      <c r="I49">
        <f t="shared" si="2"/>
        <v>0</v>
      </c>
    </row>
    <row r="50" spans="2:9" x14ac:dyDescent="0.2">
      <c r="B50" s="5">
        <v>46</v>
      </c>
      <c r="C50" s="1">
        <v>9525</v>
      </c>
      <c r="D50" s="1">
        <v>2326</v>
      </c>
      <c r="E50" s="1">
        <v>6909</v>
      </c>
      <c r="F50" s="1">
        <v>66</v>
      </c>
      <c r="G50" s="10">
        <f t="shared" si="0"/>
        <v>0.24419947506561679</v>
      </c>
      <c r="H50" s="10">
        <f t="shared" si="1"/>
        <v>6.929133858267717E-3</v>
      </c>
      <c r="I50">
        <f t="shared" si="2"/>
        <v>0</v>
      </c>
    </row>
    <row r="51" spans="2:9" x14ac:dyDescent="0.2">
      <c r="B51" s="5">
        <v>47</v>
      </c>
      <c r="C51" s="1">
        <v>11051</v>
      </c>
      <c r="D51" s="1">
        <v>3837</v>
      </c>
      <c r="E51" s="1">
        <v>6772</v>
      </c>
      <c r="F51" s="1">
        <v>115</v>
      </c>
      <c r="G51" s="10">
        <f t="shared" si="0"/>
        <v>0.34720839743009685</v>
      </c>
      <c r="H51" s="10">
        <f t="shared" si="1"/>
        <v>1.0406298072572618E-2</v>
      </c>
      <c r="I51">
        <f t="shared" si="2"/>
        <v>0</v>
      </c>
    </row>
    <row r="52" spans="2:9" x14ac:dyDescent="0.2">
      <c r="B52" s="5">
        <v>48</v>
      </c>
      <c r="C52" s="1">
        <v>18661</v>
      </c>
      <c r="D52" s="1">
        <v>11378</v>
      </c>
      <c r="E52" s="1">
        <v>6701</v>
      </c>
      <c r="F52" s="1">
        <v>226</v>
      </c>
      <c r="G52" s="10">
        <f t="shared" si="0"/>
        <v>0.60972080810245965</v>
      </c>
      <c r="H52" s="10">
        <f t="shared" si="1"/>
        <v>1.2110819355875891E-2</v>
      </c>
      <c r="I52">
        <f t="shared" si="2"/>
        <v>0</v>
      </c>
    </row>
    <row r="53" spans="2:9" x14ac:dyDescent="0.2">
      <c r="B53" s="5">
        <v>49</v>
      </c>
      <c r="C53" s="1">
        <v>33716</v>
      </c>
      <c r="D53" s="1">
        <v>26103</v>
      </c>
      <c r="E53" s="1">
        <v>6061</v>
      </c>
      <c r="F53" s="1">
        <v>501</v>
      </c>
      <c r="G53" s="10">
        <f t="shared" si="0"/>
        <v>0.77420215921224345</v>
      </c>
      <c r="H53" s="10">
        <f t="shared" si="1"/>
        <v>1.4859413928105351E-2</v>
      </c>
      <c r="I53">
        <f t="shared" si="2"/>
        <v>0</v>
      </c>
    </row>
    <row r="54" spans="2:9" x14ac:dyDescent="0.2">
      <c r="B54" s="5">
        <v>50</v>
      </c>
      <c r="C54" s="1">
        <v>34151</v>
      </c>
      <c r="D54" s="1">
        <v>27241</v>
      </c>
      <c r="E54" s="1">
        <v>5644</v>
      </c>
      <c r="F54" s="1">
        <v>383</v>
      </c>
      <c r="G54" s="10">
        <f t="shared" si="0"/>
        <v>0.79766331879007935</v>
      </c>
      <c r="H54" s="10">
        <f t="shared" si="1"/>
        <v>1.1214898538842201E-2</v>
      </c>
      <c r="I54">
        <f t="shared" si="2"/>
        <v>0</v>
      </c>
    </row>
    <row r="55" spans="2:9" x14ac:dyDescent="0.2">
      <c r="B55" s="5">
        <v>51</v>
      </c>
      <c r="C55" s="1">
        <v>8423</v>
      </c>
      <c r="D55" s="1">
        <v>2301</v>
      </c>
      <c r="E55" s="1">
        <v>5903</v>
      </c>
      <c r="F55" s="1">
        <v>101</v>
      </c>
      <c r="G55" s="10">
        <f t="shared" si="0"/>
        <v>0.27318057699157072</v>
      </c>
      <c r="H55" s="10">
        <f t="shared" si="1"/>
        <v>1.1990977086548735E-2</v>
      </c>
      <c r="I55">
        <f t="shared" si="2"/>
        <v>0</v>
      </c>
    </row>
    <row r="56" spans="2:9" x14ac:dyDescent="0.2">
      <c r="B56" s="5">
        <v>52</v>
      </c>
      <c r="C56" s="1">
        <v>31367</v>
      </c>
      <c r="D56" s="1">
        <v>25018</v>
      </c>
      <c r="E56" s="1">
        <v>5194</v>
      </c>
      <c r="F56" s="1">
        <v>392</v>
      </c>
      <c r="G56" s="10">
        <f t="shared" si="0"/>
        <v>0.79758982370006692</v>
      </c>
      <c r="H56" s="10">
        <f t="shared" si="1"/>
        <v>1.2497210444097301E-2</v>
      </c>
      <c r="I56">
        <f t="shared" si="2"/>
        <v>0</v>
      </c>
    </row>
    <row r="57" spans="2:9" x14ac:dyDescent="0.2">
      <c r="B57" s="5">
        <v>53</v>
      </c>
      <c r="C57" s="1">
        <v>48501</v>
      </c>
      <c r="D57" s="1">
        <v>41585</v>
      </c>
      <c r="E57" s="1">
        <v>4168</v>
      </c>
      <c r="F57" s="1">
        <v>790</v>
      </c>
      <c r="G57" s="10">
        <f t="shared" si="0"/>
        <v>0.85740500195872249</v>
      </c>
      <c r="H57" s="10">
        <f t="shared" si="1"/>
        <v>1.6288323952083461E-2</v>
      </c>
      <c r="I57">
        <f t="shared" si="2"/>
        <v>0</v>
      </c>
    </row>
    <row r="58" spans="2:9" x14ac:dyDescent="0.2">
      <c r="B58" s="5">
        <v>54</v>
      </c>
      <c r="C58" s="1">
        <v>6537</v>
      </c>
      <c r="D58" s="1">
        <v>1937</v>
      </c>
      <c r="E58" s="1">
        <v>4378</v>
      </c>
      <c r="F58" s="1">
        <v>71</v>
      </c>
      <c r="G58" s="10">
        <f t="shared" si="0"/>
        <v>0.2963132935597369</v>
      </c>
      <c r="H58" s="10">
        <f t="shared" si="1"/>
        <v>1.0861251338534496E-2</v>
      </c>
      <c r="I58">
        <f t="shared" si="2"/>
        <v>0</v>
      </c>
    </row>
    <row r="59" spans="2:9" x14ac:dyDescent="0.2">
      <c r="B59" s="5">
        <v>55</v>
      </c>
      <c r="C59" s="1">
        <v>10060</v>
      </c>
      <c r="D59" s="1">
        <v>5389</v>
      </c>
      <c r="E59" s="1">
        <v>4361</v>
      </c>
      <c r="F59" s="1">
        <v>167</v>
      </c>
      <c r="G59" s="10">
        <f t="shared" si="0"/>
        <v>0.53568588469184886</v>
      </c>
      <c r="H59" s="10">
        <f t="shared" si="1"/>
        <v>1.6600397614314116E-2</v>
      </c>
      <c r="I59">
        <f t="shared" si="2"/>
        <v>0</v>
      </c>
    </row>
    <row r="60" spans="2:9" x14ac:dyDescent="0.2">
      <c r="B60" s="5">
        <v>56</v>
      </c>
      <c r="C60" s="1">
        <v>77858</v>
      </c>
      <c r="D60" s="1">
        <v>71062</v>
      </c>
      <c r="E60" s="1">
        <v>2764</v>
      </c>
      <c r="F60" s="1">
        <v>1392</v>
      </c>
      <c r="G60" s="10">
        <f t="shared" si="0"/>
        <v>0.91271288756454061</v>
      </c>
      <c r="H60" s="10">
        <f t="shared" si="1"/>
        <v>1.7878702252819234E-2</v>
      </c>
      <c r="I60">
        <f t="shared" si="2"/>
        <v>0</v>
      </c>
    </row>
    <row r="61" spans="2:9" x14ac:dyDescent="0.2">
      <c r="B61" s="5">
        <v>57</v>
      </c>
      <c r="C61" s="1">
        <v>4712</v>
      </c>
      <c r="D61" s="1">
        <v>1564</v>
      </c>
      <c r="E61" s="1">
        <v>3002</v>
      </c>
      <c r="F61" s="1">
        <v>47</v>
      </c>
      <c r="G61" s="10">
        <f t="shared" si="0"/>
        <v>0.33191850594227507</v>
      </c>
      <c r="H61" s="10">
        <f t="shared" si="1"/>
        <v>9.9745331069609512E-3</v>
      </c>
      <c r="I61">
        <f t="shared" si="2"/>
        <v>0</v>
      </c>
    </row>
    <row r="62" spans="2:9" x14ac:dyDescent="0.2">
      <c r="B62" s="5">
        <v>58</v>
      </c>
      <c r="C62" s="1">
        <v>7322</v>
      </c>
      <c r="D62" s="1">
        <v>3992</v>
      </c>
      <c r="E62" s="1">
        <v>3095</v>
      </c>
      <c r="F62" s="1">
        <v>128</v>
      </c>
      <c r="G62" s="10">
        <f t="shared" si="0"/>
        <v>0.54520622780661021</v>
      </c>
      <c r="H62" s="10">
        <f t="shared" si="1"/>
        <v>1.7481562414640807E-2</v>
      </c>
      <c r="I62">
        <f t="shared" si="2"/>
        <v>0</v>
      </c>
    </row>
    <row r="63" spans="2:9" x14ac:dyDescent="0.2">
      <c r="B63" s="5">
        <v>59</v>
      </c>
      <c r="C63" s="1">
        <v>7997</v>
      </c>
      <c r="D63" s="1">
        <v>4810</v>
      </c>
      <c r="E63" s="1">
        <v>2782</v>
      </c>
      <c r="F63" s="1">
        <v>120</v>
      </c>
      <c r="G63" s="10">
        <f t="shared" si="0"/>
        <v>0.60147555333249969</v>
      </c>
      <c r="H63" s="10">
        <f t="shared" si="1"/>
        <v>1.5005627110166312E-2</v>
      </c>
      <c r="I63">
        <f t="shared" si="2"/>
        <v>0</v>
      </c>
    </row>
    <row r="64" spans="2:9" x14ac:dyDescent="0.2">
      <c r="B64" s="5">
        <v>60</v>
      </c>
      <c r="C64" s="1">
        <v>26075</v>
      </c>
      <c r="D64" s="1">
        <v>22670</v>
      </c>
      <c r="E64" s="1">
        <v>2408</v>
      </c>
      <c r="F64" s="1">
        <v>369</v>
      </c>
      <c r="G64" s="10">
        <f t="shared" si="0"/>
        <v>0.86941514860977953</v>
      </c>
      <c r="H64" s="10">
        <f t="shared" si="1"/>
        <v>1.4151486097794822E-2</v>
      </c>
      <c r="I64">
        <f t="shared" si="2"/>
        <v>0</v>
      </c>
    </row>
    <row r="65" spans="2:9" x14ac:dyDescent="0.2">
      <c r="B65" s="5">
        <v>61</v>
      </c>
      <c r="C65" s="1">
        <v>2004</v>
      </c>
      <c r="D65" s="1">
        <v>8</v>
      </c>
      <c r="E65" s="1">
        <v>1991</v>
      </c>
      <c r="F65" s="1"/>
      <c r="G65" s="10">
        <f t="shared" si="0"/>
        <v>3.9920159680638719E-3</v>
      </c>
      <c r="H65" s="10">
        <f t="shared" si="1"/>
        <v>0</v>
      </c>
      <c r="I65">
        <f t="shared" si="2"/>
        <v>0</v>
      </c>
    </row>
    <row r="66" spans="2:9" x14ac:dyDescent="0.2">
      <c r="B66" s="5">
        <v>62</v>
      </c>
      <c r="C66" s="1">
        <v>2280</v>
      </c>
      <c r="D66" s="1">
        <v>232</v>
      </c>
      <c r="E66" s="1">
        <v>2000</v>
      </c>
      <c r="F66" s="1">
        <v>14</v>
      </c>
      <c r="G66" s="10">
        <f t="shared" si="0"/>
        <v>0.10175438596491228</v>
      </c>
      <c r="H66" s="10">
        <f t="shared" si="1"/>
        <v>6.1403508771929825E-3</v>
      </c>
      <c r="I66">
        <f t="shared" si="2"/>
        <v>0</v>
      </c>
    </row>
    <row r="67" spans="2:9" x14ac:dyDescent="0.2">
      <c r="B67" s="5">
        <v>63</v>
      </c>
      <c r="C67" s="1">
        <v>3960</v>
      </c>
      <c r="D67" s="1">
        <v>1728</v>
      </c>
      <c r="E67" s="1">
        <v>2106</v>
      </c>
      <c r="F67" s="1">
        <v>45</v>
      </c>
      <c r="G67" s="10">
        <f t="shared" si="0"/>
        <v>0.43636363636363634</v>
      </c>
      <c r="H67" s="10">
        <f t="shared" si="1"/>
        <v>1.1363636363636364E-2</v>
      </c>
      <c r="I67">
        <f t="shared" si="2"/>
        <v>0</v>
      </c>
    </row>
    <row r="68" spans="2:9" x14ac:dyDescent="0.2">
      <c r="B68" s="5">
        <v>64</v>
      </c>
      <c r="C68" s="1">
        <v>4155</v>
      </c>
      <c r="D68" s="1">
        <v>1991</v>
      </c>
      <c r="E68" s="1">
        <v>2050</v>
      </c>
      <c r="F68" s="1">
        <v>57</v>
      </c>
      <c r="G68" s="10">
        <f t="shared" si="0"/>
        <v>0.47918170878459687</v>
      </c>
      <c r="H68" s="10">
        <f t="shared" si="1"/>
        <v>1.3718411552346571E-2</v>
      </c>
      <c r="I68">
        <f t="shared" si="2"/>
        <v>0</v>
      </c>
    </row>
    <row r="69" spans="2:9" x14ac:dyDescent="0.2">
      <c r="B69" s="5">
        <v>65</v>
      </c>
      <c r="C69" s="1">
        <v>5580</v>
      </c>
      <c r="D69" s="1">
        <v>3341</v>
      </c>
      <c r="E69" s="1">
        <v>1998</v>
      </c>
      <c r="F69" s="1">
        <v>75</v>
      </c>
      <c r="G69" s="10">
        <f t="shared" ref="G69:G132" si="3">IF(D69="", 0, D69) /C69</f>
        <v>0.59874551971326162</v>
      </c>
      <c r="H69" s="10">
        <f t="shared" ref="H69:H132" si="4">F69/C69</f>
        <v>1.3440860215053764E-2</v>
      </c>
      <c r="I69">
        <f t="shared" ref="I69:I132" si="5">IF(SUM(D69:F69) &gt; C69, 1, 0)</f>
        <v>0</v>
      </c>
    </row>
    <row r="70" spans="2:9" x14ac:dyDescent="0.2">
      <c r="B70" s="5">
        <v>66</v>
      </c>
      <c r="C70" s="1">
        <v>5091</v>
      </c>
      <c r="D70" s="1">
        <v>3027</v>
      </c>
      <c r="E70" s="1">
        <v>1934</v>
      </c>
      <c r="F70" s="1">
        <v>64</v>
      </c>
      <c r="G70" s="10">
        <f t="shared" si="3"/>
        <v>0.59457866823806715</v>
      </c>
      <c r="H70" s="10">
        <f t="shared" si="4"/>
        <v>1.2571204085641328E-2</v>
      </c>
      <c r="I70">
        <f t="shared" si="5"/>
        <v>0</v>
      </c>
    </row>
    <row r="71" spans="2:9" x14ac:dyDescent="0.2">
      <c r="B71" s="5">
        <v>67</v>
      </c>
      <c r="C71" s="1">
        <v>8174</v>
      </c>
      <c r="D71" s="1">
        <v>6053</v>
      </c>
      <c r="E71" s="1">
        <v>1800</v>
      </c>
      <c r="F71" s="1">
        <v>86</v>
      </c>
      <c r="G71" s="10">
        <f t="shared" si="3"/>
        <v>0.74051871788597989</v>
      </c>
      <c r="H71" s="10">
        <f t="shared" si="4"/>
        <v>1.0521164668460974E-2</v>
      </c>
      <c r="I71">
        <f t="shared" si="5"/>
        <v>0</v>
      </c>
    </row>
    <row r="72" spans="2:9" x14ac:dyDescent="0.2">
      <c r="B72" s="5">
        <v>68</v>
      </c>
      <c r="C72" s="1">
        <v>1987</v>
      </c>
      <c r="D72" s="1">
        <v>141</v>
      </c>
      <c r="E72" s="1">
        <v>1812</v>
      </c>
      <c r="F72" s="1">
        <v>6</v>
      </c>
      <c r="G72" s="10">
        <f t="shared" si="3"/>
        <v>7.0961248112732758E-2</v>
      </c>
      <c r="H72" s="10">
        <f t="shared" si="4"/>
        <v>3.0196275792652239E-3</v>
      </c>
      <c r="I72">
        <f t="shared" si="5"/>
        <v>0</v>
      </c>
    </row>
    <row r="73" spans="2:9" x14ac:dyDescent="0.2">
      <c r="B73" s="5">
        <v>69</v>
      </c>
      <c r="C73" s="1">
        <v>2736</v>
      </c>
      <c r="D73" s="1">
        <v>785</v>
      </c>
      <c r="E73" s="1">
        <v>1876</v>
      </c>
      <c r="F73" s="1">
        <v>40</v>
      </c>
      <c r="G73" s="10">
        <f t="shared" si="3"/>
        <v>0.28691520467836257</v>
      </c>
      <c r="H73" s="10">
        <f t="shared" si="4"/>
        <v>1.4619883040935672E-2</v>
      </c>
      <c r="I73">
        <f t="shared" si="5"/>
        <v>0</v>
      </c>
    </row>
    <row r="74" spans="2:9" x14ac:dyDescent="0.2">
      <c r="B74" s="5">
        <v>70</v>
      </c>
      <c r="C74" s="1">
        <v>2480</v>
      </c>
      <c r="D74" s="1">
        <v>550</v>
      </c>
      <c r="E74" s="1">
        <v>1875</v>
      </c>
      <c r="F74" s="1">
        <v>18</v>
      </c>
      <c r="G74" s="10">
        <f t="shared" si="3"/>
        <v>0.22177419354838709</v>
      </c>
      <c r="H74" s="10">
        <f t="shared" si="4"/>
        <v>7.2580645161290326E-3</v>
      </c>
      <c r="I74">
        <f t="shared" si="5"/>
        <v>0</v>
      </c>
    </row>
    <row r="75" spans="2:9" x14ac:dyDescent="0.2">
      <c r="B75" s="5">
        <v>71</v>
      </c>
      <c r="C75" s="1">
        <v>3356</v>
      </c>
      <c r="D75" s="1">
        <v>1412</v>
      </c>
      <c r="E75" s="1">
        <v>1873</v>
      </c>
      <c r="F75" s="1">
        <v>34</v>
      </c>
      <c r="G75" s="10">
        <f t="shared" si="3"/>
        <v>0.42073897497020263</v>
      </c>
      <c r="H75" s="10">
        <f t="shared" si="4"/>
        <v>1.0131108462455305E-2</v>
      </c>
      <c r="I75">
        <f t="shared" si="5"/>
        <v>0</v>
      </c>
    </row>
    <row r="76" spans="2:9" x14ac:dyDescent="0.2">
      <c r="B76" s="5">
        <v>72</v>
      </c>
      <c r="C76" s="1">
        <v>2494</v>
      </c>
      <c r="D76" s="1">
        <v>618</v>
      </c>
      <c r="E76" s="1">
        <v>1821</v>
      </c>
      <c r="F76" s="1">
        <v>19</v>
      </c>
      <c r="G76" s="10">
        <f t="shared" si="3"/>
        <v>0.24779470729751404</v>
      </c>
      <c r="H76" s="10">
        <f t="shared" si="4"/>
        <v>7.6182838813151563E-3</v>
      </c>
      <c r="I76">
        <f t="shared" si="5"/>
        <v>0</v>
      </c>
    </row>
    <row r="77" spans="2:9" x14ac:dyDescent="0.2">
      <c r="B77" s="5">
        <v>73</v>
      </c>
      <c r="C77" s="1">
        <v>2436</v>
      </c>
      <c r="D77" s="1">
        <v>552</v>
      </c>
      <c r="E77" s="1">
        <v>1817</v>
      </c>
      <c r="F77" s="1">
        <v>26</v>
      </c>
      <c r="G77" s="10">
        <f t="shared" si="3"/>
        <v>0.22660098522167488</v>
      </c>
      <c r="H77" s="10">
        <f t="shared" si="4"/>
        <v>1.0673234811165846E-2</v>
      </c>
      <c r="I77">
        <f t="shared" si="5"/>
        <v>0</v>
      </c>
    </row>
    <row r="78" spans="2:9" x14ac:dyDescent="0.2">
      <c r="B78" s="5">
        <v>74</v>
      </c>
      <c r="C78" s="1">
        <v>2609</v>
      </c>
      <c r="D78" s="1">
        <v>752</v>
      </c>
      <c r="E78" s="1">
        <v>1766</v>
      </c>
      <c r="F78" s="1">
        <v>28</v>
      </c>
      <c r="G78" s="10">
        <f t="shared" si="3"/>
        <v>0.28823303947872747</v>
      </c>
      <c r="H78" s="10">
        <f t="shared" si="4"/>
        <v>1.0732081257186662E-2</v>
      </c>
      <c r="I78">
        <f t="shared" si="5"/>
        <v>0</v>
      </c>
    </row>
    <row r="79" spans="2:9" x14ac:dyDescent="0.2">
      <c r="B79" s="5">
        <v>75</v>
      </c>
      <c r="C79" s="1">
        <v>8316</v>
      </c>
      <c r="D79" s="1">
        <v>6238</v>
      </c>
      <c r="E79" s="1">
        <v>1636</v>
      </c>
      <c r="F79" s="1">
        <v>227</v>
      </c>
      <c r="G79" s="10">
        <f t="shared" si="3"/>
        <v>0.75012025012025008</v>
      </c>
      <c r="H79" s="10">
        <f t="shared" si="4"/>
        <v>2.7296777296777298E-2</v>
      </c>
      <c r="I79">
        <f t="shared" si="5"/>
        <v>0</v>
      </c>
    </row>
    <row r="80" spans="2:9" x14ac:dyDescent="0.2">
      <c r="B80" s="5">
        <v>76</v>
      </c>
      <c r="C80" s="1">
        <v>15310</v>
      </c>
      <c r="D80" s="1">
        <v>13260</v>
      </c>
      <c r="E80" s="1">
        <v>1398</v>
      </c>
      <c r="F80" s="1">
        <v>183</v>
      </c>
      <c r="G80" s="10">
        <f t="shared" si="3"/>
        <v>0.86610058785107769</v>
      </c>
      <c r="H80" s="10">
        <f t="shared" si="4"/>
        <v>1.1952971913781842E-2</v>
      </c>
      <c r="I80">
        <f t="shared" si="5"/>
        <v>0</v>
      </c>
    </row>
    <row r="81" spans="2:9" x14ac:dyDescent="0.2">
      <c r="B81" s="5">
        <v>77</v>
      </c>
      <c r="C81" s="1">
        <v>2306</v>
      </c>
      <c r="D81" s="1">
        <v>768</v>
      </c>
      <c r="E81" s="1">
        <v>1488</v>
      </c>
      <c r="F81" s="1">
        <v>33</v>
      </c>
      <c r="G81" s="10">
        <f t="shared" si="3"/>
        <v>0.33304423243712056</v>
      </c>
      <c r="H81" s="10">
        <f t="shared" si="4"/>
        <v>1.4310494362532523E-2</v>
      </c>
      <c r="I81">
        <f t="shared" si="5"/>
        <v>0</v>
      </c>
    </row>
    <row r="82" spans="2:9" x14ac:dyDescent="0.2">
      <c r="B82" s="5">
        <v>78</v>
      </c>
      <c r="C82" s="1">
        <v>2989</v>
      </c>
      <c r="D82" s="1">
        <v>1409</v>
      </c>
      <c r="E82" s="1">
        <v>1471</v>
      </c>
      <c r="F82" s="1">
        <v>60</v>
      </c>
      <c r="G82" s="10">
        <f t="shared" si="3"/>
        <v>0.47139511542321849</v>
      </c>
      <c r="H82" s="10">
        <f t="shared" si="4"/>
        <v>2.0073603211776515E-2</v>
      </c>
      <c r="I82">
        <f t="shared" si="5"/>
        <v>0</v>
      </c>
    </row>
    <row r="83" spans="2:9" x14ac:dyDescent="0.2">
      <c r="B83" s="5">
        <v>79</v>
      </c>
      <c r="C83" s="1">
        <v>3287</v>
      </c>
      <c r="D83" s="1">
        <v>1620</v>
      </c>
      <c r="E83" s="1">
        <v>1465</v>
      </c>
      <c r="F83" s="1">
        <v>119</v>
      </c>
      <c r="G83" s="10">
        <f t="shared" si="3"/>
        <v>0.49285062366899907</v>
      </c>
      <c r="H83" s="10">
        <f t="shared" si="4"/>
        <v>3.620322482506845E-2</v>
      </c>
      <c r="I83">
        <f t="shared" si="5"/>
        <v>0</v>
      </c>
    </row>
    <row r="84" spans="2:9" x14ac:dyDescent="0.2">
      <c r="B84" s="5">
        <v>80</v>
      </c>
      <c r="C84" s="1">
        <v>5482</v>
      </c>
      <c r="D84" s="1">
        <v>3807</v>
      </c>
      <c r="E84" s="1">
        <v>1364</v>
      </c>
      <c r="F84" s="1">
        <v>125</v>
      </c>
      <c r="G84" s="10">
        <f t="shared" si="3"/>
        <v>0.69445457862094129</v>
      </c>
      <c r="H84" s="10">
        <f t="shared" si="4"/>
        <v>2.2801897117840204E-2</v>
      </c>
      <c r="I84">
        <f t="shared" si="5"/>
        <v>0</v>
      </c>
    </row>
    <row r="85" spans="2:9" x14ac:dyDescent="0.2">
      <c r="B85" s="5">
        <v>81</v>
      </c>
      <c r="C85" s="1">
        <v>2410</v>
      </c>
      <c r="D85" s="1">
        <v>943</v>
      </c>
      <c r="E85" s="1">
        <v>1408</v>
      </c>
      <c r="F85" s="1">
        <v>27</v>
      </c>
      <c r="G85" s="10">
        <f t="shared" si="3"/>
        <v>0.39128630705394191</v>
      </c>
      <c r="H85" s="10">
        <f t="shared" si="4"/>
        <v>1.1203319502074689E-2</v>
      </c>
      <c r="I85">
        <f t="shared" si="5"/>
        <v>0</v>
      </c>
    </row>
    <row r="86" spans="2:9" x14ac:dyDescent="0.2">
      <c r="B86" s="5">
        <v>82</v>
      </c>
      <c r="C86" s="1">
        <v>2798</v>
      </c>
      <c r="D86" s="1">
        <v>1344</v>
      </c>
      <c r="E86" s="1">
        <v>1361</v>
      </c>
      <c r="F86" s="1">
        <v>52</v>
      </c>
      <c r="G86" s="10">
        <f t="shared" si="3"/>
        <v>0.48034310221586846</v>
      </c>
      <c r="H86" s="10">
        <f t="shared" si="4"/>
        <v>1.8584703359542529E-2</v>
      </c>
      <c r="I86">
        <f t="shared" si="5"/>
        <v>0</v>
      </c>
    </row>
    <row r="87" spans="2:9" x14ac:dyDescent="0.2">
      <c r="B87" s="5">
        <v>83</v>
      </c>
      <c r="C87" s="1">
        <v>7968</v>
      </c>
      <c r="D87" s="1">
        <v>6410</v>
      </c>
      <c r="E87" s="1">
        <v>1231</v>
      </c>
      <c r="F87" s="1">
        <v>113</v>
      </c>
      <c r="G87" s="10">
        <f t="shared" si="3"/>
        <v>0.80446787148594379</v>
      </c>
      <c r="H87" s="10">
        <f t="shared" si="4"/>
        <v>1.4181726907630521E-2</v>
      </c>
      <c r="I87">
        <f t="shared" si="5"/>
        <v>0</v>
      </c>
    </row>
    <row r="88" spans="2:9" x14ac:dyDescent="0.2">
      <c r="B88" s="5">
        <v>84</v>
      </c>
      <c r="C88" s="1">
        <v>2209</v>
      </c>
      <c r="D88" s="1">
        <v>865</v>
      </c>
      <c r="E88" s="1">
        <v>1264</v>
      </c>
      <c r="F88" s="1">
        <v>32</v>
      </c>
      <c r="G88" s="10">
        <f t="shared" si="3"/>
        <v>0.39157990040742419</v>
      </c>
      <c r="H88" s="10">
        <f t="shared" si="4"/>
        <v>1.4486192847442281E-2</v>
      </c>
      <c r="I88">
        <f t="shared" si="5"/>
        <v>0</v>
      </c>
    </row>
    <row r="89" spans="2:9" x14ac:dyDescent="0.2">
      <c r="B89" s="5">
        <v>85</v>
      </c>
      <c r="C89" s="1">
        <v>3257</v>
      </c>
      <c r="D89" s="1">
        <v>1897</v>
      </c>
      <c r="E89" s="1">
        <v>1244</v>
      </c>
      <c r="F89" s="1">
        <v>40</v>
      </c>
      <c r="G89" s="10">
        <f t="shared" si="3"/>
        <v>0.58243782622044826</v>
      </c>
      <c r="H89" s="10">
        <f t="shared" si="4"/>
        <v>1.2281240405280933E-2</v>
      </c>
      <c r="I89">
        <f t="shared" si="5"/>
        <v>0</v>
      </c>
    </row>
    <row r="90" spans="2:9" x14ac:dyDescent="0.2">
      <c r="B90" s="5">
        <v>86</v>
      </c>
      <c r="C90" s="1">
        <v>2881</v>
      </c>
      <c r="D90" s="1">
        <v>1522</v>
      </c>
      <c r="E90" s="1">
        <v>1239</v>
      </c>
      <c r="F90" s="1">
        <v>67</v>
      </c>
      <c r="G90" s="10">
        <f t="shared" si="3"/>
        <v>0.52828878861506423</v>
      </c>
      <c r="H90" s="10">
        <f t="shared" si="4"/>
        <v>2.3255813953488372E-2</v>
      </c>
      <c r="I90">
        <f t="shared" si="5"/>
        <v>0</v>
      </c>
    </row>
    <row r="91" spans="2:9" x14ac:dyDescent="0.2">
      <c r="B91" s="5">
        <v>87</v>
      </c>
      <c r="C91" s="1">
        <v>2196</v>
      </c>
      <c r="D91" s="1">
        <v>716</v>
      </c>
      <c r="E91" s="1">
        <v>1385</v>
      </c>
      <c r="F91" s="1">
        <v>64</v>
      </c>
      <c r="G91" s="10">
        <f t="shared" si="3"/>
        <v>0.32604735883424407</v>
      </c>
      <c r="H91" s="10">
        <f t="shared" si="4"/>
        <v>2.9143897996357013E-2</v>
      </c>
      <c r="I91">
        <f t="shared" si="5"/>
        <v>0</v>
      </c>
    </row>
    <row r="92" spans="2:9" x14ac:dyDescent="0.2">
      <c r="B92" s="5">
        <v>88</v>
      </c>
      <c r="C92" s="1">
        <v>12046</v>
      </c>
      <c r="D92" s="1">
        <v>10184</v>
      </c>
      <c r="E92" s="1">
        <v>1066</v>
      </c>
      <c r="F92" s="1">
        <v>385</v>
      </c>
      <c r="G92" s="10">
        <f t="shared" si="3"/>
        <v>0.8454258675078864</v>
      </c>
      <c r="H92" s="10">
        <f t="shared" si="4"/>
        <v>3.1960816868670097E-2</v>
      </c>
      <c r="I92">
        <f t="shared" si="5"/>
        <v>0</v>
      </c>
    </row>
    <row r="93" spans="2:9" x14ac:dyDescent="0.2">
      <c r="B93" s="5">
        <v>89</v>
      </c>
      <c r="C93" s="1">
        <v>2152</v>
      </c>
      <c r="D93" s="1">
        <v>936</v>
      </c>
      <c r="E93" s="1">
        <v>1155</v>
      </c>
      <c r="F93" s="1">
        <v>16</v>
      </c>
      <c r="G93" s="10">
        <f t="shared" si="3"/>
        <v>0.43494423791821563</v>
      </c>
      <c r="H93" s="10">
        <f t="shared" si="4"/>
        <v>7.4349442379182153E-3</v>
      </c>
      <c r="I93">
        <f t="shared" si="5"/>
        <v>0</v>
      </c>
    </row>
    <row r="94" spans="2:9" x14ac:dyDescent="0.2">
      <c r="B94" s="5">
        <v>90</v>
      </c>
      <c r="C94" s="1">
        <v>2022</v>
      </c>
      <c r="D94" s="1">
        <v>810</v>
      </c>
      <c r="E94" s="1">
        <v>1136</v>
      </c>
      <c r="F94" s="1">
        <v>24</v>
      </c>
      <c r="G94" s="10">
        <f t="shared" si="3"/>
        <v>0.40059347181008903</v>
      </c>
      <c r="H94" s="10">
        <f t="shared" si="4"/>
        <v>1.1869436201780416E-2</v>
      </c>
      <c r="I94">
        <f t="shared" si="5"/>
        <v>0</v>
      </c>
    </row>
    <row r="95" spans="2:9" x14ac:dyDescent="0.2">
      <c r="B95" s="5">
        <v>91</v>
      </c>
      <c r="C95" s="1">
        <v>974</v>
      </c>
      <c r="D95" s="1"/>
      <c r="E95" s="1">
        <v>968</v>
      </c>
      <c r="F95" s="1">
        <v>1</v>
      </c>
      <c r="G95" s="10">
        <f t="shared" si="3"/>
        <v>0</v>
      </c>
      <c r="H95" s="10">
        <f t="shared" si="4"/>
        <v>1.026694045174538E-3</v>
      </c>
      <c r="I95">
        <f t="shared" si="5"/>
        <v>0</v>
      </c>
    </row>
    <row r="96" spans="2:9" x14ac:dyDescent="0.2">
      <c r="B96" s="5">
        <v>92</v>
      </c>
      <c r="C96" s="1">
        <v>1223</v>
      </c>
      <c r="D96" s="1">
        <v>193</v>
      </c>
      <c r="E96" s="1">
        <v>995</v>
      </c>
      <c r="F96" s="1">
        <v>12</v>
      </c>
      <c r="G96" s="10">
        <f t="shared" si="3"/>
        <v>0.15780866721177433</v>
      </c>
      <c r="H96" s="10">
        <f t="shared" si="4"/>
        <v>9.8119378577269014E-3</v>
      </c>
      <c r="I96">
        <f t="shared" si="5"/>
        <v>0</v>
      </c>
    </row>
    <row r="97" spans="2:9" x14ac:dyDescent="0.2">
      <c r="B97" s="5">
        <v>93</v>
      </c>
      <c r="C97" s="1">
        <v>1427</v>
      </c>
      <c r="D97" s="1">
        <v>402</v>
      </c>
      <c r="E97" s="1">
        <v>988</v>
      </c>
      <c r="F97" s="1">
        <v>6</v>
      </c>
      <c r="G97" s="10">
        <f t="shared" si="3"/>
        <v>0.28170988086895588</v>
      </c>
      <c r="H97" s="10">
        <f t="shared" si="4"/>
        <v>4.2046250875963564E-3</v>
      </c>
      <c r="I97">
        <f t="shared" si="5"/>
        <v>0</v>
      </c>
    </row>
    <row r="98" spans="2:9" x14ac:dyDescent="0.2">
      <c r="B98" s="5">
        <v>94</v>
      </c>
      <c r="C98" s="1">
        <v>1530</v>
      </c>
      <c r="D98" s="1">
        <v>552</v>
      </c>
      <c r="E98" s="1">
        <v>932</v>
      </c>
      <c r="F98" s="1">
        <v>11</v>
      </c>
      <c r="G98" s="10">
        <f t="shared" si="3"/>
        <v>0.36078431372549019</v>
      </c>
      <c r="H98" s="10">
        <f t="shared" si="4"/>
        <v>7.1895424836601303E-3</v>
      </c>
      <c r="I98">
        <f t="shared" si="5"/>
        <v>0</v>
      </c>
    </row>
    <row r="99" spans="2:9" x14ac:dyDescent="0.2">
      <c r="B99" s="5">
        <v>95</v>
      </c>
      <c r="C99" s="1">
        <v>6605</v>
      </c>
      <c r="D99" s="1">
        <v>5259</v>
      </c>
      <c r="E99" s="1">
        <v>830</v>
      </c>
      <c r="F99" s="1">
        <v>168</v>
      </c>
      <c r="G99" s="10">
        <f t="shared" si="3"/>
        <v>0.79621498864496598</v>
      </c>
      <c r="H99" s="10">
        <f t="shared" si="4"/>
        <v>2.5435276305828917E-2</v>
      </c>
      <c r="I99">
        <f t="shared" si="5"/>
        <v>0</v>
      </c>
    </row>
    <row r="100" spans="2:9" x14ac:dyDescent="0.2">
      <c r="B100" s="5">
        <v>96</v>
      </c>
      <c r="C100" s="1">
        <v>1601</v>
      </c>
      <c r="D100" s="1">
        <v>677</v>
      </c>
      <c r="E100" s="1">
        <v>827</v>
      </c>
      <c r="F100" s="1">
        <v>47</v>
      </c>
      <c r="G100" s="10">
        <f t="shared" si="3"/>
        <v>0.42286071205496567</v>
      </c>
      <c r="H100" s="10">
        <f t="shared" si="4"/>
        <v>2.9356652092442224E-2</v>
      </c>
      <c r="I100">
        <f t="shared" si="5"/>
        <v>0</v>
      </c>
    </row>
    <row r="101" spans="2:9" x14ac:dyDescent="0.2">
      <c r="B101" s="5">
        <v>97</v>
      </c>
      <c r="C101" s="1">
        <v>2552</v>
      </c>
      <c r="D101" s="1">
        <v>1668</v>
      </c>
      <c r="E101" s="1">
        <v>791</v>
      </c>
      <c r="F101" s="1">
        <v>42</v>
      </c>
      <c r="G101" s="10">
        <f t="shared" si="3"/>
        <v>0.65360501567398122</v>
      </c>
      <c r="H101" s="10">
        <f t="shared" si="4"/>
        <v>1.6457680250783698E-2</v>
      </c>
      <c r="I101">
        <f t="shared" si="5"/>
        <v>0</v>
      </c>
    </row>
    <row r="102" spans="2:9" x14ac:dyDescent="0.2">
      <c r="B102" s="5">
        <v>98</v>
      </c>
      <c r="C102" s="1">
        <v>2264</v>
      </c>
      <c r="D102" s="1">
        <v>1354</v>
      </c>
      <c r="E102" s="1">
        <v>778</v>
      </c>
      <c r="F102" s="1">
        <v>52</v>
      </c>
      <c r="G102" s="10">
        <f t="shared" si="3"/>
        <v>0.59805653710247353</v>
      </c>
      <c r="H102" s="10">
        <f t="shared" si="4"/>
        <v>2.2968197879858657E-2</v>
      </c>
      <c r="I102">
        <f t="shared" si="5"/>
        <v>0</v>
      </c>
    </row>
    <row r="103" spans="2:9" x14ac:dyDescent="0.2">
      <c r="B103" s="5">
        <v>99</v>
      </c>
      <c r="C103" s="1">
        <v>3508</v>
      </c>
      <c r="D103" s="1">
        <v>2571</v>
      </c>
      <c r="E103" s="1">
        <v>727</v>
      </c>
      <c r="F103" s="1">
        <v>85</v>
      </c>
      <c r="G103" s="10">
        <f t="shared" si="3"/>
        <v>0.73289623717217789</v>
      </c>
      <c r="H103" s="10">
        <f t="shared" si="4"/>
        <v>2.4230330672748004E-2</v>
      </c>
      <c r="I103">
        <f t="shared" si="5"/>
        <v>0</v>
      </c>
    </row>
    <row r="104" spans="2:9" x14ac:dyDescent="0.2">
      <c r="B104" s="5">
        <v>100</v>
      </c>
      <c r="C104" s="1">
        <v>2519</v>
      </c>
      <c r="D104" s="1">
        <v>1718</v>
      </c>
      <c r="E104" s="1">
        <v>718</v>
      </c>
      <c r="F104" s="1">
        <v>36</v>
      </c>
      <c r="G104" s="10">
        <f t="shared" si="3"/>
        <v>0.68201667328304882</v>
      </c>
      <c r="H104" s="10">
        <f t="shared" si="4"/>
        <v>1.4291385470424772E-2</v>
      </c>
      <c r="I104">
        <f t="shared" si="5"/>
        <v>0</v>
      </c>
    </row>
    <row r="105" spans="2:9" x14ac:dyDescent="0.2">
      <c r="B105" s="5">
        <v>101</v>
      </c>
      <c r="C105" s="1">
        <v>937</v>
      </c>
      <c r="D105" s="1">
        <v>206</v>
      </c>
      <c r="E105" s="1">
        <v>718</v>
      </c>
      <c r="F105" s="1">
        <v>7</v>
      </c>
      <c r="G105" s="10">
        <f t="shared" si="3"/>
        <v>0.21985058697972251</v>
      </c>
      <c r="H105" s="10">
        <f t="shared" si="4"/>
        <v>7.470651013874066E-3</v>
      </c>
      <c r="I105">
        <f t="shared" si="5"/>
        <v>0</v>
      </c>
    </row>
    <row r="106" spans="2:9" x14ac:dyDescent="0.2">
      <c r="B106" s="5">
        <v>102</v>
      </c>
      <c r="C106" s="1">
        <v>1136</v>
      </c>
      <c r="D106" s="1">
        <v>408</v>
      </c>
      <c r="E106" s="1">
        <v>703</v>
      </c>
      <c r="F106" s="1">
        <v>11</v>
      </c>
      <c r="G106" s="10">
        <f t="shared" si="3"/>
        <v>0.35915492957746481</v>
      </c>
      <c r="H106" s="10">
        <f t="shared" si="4"/>
        <v>9.683098591549295E-3</v>
      </c>
      <c r="I106">
        <f t="shared" si="5"/>
        <v>0</v>
      </c>
    </row>
    <row r="107" spans="2:9" x14ac:dyDescent="0.2">
      <c r="B107" s="5">
        <v>103</v>
      </c>
      <c r="C107" s="1">
        <v>1585</v>
      </c>
      <c r="D107" s="1">
        <v>791</v>
      </c>
      <c r="E107" s="1">
        <v>719</v>
      </c>
      <c r="F107" s="1">
        <v>24</v>
      </c>
      <c r="G107" s="10">
        <f t="shared" si="3"/>
        <v>0.49905362776025236</v>
      </c>
      <c r="H107" s="10">
        <f t="shared" si="4"/>
        <v>1.5141955835962145E-2</v>
      </c>
      <c r="I107">
        <f t="shared" si="5"/>
        <v>0</v>
      </c>
    </row>
    <row r="108" spans="2:9" x14ac:dyDescent="0.2">
      <c r="B108" s="5">
        <v>104</v>
      </c>
      <c r="C108" s="1">
        <v>1782</v>
      </c>
      <c r="D108" s="1">
        <v>980</v>
      </c>
      <c r="E108" s="1">
        <v>711</v>
      </c>
      <c r="F108" s="1">
        <v>31</v>
      </c>
      <c r="G108" s="10">
        <f t="shared" si="3"/>
        <v>0.54994388327721666</v>
      </c>
      <c r="H108" s="10">
        <f t="shared" si="4"/>
        <v>1.739618406285073E-2</v>
      </c>
      <c r="I108">
        <f t="shared" si="5"/>
        <v>0</v>
      </c>
    </row>
    <row r="109" spans="2:9" x14ac:dyDescent="0.2">
      <c r="B109" s="5">
        <v>105</v>
      </c>
      <c r="C109" s="1">
        <v>2494</v>
      </c>
      <c r="D109" s="1">
        <v>1671</v>
      </c>
      <c r="E109" s="1">
        <v>669</v>
      </c>
      <c r="F109" s="1">
        <v>75</v>
      </c>
      <c r="G109" s="10">
        <f t="shared" si="3"/>
        <v>0.67000801924619091</v>
      </c>
      <c r="H109" s="10">
        <f t="shared" si="4"/>
        <v>3.0072173215717722E-2</v>
      </c>
      <c r="I109">
        <f t="shared" si="5"/>
        <v>0</v>
      </c>
    </row>
    <row r="110" spans="2:9" x14ac:dyDescent="0.2">
      <c r="B110" s="5">
        <v>106</v>
      </c>
      <c r="C110" s="1">
        <v>3304</v>
      </c>
      <c r="D110" s="1">
        <v>2483</v>
      </c>
      <c r="E110" s="1">
        <v>637</v>
      </c>
      <c r="F110" s="1">
        <v>75</v>
      </c>
      <c r="G110" s="10">
        <f t="shared" si="3"/>
        <v>0.75151331719128334</v>
      </c>
      <c r="H110" s="10">
        <f t="shared" si="4"/>
        <v>2.2699757869249396E-2</v>
      </c>
      <c r="I110">
        <f t="shared" si="5"/>
        <v>0</v>
      </c>
    </row>
    <row r="111" spans="2:9" x14ac:dyDescent="0.2">
      <c r="B111" s="5">
        <v>107</v>
      </c>
      <c r="C111" s="1">
        <v>764</v>
      </c>
      <c r="D111" s="1">
        <v>86</v>
      </c>
      <c r="E111" s="1">
        <v>663</v>
      </c>
      <c r="F111" s="1">
        <v>5</v>
      </c>
      <c r="G111" s="10">
        <f t="shared" si="3"/>
        <v>0.112565445026178</v>
      </c>
      <c r="H111" s="10">
        <f t="shared" si="4"/>
        <v>6.5445026178010471E-3</v>
      </c>
      <c r="I111">
        <f t="shared" si="5"/>
        <v>0</v>
      </c>
    </row>
    <row r="112" spans="2:9" x14ac:dyDescent="0.2">
      <c r="B112" s="5">
        <v>108</v>
      </c>
      <c r="C112" s="1">
        <v>1260</v>
      </c>
      <c r="D112" s="1">
        <v>562</v>
      </c>
      <c r="E112" s="1">
        <v>648</v>
      </c>
      <c r="F112" s="1">
        <v>26</v>
      </c>
      <c r="G112" s="10">
        <f t="shared" si="3"/>
        <v>0.44603174603174606</v>
      </c>
      <c r="H112" s="10">
        <f t="shared" si="4"/>
        <v>2.0634920634920634E-2</v>
      </c>
      <c r="I112">
        <f t="shared" si="5"/>
        <v>0</v>
      </c>
    </row>
    <row r="113" spans="2:9" x14ac:dyDescent="0.2">
      <c r="B113" s="5">
        <v>109</v>
      </c>
      <c r="C113" s="1">
        <v>1293</v>
      </c>
      <c r="D113" s="1">
        <v>576</v>
      </c>
      <c r="E113" s="1">
        <v>647</v>
      </c>
      <c r="F113" s="1">
        <v>22</v>
      </c>
      <c r="G113" s="10">
        <f t="shared" si="3"/>
        <v>0.44547563805104406</v>
      </c>
      <c r="H113" s="10">
        <f t="shared" si="4"/>
        <v>1.7014694508894045E-2</v>
      </c>
      <c r="I113">
        <f t="shared" si="5"/>
        <v>0</v>
      </c>
    </row>
    <row r="114" spans="2:9" x14ac:dyDescent="0.2">
      <c r="B114" s="5">
        <v>110</v>
      </c>
      <c r="C114" s="1">
        <v>1847</v>
      </c>
      <c r="D114" s="1">
        <v>1099</v>
      </c>
      <c r="E114" s="1">
        <v>628</v>
      </c>
      <c r="F114" s="1">
        <v>53</v>
      </c>
      <c r="G114" s="10">
        <f t="shared" si="3"/>
        <v>0.595018949648078</v>
      </c>
      <c r="H114" s="10">
        <f t="shared" si="4"/>
        <v>2.8695181375203032E-2</v>
      </c>
      <c r="I114">
        <f t="shared" si="5"/>
        <v>0</v>
      </c>
    </row>
    <row r="115" spans="2:9" x14ac:dyDescent="0.2">
      <c r="B115" s="5">
        <v>111</v>
      </c>
      <c r="C115" s="1">
        <v>1114</v>
      </c>
      <c r="D115" s="1">
        <v>468</v>
      </c>
      <c r="E115" s="1">
        <v>613</v>
      </c>
      <c r="F115" s="1">
        <v>16</v>
      </c>
      <c r="G115" s="10">
        <f t="shared" si="3"/>
        <v>0.42010771992818674</v>
      </c>
      <c r="H115" s="10">
        <f t="shared" si="4"/>
        <v>1.4362657091561939E-2</v>
      </c>
      <c r="I115">
        <f t="shared" si="5"/>
        <v>0</v>
      </c>
    </row>
    <row r="116" spans="2:9" x14ac:dyDescent="0.2">
      <c r="B116" s="5">
        <v>112</v>
      </c>
      <c r="C116" s="1">
        <v>2717</v>
      </c>
      <c r="D116" s="1">
        <v>1969</v>
      </c>
      <c r="E116" s="1">
        <v>606</v>
      </c>
      <c r="F116" s="1">
        <v>59</v>
      </c>
      <c r="G116" s="10">
        <f t="shared" si="3"/>
        <v>0.7246963562753036</v>
      </c>
      <c r="H116" s="10">
        <f t="shared" si="4"/>
        <v>2.1715126978284875E-2</v>
      </c>
      <c r="I116">
        <f t="shared" si="5"/>
        <v>0</v>
      </c>
    </row>
    <row r="117" spans="2:9" x14ac:dyDescent="0.2">
      <c r="B117" s="5">
        <v>113</v>
      </c>
      <c r="C117" s="1">
        <v>2311</v>
      </c>
      <c r="D117" s="1">
        <v>1600</v>
      </c>
      <c r="E117" s="1">
        <v>576</v>
      </c>
      <c r="F117" s="1">
        <v>68</v>
      </c>
      <c r="G117" s="10">
        <f t="shared" si="3"/>
        <v>0.6923409779316313</v>
      </c>
      <c r="H117" s="10">
        <f t="shared" si="4"/>
        <v>2.942449156209433E-2</v>
      </c>
      <c r="I117">
        <f t="shared" si="5"/>
        <v>0</v>
      </c>
    </row>
    <row r="118" spans="2:9" x14ac:dyDescent="0.2">
      <c r="B118" s="5">
        <v>114</v>
      </c>
      <c r="C118" s="1">
        <v>4292</v>
      </c>
      <c r="D118" s="1">
        <v>3499</v>
      </c>
      <c r="E118" s="1">
        <v>529</v>
      </c>
      <c r="F118" s="1">
        <v>119</v>
      </c>
      <c r="G118" s="10">
        <f t="shared" si="3"/>
        <v>0.81523765144454796</v>
      </c>
      <c r="H118" s="10">
        <f t="shared" si="4"/>
        <v>2.7726001863932898E-2</v>
      </c>
      <c r="I118">
        <f t="shared" si="5"/>
        <v>0</v>
      </c>
    </row>
    <row r="119" spans="2:9" x14ac:dyDescent="0.2">
      <c r="B119" s="5">
        <v>115</v>
      </c>
      <c r="C119" s="1">
        <v>671</v>
      </c>
      <c r="D119" s="1">
        <v>111</v>
      </c>
      <c r="E119" s="1">
        <v>547</v>
      </c>
      <c r="F119" s="1">
        <v>4</v>
      </c>
      <c r="G119" s="10">
        <f t="shared" si="3"/>
        <v>0.16542473919523099</v>
      </c>
      <c r="H119" s="10">
        <f t="shared" si="4"/>
        <v>5.9612518628912071E-3</v>
      </c>
      <c r="I119">
        <f t="shared" si="5"/>
        <v>0</v>
      </c>
    </row>
    <row r="120" spans="2:9" x14ac:dyDescent="0.2">
      <c r="B120" s="5">
        <v>116</v>
      </c>
      <c r="C120" s="1">
        <v>957</v>
      </c>
      <c r="D120" s="1">
        <v>344</v>
      </c>
      <c r="E120" s="1">
        <v>546</v>
      </c>
      <c r="F120" s="1">
        <v>39</v>
      </c>
      <c r="G120" s="10">
        <f t="shared" si="3"/>
        <v>0.35945663531870431</v>
      </c>
      <c r="H120" s="10">
        <f t="shared" si="4"/>
        <v>4.0752351097178681E-2</v>
      </c>
      <c r="I120">
        <f t="shared" si="5"/>
        <v>0</v>
      </c>
    </row>
    <row r="121" spans="2:9" x14ac:dyDescent="0.2">
      <c r="B121" s="5">
        <v>117</v>
      </c>
      <c r="C121" s="1">
        <v>1212</v>
      </c>
      <c r="D121" s="1">
        <v>614</v>
      </c>
      <c r="E121" s="1">
        <v>536</v>
      </c>
      <c r="F121" s="1">
        <v>14</v>
      </c>
      <c r="G121" s="10">
        <f t="shared" si="3"/>
        <v>0.50660066006600657</v>
      </c>
      <c r="H121" s="10">
        <f t="shared" si="4"/>
        <v>1.155115511551155E-2</v>
      </c>
      <c r="I121">
        <f t="shared" si="5"/>
        <v>0</v>
      </c>
    </row>
    <row r="122" spans="2:9" x14ac:dyDescent="0.2">
      <c r="B122" s="5">
        <v>118</v>
      </c>
      <c r="C122" s="1">
        <v>1507</v>
      </c>
      <c r="D122" s="1">
        <v>906</v>
      </c>
      <c r="E122" s="1">
        <v>525</v>
      </c>
      <c r="F122" s="1">
        <v>38</v>
      </c>
      <c r="G122" s="10">
        <f t="shared" si="3"/>
        <v>0.60119442601194428</v>
      </c>
      <c r="H122" s="10">
        <f t="shared" si="4"/>
        <v>2.5215660252156602E-2</v>
      </c>
      <c r="I122">
        <f t="shared" si="5"/>
        <v>0</v>
      </c>
    </row>
    <row r="123" spans="2:9" x14ac:dyDescent="0.2">
      <c r="B123" s="5">
        <v>119</v>
      </c>
      <c r="C123" s="1">
        <v>2236</v>
      </c>
      <c r="D123" s="1">
        <v>1598</v>
      </c>
      <c r="E123" s="1">
        <v>498</v>
      </c>
      <c r="F123" s="1">
        <v>57</v>
      </c>
      <c r="G123" s="10">
        <f t="shared" si="3"/>
        <v>0.71466905187835417</v>
      </c>
      <c r="H123" s="10">
        <f t="shared" si="4"/>
        <v>2.5491949910554562E-2</v>
      </c>
      <c r="I123">
        <f t="shared" si="5"/>
        <v>0</v>
      </c>
    </row>
    <row r="124" spans="2:9" x14ac:dyDescent="0.2">
      <c r="B124" s="5">
        <v>120</v>
      </c>
      <c r="C124" s="1">
        <v>2106</v>
      </c>
      <c r="D124" s="1">
        <v>1510</v>
      </c>
      <c r="E124" s="1">
        <v>481</v>
      </c>
      <c r="F124" s="1">
        <v>44</v>
      </c>
      <c r="G124" s="10">
        <f t="shared" si="3"/>
        <v>0.71699905033238365</v>
      </c>
      <c r="H124" s="10">
        <f t="shared" si="4"/>
        <v>2.0892687559354226E-2</v>
      </c>
      <c r="I124">
        <f t="shared" si="5"/>
        <v>0</v>
      </c>
    </row>
    <row r="125" spans="2:9" x14ac:dyDescent="0.2">
      <c r="B125" s="5">
        <v>121</v>
      </c>
      <c r="C125" s="1">
        <v>410</v>
      </c>
      <c r="D125" s="1">
        <v>1</v>
      </c>
      <c r="E125" s="1">
        <v>407</v>
      </c>
      <c r="F125" s="1">
        <v>1</v>
      </c>
      <c r="G125" s="10">
        <f t="shared" si="3"/>
        <v>2.4390243902439024E-3</v>
      </c>
      <c r="H125" s="10">
        <f t="shared" si="4"/>
        <v>2.4390243902439024E-3</v>
      </c>
      <c r="I125">
        <f t="shared" si="5"/>
        <v>0</v>
      </c>
    </row>
    <row r="126" spans="2:9" x14ac:dyDescent="0.2">
      <c r="B126" s="5">
        <v>122</v>
      </c>
      <c r="C126" s="1">
        <v>730</v>
      </c>
      <c r="D126" s="1">
        <v>281</v>
      </c>
      <c r="E126" s="1">
        <v>428</v>
      </c>
      <c r="F126" s="1">
        <v>13</v>
      </c>
      <c r="G126" s="10">
        <f t="shared" si="3"/>
        <v>0.38493150684931504</v>
      </c>
      <c r="H126" s="10">
        <f t="shared" si="4"/>
        <v>1.7808219178082191E-2</v>
      </c>
      <c r="I126">
        <f t="shared" si="5"/>
        <v>0</v>
      </c>
    </row>
    <row r="127" spans="2:9" x14ac:dyDescent="0.2">
      <c r="B127" s="5">
        <v>123</v>
      </c>
      <c r="C127" s="1">
        <v>1410</v>
      </c>
      <c r="D127" s="1">
        <v>939</v>
      </c>
      <c r="E127" s="1">
        <v>412</v>
      </c>
      <c r="F127" s="1">
        <v>36</v>
      </c>
      <c r="G127" s="10">
        <f t="shared" si="3"/>
        <v>0.66595744680851066</v>
      </c>
      <c r="H127" s="10">
        <f t="shared" si="4"/>
        <v>2.553191489361702E-2</v>
      </c>
      <c r="I127">
        <f t="shared" si="5"/>
        <v>0</v>
      </c>
    </row>
    <row r="128" spans="2:9" x14ac:dyDescent="0.2">
      <c r="B128" s="5">
        <v>124</v>
      </c>
      <c r="C128" s="1">
        <v>1756</v>
      </c>
      <c r="D128" s="1">
        <v>1282</v>
      </c>
      <c r="E128" s="1">
        <v>397</v>
      </c>
      <c r="F128" s="1">
        <v>40</v>
      </c>
      <c r="G128" s="10">
        <f t="shared" si="3"/>
        <v>0.73006833712984054</v>
      </c>
      <c r="H128" s="10">
        <f t="shared" si="4"/>
        <v>2.2779043280182234E-2</v>
      </c>
      <c r="I128">
        <f t="shared" si="5"/>
        <v>0</v>
      </c>
    </row>
    <row r="129" spans="2:9" x14ac:dyDescent="0.2">
      <c r="B129" s="5">
        <v>125</v>
      </c>
      <c r="C129" s="1">
        <v>405</v>
      </c>
      <c r="D129" s="1">
        <v>1</v>
      </c>
      <c r="E129" s="1">
        <v>397</v>
      </c>
      <c r="F129" s="1">
        <v>5</v>
      </c>
      <c r="G129" s="10">
        <f t="shared" si="3"/>
        <v>2.4691358024691358E-3</v>
      </c>
      <c r="H129" s="10">
        <f t="shared" si="4"/>
        <v>1.2345679012345678E-2</v>
      </c>
      <c r="I129">
        <f t="shared" si="5"/>
        <v>0</v>
      </c>
    </row>
    <row r="130" spans="2:9" x14ac:dyDescent="0.2">
      <c r="B130" s="5">
        <v>126</v>
      </c>
      <c r="C130" s="1">
        <v>657</v>
      </c>
      <c r="D130" s="1">
        <v>225</v>
      </c>
      <c r="E130" s="1">
        <v>407</v>
      </c>
      <c r="F130" s="1">
        <v>11</v>
      </c>
      <c r="G130" s="10">
        <f t="shared" si="3"/>
        <v>0.34246575342465752</v>
      </c>
      <c r="H130" s="10">
        <f t="shared" si="4"/>
        <v>1.6742770167427701E-2</v>
      </c>
      <c r="I130">
        <f t="shared" si="5"/>
        <v>0</v>
      </c>
    </row>
    <row r="131" spans="2:9" x14ac:dyDescent="0.2">
      <c r="B131" s="5">
        <v>127</v>
      </c>
      <c r="C131" s="1">
        <v>1400</v>
      </c>
      <c r="D131" s="1">
        <v>952</v>
      </c>
      <c r="E131" s="1">
        <v>390</v>
      </c>
      <c r="F131" s="1">
        <v>33</v>
      </c>
      <c r="G131" s="10">
        <f t="shared" si="3"/>
        <v>0.68</v>
      </c>
      <c r="H131" s="10">
        <f t="shared" si="4"/>
        <v>2.3571428571428573E-2</v>
      </c>
      <c r="I131">
        <f t="shared" si="5"/>
        <v>0</v>
      </c>
    </row>
    <row r="132" spans="2:9" x14ac:dyDescent="0.2">
      <c r="B132" s="5">
        <v>128</v>
      </c>
      <c r="C132" s="1">
        <v>745</v>
      </c>
      <c r="D132" s="1">
        <v>323</v>
      </c>
      <c r="E132" s="1">
        <v>395</v>
      </c>
      <c r="F132" s="1">
        <v>19</v>
      </c>
      <c r="G132" s="10">
        <f t="shared" si="3"/>
        <v>0.43355704697986575</v>
      </c>
      <c r="H132" s="10">
        <f t="shared" si="4"/>
        <v>2.5503355704697986E-2</v>
      </c>
      <c r="I132">
        <f t="shared" si="5"/>
        <v>0</v>
      </c>
    </row>
    <row r="133" spans="2:9" x14ac:dyDescent="0.2">
      <c r="B133" s="5">
        <v>129</v>
      </c>
      <c r="C133" s="1">
        <v>2285</v>
      </c>
      <c r="D133" s="1">
        <v>1754</v>
      </c>
      <c r="E133" s="1">
        <v>371</v>
      </c>
      <c r="F133" s="1">
        <v>63</v>
      </c>
      <c r="G133" s="10">
        <f t="shared" ref="G133:G196" si="6">IF(D133="", 0, D133) /C133</f>
        <v>0.76761487964989061</v>
      </c>
      <c r="H133" s="10">
        <f t="shared" ref="H133:H196" si="7">F133/C133</f>
        <v>2.7571115973741796E-2</v>
      </c>
      <c r="I133">
        <f t="shared" ref="I133:I196" si="8">IF(SUM(D133:F133) &gt; C133, 1, 0)</f>
        <v>0</v>
      </c>
    </row>
    <row r="134" spans="2:9" x14ac:dyDescent="0.2">
      <c r="B134" s="5">
        <v>130</v>
      </c>
      <c r="C134" s="1">
        <v>733</v>
      </c>
      <c r="D134" s="1">
        <v>316</v>
      </c>
      <c r="E134" s="1">
        <v>382</v>
      </c>
      <c r="F134" s="1">
        <v>12</v>
      </c>
      <c r="G134" s="10">
        <f t="shared" si="6"/>
        <v>0.43110504774897679</v>
      </c>
      <c r="H134" s="10">
        <f t="shared" si="7"/>
        <v>1.6371077762619372E-2</v>
      </c>
      <c r="I134">
        <f t="shared" si="8"/>
        <v>0</v>
      </c>
    </row>
    <row r="135" spans="2:9" x14ac:dyDescent="0.2">
      <c r="B135" s="5">
        <v>131</v>
      </c>
      <c r="C135" s="1">
        <v>1397</v>
      </c>
      <c r="D135" s="1">
        <v>928</v>
      </c>
      <c r="E135" s="1">
        <v>351</v>
      </c>
      <c r="F135" s="1">
        <v>46</v>
      </c>
      <c r="G135" s="10">
        <f t="shared" si="6"/>
        <v>0.66428060128847533</v>
      </c>
      <c r="H135" s="10">
        <f t="shared" si="7"/>
        <v>3.2927702219040803E-2</v>
      </c>
      <c r="I135">
        <f t="shared" si="8"/>
        <v>0</v>
      </c>
    </row>
    <row r="136" spans="2:9" x14ac:dyDescent="0.2">
      <c r="B136" s="5">
        <v>132</v>
      </c>
      <c r="C136" s="1">
        <v>1208</v>
      </c>
      <c r="D136" s="1">
        <v>800</v>
      </c>
      <c r="E136" s="1">
        <v>343</v>
      </c>
      <c r="F136" s="1">
        <v>27</v>
      </c>
      <c r="G136" s="10">
        <f t="shared" si="6"/>
        <v>0.66225165562913912</v>
      </c>
      <c r="H136" s="10">
        <f t="shared" si="7"/>
        <v>2.2350993377483443E-2</v>
      </c>
      <c r="I136">
        <f t="shared" si="8"/>
        <v>0</v>
      </c>
    </row>
    <row r="137" spans="2:9" x14ac:dyDescent="0.2">
      <c r="B137" s="5">
        <v>133</v>
      </c>
      <c r="C137" s="1">
        <v>1176</v>
      </c>
      <c r="D137" s="1">
        <v>788</v>
      </c>
      <c r="E137" s="1">
        <v>339</v>
      </c>
      <c r="F137" s="1">
        <v>16</v>
      </c>
      <c r="G137" s="10">
        <f t="shared" si="6"/>
        <v>0.67006802721088432</v>
      </c>
      <c r="H137" s="10">
        <f t="shared" si="7"/>
        <v>1.3605442176870748E-2</v>
      </c>
      <c r="I137">
        <f t="shared" si="8"/>
        <v>0</v>
      </c>
    </row>
    <row r="138" spans="2:9" x14ac:dyDescent="0.2">
      <c r="B138" s="5">
        <v>134</v>
      </c>
      <c r="C138" s="1">
        <v>1700</v>
      </c>
      <c r="D138" s="1">
        <v>1273</v>
      </c>
      <c r="E138" s="1">
        <v>332</v>
      </c>
      <c r="F138" s="1">
        <v>32</v>
      </c>
      <c r="G138" s="10">
        <f t="shared" si="6"/>
        <v>0.74882352941176467</v>
      </c>
      <c r="H138" s="10">
        <f t="shared" si="7"/>
        <v>1.8823529411764704E-2</v>
      </c>
      <c r="I138">
        <f t="shared" si="8"/>
        <v>0</v>
      </c>
    </row>
    <row r="139" spans="2:9" x14ac:dyDescent="0.2">
      <c r="B139" s="5">
        <v>135</v>
      </c>
      <c r="C139" s="1">
        <v>4942</v>
      </c>
      <c r="D139" s="1">
        <v>4408</v>
      </c>
      <c r="E139" s="1">
        <v>278</v>
      </c>
      <c r="F139" s="1">
        <v>108</v>
      </c>
      <c r="G139" s="10">
        <f t="shared" si="6"/>
        <v>0.89194658033184948</v>
      </c>
      <c r="H139" s="10">
        <f t="shared" si="7"/>
        <v>2.1853500607041682E-2</v>
      </c>
      <c r="I139">
        <f t="shared" si="8"/>
        <v>0</v>
      </c>
    </row>
    <row r="140" spans="2:9" x14ac:dyDescent="0.2">
      <c r="B140" s="5">
        <v>136</v>
      </c>
      <c r="C140" s="1">
        <v>733</v>
      </c>
      <c r="D140" s="1">
        <v>422</v>
      </c>
      <c r="E140" s="1">
        <v>281</v>
      </c>
      <c r="F140" s="1">
        <v>13</v>
      </c>
      <c r="G140" s="10">
        <f t="shared" si="6"/>
        <v>0.57571623465211463</v>
      </c>
      <c r="H140" s="10">
        <f t="shared" si="7"/>
        <v>1.7735334242837655E-2</v>
      </c>
      <c r="I140">
        <f t="shared" si="8"/>
        <v>0</v>
      </c>
    </row>
    <row r="141" spans="2:9" x14ac:dyDescent="0.2">
      <c r="B141" s="5">
        <v>137</v>
      </c>
      <c r="C141" s="1">
        <v>489</v>
      </c>
      <c r="D141" s="1">
        <v>182</v>
      </c>
      <c r="E141" s="1">
        <v>287</v>
      </c>
      <c r="F141" s="1">
        <v>13</v>
      </c>
      <c r="G141" s="10">
        <f t="shared" si="6"/>
        <v>0.3721881390593047</v>
      </c>
      <c r="H141" s="10">
        <f t="shared" si="7"/>
        <v>2.6584867075664622E-2</v>
      </c>
      <c r="I141">
        <f t="shared" si="8"/>
        <v>0</v>
      </c>
    </row>
    <row r="142" spans="2:9" x14ac:dyDescent="0.2">
      <c r="B142" s="5">
        <v>138</v>
      </c>
      <c r="C142" s="1">
        <v>1082</v>
      </c>
      <c r="D142" s="1">
        <v>744</v>
      </c>
      <c r="E142" s="1">
        <v>257</v>
      </c>
      <c r="F142" s="1">
        <v>46</v>
      </c>
      <c r="G142" s="10">
        <f t="shared" si="6"/>
        <v>0.68761552680221816</v>
      </c>
      <c r="H142" s="10">
        <f t="shared" si="7"/>
        <v>4.2513863216266171E-2</v>
      </c>
      <c r="I142">
        <f t="shared" si="8"/>
        <v>0</v>
      </c>
    </row>
    <row r="143" spans="2:9" x14ac:dyDescent="0.2">
      <c r="B143" s="5">
        <v>139</v>
      </c>
      <c r="C143" s="1">
        <v>1349</v>
      </c>
      <c r="D143" s="1">
        <v>1031</v>
      </c>
      <c r="E143" s="1">
        <v>250</v>
      </c>
      <c r="F143" s="1">
        <v>33</v>
      </c>
      <c r="G143" s="10">
        <f t="shared" si="6"/>
        <v>0.76426982950333577</v>
      </c>
      <c r="H143" s="10">
        <f t="shared" si="7"/>
        <v>2.4462564862861379E-2</v>
      </c>
      <c r="I143">
        <f t="shared" si="8"/>
        <v>0</v>
      </c>
    </row>
    <row r="144" spans="2:9" x14ac:dyDescent="0.2">
      <c r="B144" s="5">
        <v>140</v>
      </c>
      <c r="C144" s="1">
        <v>533</v>
      </c>
      <c r="D144" s="1">
        <v>269</v>
      </c>
      <c r="E144" s="1">
        <v>248</v>
      </c>
      <c r="F144" s="1">
        <v>4</v>
      </c>
      <c r="G144" s="10">
        <f t="shared" si="6"/>
        <v>0.50469043151969983</v>
      </c>
      <c r="H144" s="10">
        <f t="shared" si="7"/>
        <v>7.5046904315196998E-3</v>
      </c>
      <c r="I144">
        <f t="shared" si="8"/>
        <v>0</v>
      </c>
    </row>
    <row r="145" spans="2:9" x14ac:dyDescent="0.2">
      <c r="B145" s="5">
        <v>141</v>
      </c>
      <c r="C145" s="1">
        <v>953</v>
      </c>
      <c r="D145" s="1">
        <v>649</v>
      </c>
      <c r="E145" s="1">
        <v>250</v>
      </c>
      <c r="F145" s="1">
        <v>18</v>
      </c>
      <c r="G145" s="10">
        <f t="shared" si="6"/>
        <v>0.68100734522560336</v>
      </c>
      <c r="H145" s="10">
        <f t="shared" si="7"/>
        <v>1.888772298006296E-2</v>
      </c>
      <c r="I145">
        <f t="shared" si="8"/>
        <v>0</v>
      </c>
    </row>
    <row r="146" spans="2:9" x14ac:dyDescent="0.2">
      <c r="B146" s="5">
        <v>142</v>
      </c>
      <c r="C146" s="1">
        <v>1128</v>
      </c>
      <c r="D146" s="1">
        <v>856</v>
      </c>
      <c r="E146" s="1">
        <v>238</v>
      </c>
      <c r="F146" s="1">
        <v>17</v>
      </c>
      <c r="G146" s="10">
        <f t="shared" si="6"/>
        <v>0.75886524822695034</v>
      </c>
      <c r="H146" s="10">
        <f t="shared" si="7"/>
        <v>1.5070921985815602E-2</v>
      </c>
      <c r="I146">
        <f t="shared" si="8"/>
        <v>0</v>
      </c>
    </row>
    <row r="147" spans="2:9" x14ac:dyDescent="0.2">
      <c r="B147" s="5">
        <v>143</v>
      </c>
      <c r="C147" s="1">
        <v>595</v>
      </c>
      <c r="D147" s="1">
        <v>335</v>
      </c>
      <c r="E147" s="1">
        <v>232</v>
      </c>
      <c r="F147" s="1">
        <v>12</v>
      </c>
      <c r="G147" s="10">
        <f t="shared" si="6"/>
        <v>0.56302521008403361</v>
      </c>
      <c r="H147" s="10">
        <f t="shared" si="7"/>
        <v>2.0168067226890758E-2</v>
      </c>
      <c r="I147">
        <f t="shared" si="8"/>
        <v>0</v>
      </c>
    </row>
    <row r="148" spans="2:9" x14ac:dyDescent="0.2">
      <c r="B148" s="5">
        <v>144</v>
      </c>
      <c r="C148" s="1">
        <v>769</v>
      </c>
      <c r="D148" s="1">
        <v>527</v>
      </c>
      <c r="E148" s="1">
        <v>212</v>
      </c>
      <c r="F148" s="1">
        <v>20</v>
      </c>
      <c r="G148" s="10">
        <f t="shared" si="6"/>
        <v>0.68530559167750327</v>
      </c>
      <c r="H148" s="10">
        <f t="shared" si="7"/>
        <v>2.600780234070221E-2</v>
      </c>
      <c r="I148">
        <f t="shared" si="8"/>
        <v>0</v>
      </c>
    </row>
    <row r="149" spans="2:9" x14ac:dyDescent="0.2">
      <c r="B149" s="5">
        <v>145</v>
      </c>
      <c r="C149" s="1">
        <v>1691</v>
      </c>
      <c r="D149" s="1">
        <v>1396</v>
      </c>
      <c r="E149" s="1">
        <v>203</v>
      </c>
      <c r="F149" s="1">
        <v>46</v>
      </c>
      <c r="G149" s="10">
        <f t="shared" si="6"/>
        <v>0.82554701360141924</v>
      </c>
      <c r="H149" s="10">
        <f t="shared" si="7"/>
        <v>2.7202838557066823E-2</v>
      </c>
      <c r="I149">
        <f t="shared" si="8"/>
        <v>0</v>
      </c>
    </row>
    <row r="150" spans="2:9" x14ac:dyDescent="0.2">
      <c r="B150" s="5">
        <v>146</v>
      </c>
      <c r="C150" s="1">
        <v>278</v>
      </c>
      <c r="D150" s="1">
        <v>52</v>
      </c>
      <c r="E150" s="1">
        <v>222</v>
      </c>
      <c r="F150" s="1">
        <v>1</v>
      </c>
      <c r="G150" s="10">
        <f t="shared" si="6"/>
        <v>0.18705035971223022</v>
      </c>
      <c r="H150" s="10">
        <f t="shared" si="7"/>
        <v>3.5971223021582736E-3</v>
      </c>
      <c r="I150">
        <f t="shared" si="8"/>
        <v>0</v>
      </c>
    </row>
    <row r="151" spans="2:9" x14ac:dyDescent="0.2">
      <c r="B151" s="5">
        <v>147</v>
      </c>
      <c r="C151" s="1">
        <v>272</v>
      </c>
      <c r="D151" s="1">
        <v>58</v>
      </c>
      <c r="E151" s="1">
        <v>209</v>
      </c>
      <c r="F151" s="1">
        <v>2</v>
      </c>
      <c r="G151" s="10">
        <f t="shared" si="6"/>
        <v>0.21323529411764705</v>
      </c>
      <c r="H151" s="10">
        <f t="shared" si="7"/>
        <v>7.3529411764705881E-3</v>
      </c>
      <c r="I151">
        <f t="shared" si="8"/>
        <v>0</v>
      </c>
    </row>
    <row r="152" spans="2:9" x14ac:dyDescent="0.2">
      <c r="B152" s="5">
        <v>148</v>
      </c>
      <c r="C152" s="1">
        <v>707</v>
      </c>
      <c r="D152" s="1">
        <v>462</v>
      </c>
      <c r="E152" s="1">
        <v>220</v>
      </c>
      <c r="F152" s="1">
        <v>16</v>
      </c>
      <c r="G152" s="10">
        <f t="shared" si="6"/>
        <v>0.65346534653465349</v>
      </c>
      <c r="H152" s="10">
        <f t="shared" si="7"/>
        <v>2.2630834512022632E-2</v>
      </c>
      <c r="I152">
        <f t="shared" si="8"/>
        <v>0</v>
      </c>
    </row>
    <row r="153" spans="2:9" x14ac:dyDescent="0.2">
      <c r="B153" s="5">
        <v>149</v>
      </c>
      <c r="C153" s="1">
        <v>825</v>
      </c>
      <c r="D153" s="1">
        <v>579</v>
      </c>
      <c r="E153" s="1">
        <v>203</v>
      </c>
      <c r="F153" s="1">
        <v>21</v>
      </c>
      <c r="G153" s="10">
        <f t="shared" si="6"/>
        <v>0.70181818181818179</v>
      </c>
      <c r="H153" s="10">
        <f t="shared" si="7"/>
        <v>2.5454545454545455E-2</v>
      </c>
      <c r="I153">
        <f t="shared" si="8"/>
        <v>0</v>
      </c>
    </row>
    <row r="154" spans="2:9" x14ac:dyDescent="0.2">
      <c r="B154" s="5">
        <v>150</v>
      </c>
      <c r="C154" s="1">
        <v>433</v>
      </c>
      <c r="D154" s="1">
        <v>210</v>
      </c>
      <c r="E154" s="1">
        <v>206</v>
      </c>
      <c r="F154" s="1">
        <v>8</v>
      </c>
      <c r="G154" s="10">
        <f t="shared" si="6"/>
        <v>0.48498845265588914</v>
      </c>
      <c r="H154" s="10">
        <f t="shared" si="7"/>
        <v>1.8475750577367205E-2</v>
      </c>
      <c r="I154">
        <f t="shared" si="8"/>
        <v>0</v>
      </c>
    </row>
    <row r="155" spans="2:9" x14ac:dyDescent="0.2">
      <c r="B155" s="5">
        <v>151</v>
      </c>
      <c r="C155" s="1">
        <v>159</v>
      </c>
      <c r="D155" s="1"/>
      <c r="E155" s="1">
        <v>158</v>
      </c>
      <c r="F155" s="1">
        <v>1</v>
      </c>
      <c r="G155" s="10">
        <f t="shared" si="6"/>
        <v>0</v>
      </c>
      <c r="H155" s="10">
        <f t="shared" si="7"/>
        <v>6.2893081761006293E-3</v>
      </c>
      <c r="I155">
        <f t="shared" si="8"/>
        <v>0</v>
      </c>
    </row>
    <row r="156" spans="2:9" x14ac:dyDescent="0.2">
      <c r="B156" s="5">
        <v>152</v>
      </c>
      <c r="C156" s="1">
        <v>492</v>
      </c>
      <c r="D156" s="1">
        <v>304</v>
      </c>
      <c r="E156" s="1">
        <v>167</v>
      </c>
      <c r="F156" s="1">
        <v>15</v>
      </c>
      <c r="G156" s="10">
        <f t="shared" si="6"/>
        <v>0.61788617886178865</v>
      </c>
      <c r="H156" s="10">
        <f t="shared" si="7"/>
        <v>3.048780487804878E-2</v>
      </c>
      <c r="I156">
        <f t="shared" si="8"/>
        <v>0</v>
      </c>
    </row>
    <row r="157" spans="2:9" x14ac:dyDescent="0.2">
      <c r="B157" s="5">
        <v>153</v>
      </c>
      <c r="C157" s="1">
        <v>170</v>
      </c>
      <c r="D157" s="1"/>
      <c r="E157" s="1">
        <v>166</v>
      </c>
      <c r="F157" s="1">
        <v>2</v>
      </c>
      <c r="G157" s="10">
        <f t="shared" si="6"/>
        <v>0</v>
      </c>
      <c r="H157" s="10">
        <f t="shared" si="7"/>
        <v>1.1764705882352941E-2</v>
      </c>
      <c r="I157">
        <f t="shared" si="8"/>
        <v>0</v>
      </c>
    </row>
    <row r="158" spans="2:9" x14ac:dyDescent="0.2">
      <c r="B158" s="5">
        <v>154</v>
      </c>
      <c r="C158" s="1">
        <v>237</v>
      </c>
      <c r="D158" s="1">
        <v>65</v>
      </c>
      <c r="E158" s="1">
        <v>165</v>
      </c>
      <c r="F158" s="1">
        <v>4</v>
      </c>
      <c r="G158" s="10">
        <f t="shared" si="6"/>
        <v>0.27426160337552741</v>
      </c>
      <c r="H158" s="10">
        <f t="shared" si="7"/>
        <v>1.6877637130801686E-2</v>
      </c>
      <c r="I158">
        <f t="shared" si="8"/>
        <v>0</v>
      </c>
    </row>
    <row r="159" spans="2:9" x14ac:dyDescent="0.2">
      <c r="B159" s="5">
        <v>155</v>
      </c>
      <c r="C159" s="1">
        <v>363</v>
      </c>
      <c r="D159" s="1">
        <v>183</v>
      </c>
      <c r="E159" s="1">
        <v>162</v>
      </c>
      <c r="F159" s="1">
        <v>7</v>
      </c>
      <c r="G159" s="10">
        <f t="shared" si="6"/>
        <v>0.50413223140495866</v>
      </c>
      <c r="H159" s="10">
        <f t="shared" si="7"/>
        <v>1.928374655647383E-2</v>
      </c>
      <c r="I159">
        <f t="shared" si="8"/>
        <v>0</v>
      </c>
    </row>
    <row r="160" spans="2:9" x14ac:dyDescent="0.2">
      <c r="B160" s="5">
        <v>156</v>
      </c>
      <c r="C160" s="1">
        <v>792</v>
      </c>
      <c r="D160" s="1">
        <v>588</v>
      </c>
      <c r="E160" s="1">
        <v>146</v>
      </c>
      <c r="F160" s="1">
        <v>35</v>
      </c>
      <c r="G160" s="10">
        <f t="shared" si="6"/>
        <v>0.74242424242424243</v>
      </c>
      <c r="H160" s="10">
        <f t="shared" si="7"/>
        <v>4.4191919191919192E-2</v>
      </c>
      <c r="I160">
        <f t="shared" si="8"/>
        <v>0</v>
      </c>
    </row>
    <row r="161" spans="2:9" x14ac:dyDescent="0.2">
      <c r="B161" s="5">
        <v>157</v>
      </c>
      <c r="C161" s="1">
        <v>238</v>
      </c>
      <c r="D161" s="1">
        <v>79</v>
      </c>
      <c r="E161" s="1">
        <v>153</v>
      </c>
      <c r="F161" s="1">
        <v>4</v>
      </c>
      <c r="G161" s="10">
        <f t="shared" si="6"/>
        <v>0.33193277310924368</v>
      </c>
      <c r="H161" s="10">
        <f t="shared" si="7"/>
        <v>1.680672268907563E-2</v>
      </c>
      <c r="I161">
        <f t="shared" si="8"/>
        <v>0</v>
      </c>
    </row>
    <row r="162" spans="2:9" x14ac:dyDescent="0.2">
      <c r="B162" s="5">
        <v>158</v>
      </c>
      <c r="C162" s="1">
        <v>801</v>
      </c>
      <c r="D162" s="1">
        <v>598</v>
      </c>
      <c r="E162" s="1">
        <v>150</v>
      </c>
      <c r="F162" s="1">
        <v>44</v>
      </c>
      <c r="G162" s="10">
        <f t="shared" si="6"/>
        <v>0.74656679151061178</v>
      </c>
      <c r="H162" s="10">
        <f t="shared" si="7"/>
        <v>5.4931335830212237E-2</v>
      </c>
      <c r="I162">
        <f t="shared" si="8"/>
        <v>0</v>
      </c>
    </row>
    <row r="163" spans="2:9" x14ac:dyDescent="0.2">
      <c r="B163" s="5">
        <v>159</v>
      </c>
      <c r="C163" s="1">
        <v>690</v>
      </c>
      <c r="D163" s="1">
        <v>472</v>
      </c>
      <c r="E163" s="1">
        <v>137</v>
      </c>
      <c r="F163" s="1">
        <v>62</v>
      </c>
      <c r="G163" s="10">
        <f t="shared" si="6"/>
        <v>0.68405797101449273</v>
      </c>
      <c r="H163" s="10">
        <f t="shared" si="7"/>
        <v>8.9855072463768115E-2</v>
      </c>
      <c r="I163">
        <f t="shared" si="8"/>
        <v>0</v>
      </c>
    </row>
    <row r="164" spans="2:9" x14ac:dyDescent="0.2">
      <c r="B164" s="5">
        <v>160</v>
      </c>
      <c r="C164" s="1">
        <v>429</v>
      </c>
      <c r="D164" s="1">
        <v>273</v>
      </c>
      <c r="E164" s="1">
        <v>143</v>
      </c>
      <c r="F164" s="1">
        <v>9</v>
      </c>
      <c r="G164" s="10">
        <f t="shared" si="6"/>
        <v>0.63636363636363635</v>
      </c>
      <c r="H164" s="10">
        <f t="shared" si="7"/>
        <v>2.097902097902098E-2</v>
      </c>
      <c r="I164">
        <f t="shared" si="8"/>
        <v>0</v>
      </c>
    </row>
    <row r="165" spans="2:9" x14ac:dyDescent="0.2">
      <c r="B165" s="5">
        <v>161</v>
      </c>
      <c r="C165" s="1">
        <v>317</v>
      </c>
      <c r="D165" s="1">
        <v>165</v>
      </c>
      <c r="E165" s="1">
        <v>136</v>
      </c>
      <c r="F165" s="1">
        <v>10</v>
      </c>
      <c r="G165" s="10">
        <f t="shared" si="6"/>
        <v>0.52050473186119872</v>
      </c>
      <c r="H165" s="10">
        <f t="shared" si="7"/>
        <v>3.1545741324921134E-2</v>
      </c>
      <c r="I165">
        <f t="shared" si="8"/>
        <v>0</v>
      </c>
    </row>
    <row r="166" spans="2:9" x14ac:dyDescent="0.2">
      <c r="B166" s="5">
        <v>162</v>
      </c>
      <c r="C166" s="1">
        <v>384</v>
      </c>
      <c r="D166" s="1">
        <v>235</v>
      </c>
      <c r="E166" s="1">
        <v>134</v>
      </c>
      <c r="F166" s="1">
        <v>10</v>
      </c>
      <c r="G166" s="10">
        <f t="shared" si="6"/>
        <v>0.61197916666666663</v>
      </c>
      <c r="H166" s="10">
        <f t="shared" si="7"/>
        <v>2.6041666666666668E-2</v>
      </c>
      <c r="I166">
        <f t="shared" si="8"/>
        <v>0</v>
      </c>
    </row>
    <row r="167" spans="2:9" x14ac:dyDescent="0.2">
      <c r="B167" s="5">
        <v>163</v>
      </c>
      <c r="C167" s="1">
        <v>203</v>
      </c>
      <c r="D167" s="1">
        <v>64</v>
      </c>
      <c r="E167" s="1">
        <v>134</v>
      </c>
      <c r="F167" s="1">
        <v>5</v>
      </c>
      <c r="G167" s="10">
        <f t="shared" si="6"/>
        <v>0.31527093596059114</v>
      </c>
      <c r="H167" s="10">
        <f t="shared" si="7"/>
        <v>2.4630541871921183E-2</v>
      </c>
      <c r="I167">
        <f t="shared" si="8"/>
        <v>0</v>
      </c>
    </row>
    <row r="168" spans="2:9" x14ac:dyDescent="0.2">
      <c r="B168" s="5">
        <v>164</v>
      </c>
      <c r="C168" s="1">
        <v>290</v>
      </c>
      <c r="D168" s="1">
        <v>141</v>
      </c>
      <c r="E168" s="1">
        <v>130</v>
      </c>
      <c r="F168" s="1">
        <v>7</v>
      </c>
      <c r="G168" s="10">
        <f t="shared" si="6"/>
        <v>0.48620689655172411</v>
      </c>
      <c r="H168" s="10">
        <f t="shared" si="7"/>
        <v>2.4137931034482758E-2</v>
      </c>
      <c r="I168">
        <f t="shared" si="8"/>
        <v>0</v>
      </c>
    </row>
    <row r="169" spans="2:9" x14ac:dyDescent="0.2">
      <c r="B169" s="5">
        <v>165</v>
      </c>
      <c r="C169" s="1">
        <v>432</v>
      </c>
      <c r="D169" s="1">
        <v>271</v>
      </c>
      <c r="E169" s="1">
        <v>128</v>
      </c>
      <c r="F169" s="1">
        <v>21</v>
      </c>
      <c r="G169" s="10">
        <f t="shared" si="6"/>
        <v>0.62731481481481477</v>
      </c>
      <c r="H169" s="10">
        <f t="shared" si="7"/>
        <v>4.8611111111111112E-2</v>
      </c>
      <c r="I169">
        <f t="shared" si="8"/>
        <v>0</v>
      </c>
    </row>
    <row r="170" spans="2:9" x14ac:dyDescent="0.2">
      <c r="B170" s="5">
        <v>166</v>
      </c>
      <c r="C170" s="1">
        <v>797</v>
      </c>
      <c r="D170" s="1">
        <v>629</v>
      </c>
      <c r="E170" s="1">
        <v>120</v>
      </c>
      <c r="F170" s="1">
        <v>33</v>
      </c>
      <c r="G170" s="10">
        <f t="shared" si="6"/>
        <v>0.78920953575909658</v>
      </c>
      <c r="H170" s="10">
        <f t="shared" si="7"/>
        <v>4.1405269761606023E-2</v>
      </c>
      <c r="I170">
        <f t="shared" si="8"/>
        <v>0</v>
      </c>
    </row>
    <row r="171" spans="2:9" x14ac:dyDescent="0.2">
      <c r="B171" s="5">
        <v>167</v>
      </c>
      <c r="C171" s="1">
        <v>163</v>
      </c>
      <c r="D171" s="1">
        <v>35</v>
      </c>
      <c r="E171" s="1">
        <v>126</v>
      </c>
      <c r="F171" s="1">
        <v>2</v>
      </c>
      <c r="G171" s="10">
        <f t="shared" si="6"/>
        <v>0.21472392638036811</v>
      </c>
      <c r="H171" s="10">
        <f t="shared" si="7"/>
        <v>1.2269938650306749E-2</v>
      </c>
      <c r="I171">
        <f t="shared" si="8"/>
        <v>0</v>
      </c>
    </row>
    <row r="172" spans="2:9" x14ac:dyDescent="0.2">
      <c r="B172" s="5">
        <v>168</v>
      </c>
      <c r="C172" s="1">
        <v>363</v>
      </c>
      <c r="D172" s="1">
        <v>234</v>
      </c>
      <c r="E172" s="1">
        <v>119</v>
      </c>
      <c r="F172" s="1">
        <v>4</v>
      </c>
      <c r="G172" s="10">
        <f t="shared" si="6"/>
        <v>0.64462809917355368</v>
      </c>
      <c r="H172" s="10">
        <f t="shared" si="7"/>
        <v>1.1019283746556474E-2</v>
      </c>
      <c r="I172">
        <f t="shared" si="8"/>
        <v>0</v>
      </c>
    </row>
    <row r="173" spans="2:9" x14ac:dyDescent="0.2">
      <c r="B173" s="5">
        <v>169</v>
      </c>
      <c r="C173" s="1">
        <v>235</v>
      </c>
      <c r="D173" s="1">
        <v>103</v>
      </c>
      <c r="E173" s="1">
        <v>125</v>
      </c>
      <c r="F173" s="1">
        <v>3</v>
      </c>
      <c r="G173" s="10">
        <f t="shared" si="6"/>
        <v>0.43829787234042555</v>
      </c>
      <c r="H173" s="10">
        <f t="shared" si="7"/>
        <v>1.276595744680851E-2</v>
      </c>
      <c r="I173">
        <f t="shared" si="8"/>
        <v>0</v>
      </c>
    </row>
    <row r="174" spans="2:9" x14ac:dyDescent="0.2">
      <c r="B174" s="5">
        <v>170</v>
      </c>
      <c r="C174" s="1">
        <v>212</v>
      </c>
      <c r="D174" s="1">
        <v>77</v>
      </c>
      <c r="E174" s="1">
        <v>129</v>
      </c>
      <c r="F174" s="1">
        <v>2</v>
      </c>
      <c r="G174" s="10">
        <f t="shared" si="6"/>
        <v>0.3632075471698113</v>
      </c>
      <c r="H174" s="10">
        <f t="shared" si="7"/>
        <v>9.433962264150943E-3</v>
      </c>
      <c r="I174">
        <f t="shared" si="8"/>
        <v>0</v>
      </c>
    </row>
    <row r="175" spans="2:9" x14ac:dyDescent="0.2">
      <c r="B175" s="5">
        <v>171</v>
      </c>
      <c r="C175" s="1">
        <v>208</v>
      </c>
      <c r="D175" s="1">
        <v>67</v>
      </c>
      <c r="E175" s="1">
        <v>123</v>
      </c>
      <c r="F175" s="1">
        <v>6</v>
      </c>
      <c r="G175" s="10">
        <f t="shared" si="6"/>
        <v>0.32211538461538464</v>
      </c>
      <c r="H175" s="10">
        <f t="shared" si="7"/>
        <v>2.8846153846153848E-2</v>
      </c>
      <c r="I175">
        <f t="shared" si="8"/>
        <v>0</v>
      </c>
    </row>
    <row r="176" spans="2:9" x14ac:dyDescent="0.2">
      <c r="B176" s="5">
        <v>172</v>
      </c>
      <c r="C176" s="1">
        <v>280</v>
      </c>
      <c r="D176" s="1">
        <v>148</v>
      </c>
      <c r="E176" s="1">
        <v>120</v>
      </c>
      <c r="F176" s="1">
        <v>10</v>
      </c>
      <c r="G176" s="10">
        <f t="shared" si="6"/>
        <v>0.52857142857142858</v>
      </c>
      <c r="H176" s="10">
        <f t="shared" si="7"/>
        <v>3.5714285714285712E-2</v>
      </c>
      <c r="I176">
        <f t="shared" si="8"/>
        <v>0</v>
      </c>
    </row>
    <row r="177" spans="2:9" x14ac:dyDescent="0.2">
      <c r="B177" s="5">
        <v>173</v>
      </c>
      <c r="C177" s="1">
        <v>303</v>
      </c>
      <c r="D177" s="1">
        <v>176</v>
      </c>
      <c r="E177" s="1">
        <v>115</v>
      </c>
      <c r="F177" s="1">
        <v>7</v>
      </c>
      <c r="G177" s="10">
        <f t="shared" si="6"/>
        <v>0.58085808580858089</v>
      </c>
      <c r="H177" s="10">
        <f t="shared" si="7"/>
        <v>2.3102310231023101E-2</v>
      </c>
      <c r="I177">
        <f t="shared" si="8"/>
        <v>0</v>
      </c>
    </row>
    <row r="178" spans="2:9" x14ac:dyDescent="0.2">
      <c r="B178" s="5">
        <v>174</v>
      </c>
      <c r="C178" s="1">
        <v>1025</v>
      </c>
      <c r="D178" s="1">
        <v>855</v>
      </c>
      <c r="E178" s="1">
        <v>103</v>
      </c>
      <c r="F178" s="1">
        <v>19</v>
      </c>
      <c r="G178" s="10">
        <f t="shared" si="6"/>
        <v>0.8341463414634146</v>
      </c>
      <c r="H178" s="10">
        <f t="shared" si="7"/>
        <v>1.8536585365853658E-2</v>
      </c>
      <c r="I178">
        <f t="shared" si="8"/>
        <v>0</v>
      </c>
    </row>
    <row r="179" spans="2:9" x14ac:dyDescent="0.2">
      <c r="B179" s="5">
        <v>175</v>
      </c>
      <c r="C179" s="1">
        <v>162</v>
      </c>
      <c r="D179" s="1">
        <v>47</v>
      </c>
      <c r="E179" s="1">
        <v>110</v>
      </c>
      <c r="F179" s="1"/>
      <c r="G179" s="10">
        <f t="shared" si="6"/>
        <v>0.29012345679012347</v>
      </c>
      <c r="H179" s="10">
        <f t="shared" si="7"/>
        <v>0</v>
      </c>
      <c r="I179">
        <f t="shared" si="8"/>
        <v>0</v>
      </c>
    </row>
    <row r="180" spans="2:9" x14ac:dyDescent="0.2">
      <c r="B180" s="5">
        <v>176</v>
      </c>
      <c r="C180" s="1">
        <v>354</v>
      </c>
      <c r="D180" s="1">
        <v>250</v>
      </c>
      <c r="E180" s="1">
        <v>100</v>
      </c>
      <c r="F180" s="1">
        <v>4</v>
      </c>
      <c r="G180" s="10">
        <f t="shared" si="6"/>
        <v>0.70621468926553677</v>
      </c>
      <c r="H180" s="10">
        <f t="shared" si="7"/>
        <v>1.1299435028248588E-2</v>
      </c>
      <c r="I180">
        <f t="shared" si="8"/>
        <v>0</v>
      </c>
    </row>
    <row r="181" spans="2:9" x14ac:dyDescent="0.2">
      <c r="B181" s="5">
        <v>177</v>
      </c>
      <c r="C181" s="1">
        <v>238</v>
      </c>
      <c r="D181" s="1">
        <v>135</v>
      </c>
      <c r="E181" s="1">
        <v>96</v>
      </c>
      <c r="F181" s="1">
        <v>2</v>
      </c>
      <c r="G181" s="10">
        <f t="shared" si="6"/>
        <v>0.5672268907563025</v>
      </c>
      <c r="H181" s="10">
        <f t="shared" si="7"/>
        <v>8.4033613445378148E-3</v>
      </c>
      <c r="I181">
        <f t="shared" si="8"/>
        <v>0</v>
      </c>
    </row>
    <row r="182" spans="2:9" x14ac:dyDescent="0.2">
      <c r="B182" s="5">
        <v>178</v>
      </c>
      <c r="C182" s="1">
        <v>254</v>
      </c>
      <c r="D182" s="1">
        <v>145</v>
      </c>
      <c r="E182" s="1">
        <v>96</v>
      </c>
      <c r="F182" s="1">
        <v>6</v>
      </c>
      <c r="G182" s="10">
        <f t="shared" si="6"/>
        <v>0.57086614173228345</v>
      </c>
      <c r="H182" s="10">
        <f t="shared" si="7"/>
        <v>2.3622047244094488E-2</v>
      </c>
      <c r="I182">
        <f t="shared" si="8"/>
        <v>0</v>
      </c>
    </row>
    <row r="183" spans="2:9" x14ac:dyDescent="0.2">
      <c r="B183" s="5">
        <v>179</v>
      </c>
      <c r="C183" s="1">
        <v>323</v>
      </c>
      <c r="D183" s="1">
        <v>215</v>
      </c>
      <c r="E183" s="1">
        <v>93</v>
      </c>
      <c r="F183" s="1">
        <v>13</v>
      </c>
      <c r="G183" s="10">
        <f t="shared" si="6"/>
        <v>0.66563467492260064</v>
      </c>
      <c r="H183" s="10">
        <f t="shared" si="7"/>
        <v>4.0247678018575851E-2</v>
      </c>
      <c r="I183">
        <f t="shared" si="8"/>
        <v>0</v>
      </c>
    </row>
    <row r="184" spans="2:9" x14ac:dyDescent="0.2">
      <c r="B184" s="5">
        <v>180</v>
      </c>
      <c r="C184" s="1">
        <v>157</v>
      </c>
      <c r="D184" s="1">
        <v>40</v>
      </c>
      <c r="E184" s="1">
        <v>114</v>
      </c>
      <c r="F184" s="1">
        <v>2</v>
      </c>
      <c r="G184" s="10">
        <f t="shared" si="6"/>
        <v>0.25477707006369427</v>
      </c>
      <c r="H184" s="10">
        <f t="shared" si="7"/>
        <v>1.2738853503184714E-2</v>
      </c>
      <c r="I184">
        <f t="shared" si="8"/>
        <v>0</v>
      </c>
    </row>
    <row r="185" spans="2:9" x14ac:dyDescent="0.2">
      <c r="B185" s="5">
        <v>181</v>
      </c>
      <c r="C185" s="1">
        <v>172</v>
      </c>
      <c r="D185" s="1">
        <v>83</v>
      </c>
      <c r="E185" s="1">
        <v>86</v>
      </c>
      <c r="F185" s="1">
        <v>1</v>
      </c>
      <c r="G185" s="10">
        <f t="shared" si="6"/>
        <v>0.48255813953488375</v>
      </c>
      <c r="H185" s="10">
        <f t="shared" si="7"/>
        <v>5.8139534883720929E-3</v>
      </c>
      <c r="I185">
        <f t="shared" si="8"/>
        <v>0</v>
      </c>
    </row>
    <row r="186" spans="2:9" x14ac:dyDescent="0.2">
      <c r="B186" s="5">
        <v>182</v>
      </c>
      <c r="C186" s="1">
        <v>175</v>
      </c>
      <c r="D186" s="1">
        <v>83</v>
      </c>
      <c r="E186" s="1">
        <v>88</v>
      </c>
      <c r="F186" s="1">
        <v>2</v>
      </c>
      <c r="G186" s="10">
        <f t="shared" si="6"/>
        <v>0.47428571428571431</v>
      </c>
      <c r="H186" s="10">
        <f t="shared" si="7"/>
        <v>1.1428571428571429E-2</v>
      </c>
      <c r="I186">
        <f t="shared" si="8"/>
        <v>0</v>
      </c>
    </row>
    <row r="187" spans="2:9" x14ac:dyDescent="0.2">
      <c r="B187" s="5">
        <v>183</v>
      </c>
      <c r="C187" s="1">
        <v>353</v>
      </c>
      <c r="D187" s="1">
        <v>265</v>
      </c>
      <c r="E187" s="1">
        <v>82</v>
      </c>
      <c r="F187" s="1">
        <v>4</v>
      </c>
      <c r="G187" s="10">
        <f t="shared" si="6"/>
        <v>0.75070821529745047</v>
      </c>
      <c r="H187" s="10">
        <f t="shared" si="7"/>
        <v>1.1331444759206799E-2</v>
      </c>
      <c r="I187">
        <f t="shared" si="8"/>
        <v>0</v>
      </c>
    </row>
    <row r="188" spans="2:9" x14ac:dyDescent="0.2">
      <c r="B188" s="5">
        <v>184</v>
      </c>
      <c r="C188" s="1">
        <v>561</v>
      </c>
      <c r="D188" s="1">
        <v>458</v>
      </c>
      <c r="E188" s="1">
        <v>74</v>
      </c>
      <c r="F188" s="1">
        <v>16</v>
      </c>
      <c r="G188" s="10">
        <f t="shared" si="6"/>
        <v>0.81639928698752229</v>
      </c>
      <c r="H188" s="10">
        <f t="shared" si="7"/>
        <v>2.8520499108734401E-2</v>
      </c>
      <c r="I188">
        <f t="shared" si="8"/>
        <v>0</v>
      </c>
    </row>
    <row r="189" spans="2:9" x14ac:dyDescent="0.2">
      <c r="B189" s="5">
        <v>185</v>
      </c>
      <c r="C189" s="1">
        <v>169</v>
      </c>
      <c r="D189" s="1">
        <v>85</v>
      </c>
      <c r="E189" s="1">
        <v>79</v>
      </c>
      <c r="F189" s="1">
        <v>1</v>
      </c>
      <c r="G189" s="10">
        <f t="shared" si="6"/>
        <v>0.50295857988165682</v>
      </c>
      <c r="H189" s="10">
        <f t="shared" si="7"/>
        <v>5.9171597633136093E-3</v>
      </c>
      <c r="I189">
        <f t="shared" si="8"/>
        <v>0</v>
      </c>
    </row>
    <row r="190" spans="2:9" x14ac:dyDescent="0.2">
      <c r="B190" s="5">
        <v>186</v>
      </c>
      <c r="C190" s="1">
        <v>156</v>
      </c>
      <c r="D190" s="1">
        <v>68</v>
      </c>
      <c r="E190" s="1">
        <v>81</v>
      </c>
      <c r="F190" s="1">
        <v>3</v>
      </c>
      <c r="G190" s="10">
        <f t="shared" si="6"/>
        <v>0.4358974358974359</v>
      </c>
      <c r="H190" s="10">
        <f t="shared" si="7"/>
        <v>1.9230769230769232E-2</v>
      </c>
      <c r="I190">
        <f t="shared" si="8"/>
        <v>0</v>
      </c>
    </row>
    <row r="191" spans="2:9" x14ac:dyDescent="0.2">
      <c r="B191" s="5">
        <v>187</v>
      </c>
      <c r="C191" s="1">
        <v>210</v>
      </c>
      <c r="D191" s="1">
        <v>130</v>
      </c>
      <c r="E191" s="1">
        <v>75</v>
      </c>
      <c r="F191" s="1">
        <v>4</v>
      </c>
      <c r="G191" s="10">
        <f t="shared" si="6"/>
        <v>0.61904761904761907</v>
      </c>
      <c r="H191" s="10">
        <f t="shared" si="7"/>
        <v>1.9047619047619049E-2</v>
      </c>
      <c r="I191">
        <f t="shared" si="8"/>
        <v>0</v>
      </c>
    </row>
    <row r="192" spans="2:9" x14ac:dyDescent="0.2">
      <c r="B192" s="5">
        <v>188</v>
      </c>
      <c r="C192" s="1">
        <v>281</v>
      </c>
      <c r="D192" s="1">
        <v>189</v>
      </c>
      <c r="E192" s="1">
        <v>81</v>
      </c>
      <c r="F192" s="1">
        <v>4</v>
      </c>
      <c r="G192" s="10">
        <f t="shared" si="6"/>
        <v>0.67259786476868333</v>
      </c>
      <c r="H192" s="10">
        <f t="shared" si="7"/>
        <v>1.4234875444839857E-2</v>
      </c>
      <c r="I192">
        <f t="shared" si="8"/>
        <v>0</v>
      </c>
    </row>
    <row r="193" spans="2:9" x14ac:dyDescent="0.2">
      <c r="B193" s="5">
        <v>189</v>
      </c>
      <c r="C193" s="1">
        <v>210</v>
      </c>
      <c r="D193" s="1">
        <v>136</v>
      </c>
      <c r="E193" s="1">
        <v>70</v>
      </c>
      <c r="F193" s="1">
        <v>1</v>
      </c>
      <c r="G193" s="10">
        <f t="shared" si="6"/>
        <v>0.64761904761904765</v>
      </c>
      <c r="H193" s="10">
        <f t="shared" si="7"/>
        <v>4.7619047619047623E-3</v>
      </c>
      <c r="I193">
        <f t="shared" si="8"/>
        <v>0</v>
      </c>
    </row>
    <row r="194" spans="2:9" x14ac:dyDescent="0.2">
      <c r="B194" s="5">
        <v>190</v>
      </c>
      <c r="C194" s="1">
        <v>941</v>
      </c>
      <c r="D194" s="1">
        <v>823</v>
      </c>
      <c r="E194" s="1">
        <v>68</v>
      </c>
      <c r="F194" s="1">
        <v>36</v>
      </c>
      <c r="G194" s="10">
        <f t="shared" si="6"/>
        <v>0.87460148777895852</v>
      </c>
      <c r="H194" s="10">
        <f t="shared" si="7"/>
        <v>3.8257173219978749E-2</v>
      </c>
      <c r="I194">
        <f t="shared" si="8"/>
        <v>0</v>
      </c>
    </row>
    <row r="195" spans="2:9" x14ac:dyDescent="0.2">
      <c r="B195" s="5">
        <v>191</v>
      </c>
      <c r="C195" s="1">
        <v>139</v>
      </c>
      <c r="D195" s="1">
        <v>64</v>
      </c>
      <c r="E195" s="1">
        <v>75</v>
      </c>
      <c r="F195" s="1"/>
      <c r="G195" s="10">
        <f t="shared" si="6"/>
        <v>0.46043165467625902</v>
      </c>
      <c r="H195" s="10">
        <f t="shared" si="7"/>
        <v>0</v>
      </c>
      <c r="I195">
        <f t="shared" si="8"/>
        <v>0</v>
      </c>
    </row>
    <row r="196" spans="2:9" x14ac:dyDescent="0.2">
      <c r="B196" s="5">
        <v>192</v>
      </c>
      <c r="C196" s="1">
        <v>156</v>
      </c>
      <c r="D196" s="1">
        <v>80</v>
      </c>
      <c r="E196" s="1">
        <v>74</v>
      </c>
      <c r="F196" s="1">
        <v>3</v>
      </c>
      <c r="G196" s="10">
        <f t="shared" si="6"/>
        <v>0.51282051282051277</v>
      </c>
      <c r="H196" s="10">
        <f t="shared" si="7"/>
        <v>1.9230769230769232E-2</v>
      </c>
      <c r="I196">
        <f t="shared" si="8"/>
        <v>1</v>
      </c>
    </row>
    <row r="197" spans="2:9" x14ac:dyDescent="0.2">
      <c r="B197" s="5">
        <v>193</v>
      </c>
      <c r="C197" s="1">
        <v>229</v>
      </c>
      <c r="D197" s="1">
        <v>152</v>
      </c>
      <c r="E197" s="1">
        <v>74</v>
      </c>
      <c r="F197" s="1">
        <v>6</v>
      </c>
      <c r="G197" s="10">
        <f t="shared" ref="G197:G260" si="9">IF(D197="", 0, D197) /C197</f>
        <v>0.66375545851528384</v>
      </c>
      <c r="H197" s="10">
        <f t="shared" ref="H197:H260" si="10">F197/C197</f>
        <v>2.6200873362445413E-2</v>
      </c>
      <c r="I197">
        <f t="shared" ref="I197:I260" si="11">IF(SUM(D197:F197) &gt; C197, 1, 0)</f>
        <v>1</v>
      </c>
    </row>
    <row r="198" spans="2:9" x14ac:dyDescent="0.2">
      <c r="B198" s="5">
        <v>194</v>
      </c>
      <c r="C198" s="1">
        <v>202</v>
      </c>
      <c r="D198" s="1">
        <v>133</v>
      </c>
      <c r="E198" s="1">
        <v>67</v>
      </c>
      <c r="F198" s="1">
        <v>5</v>
      </c>
      <c r="G198" s="10">
        <f t="shared" si="9"/>
        <v>0.65841584158415845</v>
      </c>
      <c r="H198" s="10">
        <f t="shared" si="10"/>
        <v>2.4752475247524754E-2</v>
      </c>
      <c r="I198">
        <f t="shared" si="11"/>
        <v>1</v>
      </c>
    </row>
    <row r="199" spans="2:9" x14ac:dyDescent="0.2">
      <c r="B199" s="5">
        <v>195</v>
      </c>
      <c r="C199" s="1">
        <v>248</v>
      </c>
      <c r="D199" s="1">
        <v>183</v>
      </c>
      <c r="E199" s="1">
        <v>63</v>
      </c>
      <c r="F199" s="1">
        <v>4</v>
      </c>
      <c r="G199" s="10">
        <f t="shared" si="9"/>
        <v>0.73790322580645162</v>
      </c>
      <c r="H199" s="10">
        <f t="shared" si="10"/>
        <v>1.6129032258064516E-2</v>
      </c>
      <c r="I199">
        <f t="shared" si="11"/>
        <v>1</v>
      </c>
    </row>
    <row r="200" spans="2:9" x14ac:dyDescent="0.2">
      <c r="B200" s="5">
        <v>196</v>
      </c>
      <c r="C200" s="1">
        <v>198</v>
      </c>
      <c r="D200" s="1">
        <v>134</v>
      </c>
      <c r="E200" s="1">
        <v>62</v>
      </c>
      <c r="F200" s="1">
        <v>1</v>
      </c>
      <c r="G200" s="10">
        <f t="shared" si="9"/>
        <v>0.6767676767676768</v>
      </c>
      <c r="H200" s="10">
        <f t="shared" si="10"/>
        <v>5.0505050505050509E-3</v>
      </c>
      <c r="I200">
        <f t="shared" si="11"/>
        <v>0</v>
      </c>
    </row>
    <row r="201" spans="2:9" x14ac:dyDescent="0.2">
      <c r="B201" s="5">
        <v>197</v>
      </c>
      <c r="C201" s="1">
        <v>357</v>
      </c>
      <c r="D201" s="1">
        <v>268</v>
      </c>
      <c r="E201" s="1">
        <v>60</v>
      </c>
      <c r="F201" s="1">
        <v>21</v>
      </c>
      <c r="G201" s="10">
        <f t="shared" si="9"/>
        <v>0.75070028011204482</v>
      </c>
      <c r="H201" s="10">
        <f t="shared" si="10"/>
        <v>5.8823529411764705E-2</v>
      </c>
      <c r="I201">
        <f t="shared" si="11"/>
        <v>0</v>
      </c>
    </row>
    <row r="202" spans="2:9" x14ac:dyDescent="0.2">
      <c r="B202" s="5">
        <v>198</v>
      </c>
      <c r="C202" s="1">
        <v>81</v>
      </c>
      <c r="D202" s="1">
        <v>15</v>
      </c>
      <c r="E202" s="1">
        <v>66</v>
      </c>
      <c r="F202" s="1"/>
      <c r="G202" s="10">
        <f t="shared" si="9"/>
        <v>0.18518518518518517</v>
      </c>
      <c r="H202" s="10">
        <f t="shared" si="10"/>
        <v>0</v>
      </c>
      <c r="I202">
        <f t="shared" si="11"/>
        <v>0</v>
      </c>
    </row>
    <row r="203" spans="2:9" x14ac:dyDescent="0.2">
      <c r="B203" s="5">
        <v>199</v>
      </c>
      <c r="C203" s="1">
        <v>100</v>
      </c>
      <c r="D203" s="1">
        <v>35</v>
      </c>
      <c r="E203" s="1">
        <v>64</v>
      </c>
      <c r="F203" s="1">
        <v>1</v>
      </c>
      <c r="G203" s="10">
        <f t="shared" si="9"/>
        <v>0.35</v>
      </c>
      <c r="H203" s="10">
        <f t="shared" si="10"/>
        <v>0.01</v>
      </c>
      <c r="I203">
        <f t="shared" si="11"/>
        <v>0</v>
      </c>
    </row>
    <row r="204" spans="2:9" x14ac:dyDescent="0.2">
      <c r="B204" s="5">
        <v>200</v>
      </c>
      <c r="C204" s="1">
        <v>108</v>
      </c>
      <c r="D204" s="1">
        <v>46</v>
      </c>
      <c r="E204" s="1">
        <v>60</v>
      </c>
      <c r="F204" s="1">
        <v>1</v>
      </c>
      <c r="G204" s="10">
        <f t="shared" si="9"/>
        <v>0.42592592592592593</v>
      </c>
      <c r="H204" s="10">
        <f t="shared" si="10"/>
        <v>9.2592592592592587E-3</v>
      </c>
      <c r="I204">
        <f t="shared" si="11"/>
        <v>0</v>
      </c>
    </row>
    <row r="205" spans="2:9" x14ac:dyDescent="0.2">
      <c r="B205" s="5">
        <v>201</v>
      </c>
      <c r="C205" s="1">
        <v>204</v>
      </c>
      <c r="D205" s="1">
        <v>136</v>
      </c>
      <c r="E205" s="1">
        <v>55</v>
      </c>
      <c r="F205" s="1">
        <v>9</v>
      </c>
      <c r="G205" s="10">
        <f t="shared" si="9"/>
        <v>0.66666666666666663</v>
      </c>
      <c r="H205" s="10">
        <f t="shared" si="10"/>
        <v>4.4117647058823532E-2</v>
      </c>
      <c r="I205">
        <f t="shared" si="11"/>
        <v>0</v>
      </c>
    </row>
    <row r="206" spans="2:9" x14ac:dyDescent="0.2">
      <c r="B206" s="5">
        <v>202</v>
      </c>
      <c r="C206" s="1">
        <v>404</v>
      </c>
      <c r="D206" s="1">
        <v>302</v>
      </c>
      <c r="E206" s="1">
        <v>57</v>
      </c>
      <c r="F206" s="1">
        <v>29</v>
      </c>
      <c r="G206" s="10">
        <f t="shared" si="9"/>
        <v>0.74752475247524752</v>
      </c>
      <c r="H206" s="10">
        <f t="shared" si="10"/>
        <v>7.1782178217821777E-2</v>
      </c>
      <c r="I206">
        <f t="shared" si="11"/>
        <v>0</v>
      </c>
    </row>
    <row r="207" spans="2:9" x14ac:dyDescent="0.2">
      <c r="B207" s="5">
        <v>203</v>
      </c>
      <c r="C207" s="1">
        <v>78</v>
      </c>
      <c r="D207" s="1">
        <v>20</v>
      </c>
      <c r="E207" s="1">
        <v>58</v>
      </c>
      <c r="F207" s="1"/>
      <c r="G207" s="10">
        <f t="shared" si="9"/>
        <v>0.25641025641025639</v>
      </c>
      <c r="H207" s="10">
        <f t="shared" si="10"/>
        <v>0</v>
      </c>
      <c r="I207">
        <f t="shared" si="11"/>
        <v>0</v>
      </c>
    </row>
    <row r="208" spans="2:9" x14ac:dyDescent="0.2">
      <c r="B208" s="5">
        <v>204</v>
      </c>
      <c r="C208" s="1">
        <v>146</v>
      </c>
      <c r="D208" s="1">
        <v>88</v>
      </c>
      <c r="E208" s="1">
        <v>57</v>
      </c>
      <c r="F208" s="1">
        <v>1</v>
      </c>
      <c r="G208" s="10">
        <f t="shared" si="9"/>
        <v>0.60273972602739723</v>
      </c>
      <c r="H208" s="10">
        <f t="shared" si="10"/>
        <v>6.8493150684931503E-3</v>
      </c>
      <c r="I208">
        <f t="shared" si="11"/>
        <v>0</v>
      </c>
    </row>
    <row r="209" spans="2:9" x14ac:dyDescent="0.2">
      <c r="B209" s="5">
        <v>205</v>
      </c>
      <c r="C209" s="1">
        <v>214</v>
      </c>
      <c r="D209" s="1">
        <v>142</v>
      </c>
      <c r="E209" s="1">
        <v>60</v>
      </c>
      <c r="F209" s="1">
        <v>10</v>
      </c>
      <c r="G209" s="10">
        <f t="shared" si="9"/>
        <v>0.66355140186915884</v>
      </c>
      <c r="H209" s="10">
        <f t="shared" si="10"/>
        <v>4.6728971962616821E-2</v>
      </c>
      <c r="I209">
        <f t="shared" si="11"/>
        <v>0</v>
      </c>
    </row>
    <row r="210" spans="2:9" x14ac:dyDescent="0.2">
      <c r="B210" s="5">
        <v>206</v>
      </c>
      <c r="C210" s="1">
        <v>328</v>
      </c>
      <c r="D210" s="1">
        <v>251</v>
      </c>
      <c r="E210" s="1">
        <v>52</v>
      </c>
      <c r="F210" s="1">
        <v>15</v>
      </c>
      <c r="G210" s="10">
        <f t="shared" si="9"/>
        <v>0.7652439024390244</v>
      </c>
      <c r="H210" s="10">
        <f t="shared" si="10"/>
        <v>4.573170731707317E-2</v>
      </c>
      <c r="I210">
        <f t="shared" si="11"/>
        <v>0</v>
      </c>
    </row>
    <row r="211" spans="2:9" x14ac:dyDescent="0.2">
      <c r="B211" s="5">
        <v>207</v>
      </c>
      <c r="C211" s="1">
        <v>545</v>
      </c>
      <c r="D211" s="1">
        <v>471</v>
      </c>
      <c r="E211" s="1">
        <v>48</v>
      </c>
      <c r="F211" s="1">
        <v>15</v>
      </c>
      <c r="G211" s="10">
        <f t="shared" si="9"/>
        <v>0.86422018348623852</v>
      </c>
      <c r="H211" s="10">
        <f t="shared" si="10"/>
        <v>2.7522935779816515E-2</v>
      </c>
      <c r="I211">
        <f t="shared" si="11"/>
        <v>0</v>
      </c>
    </row>
    <row r="212" spans="2:9" x14ac:dyDescent="0.2">
      <c r="B212" s="5">
        <v>208</v>
      </c>
      <c r="C212" s="1">
        <v>76</v>
      </c>
      <c r="D212" s="1">
        <v>8</v>
      </c>
      <c r="E212" s="1">
        <v>67</v>
      </c>
      <c r="F212" s="1">
        <v>1</v>
      </c>
      <c r="G212" s="10">
        <f t="shared" si="9"/>
        <v>0.10526315789473684</v>
      </c>
      <c r="H212" s="10">
        <f t="shared" si="10"/>
        <v>1.3157894736842105E-2</v>
      </c>
      <c r="I212">
        <f t="shared" si="11"/>
        <v>0</v>
      </c>
    </row>
    <row r="213" spans="2:9" x14ac:dyDescent="0.2">
      <c r="B213" s="5">
        <v>209</v>
      </c>
      <c r="C213" s="1">
        <v>85</v>
      </c>
      <c r="D213" s="1">
        <v>26</v>
      </c>
      <c r="E213" s="1">
        <v>58</v>
      </c>
      <c r="F213" s="1">
        <v>1</v>
      </c>
      <c r="G213" s="10">
        <f t="shared" si="9"/>
        <v>0.30588235294117649</v>
      </c>
      <c r="H213" s="10">
        <f t="shared" si="10"/>
        <v>1.1764705882352941E-2</v>
      </c>
      <c r="I213">
        <f t="shared" si="11"/>
        <v>0</v>
      </c>
    </row>
    <row r="214" spans="2:9" x14ac:dyDescent="0.2">
      <c r="B214" s="5">
        <v>210</v>
      </c>
      <c r="C214" s="1">
        <v>189</v>
      </c>
      <c r="D214" s="1">
        <v>127</v>
      </c>
      <c r="E214" s="1">
        <v>52</v>
      </c>
      <c r="F214" s="1">
        <v>5</v>
      </c>
      <c r="G214" s="10">
        <f t="shared" si="9"/>
        <v>0.67195767195767198</v>
      </c>
      <c r="H214" s="10">
        <f t="shared" si="10"/>
        <v>2.6455026455026454E-2</v>
      </c>
      <c r="I214">
        <f t="shared" si="11"/>
        <v>0</v>
      </c>
    </row>
    <row r="215" spans="2:9" x14ac:dyDescent="0.2">
      <c r="B215" s="5">
        <v>211</v>
      </c>
      <c r="C215" s="1">
        <v>134</v>
      </c>
      <c r="D215" s="1">
        <v>76</v>
      </c>
      <c r="E215" s="1">
        <v>51</v>
      </c>
      <c r="F215" s="1">
        <v>5</v>
      </c>
      <c r="G215" s="10">
        <f t="shared" si="9"/>
        <v>0.56716417910447758</v>
      </c>
      <c r="H215" s="10">
        <f t="shared" si="10"/>
        <v>3.7313432835820892E-2</v>
      </c>
      <c r="I215">
        <f t="shared" si="11"/>
        <v>0</v>
      </c>
    </row>
    <row r="216" spans="2:9" x14ac:dyDescent="0.2">
      <c r="B216" s="5">
        <v>212</v>
      </c>
      <c r="C216" s="1">
        <v>112</v>
      </c>
      <c r="D216" s="1">
        <v>64</v>
      </c>
      <c r="E216" s="1">
        <v>47</v>
      </c>
      <c r="F216" s="1"/>
      <c r="G216" s="10">
        <f t="shared" si="9"/>
        <v>0.5714285714285714</v>
      </c>
      <c r="H216" s="10">
        <f t="shared" si="10"/>
        <v>0</v>
      </c>
      <c r="I216">
        <f t="shared" si="11"/>
        <v>0</v>
      </c>
    </row>
    <row r="217" spans="2:9" x14ac:dyDescent="0.2">
      <c r="B217" s="5">
        <v>213</v>
      </c>
      <c r="C217" s="1">
        <v>108</v>
      </c>
      <c r="D217" s="1">
        <v>50</v>
      </c>
      <c r="E217" s="1">
        <v>49</v>
      </c>
      <c r="F217" s="1">
        <v>6</v>
      </c>
      <c r="G217" s="10">
        <f t="shared" si="9"/>
        <v>0.46296296296296297</v>
      </c>
      <c r="H217" s="10">
        <f t="shared" si="10"/>
        <v>5.5555555555555552E-2</v>
      </c>
      <c r="I217">
        <f t="shared" si="11"/>
        <v>0</v>
      </c>
    </row>
    <row r="218" spans="2:9" x14ac:dyDescent="0.2">
      <c r="B218" s="5">
        <v>214</v>
      </c>
      <c r="C218" s="1">
        <v>144</v>
      </c>
      <c r="D218" s="1">
        <v>96</v>
      </c>
      <c r="E218" s="1">
        <v>44</v>
      </c>
      <c r="F218" s="1">
        <v>1</v>
      </c>
      <c r="G218" s="10">
        <f t="shared" si="9"/>
        <v>0.66666666666666663</v>
      </c>
      <c r="H218" s="10">
        <f t="shared" si="10"/>
        <v>6.9444444444444441E-3</v>
      </c>
      <c r="I218">
        <f t="shared" si="11"/>
        <v>0</v>
      </c>
    </row>
    <row r="219" spans="2:9" x14ac:dyDescent="0.2">
      <c r="B219" s="5">
        <v>215</v>
      </c>
      <c r="C219" s="1">
        <v>235</v>
      </c>
      <c r="D219" s="1">
        <v>160</v>
      </c>
      <c r="E219" s="1">
        <v>44</v>
      </c>
      <c r="F219" s="1">
        <v>15</v>
      </c>
      <c r="G219" s="10">
        <f t="shared" si="9"/>
        <v>0.68085106382978722</v>
      </c>
      <c r="H219" s="10">
        <f t="shared" si="10"/>
        <v>6.3829787234042548E-2</v>
      </c>
      <c r="I219">
        <f t="shared" si="11"/>
        <v>0</v>
      </c>
    </row>
    <row r="220" spans="2:9" x14ac:dyDescent="0.2">
      <c r="B220" s="5">
        <v>216</v>
      </c>
      <c r="C220" s="1">
        <v>55</v>
      </c>
      <c r="D220" s="1">
        <v>13</v>
      </c>
      <c r="E220" s="1">
        <v>42</v>
      </c>
      <c r="F220" s="1"/>
      <c r="G220" s="10">
        <f t="shared" si="9"/>
        <v>0.23636363636363636</v>
      </c>
      <c r="H220" s="10">
        <f t="shared" si="10"/>
        <v>0</v>
      </c>
      <c r="I220">
        <f t="shared" si="11"/>
        <v>0</v>
      </c>
    </row>
    <row r="221" spans="2:9" x14ac:dyDescent="0.2">
      <c r="B221" s="5">
        <v>217</v>
      </c>
      <c r="C221" s="1">
        <v>209</v>
      </c>
      <c r="D221" s="1">
        <v>142</v>
      </c>
      <c r="E221" s="1">
        <v>41</v>
      </c>
      <c r="F221" s="1">
        <v>25</v>
      </c>
      <c r="G221" s="10">
        <f t="shared" si="9"/>
        <v>0.67942583732057416</v>
      </c>
      <c r="H221" s="10">
        <f t="shared" si="10"/>
        <v>0.11961722488038277</v>
      </c>
      <c r="I221">
        <f t="shared" si="11"/>
        <v>0</v>
      </c>
    </row>
    <row r="222" spans="2:9" x14ac:dyDescent="0.2">
      <c r="B222" s="5">
        <v>218</v>
      </c>
      <c r="C222" s="1">
        <v>184</v>
      </c>
      <c r="D222" s="1">
        <v>142</v>
      </c>
      <c r="E222" s="1">
        <v>35</v>
      </c>
      <c r="F222" s="1">
        <v>2</v>
      </c>
      <c r="G222" s="10">
        <f t="shared" si="9"/>
        <v>0.77173913043478259</v>
      </c>
      <c r="H222" s="10">
        <f t="shared" si="10"/>
        <v>1.0869565217391304E-2</v>
      </c>
      <c r="I222">
        <f t="shared" si="11"/>
        <v>0</v>
      </c>
    </row>
    <row r="223" spans="2:9" x14ac:dyDescent="0.2">
      <c r="B223" s="5">
        <v>219</v>
      </c>
      <c r="C223" s="1">
        <v>122</v>
      </c>
      <c r="D223" s="1">
        <v>81</v>
      </c>
      <c r="E223" s="1">
        <v>36</v>
      </c>
      <c r="F223" s="1">
        <v>4</v>
      </c>
      <c r="G223" s="10">
        <f t="shared" si="9"/>
        <v>0.66393442622950816</v>
      </c>
      <c r="H223" s="10">
        <f t="shared" si="10"/>
        <v>3.2786885245901641E-2</v>
      </c>
      <c r="I223">
        <f t="shared" si="11"/>
        <v>0</v>
      </c>
    </row>
    <row r="224" spans="2:9" x14ac:dyDescent="0.2">
      <c r="B224" s="5">
        <v>220</v>
      </c>
      <c r="C224" s="1">
        <v>110</v>
      </c>
      <c r="D224" s="1">
        <v>74</v>
      </c>
      <c r="E224" s="1">
        <v>33</v>
      </c>
      <c r="F224" s="1">
        <v>2</v>
      </c>
      <c r="G224" s="10">
        <f t="shared" si="9"/>
        <v>0.67272727272727273</v>
      </c>
      <c r="H224" s="10">
        <f t="shared" si="10"/>
        <v>1.8181818181818181E-2</v>
      </c>
      <c r="I224">
        <f t="shared" si="11"/>
        <v>0</v>
      </c>
    </row>
    <row r="225" spans="2:9" x14ac:dyDescent="0.2">
      <c r="B225" s="5">
        <v>221</v>
      </c>
      <c r="C225" s="1">
        <v>46</v>
      </c>
      <c r="D225" s="1">
        <v>9</v>
      </c>
      <c r="E225" s="1">
        <v>37</v>
      </c>
      <c r="F225" s="1"/>
      <c r="G225" s="10">
        <f t="shared" si="9"/>
        <v>0.19565217391304349</v>
      </c>
      <c r="H225" s="10">
        <f t="shared" si="10"/>
        <v>0</v>
      </c>
      <c r="I225">
        <f t="shared" si="11"/>
        <v>0</v>
      </c>
    </row>
    <row r="226" spans="2:9" x14ac:dyDescent="0.2">
      <c r="B226" s="5">
        <v>222</v>
      </c>
      <c r="C226" s="1">
        <v>80</v>
      </c>
      <c r="D226" s="1">
        <v>46</v>
      </c>
      <c r="E226" s="1">
        <v>32</v>
      </c>
      <c r="F226" s="1">
        <v>1</v>
      </c>
      <c r="G226" s="10">
        <f t="shared" si="9"/>
        <v>0.57499999999999996</v>
      </c>
      <c r="H226" s="10">
        <f t="shared" si="10"/>
        <v>1.2500000000000001E-2</v>
      </c>
      <c r="I226">
        <f t="shared" si="11"/>
        <v>0</v>
      </c>
    </row>
    <row r="227" spans="2:9" x14ac:dyDescent="0.2">
      <c r="B227" s="5">
        <v>223</v>
      </c>
      <c r="C227" s="1">
        <v>120</v>
      </c>
      <c r="D227" s="1">
        <v>74</v>
      </c>
      <c r="E227" s="1">
        <v>33</v>
      </c>
      <c r="F227" s="1">
        <v>8</v>
      </c>
      <c r="G227" s="10">
        <f t="shared" si="9"/>
        <v>0.6166666666666667</v>
      </c>
      <c r="H227" s="10">
        <f t="shared" si="10"/>
        <v>6.6666666666666666E-2</v>
      </c>
      <c r="I227">
        <f t="shared" si="11"/>
        <v>0</v>
      </c>
    </row>
    <row r="228" spans="2:9" x14ac:dyDescent="0.2">
      <c r="B228" s="5">
        <v>224</v>
      </c>
      <c r="C228" s="1">
        <v>55</v>
      </c>
      <c r="D228" s="1">
        <v>19</v>
      </c>
      <c r="E228" s="1">
        <v>34</v>
      </c>
      <c r="F228" s="1">
        <v>1</v>
      </c>
      <c r="G228" s="10">
        <f t="shared" si="9"/>
        <v>0.34545454545454546</v>
      </c>
      <c r="H228" s="10">
        <f t="shared" si="10"/>
        <v>1.8181818181818181E-2</v>
      </c>
      <c r="I228">
        <f t="shared" si="11"/>
        <v>0</v>
      </c>
    </row>
    <row r="229" spans="2:9" x14ac:dyDescent="0.2">
      <c r="B229" s="5">
        <v>225</v>
      </c>
      <c r="C229" s="1">
        <v>57</v>
      </c>
      <c r="D229" s="1">
        <v>20</v>
      </c>
      <c r="E229" s="1">
        <v>34</v>
      </c>
      <c r="F229" s="1">
        <v>1</v>
      </c>
      <c r="G229" s="10">
        <f t="shared" si="9"/>
        <v>0.35087719298245612</v>
      </c>
      <c r="H229" s="10">
        <f t="shared" si="10"/>
        <v>1.7543859649122806E-2</v>
      </c>
      <c r="I229">
        <f t="shared" si="11"/>
        <v>0</v>
      </c>
    </row>
    <row r="230" spans="2:9" x14ac:dyDescent="0.2">
      <c r="B230" s="5">
        <v>226</v>
      </c>
      <c r="C230" s="1">
        <v>56</v>
      </c>
      <c r="D230" s="1">
        <v>15</v>
      </c>
      <c r="E230" s="1">
        <v>34</v>
      </c>
      <c r="F230" s="1">
        <v>7</v>
      </c>
      <c r="G230" s="10">
        <f t="shared" si="9"/>
        <v>0.26785714285714285</v>
      </c>
      <c r="H230" s="10">
        <f t="shared" si="10"/>
        <v>0.125</v>
      </c>
      <c r="I230">
        <f t="shared" si="11"/>
        <v>0</v>
      </c>
    </row>
    <row r="231" spans="2:9" x14ac:dyDescent="0.2">
      <c r="B231" s="5">
        <v>227</v>
      </c>
      <c r="C231" s="1">
        <v>57</v>
      </c>
      <c r="D231" s="1">
        <v>17</v>
      </c>
      <c r="E231" s="1">
        <v>36</v>
      </c>
      <c r="F231" s="1">
        <v>4</v>
      </c>
      <c r="G231" s="10">
        <f t="shared" si="9"/>
        <v>0.2982456140350877</v>
      </c>
      <c r="H231" s="10">
        <f t="shared" si="10"/>
        <v>7.0175438596491224E-2</v>
      </c>
      <c r="I231">
        <f t="shared" si="11"/>
        <v>0</v>
      </c>
    </row>
    <row r="232" spans="2:9" x14ac:dyDescent="0.2">
      <c r="B232" s="5">
        <v>228</v>
      </c>
      <c r="C232" s="1">
        <v>48</v>
      </c>
      <c r="D232" s="1">
        <v>9</v>
      </c>
      <c r="E232" s="1">
        <v>35</v>
      </c>
      <c r="F232" s="1">
        <v>3</v>
      </c>
      <c r="G232" s="10">
        <f t="shared" si="9"/>
        <v>0.1875</v>
      </c>
      <c r="H232" s="10">
        <f t="shared" si="10"/>
        <v>6.25E-2</v>
      </c>
      <c r="I232">
        <f t="shared" si="11"/>
        <v>0</v>
      </c>
    </row>
    <row r="233" spans="2:9" x14ac:dyDescent="0.2">
      <c r="B233" s="5">
        <v>229</v>
      </c>
      <c r="C233" s="1">
        <v>154</v>
      </c>
      <c r="D233" s="1">
        <v>114</v>
      </c>
      <c r="E233" s="1">
        <v>37</v>
      </c>
      <c r="F233" s="1">
        <v>2</v>
      </c>
      <c r="G233" s="10">
        <f t="shared" si="9"/>
        <v>0.74025974025974028</v>
      </c>
      <c r="H233" s="10">
        <f t="shared" si="10"/>
        <v>1.2987012987012988E-2</v>
      </c>
      <c r="I233">
        <f t="shared" si="11"/>
        <v>0</v>
      </c>
    </row>
    <row r="234" spans="2:9" x14ac:dyDescent="0.2">
      <c r="B234" s="5">
        <v>230</v>
      </c>
      <c r="C234" s="1">
        <v>127</v>
      </c>
      <c r="D234" s="1">
        <v>83</v>
      </c>
      <c r="E234" s="1">
        <v>35</v>
      </c>
      <c r="F234" s="1">
        <v>5</v>
      </c>
      <c r="G234" s="10">
        <f t="shared" si="9"/>
        <v>0.65354330708661412</v>
      </c>
      <c r="H234" s="10">
        <f t="shared" si="10"/>
        <v>3.937007874015748E-2</v>
      </c>
      <c r="I234">
        <f t="shared" si="11"/>
        <v>0</v>
      </c>
    </row>
    <row r="235" spans="2:9" x14ac:dyDescent="0.2">
      <c r="B235" s="5">
        <v>231</v>
      </c>
      <c r="C235" s="1">
        <v>36</v>
      </c>
      <c r="D235" s="1">
        <v>3</v>
      </c>
      <c r="E235" s="1">
        <v>32</v>
      </c>
      <c r="F235" s="1"/>
      <c r="G235" s="10">
        <f t="shared" si="9"/>
        <v>8.3333333333333329E-2</v>
      </c>
      <c r="H235" s="10">
        <f t="shared" si="10"/>
        <v>0</v>
      </c>
      <c r="I235">
        <f t="shared" si="11"/>
        <v>0</v>
      </c>
    </row>
    <row r="236" spans="2:9" x14ac:dyDescent="0.2">
      <c r="B236" s="5">
        <v>232</v>
      </c>
      <c r="C236" s="1">
        <v>38</v>
      </c>
      <c r="D236" s="1">
        <v>2</v>
      </c>
      <c r="E236" s="1">
        <v>35</v>
      </c>
      <c r="F236" s="1"/>
      <c r="G236" s="10">
        <f t="shared" si="9"/>
        <v>5.2631578947368418E-2</v>
      </c>
      <c r="H236" s="10">
        <f t="shared" si="10"/>
        <v>0</v>
      </c>
      <c r="I236">
        <f t="shared" si="11"/>
        <v>0</v>
      </c>
    </row>
    <row r="237" spans="2:9" x14ac:dyDescent="0.2">
      <c r="B237" s="5">
        <v>233</v>
      </c>
      <c r="C237" s="1">
        <v>48</v>
      </c>
      <c r="D237" s="1">
        <v>14</v>
      </c>
      <c r="E237" s="1">
        <v>32</v>
      </c>
      <c r="F237" s="1">
        <v>1</v>
      </c>
      <c r="G237" s="10">
        <f t="shared" si="9"/>
        <v>0.29166666666666669</v>
      </c>
      <c r="H237" s="10">
        <f t="shared" si="10"/>
        <v>2.0833333333333332E-2</v>
      </c>
      <c r="I237">
        <f t="shared" si="11"/>
        <v>0</v>
      </c>
    </row>
    <row r="238" spans="2:9" x14ac:dyDescent="0.2">
      <c r="B238" s="5">
        <v>234</v>
      </c>
      <c r="C238" s="1">
        <v>41</v>
      </c>
      <c r="D238" s="1">
        <v>9</v>
      </c>
      <c r="E238" s="1">
        <v>32</v>
      </c>
      <c r="F238" s="1"/>
      <c r="G238" s="10">
        <f t="shared" si="9"/>
        <v>0.21951219512195122</v>
      </c>
      <c r="H238" s="10">
        <f t="shared" si="10"/>
        <v>0</v>
      </c>
      <c r="I238">
        <f t="shared" si="11"/>
        <v>0</v>
      </c>
    </row>
    <row r="239" spans="2:9" x14ac:dyDescent="0.2">
      <c r="B239" s="5">
        <v>235</v>
      </c>
      <c r="C239" s="1">
        <v>62</v>
      </c>
      <c r="D239" s="1">
        <v>27</v>
      </c>
      <c r="E239" s="1">
        <v>33</v>
      </c>
      <c r="F239" s="1">
        <v>1</v>
      </c>
      <c r="G239" s="10">
        <f t="shared" si="9"/>
        <v>0.43548387096774194</v>
      </c>
      <c r="H239" s="10">
        <f t="shared" si="10"/>
        <v>1.6129032258064516E-2</v>
      </c>
      <c r="I239">
        <f t="shared" si="11"/>
        <v>0</v>
      </c>
    </row>
    <row r="240" spans="2:9" x14ac:dyDescent="0.2">
      <c r="B240" s="5">
        <v>236</v>
      </c>
      <c r="C240" s="1">
        <v>74</v>
      </c>
      <c r="D240" s="1">
        <v>39</v>
      </c>
      <c r="E240" s="1">
        <v>33</v>
      </c>
      <c r="F240" s="1">
        <v>1</v>
      </c>
      <c r="G240" s="10">
        <f t="shared" si="9"/>
        <v>0.52702702702702697</v>
      </c>
      <c r="H240" s="10">
        <f t="shared" si="10"/>
        <v>1.3513513513513514E-2</v>
      </c>
      <c r="I240">
        <f t="shared" si="11"/>
        <v>0</v>
      </c>
    </row>
    <row r="241" spans="2:9" x14ac:dyDescent="0.2">
      <c r="B241" s="5">
        <v>237</v>
      </c>
      <c r="C241" s="1">
        <v>151</v>
      </c>
      <c r="D241" s="1">
        <v>98</v>
      </c>
      <c r="E241" s="1">
        <v>34</v>
      </c>
      <c r="F241" s="1">
        <v>14</v>
      </c>
      <c r="G241" s="10">
        <f t="shared" si="9"/>
        <v>0.64900662251655628</v>
      </c>
      <c r="H241" s="10">
        <f t="shared" si="10"/>
        <v>9.2715231788079472E-2</v>
      </c>
      <c r="I241">
        <f t="shared" si="11"/>
        <v>0</v>
      </c>
    </row>
    <row r="242" spans="2:9" x14ac:dyDescent="0.2">
      <c r="B242" s="5">
        <v>238</v>
      </c>
      <c r="C242" s="1">
        <v>71</v>
      </c>
      <c r="D242" s="1">
        <v>25</v>
      </c>
      <c r="E242" s="1">
        <v>36</v>
      </c>
      <c r="F242" s="1">
        <v>10</v>
      </c>
      <c r="G242" s="10">
        <f t="shared" si="9"/>
        <v>0.352112676056338</v>
      </c>
      <c r="H242" s="10">
        <f t="shared" si="10"/>
        <v>0.14084507042253522</v>
      </c>
      <c r="I242">
        <f t="shared" si="11"/>
        <v>0</v>
      </c>
    </row>
    <row r="243" spans="2:9" x14ac:dyDescent="0.2">
      <c r="B243" s="5">
        <v>239</v>
      </c>
      <c r="C243" s="1">
        <v>123</v>
      </c>
      <c r="D243" s="1">
        <v>81</v>
      </c>
      <c r="E243" s="1">
        <v>32</v>
      </c>
      <c r="F243" s="1">
        <v>9</v>
      </c>
      <c r="G243" s="10">
        <f t="shared" si="9"/>
        <v>0.65853658536585369</v>
      </c>
      <c r="H243" s="10">
        <f t="shared" si="10"/>
        <v>7.3170731707317069E-2</v>
      </c>
      <c r="I243">
        <f t="shared" si="11"/>
        <v>0</v>
      </c>
    </row>
    <row r="244" spans="2:9" x14ac:dyDescent="0.2">
      <c r="B244" s="5">
        <v>240</v>
      </c>
      <c r="C244" s="1">
        <v>757</v>
      </c>
      <c r="D244" s="1">
        <v>709</v>
      </c>
      <c r="E244" s="1">
        <v>25</v>
      </c>
      <c r="F244" s="1">
        <v>20</v>
      </c>
      <c r="G244" s="10">
        <f t="shared" si="9"/>
        <v>0.93659180977542933</v>
      </c>
      <c r="H244" s="10">
        <f t="shared" si="10"/>
        <v>2.6420079260237782E-2</v>
      </c>
      <c r="I244">
        <f t="shared" si="11"/>
        <v>0</v>
      </c>
    </row>
    <row r="245" spans="2:9" x14ac:dyDescent="0.2">
      <c r="B245" s="5">
        <v>241</v>
      </c>
      <c r="C245" s="1">
        <v>31</v>
      </c>
      <c r="D245" s="1">
        <v>6</v>
      </c>
      <c r="E245" s="1">
        <v>25</v>
      </c>
      <c r="F245" s="1"/>
      <c r="G245" s="10">
        <f t="shared" si="9"/>
        <v>0.19354838709677419</v>
      </c>
      <c r="H245" s="10">
        <f t="shared" si="10"/>
        <v>0</v>
      </c>
      <c r="I245">
        <f t="shared" si="11"/>
        <v>0</v>
      </c>
    </row>
    <row r="246" spans="2:9" x14ac:dyDescent="0.2">
      <c r="B246" s="5">
        <v>242</v>
      </c>
      <c r="C246" s="1">
        <v>75</v>
      </c>
      <c r="D246" s="1">
        <v>47</v>
      </c>
      <c r="E246" s="1">
        <v>24</v>
      </c>
      <c r="F246" s="1"/>
      <c r="G246" s="10">
        <f t="shared" si="9"/>
        <v>0.62666666666666671</v>
      </c>
      <c r="H246" s="10">
        <f t="shared" si="10"/>
        <v>0</v>
      </c>
      <c r="I246">
        <f t="shared" si="11"/>
        <v>0</v>
      </c>
    </row>
    <row r="247" spans="2:9" x14ac:dyDescent="0.2">
      <c r="B247" s="5">
        <v>243</v>
      </c>
      <c r="C247" s="1">
        <v>69</v>
      </c>
      <c r="D247" s="1">
        <v>44</v>
      </c>
      <c r="E247" s="1">
        <v>22</v>
      </c>
      <c r="F247" s="1">
        <v>1</v>
      </c>
      <c r="G247" s="10">
        <f t="shared" si="9"/>
        <v>0.6376811594202898</v>
      </c>
      <c r="H247" s="10">
        <f t="shared" si="10"/>
        <v>1.4492753623188406E-2</v>
      </c>
      <c r="I247">
        <f t="shared" si="11"/>
        <v>0</v>
      </c>
    </row>
    <row r="248" spans="2:9" x14ac:dyDescent="0.2">
      <c r="B248" s="5">
        <v>244</v>
      </c>
      <c r="C248" s="1">
        <v>121</v>
      </c>
      <c r="D248" s="1">
        <v>87</v>
      </c>
      <c r="E248" s="1">
        <v>22</v>
      </c>
      <c r="F248" s="1">
        <v>12</v>
      </c>
      <c r="G248" s="10">
        <f t="shared" si="9"/>
        <v>0.71900826446280997</v>
      </c>
      <c r="H248" s="10">
        <f t="shared" si="10"/>
        <v>9.9173553719008267E-2</v>
      </c>
      <c r="I248">
        <f t="shared" si="11"/>
        <v>0</v>
      </c>
    </row>
    <row r="249" spans="2:9" x14ac:dyDescent="0.2">
      <c r="B249" s="5">
        <v>245</v>
      </c>
      <c r="C249" s="1">
        <v>112</v>
      </c>
      <c r="D249" s="1">
        <v>80</v>
      </c>
      <c r="E249" s="1">
        <v>25</v>
      </c>
      <c r="F249" s="1">
        <v>7</v>
      </c>
      <c r="G249" s="10">
        <f t="shared" si="9"/>
        <v>0.7142857142857143</v>
      </c>
      <c r="H249" s="10">
        <f t="shared" si="10"/>
        <v>6.25E-2</v>
      </c>
      <c r="I249">
        <f t="shared" si="11"/>
        <v>0</v>
      </c>
    </row>
    <row r="250" spans="2:9" x14ac:dyDescent="0.2">
      <c r="B250" s="5">
        <v>246</v>
      </c>
      <c r="C250" s="1">
        <v>75</v>
      </c>
      <c r="D250" s="1">
        <v>50</v>
      </c>
      <c r="E250" s="1">
        <v>21</v>
      </c>
      <c r="F250" s="1">
        <v>2</v>
      </c>
      <c r="G250" s="10">
        <f t="shared" si="9"/>
        <v>0.66666666666666663</v>
      </c>
      <c r="H250" s="10">
        <f t="shared" si="10"/>
        <v>2.6666666666666668E-2</v>
      </c>
      <c r="I250">
        <f t="shared" si="11"/>
        <v>0</v>
      </c>
    </row>
    <row r="251" spans="2:9" x14ac:dyDescent="0.2">
      <c r="B251" s="5">
        <v>247</v>
      </c>
      <c r="C251" s="1">
        <v>89</v>
      </c>
      <c r="D251" s="1">
        <v>58</v>
      </c>
      <c r="E251" s="1">
        <v>21</v>
      </c>
      <c r="F251" s="1">
        <v>5</v>
      </c>
      <c r="G251" s="10">
        <f t="shared" si="9"/>
        <v>0.651685393258427</v>
      </c>
      <c r="H251" s="10">
        <f t="shared" si="10"/>
        <v>5.6179775280898875E-2</v>
      </c>
      <c r="I251">
        <f t="shared" si="11"/>
        <v>0</v>
      </c>
    </row>
    <row r="252" spans="2:9" x14ac:dyDescent="0.2">
      <c r="B252" s="5">
        <v>248</v>
      </c>
      <c r="C252" s="1">
        <v>24</v>
      </c>
      <c r="D252" s="1">
        <v>3</v>
      </c>
      <c r="E252" s="1">
        <v>21</v>
      </c>
      <c r="F252" s="1"/>
      <c r="G252" s="10">
        <f t="shared" si="9"/>
        <v>0.125</v>
      </c>
      <c r="H252" s="10">
        <f t="shared" si="10"/>
        <v>0</v>
      </c>
      <c r="I252">
        <f t="shared" si="11"/>
        <v>0</v>
      </c>
    </row>
    <row r="253" spans="2:9" x14ac:dyDescent="0.2">
      <c r="B253" s="5">
        <v>249</v>
      </c>
      <c r="C253" s="1">
        <v>30</v>
      </c>
      <c r="D253" s="1">
        <v>8</v>
      </c>
      <c r="E253" s="1">
        <v>21</v>
      </c>
      <c r="F253" s="1">
        <v>1</v>
      </c>
      <c r="G253" s="10">
        <f t="shared" si="9"/>
        <v>0.26666666666666666</v>
      </c>
      <c r="H253" s="10">
        <f t="shared" si="10"/>
        <v>3.3333333333333333E-2</v>
      </c>
      <c r="I253">
        <f t="shared" si="11"/>
        <v>0</v>
      </c>
    </row>
    <row r="254" spans="2:9" x14ac:dyDescent="0.2">
      <c r="B254" s="5">
        <v>250</v>
      </c>
      <c r="C254" s="1">
        <v>120</v>
      </c>
      <c r="D254" s="1">
        <v>95</v>
      </c>
      <c r="E254" s="1">
        <v>18</v>
      </c>
      <c r="F254" s="1">
        <v>4</v>
      </c>
      <c r="G254" s="10">
        <f t="shared" si="9"/>
        <v>0.79166666666666663</v>
      </c>
      <c r="H254" s="10">
        <f t="shared" si="10"/>
        <v>3.3333333333333333E-2</v>
      </c>
      <c r="I254">
        <f t="shared" si="11"/>
        <v>0</v>
      </c>
    </row>
    <row r="255" spans="2:9" x14ac:dyDescent="0.2">
      <c r="B255" s="5">
        <v>251</v>
      </c>
      <c r="C255" s="1">
        <v>124</v>
      </c>
      <c r="D255" s="1">
        <v>102</v>
      </c>
      <c r="E255" s="1">
        <v>17</v>
      </c>
      <c r="F255" s="1">
        <v>1</v>
      </c>
      <c r="G255" s="10">
        <f t="shared" si="9"/>
        <v>0.82258064516129037</v>
      </c>
      <c r="H255" s="10">
        <f t="shared" si="10"/>
        <v>8.0645161290322578E-3</v>
      </c>
      <c r="I255">
        <f t="shared" si="11"/>
        <v>0</v>
      </c>
    </row>
    <row r="256" spans="2:9" x14ac:dyDescent="0.2">
      <c r="B256" s="5">
        <v>252</v>
      </c>
      <c r="C256" s="1">
        <v>35</v>
      </c>
      <c r="D256" s="1">
        <v>17</v>
      </c>
      <c r="E256" s="1">
        <v>17</v>
      </c>
      <c r="F256" s="1"/>
      <c r="G256" s="10">
        <f t="shared" si="9"/>
        <v>0.48571428571428571</v>
      </c>
      <c r="H256" s="10">
        <f t="shared" si="10"/>
        <v>0</v>
      </c>
      <c r="I256">
        <f t="shared" si="11"/>
        <v>0</v>
      </c>
    </row>
    <row r="257" spans="2:9" x14ac:dyDescent="0.2">
      <c r="B257" s="5">
        <v>253</v>
      </c>
      <c r="C257" s="1">
        <v>50</v>
      </c>
      <c r="D257" s="1">
        <v>31</v>
      </c>
      <c r="E257" s="1">
        <v>17</v>
      </c>
      <c r="F257" s="1"/>
      <c r="G257" s="10">
        <f t="shared" si="9"/>
        <v>0.62</v>
      </c>
      <c r="H257" s="10">
        <f t="shared" si="10"/>
        <v>0</v>
      </c>
      <c r="I257">
        <f t="shared" si="11"/>
        <v>0</v>
      </c>
    </row>
    <row r="258" spans="2:9" x14ac:dyDescent="0.2">
      <c r="B258" s="5">
        <v>254</v>
      </c>
      <c r="C258" s="1">
        <v>77</v>
      </c>
      <c r="D258" s="1">
        <v>48</v>
      </c>
      <c r="E258" s="1">
        <v>19</v>
      </c>
      <c r="F258" s="1">
        <v>10</v>
      </c>
      <c r="G258" s="10">
        <f t="shared" si="9"/>
        <v>0.62337662337662336</v>
      </c>
      <c r="H258" s="10">
        <f t="shared" si="10"/>
        <v>0.12987012987012986</v>
      </c>
      <c r="I258">
        <f t="shared" si="11"/>
        <v>0</v>
      </c>
    </row>
    <row r="259" spans="2:9" x14ac:dyDescent="0.2">
      <c r="B259" s="5">
        <v>255</v>
      </c>
      <c r="C259" s="1">
        <v>60</v>
      </c>
      <c r="D259" s="1">
        <v>41</v>
      </c>
      <c r="E259" s="1">
        <v>18</v>
      </c>
      <c r="F259" s="1">
        <v>1</v>
      </c>
      <c r="G259" s="10">
        <f t="shared" si="9"/>
        <v>0.68333333333333335</v>
      </c>
      <c r="H259" s="10">
        <f t="shared" si="10"/>
        <v>1.6666666666666666E-2</v>
      </c>
      <c r="I259">
        <f t="shared" si="11"/>
        <v>0</v>
      </c>
    </row>
    <row r="260" spans="2:9" x14ac:dyDescent="0.2">
      <c r="B260" s="5">
        <v>256</v>
      </c>
      <c r="C260" s="1">
        <v>61</v>
      </c>
      <c r="D260" s="1">
        <v>41</v>
      </c>
      <c r="E260" s="1">
        <v>19</v>
      </c>
      <c r="F260" s="1">
        <v>1</v>
      </c>
      <c r="G260" s="10">
        <f t="shared" si="9"/>
        <v>0.67213114754098358</v>
      </c>
      <c r="H260" s="10">
        <f t="shared" si="10"/>
        <v>1.6393442622950821E-2</v>
      </c>
      <c r="I260">
        <f t="shared" si="11"/>
        <v>0</v>
      </c>
    </row>
    <row r="261" spans="2:9" x14ac:dyDescent="0.2">
      <c r="B261" s="5">
        <v>257</v>
      </c>
      <c r="C261" s="1">
        <v>94</v>
      </c>
      <c r="D261" s="1">
        <v>75</v>
      </c>
      <c r="E261" s="1">
        <v>16</v>
      </c>
      <c r="F261" s="1">
        <v>3</v>
      </c>
      <c r="G261" s="10">
        <f t="shared" ref="G261:G324" si="12">IF(D261="", 0, D261) /C261</f>
        <v>0.7978723404255319</v>
      </c>
      <c r="H261" s="10">
        <f t="shared" ref="H261:H324" si="13">F261/C261</f>
        <v>3.1914893617021274E-2</v>
      </c>
      <c r="I261">
        <f t="shared" ref="I261:I324" si="14">IF(SUM(D261:F261) &gt; C261, 1, 0)</f>
        <v>0</v>
      </c>
    </row>
    <row r="262" spans="2:9" x14ac:dyDescent="0.2">
      <c r="B262" s="5">
        <v>258</v>
      </c>
      <c r="C262" s="1">
        <v>23</v>
      </c>
      <c r="D262" s="1">
        <v>5</v>
      </c>
      <c r="E262" s="1">
        <v>18</v>
      </c>
      <c r="F262" s="1"/>
      <c r="G262" s="10">
        <f t="shared" si="12"/>
        <v>0.21739130434782608</v>
      </c>
      <c r="H262" s="10">
        <f t="shared" si="13"/>
        <v>0</v>
      </c>
      <c r="I262">
        <f t="shared" si="14"/>
        <v>0</v>
      </c>
    </row>
    <row r="263" spans="2:9" x14ac:dyDescent="0.2">
      <c r="B263" s="5">
        <v>259</v>
      </c>
      <c r="C263" s="1">
        <v>25</v>
      </c>
      <c r="D263" s="1">
        <v>8</v>
      </c>
      <c r="E263" s="1">
        <v>17</v>
      </c>
      <c r="F263" s="1"/>
      <c r="G263" s="10">
        <f t="shared" si="12"/>
        <v>0.32</v>
      </c>
      <c r="H263" s="10">
        <f t="shared" si="13"/>
        <v>0</v>
      </c>
      <c r="I263">
        <f t="shared" si="14"/>
        <v>0</v>
      </c>
    </row>
    <row r="264" spans="2:9" x14ac:dyDescent="0.2">
      <c r="B264" s="5">
        <v>260</v>
      </c>
      <c r="C264" s="1">
        <v>47</v>
      </c>
      <c r="D264" s="1">
        <v>29</v>
      </c>
      <c r="E264" s="1">
        <v>17</v>
      </c>
      <c r="F264" s="1"/>
      <c r="G264" s="10">
        <f t="shared" si="12"/>
        <v>0.61702127659574468</v>
      </c>
      <c r="H264" s="10">
        <f t="shared" si="13"/>
        <v>0</v>
      </c>
      <c r="I264">
        <f t="shared" si="14"/>
        <v>0</v>
      </c>
    </row>
    <row r="265" spans="2:9" x14ac:dyDescent="0.2">
      <c r="B265" s="5">
        <v>261</v>
      </c>
      <c r="C265" s="1">
        <v>34</v>
      </c>
      <c r="D265" s="1">
        <v>14</v>
      </c>
      <c r="E265" s="1">
        <v>18</v>
      </c>
      <c r="F265" s="1">
        <v>2</v>
      </c>
      <c r="G265" s="10">
        <f t="shared" si="12"/>
        <v>0.41176470588235292</v>
      </c>
      <c r="H265" s="10">
        <f t="shared" si="13"/>
        <v>5.8823529411764705E-2</v>
      </c>
      <c r="I265">
        <f t="shared" si="14"/>
        <v>0</v>
      </c>
    </row>
    <row r="266" spans="2:9" x14ac:dyDescent="0.2">
      <c r="B266" s="5">
        <v>262</v>
      </c>
      <c r="C266" s="1">
        <v>50</v>
      </c>
      <c r="D266" s="1">
        <v>30</v>
      </c>
      <c r="E266" s="1">
        <v>17</v>
      </c>
      <c r="F266" s="1">
        <v>2</v>
      </c>
      <c r="G266" s="10">
        <f t="shared" si="12"/>
        <v>0.6</v>
      </c>
      <c r="H266" s="10">
        <f t="shared" si="13"/>
        <v>0.04</v>
      </c>
      <c r="I266">
        <f t="shared" si="14"/>
        <v>0</v>
      </c>
    </row>
    <row r="267" spans="2:9" x14ac:dyDescent="0.2">
      <c r="B267" s="5">
        <v>263</v>
      </c>
      <c r="C267" s="1">
        <v>59</v>
      </c>
      <c r="D267" s="1">
        <v>34</v>
      </c>
      <c r="E267" s="1">
        <v>19</v>
      </c>
      <c r="F267" s="1">
        <v>7</v>
      </c>
      <c r="G267" s="10">
        <f t="shared" si="12"/>
        <v>0.57627118644067798</v>
      </c>
      <c r="H267" s="10">
        <f t="shared" si="13"/>
        <v>0.11864406779661017</v>
      </c>
      <c r="I267">
        <f t="shared" si="14"/>
        <v>1</v>
      </c>
    </row>
    <row r="268" spans="2:9" x14ac:dyDescent="0.2">
      <c r="B268" s="5">
        <v>264</v>
      </c>
      <c r="C268" s="1">
        <v>187</v>
      </c>
      <c r="D268" s="1">
        <v>130</v>
      </c>
      <c r="E268" s="1">
        <v>17</v>
      </c>
      <c r="F268" s="1">
        <v>36</v>
      </c>
      <c r="G268" s="10">
        <f t="shared" si="12"/>
        <v>0.69518716577540107</v>
      </c>
      <c r="H268" s="10">
        <f t="shared" si="13"/>
        <v>0.19251336898395721</v>
      </c>
      <c r="I268">
        <f t="shared" si="14"/>
        <v>0</v>
      </c>
    </row>
    <row r="269" spans="2:9" x14ac:dyDescent="0.2">
      <c r="B269" s="5">
        <v>265</v>
      </c>
      <c r="C269" s="1">
        <v>30</v>
      </c>
      <c r="D269" s="1">
        <v>13</v>
      </c>
      <c r="E269" s="1">
        <v>17</v>
      </c>
      <c r="F269" s="1"/>
      <c r="G269" s="10">
        <f t="shared" si="12"/>
        <v>0.43333333333333335</v>
      </c>
      <c r="H269" s="10">
        <f t="shared" si="13"/>
        <v>0</v>
      </c>
      <c r="I269">
        <f t="shared" si="14"/>
        <v>0</v>
      </c>
    </row>
    <row r="270" spans="2:9" x14ac:dyDescent="0.2">
      <c r="B270" s="5">
        <v>266</v>
      </c>
      <c r="C270" s="1">
        <v>41</v>
      </c>
      <c r="D270" s="1">
        <v>22</v>
      </c>
      <c r="E270" s="1">
        <v>17</v>
      </c>
      <c r="F270" s="1"/>
      <c r="G270" s="10">
        <f t="shared" si="12"/>
        <v>0.53658536585365857</v>
      </c>
      <c r="H270" s="10">
        <f t="shared" si="13"/>
        <v>0</v>
      </c>
      <c r="I270">
        <f t="shared" si="14"/>
        <v>0</v>
      </c>
    </row>
    <row r="271" spans="2:9" x14ac:dyDescent="0.2">
      <c r="B271" s="5">
        <v>267</v>
      </c>
      <c r="C271" s="1">
        <v>47</v>
      </c>
      <c r="D271" s="1">
        <v>29</v>
      </c>
      <c r="E271" s="1">
        <v>17</v>
      </c>
      <c r="F271" s="1">
        <v>1</v>
      </c>
      <c r="G271" s="10">
        <f t="shared" si="12"/>
        <v>0.61702127659574468</v>
      </c>
      <c r="H271" s="10">
        <f t="shared" si="13"/>
        <v>2.1276595744680851E-2</v>
      </c>
      <c r="I271">
        <f t="shared" si="14"/>
        <v>0</v>
      </c>
    </row>
    <row r="272" spans="2:9" x14ac:dyDescent="0.2">
      <c r="B272" s="5">
        <v>268</v>
      </c>
      <c r="C272" s="1">
        <v>38</v>
      </c>
      <c r="D272" s="1">
        <v>19</v>
      </c>
      <c r="E272" s="1">
        <v>17</v>
      </c>
      <c r="F272" s="1"/>
      <c r="G272" s="10">
        <f t="shared" si="12"/>
        <v>0.5</v>
      </c>
      <c r="H272" s="10">
        <f t="shared" si="13"/>
        <v>0</v>
      </c>
      <c r="I272">
        <f t="shared" si="14"/>
        <v>0</v>
      </c>
    </row>
    <row r="273" spans="2:9" x14ac:dyDescent="0.2">
      <c r="B273" s="5">
        <v>269</v>
      </c>
      <c r="C273" s="1">
        <v>88</v>
      </c>
      <c r="D273" s="1">
        <v>70</v>
      </c>
      <c r="E273" s="1">
        <v>17</v>
      </c>
      <c r="F273" s="1">
        <v>1</v>
      </c>
      <c r="G273" s="10">
        <f t="shared" si="12"/>
        <v>0.79545454545454541</v>
      </c>
      <c r="H273" s="10">
        <f t="shared" si="13"/>
        <v>1.1363636363636364E-2</v>
      </c>
      <c r="I273">
        <f t="shared" si="14"/>
        <v>0</v>
      </c>
    </row>
    <row r="274" spans="2:9" x14ac:dyDescent="0.2">
      <c r="B274" s="5">
        <v>270</v>
      </c>
      <c r="C274" s="1">
        <v>186</v>
      </c>
      <c r="D274" s="1">
        <v>160</v>
      </c>
      <c r="E274" s="1">
        <v>15</v>
      </c>
      <c r="F274" s="1">
        <v>8</v>
      </c>
      <c r="G274" s="10">
        <f t="shared" si="12"/>
        <v>0.86021505376344087</v>
      </c>
      <c r="H274" s="10">
        <f t="shared" si="13"/>
        <v>4.3010752688172046E-2</v>
      </c>
      <c r="I274">
        <f t="shared" si="14"/>
        <v>0</v>
      </c>
    </row>
    <row r="275" spans="2:9" x14ac:dyDescent="0.2">
      <c r="B275" s="5">
        <v>271</v>
      </c>
      <c r="C275" s="1">
        <v>14</v>
      </c>
      <c r="D275" s="1"/>
      <c r="E275" s="1">
        <v>14</v>
      </c>
      <c r="F275" s="1"/>
      <c r="G275" s="10">
        <f t="shared" si="12"/>
        <v>0</v>
      </c>
      <c r="H275" s="10">
        <f t="shared" si="13"/>
        <v>0</v>
      </c>
      <c r="I275">
        <f t="shared" si="14"/>
        <v>0</v>
      </c>
    </row>
    <row r="276" spans="2:9" x14ac:dyDescent="0.2">
      <c r="B276" s="5">
        <v>272</v>
      </c>
      <c r="C276" s="1">
        <v>41</v>
      </c>
      <c r="D276" s="1">
        <v>28</v>
      </c>
      <c r="E276" s="1">
        <v>13</v>
      </c>
      <c r="F276" s="1"/>
      <c r="G276" s="10">
        <f t="shared" si="12"/>
        <v>0.68292682926829273</v>
      </c>
      <c r="H276" s="10">
        <f t="shared" si="13"/>
        <v>0</v>
      </c>
      <c r="I276">
        <f t="shared" si="14"/>
        <v>0</v>
      </c>
    </row>
    <row r="277" spans="2:9" x14ac:dyDescent="0.2">
      <c r="B277" s="5">
        <v>273</v>
      </c>
      <c r="C277" s="1">
        <v>15</v>
      </c>
      <c r="D277" s="1">
        <v>2</v>
      </c>
      <c r="E277" s="1">
        <v>13</v>
      </c>
      <c r="F277" s="1"/>
      <c r="G277" s="10">
        <f t="shared" si="12"/>
        <v>0.13333333333333333</v>
      </c>
      <c r="H277" s="10">
        <f t="shared" si="13"/>
        <v>0</v>
      </c>
      <c r="I277">
        <f t="shared" si="14"/>
        <v>0</v>
      </c>
    </row>
    <row r="278" spans="2:9" x14ac:dyDescent="0.2">
      <c r="B278" s="5">
        <v>274</v>
      </c>
      <c r="C278" s="1">
        <v>38</v>
      </c>
      <c r="D278" s="1">
        <v>24</v>
      </c>
      <c r="E278" s="1">
        <v>12</v>
      </c>
      <c r="F278" s="1"/>
      <c r="G278" s="10">
        <f t="shared" si="12"/>
        <v>0.63157894736842102</v>
      </c>
      <c r="H278" s="10">
        <f t="shared" si="13"/>
        <v>0</v>
      </c>
      <c r="I278">
        <f t="shared" si="14"/>
        <v>0</v>
      </c>
    </row>
    <row r="279" spans="2:9" x14ac:dyDescent="0.2">
      <c r="B279" s="5">
        <v>275</v>
      </c>
      <c r="C279" s="1">
        <v>21</v>
      </c>
      <c r="D279" s="1">
        <v>8</v>
      </c>
      <c r="E279" s="1">
        <v>13</v>
      </c>
      <c r="F279" s="1"/>
      <c r="G279" s="10">
        <f t="shared" si="12"/>
        <v>0.38095238095238093</v>
      </c>
      <c r="H279" s="10">
        <f t="shared" si="13"/>
        <v>0</v>
      </c>
      <c r="I279">
        <f t="shared" si="14"/>
        <v>0</v>
      </c>
    </row>
    <row r="280" spans="2:9" x14ac:dyDescent="0.2">
      <c r="B280" s="5">
        <v>276</v>
      </c>
      <c r="C280" s="1">
        <v>23</v>
      </c>
      <c r="D280" s="1">
        <v>11</v>
      </c>
      <c r="E280" s="1">
        <v>12</v>
      </c>
      <c r="F280" s="1"/>
      <c r="G280" s="10">
        <f t="shared" si="12"/>
        <v>0.47826086956521741</v>
      </c>
      <c r="H280" s="10">
        <f t="shared" si="13"/>
        <v>0</v>
      </c>
      <c r="I280">
        <f t="shared" si="14"/>
        <v>0</v>
      </c>
    </row>
    <row r="281" spans="2:9" x14ac:dyDescent="0.2">
      <c r="B281" s="5">
        <v>277</v>
      </c>
      <c r="C281" s="1">
        <v>25</v>
      </c>
      <c r="D281" s="1">
        <v>14</v>
      </c>
      <c r="E281" s="1">
        <v>11</v>
      </c>
      <c r="F281" s="1"/>
      <c r="G281" s="10">
        <f t="shared" si="12"/>
        <v>0.56000000000000005</v>
      </c>
      <c r="H281" s="10">
        <f t="shared" si="13"/>
        <v>0</v>
      </c>
      <c r="I281">
        <f t="shared" si="14"/>
        <v>0</v>
      </c>
    </row>
    <row r="282" spans="2:9" x14ac:dyDescent="0.2">
      <c r="B282" s="5">
        <v>278</v>
      </c>
      <c r="C282" s="1">
        <v>80</v>
      </c>
      <c r="D282" s="1">
        <v>69</v>
      </c>
      <c r="E282" s="1">
        <v>10</v>
      </c>
      <c r="F282" s="1">
        <v>1</v>
      </c>
      <c r="G282" s="10">
        <f t="shared" si="12"/>
        <v>0.86250000000000004</v>
      </c>
      <c r="H282" s="10">
        <f t="shared" si="13"/>
        <v>1.2500000000000001E-2</v>
      </c>
      <c r="I282">
        <f t="shared" si="14"/>
        <v>0</v>
      </c>
    </row>
    <row r="283" spans="2:9" x14ac:dyDescent="0.2">
      <c r="B283" s="5">
        <v>279</v>
      </c>
      <c r="C283" s="1">
        <v>13</v>
      </c>
      <c r="D283" s="1">
        <v>3</v>
      </c>
      <c r="E283" s="1">
        <v>10</v>
      </c>
      <c r="F283" s="1"/>
      <c r="G283" s="10">
        <f t="shared" si="12"/>
        <v>0.23076923076923078</v>
      </c>
      <c r="H283" s="10">
        <f t="shared" si="13"/>
        <v>0</v>
      </c>
      <c r="I283">
        <f t="shared" si="14"/>
        <v>0</v>
      </c>
    </row>
    <row r="284" spans="2:9" x14ac:dyDescent="0.2">
      <c r="B284" s="5">
        <v>280</v>
      </c>
      <c r="C284" s="1">
        <v>16</v>
      </c>
      <c r="D284" s="1">
        <v>6</v>
      </c>
      <c r="E284" s="1">
        <v>10</v>
      </c>
      <c r="F284" s="1"/>
      <c r="G284" s="10">
        <f t="shared" si="12"/>
        <v>0.375</v>
      </c>
      <c r="H284" s="10">
        <f t="shared" si="13"/>
        <v>0</v>
      </c>
      <c r="I284">
        <f t="shared" si="14"/>
        <v>0</v>
      </c>
    </row>
    <row r="285" spans="2:9" x14ac:dyDescent="0.2">
      <c r="B285" s="5">
        <v>281</v>
      </c>
      <c r="C285" s="1">
        <v>23</v>
      </c>
      <c r="D285" s="1">
        <v>13</v>
      </c>
      <c r="E285" s="1">
        <v>10</v>
      </c>
      <c r="F285" s="1"/>
      <c r="G285" s="10">
        <f t="shared" si="12"/>
        <v>0.56521739130434778</v>
      </c>
      <c r="H285" s="10">
        <f t="shared" si="13"/>
        <v>0</v>
      </c>
      <c r="I285">
        <f t="shared" si="14"/>
        <v>0</v>
      </c>
    </row>
    <row r="286" spans="2:9" x14ac:dyDescent="0.2">
      <c r="B286" s="5">
        <v>282</v>
      </c>
      <c r="C286" s="1">
        <v>33</v>
      </c>
      <c r="D286" s="1">
        <v>23</v>
      </c>
      <c r="E286" s="1">
        <v>10</v>
      </c>
      <c r="F286" s="1"/>
      <c r="G286" s="10">
        <f t="shared" si="12"/>
        <v>0.69696969696969702</v>
      </c>
      <c r="H286" s="10">
        <f t="shared" si="13"/>
        <v>0</v>
      </c>
      <c r="I286">
        <f t="shared" si="14"/>
        <v>0</v>
      </c>
    </row>
    <row r="287" spans="2:9" x14ac:dyDescent="0.2">
      <c r="B287" s="5">
        <v>283</v>
      </c>
      <c r="C287" s="1">
        <v>33</v>
      </c>
      <c r="D287" s="1">
        <v>23</v>
      </c>
      <c r="E287" s="1">
        <v>10</v>
      </c>
      <c r="F287" s="1"/>
      <c r="G287" s="10">
        <f t="shared" si="12"/>
        <v>0.69696969696969702</v>
      </c>
      <c r="H287" s="10">
        <f t="shared" si="13"/>
        <v>0</v>
      </c>
      <c r="I287">
        <f t="shared" si="14"/>
        <v>0</v>
      </c>
    </row>
    <row r="288" spans="2:9" x14ac:dyDescent="0.2">
      <c r="B288" s="5">
        <v>284</v>
      </c>
      <c r="C288" s="1">
        <v>71</v>
      </c>
      <c r="D288" s="1">
        <v>60</v>
      </c>
      <c r="E288" s="1">
        <v>10</v>
      </c>
      <c r="F288" s="1"/>
      <c r="G288" s="10">
        <f t="shared" si="12"/>
        <v>0.84507042253521125</v>
      </c>
      <c r="H288" s="10">
        <f t="shared" si="13"/>
        <v>0</v>
      </c>
      <c r="I288">
        <f t="shared" si="14"/>
        <v>0</v>
      </c>
    </row>
    <row r="289" spans="2:9" x14ac:dyDescent="0.2">
      <c r="B289" s="5">
        <v>285</v>
      </c>
      <c r="C289" s="1">
        <v>12</v>
      </c>
      <c r="D289" s="1">
        <v>2</v>
      </c>
      <c r="E289" s="1">
        <v>11</v>
      </c>
      <c r="F289" s="1"/>
      <c r="G289" s="10">
        <f t="shared" si="12"/>
        <v>0.16666666666666666</v>
      </c>
      <c r="H289" s="10">
        <f t="shared" si="13"/>
        <v>0</v>
      </c>
      <c r="I289">
        <f t="shared" si="14"/>
        <v>1</v>
      </c>
    </row>
    <row r="290" spans="2:9" x14ac:dyDescent="0.2">
      <c r="B290" s="5">
        <v>286</v>
      </c>
      <c r="C290" s="1">
        <v>15</v>
      </c>
      <c r="D290" s="1">
        <v>5</v>
      </c>
      <c r="E290" s="1">
        <v>10</v>
      </c>
      <c r="F290" s="1"/>
      <c r="G290" s="10">
        <f t="shared" si="12"/>
        <v>0.33333333333333331</v>
      </c>
      <c r="H290" s="10">
        <f t="shared" si="13"/>
        <v>0</v>
      </c>
      <c r="I290">
        <f t="shared" si="14"/>
        <v>0</v>
      </c>
    </row>
    <row r="291" spans="2:9" x14ac:dyDescent="0.2">
      <c r="B291" s="5">
        <v>287</v>
      </c>
      <c r="C291" s="1">
        <v>24</v>
      </c>
      <c r="D291" s="1">
        <v>13</v>
      </c>
      <c r="E291" s="1">
        <v>10</v>
      </c>
      <c r="F291" s="1"/>
      <c r="G291" s="10">
        <f t="shared" si="12"/>
        <v>0.54166666666666663</v>
      </c>
      <c r="H291" s="10">
        <f t="shared" si="13"/>
        <v>0</v>
      </c>
      <c r="I291">
        <f t="shared" si="14"/>
        <v>0</v>
      </c>
    </row>
    <row r="292" spans="2:9" x14ac:dyDescent="0.2">
      <c r="B292" s="5">
        <v>288</v>
      </c>
      <c r="C292" s="1">
        <v>27</v>
      </c>
      <c r="D292" s="1">
        <v>16</v>
      </c>
      <c r="E292" s="1">
        <v>10</v>
      </c>
      <c r="F292" s="1"/>
      <c r="G292" s="10">
        <f t="shared" si="12"/>
        <v>0.59259259259259256</v>
      </c>
      <c r="H292" s="10">
        <f t="shared" si="13"/>
        <v>0</v>
      </c>
      <c r="I292">
        <f t="shared" si="14"/>
        <v>0</v>
      </c>
    </row>
    <row r="293" spans="2:9" x14ac:dyDescent="0.2">
      <c r="B293" s="5">
        <v>289</v>
      </c>
      <c r="C293" s="1">
        <v>21</v>
      </c>
      <c r="D293" s="1">
        <v>10</v>
      </c>
      <c r="E293" s="1">
        <v>10</v>
      </c>
      <c r="F293" s="1"/>
      <c r="G293" s="10">
        <f t="shared" si="12"/>
        <v>0.47619047619047616</v>
      </c>
      <c r="H293" s="10">
        <f t="shared" si="13"/>
        <v>0</v>
      </c>
      <c r="I293">
        <f t="shared" si="14"/>
        <v>0</v>
      </c>
    </row>
    <row r="294" spans="2:9" x14ac:dyDescent="0.2">
      <c r="B294" s="5">
        <v>290</v>
      </c>
      <c r="C294" s="1">
        <v>36</v>
      </c>
      <c r="D294" s="1">
        <v>26</v>
      </c>
      <c r="E294" s="1">
        <v>10</v>
      </c>
      <c r="F294" s="1"/>
      <c r="G294" s="10">
        <f t="shared" si="12"/>
        <v>0.72222222222222221</v>
      </c>
      <c r="H294" s="10">
        <f t="shared" si="13"/>
        <v>0</v>
      </c>
      <c r="I294">
        <f t="shared" si="14"/>
        <v>0</v>
      </c>
    </row>
    <row r="295" spans="2:9" x14ac:dyDescent="0.2">
      <c r="B295" s="5">
        <v>291</v>
      </c>
      <c r="C295" s="1">
        <v>53</v>
      </c>
      <c r="D295" s="1">
        <v>43</v>
      </c>
      <c r="E295" s="1">
        <v>9</v>
      </c>
      <c r="F295" s="1"/>
      <c r="G295" s="10">
        <f t="shared" si="12"/>
        <v>0.81132075471698117</v>
      </c>
      <c r="H295" s="10">
        <f t="shared" si="13"/>
        <v>0</v>
      </c>
      <c r="I295">
        <f t="shared" si="14"/>
        <v>0</v>
      </c>
    </row>
    <row r="296" spans="2:9" x14ac:dyDescent="0.2">
      <c r="B296" s="5">
        <v>292</v>
      </c>
      <c r="C296" s="1">
        <v>10</v>
      </c>
      <c r="D296" s="1">
        <v>1</v>
      </c>
      <c r="E296" s="1">
        <v>9</v>
      </c>
      <c r="F296" s="1"/>
      <c r="G296" s="10">
        <f t="shared" si="12"/>
        <v>0.1</v>
      </c>
      <c r="H296" s="10">
        <f t="shared" si="13"/>
        <v>0</v>
      </c>
      <c r="I296">
        <f t="shared" si="14"/>
        <v>0</v>
      </c>
    </row>
    <row r="297" spans="2:9" x14ac:dyDescent="0.2">
      <c r="B297" s="5">
        <v>293</v>
      </c>
      <c r="C297" s="1">
        <v>12</v>
      </c>
      <c r="D297" s="1">
        <v>3</v>
      </c>
      <c r="E297" s="1">
        <v>9</v>
      </c>
      <c r="F297" s="1"/>
      <c r="G297" s="10">
        <f t="shared" si="12"/>
        <v>0.25</v>
      </c>
      <c r="H297" s="10">
        <f t="shared" si="13"/>
        <v>0</v>
      </c>
      <c r="I297">
        <f t="shared" si="14"/>
        <v>0</v>
      </c>
    </row>
    <row r="298" spans="2:9" x14ac:dyDescent="0.2">
      <c r="B298" s="5">
        <v>294</v>
      </c>
      <c r="C298" s="1">
        <v>17</v>
      </c>
      <c r="D298" s="1">
        <v>8</v>
      </c>
      <c r="E298" s="1">
        <v>9</v>
      </c>
      <c r="F298" s="1"/>
      <c r="G298" s="10">
        <f t="shared" si="12"/>
        <v>0.47058823529411764</v>
      </c>
      <c r="H298" s="10">
        <f t="shared" si="13"/>
        <v>0</v>
      </c>
      <c r="I298">
        <f t="shared" si="14"/>
        <v>0</v>
      </c>
    </row>
    <row r="299" spans="2:9" x14ac:dyDescent="0.2">
      <c r="B299" s="5">
        <v>295</v>
      </c>
      <c r="C299" s="1">
        <v>24</v>
      </c>
      <c r="D299" s="1">
        <v>16</v>
      </c>
      <c r="E299" s="1">
        <v>8</v>
      </c>
      <c r="F299" s="1"/>
      <c r="G299" s="10">
        <f t="shared" si="12"/>
        <v>0.66666666666666663</v>
      </c>
      <c r="H299" s="10">
        <f t="shared" si="13"/>
        <v>0</v>
      </c>
      <c r="I299">
        <f t="shared" si="14"/>
        <v>0</v>
      </c>
    </row>
    <row r="300" spans="2:9" x14ac:dyDescent="0.2">
      <c r="B300" s="5">
        <v>296</v>
      </c>
      <c r="C300" s="1">
        <v>58</v>
      </c>
      <c r="D300" s="1">
        <v>46</v>
      </c>
      <c r="E300" s="1">
        <v>11</v>
      </c>
      <c r="F300" s="1"/>
      <c r="G300" s="10">
        <f t="shared" si="12"/>
        <v>0.7931034482758621</v>
      </c>
      <c r="H300" s="10">
        <f t="shared" si="13"/>
        <v>0</v>
      </c>
      <c r="I300">
        <f t="shared" si="14"/>
        <v>0</v>
      </c>
    </row>
    <row r="301" spans="2:9" x14ac:dyDescent="0.2">
      <c r="B301" s="5">
        <v>297</v>
      </c>
      <c r="C301" s="1">
        <v>59</v>
      </c>
      <c r="D301" s="1">
        <v>47</v>
      </c>
      <c r="E301" s="1">
        <v>10</v>
      </c>
      <c r="F301" s="1"/>
      <c r="G301" s="10">
        <f t="shared" si="12"/>
        <v>0.79661016949152541</v>
      </c>
      <c r="H301" s="10">
        <f t="shared" si="13"/>
        <v>0</v>
      </c>
      <c r="I301">
        <f t="shared" si="14"/>
        <v>0</v>
      </c>
    </row>
    <row r="302" spans="2:9" x14ac:dyDescent="0.2">
      <c r="B302" s="5">
        <v>298</v>
      </c>
      <c r="C302" s="1">
        <v>23</v>
      </c>
      <c r="D302" s="1">
        <v>12</v>
      </c>
      <c r="E302" s="1">
        <v>11</v>
      </c>
      <c r="F302" s="1"/>
      <c r="G302" s="10">
        <f t="shared" si="12"/>
        <v>0.52173913043478259</v>
      </c>
      <c r="H302" s="10">
        <f t="shared" si="13"/>
        <v>0</v>
      </c>
      <c r="I302">
        <f t="shared" si="14"/>
        <v>0</v>
      </c>
    </row>
    <row r="303" spans="2:9" x14ac:dyDescent="0.2">
      <c r="B303" s="5">
        <v>299</v>
      </c>
      <c r="C303" s="1">
        <v>24</v>
      </c>
      <c r="D303" s="1">
        <v>13</v>
      </c>
      <c r="E303" s="1">
        <v>10</v>
      </c>
      <c r="F303" s="1"/>
      <c r="G303" s="10">
        <f t="shared" si="12"/>
        <v>0.54166666666666663</v>
      </c>
      <c r="H303" s="10">
        <f t="shared" si="13"/>
        <v>0</v>
      </c>
      <c r="I303">
        <f t="shared" si="14"/>
        <v>0</v>
      </c>
    </row>
    <row r="304" spans="2:9" x14ac:dyDescent="0.2">
      <c r="B304" s="5">
        <v>300</v>
      </c>
      <c r="C304" s="1">
        <v>21</v>
      </c>
      <c r="D304" s="1">
        <v>13</v>
      </c>
      <c r="E304" s="1">
        <v>10</v>
      </c>
      <c r="F304" s="1"/>
      <c r="G304" s="10">
        <f t="shared" si="12"/>
        <v>0.61904761904761907</v>
      </c>
      <c r="H304" s="10">
        <f t="shared" si="13"/>
        <v>0</v>
      </c>
      <c r="I304">
        <f t="shared" si="14"/>
        <v>1</v>
      </c>
    </row>
    <row r="305" spans="2:9" x14ac:dyDescent="0.2">
      <c r="B305" s="5">
        <v>301</v>
      </c>
      <c r="C305" s="1">
        <v>47</v>
      </c>
      <c r="D305" s="1">
        <v>38</v>
      </c>
      <c r="E305" s="1">
        <v>9</v>
      </c>
      <c r="F305" s="1"/>
      <c r="G305" s="10">
        <f t="shared" si="12"/>
        <v>0.80851063829787229</v>
      </c>
      <c r="H305" s="10">
        <f t="shared" si="13"/>
        <v>0</v>
      </c>
      <c r="I305">
        <f t="shared" si="14"/>
        <v>0</v>
      </c>
    </row>
    <row r="306" spans="2:9" x14ac:dyDescent="0.2">
      <c r="B306" s="5">
        <v>302</v>
      </c>
      <c r="C306" s="1">
        <v>69</v>
      </c>
      <c r="D306" s="1">
        <v>57</v>
      </c>
      <c r="E306" s="1">
        <v>8</v>
      </c>
      <c r="F306" s="1"/>
      <c r="G306" s="10">
        <f t="shared" si="12"/>
        <v>0.82608695652173914</v>
      </c>
      <c r="H306" s="10">
        <f t="shared" si="13"/>
        <v>0</v>
      </c>
      <c r="I306">
        <f t="shared" si="14"/>
        <v>0</v>
      </c>
    </row>
    <row r="307" spans="2:9" x14ac:dyDescent="0.2">
      <c r="B307" s="5">
        <v>303</v>
      </c>
      <c r="C307" s="1">
        <v>10</v>
      </c>
      <c r="D307" s="1">
        <v>2</v>
      </c>
      <c r="E307" s="1">
        <v>8</v>
      </c>
      <c r="F307" s="1"/>
      <c r="G307" s="10">
        <f t="shared" si="12"/>
        <v>0.2</v>
      </c>
      <c r="H307" s="10">
        <f t="shared" si="13"/>
        <v>0</v>
      </c>
      <c r="I307">
        <f t="shared" si="14"/>
        <v>0</v>
      </c>
    </row>
    <row r="308" spans="2:9" x14ac:dyDescent="0.2">
      <c r="B308" s="5">
        <v>304</v>
      </c>
      <c r="C308" s="1">
        <v>14</v>
      </c>
      <c r="D308" s="1">
        <v>4</v>
      </c>
      <c r="E308" s="1">
        <v>9</v>
      </c>
      <c r="F308" s="1"/>
      <c r="G308" s="10">
        <f t="shared" si="12"/>
        <v>0.2857142857142857</v>
      </c>
      <c r="H308" s="10">
        <f t="shared" si="13"/>
        <v>0</v>
      </c>
      <c r="I308">
        <f t="shared" si="14"/>
        <v>0</v>
      </c>
    </row>
    <row r="309" spans="2:9" x14ac:dyDescent="0.2">
      <c r="B309" s="5">
        <v>305</v>
      </c>
      <c r="C309" s="1">
        <v>27</v>
      </c>
      <c r="D309" s="1">
        <v>20</v>
      </c>
      <c r="E309" s="1">
        <v>7</v>
      </c>
      <c r="F309" s="1"/>
      <c r="G309" s="10">
        <f t="shared" si="12"/>
        <v>0.7407407407407407</v>
      </c>
      <c r="H309" s="10">
        <f t="shared" si="13"/>
        <v>0</v>
      </c>
      <c r="I309">
        <f t="shared" si="14"/>
        <v>0</v>
      </c>
    </row>
    <row r="310" spans="2:9" x14ac:dyDescent="0.2">
      <c r="B310" s="5">
        <v>306</v>
      </c>
      <c r="C310" s="1">
        <v>12</v>
      </c>
      <c r="D310" s="1">
        <v>4</v>
      </c>
      <c r="E310" s="1">
        <v>7</v>
      </c>
      <c r="F310" s="1"/>
      <c r="G310" s="10">
        <f t="shared" si="12"/>
        <v>0.33333333333333331</v>
      </c>
      <c r="H310" s="10">
        <f t="shared" si="13"/>
        <v>0</v>
      </c>
      <c r="I310">
        <f t="shared" si="14"/>
        <v>0</v>
      </c>
    </row>
    <row r="311" spans="2:9" x14ac:dyDescent="0.2">
      <c r="B311" s="5">
        <v>307</v>
      </c>
      <c r="C311" s="1">
        <v>67</v>
      </c>
      <c r="D311" s="1">
        <v>57</v>
      </c>
      <c r="E311" s="1">
        <v>6</v>
      </c>
      <c r="F311" s="1"/>
      <c r="G311" s="10">
        <f t="shared" si="12"/>
        <v>0.85074626865671643</v>
      </c>
      <c r="H311" s="10">
        <f t="shared" si="13"/>
        <v>0</v>
      </c>
      <c r="I311">
        <f t="shared" si="14"/>
        <v>0</v>
      </c>
    </row>
    <row r="312" spans="2:9" x14ac:dyDescent="0.2">
      <c r="B312" s="5">
        <v>308</v>
      </c>
      <c r="C312" s="1">
        <v>8</v>
      </c>
      <c r="D312" s="1">
        <v>1</v>
      </c>
      <c r="E312" s="1">
        <v>7</v>
      </c>
      <c r="F312" s="1"/>
      <c r="G312" s="10">
        <f t="shared" si="12"/>
        <v>0.125</v>
      </c>
      <c r="H312" s="10">
        <f t="shared" si="13"/>
        <v>0</v>
      </c>
      <c r="I312">
        <f t="shared" si="14"/>
        <v>0</v>
      </c>
    </row>
    <row r="313" spans="2:9" x14ac:dyDescent="0.2">
      <c r="B313" s="5">
        <v>309</v>
      </c>
      <c r="C313" s="1">
        <v>13</v>
      </c>
      <c r="D313" s="1">
        <v>6</v>
      </c>
      <c r="E313" s="1">
        <v>7</v>
      </c>
      <c r="F313" s="1"/>
      <c r="G313" s="10">
        <f t="shared" si="12"/>
        <v>0.46153846153846156</v>
      </c>
      <c r="H313" s="10">
        <f t="shared" si="13"/>
        <v>0</v>
      </c>
      <c r="I313">
        <f t="shared" si="14"/>
        <v>0</v>
      </c>
    </row>
    <row r="314" spans="2:9" x14ac:dyDescent="0.2">
      <c r="B314" s="5">
        <v>310</v>
      </c>
      <c r="C314" s="1">
        <v>31</v>
      </c>
      <c r="D314" s="1">
        <v>25</v>
      </c>
      <c r="E314" s="1">
        <v>5</v>
      </c>
      <c r="F314" s="1"/>
      <c r="G314" s="10">
        <f t="shared" si="12"/>
        <v>0.80645161290322576</v>
      </c>
      <c r="H314" s="10">
        <f t="shared" si="13"/>
        <v>0</v>
      </c>
      <c r="I314">
        <f t="shared" si="14"/>
        <v>0</v>
      </c>
    </row>
    <row r="315" spans="2:9" x14ac:dyDescent="0.2">
      <c r="B315" s="5">
        <v>311</v>
      </c>
      <c r="C315" s="1">
        <v>5</v>
      </c>
      <c r="D315" s="1">
        <v>1</v>
      </c>
      <c r="E315" s="1">
        <v>4</v>
      </c>
      <c r="F315" s="1"/>
      <c r="G315" s="10">
        <f t="shared" si="12"/>
        <v>0.2</v>
      </c>
      <c r="H315" s="10">
        <f t="shared" si="13"/>
        <v>0</v>
      </c>
      <c r="I315">
        <f t="shared" si="14"/>
        <v>0</v>
      </c>
    </row>
    <row r="316" spans="2:9" x14ac:dyDescent="0.2">
      <c r="B316" s="5">
        <v>312</v>
      </c>
      <c r="C316" s="1">
        <v>9</v>
      </c>
      <c r="D316" s="1">
        <v>5</v>
      </c>
      <c r="E316" s="1">
        <v>4</v>
      </c>
      <c r="F316" s="1"/>
      <c r="G316" s="10">
        <f t="shared" si="12"/>
        <v>0.55555555555555558</v>
      </c>
      <c r="H316" s="10">
        <f t="shared" si="13"/>
        <v>0</v>
      </c>
      <c r="I316">
        <f t="shared" si="14"/>
        <v>0</v>
      </c>
    </row>
    <row r="317" spans="2:9" x14ac:dyDescent="0.2">
      <c r="B317" s="5">
        <v>313</v>
      </c>
      <c r="C317" s="1">
        <v>17</v>
      </c>
      <c r="D317" s="1">
        <v>18</v>
      </c>
      <c r="E317" s="1">
        <v>4</v>
      </c>
      <c r="F317" s="1"/>
      <c r="G317" s="10">
        <f t="shared" si="12"/>
        <v>1.0588235294117647</v>
      </c>
      <c r="H317" s="10">
        <f t="shared" si="13"/>
        <v>0</v>
      </c>
      <c r="I317">
        <f t="shared" si="14"/>
        <v>1</v>
      </c>
    </row>
    <row r="318" spans="2:9" x14ac:dyDescent="0.2">
      <c r="B318" s="5">
        <v>314</v>
      </c>
      <c r="C318" s="1">
        <v>11</v>
      </c>
      <c r="D318" s="1">
        <v>8</v>
      </c>
      <c r="E318" s="1">
        <v>4</v>
      </c>
      <c r="F318" s="1"/>
      <c r="G318" s="10">
        <f t="shared" si="12"/>
        <v>0.72727272727272729</v>
      </c>
      <c r="H318" s="10">
        <f t="shared" si="13"/>
        <v>0</v>
      </c>
      <c r="I318">
        <f t="shared" si="14"/>
        <v>1</v>
      </c>
    </row>
    <row r="319" spans="2:9" x14ac:dyDescent="0.2">
      <c r="B319" s="5">
        <v>315</v>
      </c>
      <c r="C319" s="1">
        <v>29</v>
      </c>
      <c r="D319" s="1">
        <v>26</v>
      </c>
      <c r="E319" s="1">
        <v>4</v>
      </c>
      <c r="F319" s="1"/>
      <c r="G319" s="10">
        <f t="shared" si="12"/>
        <v>0.89655172413793105</v>
      </c>
      <c r="H319" s="10">
        <f t="shared" si="13"/>
        <v>0</v>
      </c>
      <c r="I319">
        <f t="shared" si="14"/>
        <v>1</v>
      </c>
    </row>
    <row r="320" spans="2:9" x14ac:dyDescent="0.2">
      <c r="B320" s="5">
        <v>316</v>
      </c>
      <c r="C320" s="1">
        <v>15</v>
      </c>
      <c r="D320" s="1">
        <v>10</v>
      </c>
      <c r="E320" s="1">
        <v>4</v>
      </c>
      <c r="F320" s="1"/>
      <c r="G320" s="10">
        <f t="shared" si="12"/>
        <v>0.66666666666666663</v>
      </c>
      <c r="H320" s="10">
        <f t="shared" si="13"/>
        <v>0</v>
      </c>
      <c r="I320">
        <f t="shared" si="14"/>
        <v>0</v>
      </c>
    </row>
    <row r="321" spans="2:9" x14ac:dyDescent="0.2">
      <c r="B321" s="5">
        <v>317</v>
      </c>
      <c r="C321" s="1">
        <v>8</v>
      </c>
      <c r="D321" s="1">
        <v>3</v>
      </c>
      <c r="E321" s="1">
        <v>5</v>
      </c>
      <c r="F321" s="1"/>
      <c r="G321" s="10">
        <f t="shared" si="12"/>
        <v>0.375</v>
      </c>
      <c r="H321" s="10">
        <f t="shared" si="13"/>
        <v>0</v>
      </c>
      <c r="I321">
        <f t="shared" si="14"/>
        <v>0</v>
      </c>
    </row>
    <row r="322" spans="2:9" x14ac:dyDescent="0.2">
      <c r="B322" s="5">
        <v>318</v>
      </c>
      <c r="C322" s="1">
        <v>6</v>
      </c>
      <c r="D322" s="1">
        <v>2</v>
      </c>
      <c r="E322" s="1">
        <v>4</v>
      </c>
      <c r="F322" s="1"/>
      <c r="G322" s="10">
        <f t="shared" si="12"/>
        <v>0.33333333333333331</v>
      </c>
      <c r="H322" s="10">
        <f t="shared" si="13"/>
        <v>0</v>
      </c>
      <c r="I322">
        <f t="shared" si="14"/>
        <v>0</v>
      </c>
    </row>
    <row r="323" spans="2:9" x14ac:dyDescent="0.2">
      <c r="B323" s="5">
        <v>319</v>
      </c>
      <c r="C323" s="1">
        <v>15</v>
      </c>
      <c r="D323" s="1">
        <v>11</v>
      </c>
      <c r="E323" s="1">
        <v>4</v>
      </c>
      <c r="F323" s="1"/>
      <c r="G323" s="10">
        <f t="shared" si="12"/>
        <v>0.73333333333333328</v>
      </c>
      <c r="H323" s="10">
        <f t="shared" si="13"/>
        <v>0</v>
      </c>
      <c r="I323">
        <f t="shared" si="14"/>
        <v>0</v>
      </c>
    </row>
    <row r="324" spans="2:9" x14ac:dyDescent="0.2">
      <c r="B324" s="5">
        <v>320</v>
      </c>
      <c r="C324" s="1">
        <v>24</v>
      </c>
      <c r="D324" s="1">
        <v>19</v>
      </c>
      <c r="E324" s="1">
        <v>5</v>
      </c>
      <c r="F324" s="1"/>
      <c r="G324" s="10">
        <f t="shared" si="12"/>
        <v>0.79166666666666663</v>
      </c>
      <c r="H324" s="10">
        <f t="shared" si="13"/>
        <v>0</v>
      </c>
      <c r="I324">
        <f t="shared" si="14"/>
        <v>0</v>
      </c>
    </row>
    <row r="325" spans="2:9" x14ac:dyDescent="0.2">
      <c r="B325" s="5">
        <v>321</v>
      </c>
      <c r="C325" s="1">
        <v>46</v>
      </c>
      <c r="D325" s="1">
        <v>40</v>
      </c>
      <c r="E325" s="1">
        <v>5</v>
      </c>
      <c r="F325" s="1"/>
      <c r="G325" s="10">
        <f t="shared" ref="G325:G388" si="15">IF(D325="", 0, D325) /C325</f>
        <v>0.86956521739130432</v>
      </c>
      <c r="H325" s="10">
        <f t="shared" ref="H325:H388" si="16">F325/C325</f>
        <v>0</v>
      </c>
      <c r="I325">
        <f t="shared" ref="I325:I388" si="17">IF(SUM(D325:F325) &gt; C325, 1, 0)</f>
        <v>0</v>
      </c>
    </row>
    <row r="326" spans="2:9" x14ac:dyDescent="0.2">
      <c r="B326" s="5">
        <v>322</v>
      </c>
      <c r="C326" s="1">
        <v>11</v>
      </c>
      <c r="D326" s="1">
        <v>6</v>
      </c>
      <c r="E326" s="1">
        <v>5</v>
      </c>
      <c r="F326" s="1"/>
      <c r="G326" s="10">
        <f t="shared" si="15"/>
        <v>0.54545454545454541</v>
      </c>
      <c r="H326" s="10">
        <f t="shared" si="16"/>
        <v>0</v>
      </c>
      <c r="I326">
        <f t="shared" si="17"/>
        <v>0</v>
      </c>
    </row>
    <row r="327" spans="2:9" x14ac:dyDescent="0.2">
      <c r="B327" s="5">
        <v>323</v>
      </c>
      <c r="C327" s="1">
        <v>13</v>
      </c>
      <c r="D327" s="1">
        <v>7</v>
      </c>
      <c r="E327" s="1">
        <v>6</v>
      </c>
      <c r="F327" s="1"/>
      <c r="G327" s="10">
        <f t="shared" si="15"/>
        <v>0.53846153846153844</v>
      </c>
      <c r="H327" s="10">
        <f t="shared" si="16"/>
        <v>0</v>
      </c>
      <c r="I327">
        <f t="shared" si="17"/>
        <v>0</v>
      </c>
    </row>
    <row r="328" spans="2:9" x14ac:dyDescent="0.2">
      <c r="B328" s="5">
        <v>324</v>
      </c>
      <c r="C328" s="1">
        <v>20</v>
      </c>
      <c r="D328" s="1">
        <v>15</v>
      </c>
      <c r="E328" s="1">
        <v>5</v>
      </c>
      <c r="F328" s="1"/>
      <c r="G328" s="10">
        <f t="shared" si="15"/>
        <v>0.75</v>
      </c>
      <c r="H328" s="10">
        <f t="shared" si="16"/>
        <v>0</v>
      </c>
      <c r="I328">
        <f t="shared" si="17"/>
        <v>0</v>
      </c>
    </row>
    <row r="329" spans="2:9" x14ac:dyDescent="0.2">
      <c r="B329" s="5">
        <v>325</v>
      </c>
      <c r="C329" s="1">
        <v>10</v>
      </c>
      <c r="D329" s="1">
        <v>5</v>
      </c>
      <c r="E329" s="1">
        <v>5</v>
      </c>
      <c r="F329" s="1"/>
      <c r="G329" s="10">
        <f t="shared" si="15"/>
        <v>0.5</v>
      </c>
      <c r="H329" s="10">
        <f t="shared" si="16"/>
        <v>0</v>
      </c>
      <c r="I329">
        <f t="shared" si="17"/>
        <v>0</v>
      </c>
    </row>
    <row r="330" spans="2:9" x14ac:dyDescent="0.2">
      <c r="B330" s="5">
        <v>326</v>
      </c>
      <c r="C330" s="1">
        <v>35</v>
      </c>
      <c r="D330" s="1">
        <v>28</v>
      </c>
      <c r="E330" s="1">
        <v>5</v>
      </c>
      <c r="F330" s="1"/>
      <c r="G330" s="10">
        <f t="shared" si="15"/>
        <v>0.8</v>
      </c>
      <c r="H330" s="10">
        <f t="shared" si="16"/>
        <v>0</v>
      </c>
      <c r="I330">
        <f t="shared" si="17"/>
        <v>0</v>
      </c>
    </row>
    <row r="331" spans="2:9" x14ac:dyDescent="0.2">
      <c r="B331" s="5">
        <v>327</v>
      </c>
      <c r="C331" s="1">
        <v>10</v>
      </c>
      <c r="D331" s="1">
        <v>3</v>
      </c>
      <c r="E331" s="1">
        <v>7</v>
      </c>
      <c r="F331" s="1"/>
      <c r="G331" s="10">
        <f t="shared" si="15"/>
        <v>0.3</v>
      </c>
      <c r="H331" s="10">
        <f t="shared" si="16"/>
        <v>0</v>
      </c>
      <c r="I331">
        <f t="shared" si="17"/>
        <v>0</v>
      </c>
    </row>
    <row r="332" spans="2:9" x14ac:dyDescent="0.2">
      <c r="B332" s="5">
        <v>328</v>
      </c>
      <c r="C332" s="1">
        <v>9</v>
      </c>
      <c r="D332" s="1">
        <v>4</v>
      </c>
      <c r="E332" s="1">
        <v>5</v>
      </c>
      <c r="F332" s="1"/>
      <c r="G332" s="10">
        <f t="shared" si="15"/>
        <v>0.44444444444444442</v>
      </c>
      <c r="H332" s="10">
        <f t="shared" si="16"/>
        <v>0</v>
      </c>
      <c r="I332">
        <f t="shared" si="17"/>
        <v>0</v>
      </c>
    </row>
    <row r="333" spans="2:9" x14ac:dyDescent="0.2">
      <c r="B333" s="5">
        <v>329</v>
      </c>
      <c r="C333" s="1">
        <v>8</v>
      </c>
      <c r="D333" s="1">
        <v>1</v>
      </c>
      <c r="E333" s="1">
        <v>7</v>
      </c>
      <c r="F333" s="1"/>
      <c r="G333" s="10">
        <f t="shared" si="15"/>
        <v>0.125</v>
      </c>
      <c r="H333" s="10">
        <f t="shared" si="16"/>
        <v>0</v>
      </c>
      <c r="I333">
        <f t="shared" si="17"/>
        <v>0</v>
      </c>
    </row>
    <row r="334" spans="2:9" x14ac:dyDescent="0.2">
      <c r="B334" s="5">
        <v>330</v>
      </c>
      <c r="C334" s="1">
        <v>16</v>
      </c>
      <c r="D334" s="1">
        <v>10</v>
      </c>
      <c r="E334" s="1">
        <v>6</v>
      </c>
      <c r="F334" s="1"/>
      <c r="G334" s="10">
        <f t="shared" si="15"/>
        <v>0.625</v>
      </c>
      <c r="H334" s="10">
        <f t="shared" si="16"/>
        <v>0</v>
      </c>
      <c r="I334">
        <f t="shared" si="17"/>
        <v>0</v>
      </c>
    </row>
    <row r="335" spans="2:9" x14ac:dyDescent="0.2">
      <c r="B335" s="5">
        <v>331</v>
      </c>
      <c r="C335" s="1">
        <v>12</v>
      </c>
      <c r="D335" s="1">
        <v>7</v>
      </c>
      <c r="E335" s="1">
        <v>5</v>
      </c>
      <c r="F335" s="1"/>
      <c r="G335" s="10">
        <f t="shared" si="15"/>
        <v>0.58333333333333337</v>
      </c>
      <c r="H335" s="10">
        <f t="shared" si="16"/>
        <v>0</v>
      </c>
      <c r="I335">
        <f t="shared" si="17"/>
        <v>0</v>
      </c>
    </row>
    <row r="336" spans="2:9" x14ac:dyDescent="0.2">
      <c r="B336" s="5">
        <v>332</v>
      </c>
      <c r="C336" s="1">
        <v>30</v>
      </c>
      <c r="D336" s="1">
        <v>26</v>
      </c>
      <c r="E336" s="1">
        <v>4</v>
      </c>
      <c r="F336" s="1"/>
      <c r="G336" s="10">
        <f t="shared" si="15"/>
        <v>0.8666666666666667</v>
      </c>
      <c r="H336" s="10">
        <f t="shared" si="16"/>
        <v>0</v>
      </c>
      <c r="I336">
        <f t="shared" si="17"/>
        <v>0</v>
      </c>
    </row>
    <row r="337" spans="2:9" x14ac:dyDescent="0.2">
      <c r="B337" s="5">
        <v>333</v>
      </c>
      <c r="C337" s="1">
        <v>7</v>
      </c>
      <c r="D337" s="1">
        <v>3</v>
      </c>
      <c r="E337" s="1">
        <v>4</v>
      </c>
      <c r="F337" s="1"/>
      <c r="G337" s="10">
        <f t="shared" si="15"/>
        <v>0.42857142857142855</v>
      </c>
      <c r="H337" s="10">
        <f t="shared" si="16"/>
        <v>0</v>
      </c>
      <c r="I337">
        <f t="shared" si="17"/>
        <v>0</v>
      </c>
    </row>
    <row r="338" spans="2:9" x14ac:dyDescent="0.2">
      <c r="B338" s="5">
        <v>334</v>
      </c>
      <c r="C338" s="1">
        <v>6</v>
      </c>
      <c r="D338" s="1">
        <v>1</v>
      </c>
      <c r="E338" s="1">
        <v>5</v>
      </c>
      <c r="F338" s="1"/>
      <c r="G338" s="10">
        <f t="shared" si="15"/>
        <v>0.16666666666666666</v>
      </c>
      <c r="H338" s="10">
        <f t="shared" si="16"/>
        <v>0</v>
      </c>
      <c r="I338">
        <f t="shared" si="17"/>
        <v>0</v>
      </c>
    </row>
    <row r="339" spans="2:9" x14ac:dyDescent="0.2">
      <c r="B339" s="5">
        <v>335</v>
      </c>
      <c r="C339" s="1">
        <v>7</v>
      </c>
      <c r="D339" s="1">
        <v>3</v>
      </c>
      <c r="E339" s="1">
        <v>4</v>
      </c>
      <c r="F339" s="1"/>
      <c r="G339" s="10">
        <f t="shared" si="15"/>
        <v>0.42857142857142855</v>
      </c>
      <c r="H339" s="10">
        <f t="shared" si="16"/>
        <v>0</v>
      </c>
      <c r="I339">
        <f t="shared" si="17"/>
        <v>0</v>
      </c>
    </row>
    <row r="340" spans="2:9" x14ac:dyDescent="0.2">
      <c r="B340" s="5">
        <v>336</v>
      </c>
      <c r="C340" s="1">
        <v>6</v>
      </c>
      <c r="D340" s="1">
        <v>1</v>
      </c>
      <c r="E340" s="1">
        <v>5</v>
      </c>
      <c r="F340" s="1"/>
      <c r="G340" s="10">
        <f t="shared" si="15"/>
        <v>0.16666666666666666</v>
      </c>
      <c r="H340" s="10">
        <f t="shared" si="16"/>
        <v>0</v>
      </c>
      <c r="I340">
        <f t="shared" si="17"/>
        <v>0</v>
      </c>
    </row>
    <row r="341" spans="2:9" x14ac:dyDescent="0.2">
      <c r="B341" s="5">
        <v>337</v>
      </c>
      <c r="C341" s="1">
        <v>8</v>
      </c>
      <c r="D341" s="1">
        <v>3</v>
      </c>
      <c r="E341" s="1">
        <v>5</v>
      </c>
      <c r="F341" s="1"/>
      <c r="G341" s="10">
        <f t="shared" si="15"/>
        <v>0.375</v>
      </c>
      <c r="H341" s="10">
        <f t="shared" si="16"/>
        <v>0</v>
      </c>
      <c r="I341">
        <f t="shared" si="17"/>
        <v>0</v>
      </c>
    </row>
    <row r="342" spans="2:9" x14ac:dyDescent="0.2">
      <c r="B342" s="5">
        <v>338</v>
      </c>
      <c r="C342" s="1">
        <v>31</v>
      </c>
      <c r="D342" s="1">
        <v>27</v>
      </c>
      <c r="E342" s="1">
        <v>4</v>
      </c>
      <c r="F342" s="1"/>
      <c r="G342" s="10">
        <f t="shared" si="15"/>
        <v>0.87096774193548387</v>
      </c>
      <c r="H342" s="10">
        <f t="shared" si="16"/>
        <v>0</v>
      </c>
      <c r="I342">
        <f t="shared" si="17"/>
        <v>0</v>
      </c>
    </row>
    <row r="343" spans="2:9" x14ac:dyDescent="0.2">
      <c r="B343" s="5">
        <v>339</v>
      </c>
      <c r="C343" s="1">
        <v>4</v>
      </c>
      <c r="D343" s="1"/>
      <c r="E343" s="1">
        <v>4</v>
      </c>
      <c r="F343" s="1"/>
      <c r="G343" s="10">
        <f t="shared" si="15"/>
        <v>0</v>
      </c>
      <c r="H343" s="10">
        <f t="shared" si="16"/>
        <v>0</v>
      </c>
      <c r="I343">
        <f t="shared" si="17"/>
        <v>0</v>
      </c>
    </row>
    <row r="344" spans="2:9" x14ac:dyDescent="0.2">
      <c r="B344" s="5">
        <v>340</v>
      </c>
      <c r="C344" s="1">
        <v>18</v>
      </c>
      <c r="D344" s="1">
        <v>14</v>
      </c>
      <c r="E344" s="1">
        <v>4</v>
      </c>
      <c r="F344" s="1"/>
      <c r="G344" s="10">
        <f t="shared" si="15"/>
        <v>0.77777777777777779</v>
      </c>
      <c r="H344" s="10">
        <f t="shared" si="16"/>
        <v>0</v>
      </c>
      <c r="I344">
        <f t="shared" si="17"/>
        <v>0</v>
      </c>
    </row>
    <row r="345" spans="2:9" x14ac:dyDescent="0.2">
      <c r="B345" s="5">
        <v>341</v>
      </c>
      <c r="C345" s="1">
        <v>8</v>
      </c>
      <c r="D345" s="1">
        <v>4</v>
      </c>
      <c r="E345" s="1">
        <v>4</v>
      </c>
      <c r="F345" s="1"/>
      <c r="G345" s="10">
        <f t="shared" si="15"/>
        <v>0.5</v>
      </c>
      <c r="H345" s="10">
        <f t="shared" si="16"/>
        <v>0</v>
      </c>
      <c r="I345">
        <f t="shared" si="17"/>
        <v>0</v>
      </c>
    </row>
    <row r="346" spans="2:9" x14ac:dyDescent="0.2">
      <c r="B346" s="5">
        <v>342</v>
      </c>
      <c r="C346" s="1">
        <v>7</v>
      </c>
      <c r="D346" s="1">
        <v>3</v>
      </c>
      <c r="E346" s="1">
        <v>4</v>
      </c>
      <c r="F346" s="1"/>
      <c r="G346" s="10">
        <f t="shared" si="15"/>
        <v>0.42857142857142855</v>
      </c>
      <c r="H346" s="10">
        <f t="shared" si="16"/>
        <v>0</v>
      </c>
      <c r="I346">
        <f t="shared" si="17"/>
        <v>0</v>
      </c>
    </row>
    <row r="347" spans="2:9" x14ac:dyDescent="0.2">
      <c r="B347" s="5">
        <v>343</v>
      </c>
      <c r="C347" s="1">
        <v>6</v>
      </c>
      <c r="D347" s="1">
        <v>2</v>
      </c>
      <c r="E347" s="1">
        <v>4</v>
      </c>
      <c r="F347" s="1"/>
      <c r="G347" s="10">
        <f t="shared" si="15"/>
        <v>0.33333333333333331</v>
      </c>
      <c r="H347" s="10">
        <f t="shared" si="16"/>
        <v>0</v>
      </c>
      <c r="I347">
        <f t="shared" si="17"/>
        <v>0</v>
      </c>
    </row>
    <row r="348" spans="2:9" x14ac:dyDescent="0.2">
      <c r="B348" s="5">
        <v>344</v>
      </c>
      <c r="C348" s="1">
        <v>20</v>
      </c>
      <c r="D348" s="1">
        <v>16</v>
      </c>
      <c r="E348" s="1">
        <v>4</v>
      </c>
      <c r="F348" s="1"/>
      <c r="G348" s="10">
        <f t="shared" si="15"/>
        <v>0.8</v>
      </c>
      <c r="H348" s="10">
        <f t="shared" si="16"/>
        <v>0</v>
      </c>
      <c r="I348">
        <f t="shared" si="17"/>
        <v>0</v>
      </c>
    </row>
    <row r="349" spans="2:9" x14ac:dyDescent="0.2">
      <c r="B349" s="5">
        <v>345</v>
      </c>
      <c r="C349" s="1">
        <v>43</v>
      </c>
      <c r="D349" s="1">
        <v>38</v>
      </c>
      <c r="E349" s="1">
        <v>4</v>
      </c>
      <c r="F349" s="1"/>
      <c r="G349" s="10">
        <f t="shared" si="15"/>
        <v>0.88372093023255816</v>
      </c>
      <c r="H349" s="10">
        <f t="shared" si="16"/>
        <v>0</v>
      </c>
      <c r="I349">
        <f t="shared" si="17"/>
        <v>0</v>
      </c>
    </row>
    <row r="350" spans="2:9" x14ac:dyDescent="0.2">
      <c r="B350" s="5">
        <v>346</v>
      </c>
      <c r="C350" s="1">
        <v>8</v>
      </c>
      <c r="D350" s="1">
        <v>4</v>
      </c>
      <c r="E350" s="1">
        <v>4</v>
      </c>
      <c r="F350" s="1"/>
      <c r="G350" s="10">
        <f t="shared" si="15"/>
        <v>0.5</v>
      </c>
      <c r="H350" s="10">
        <f t="shared" si="16"/>
        <v>0</v>
      </c>
      <c r="I350">
        <f t="shared" si="17"/>
        <v>0</v>
      </c>
    </row>
    <row r="351" spans="2:9" x14ac:dyDescent="0.2">
      <c r="B351" s="5">
        <v>347</v>
      </c>
      <c r="C351" s="1">
        <v>17</v>
      </c>
      <c r="D351" s="1">
        <v>12</v>
      </c>
      <c r="E351" s="1">
        <v>4</v>
      </c>
      <c r="F351" s="1"/>
      <c r="G351" s="10">
        <f t="shared" si="15"/>
        <v>0.70588235294117652</v>
      </c>
      <c r="H351" s="10">
        <f t="shared" si="16"/>
        <v>0</v>
      </c>
      <c r="I351">
        <f t="shared" si="17"/>
        <v>0</v>
      </c>
    </row>
    <row r="352" spans="2:9" x14ac:dyDescent="0.2">
      <c r="B352" s="5">
        <v>348</v>
      </c>
      <c r="C352" s="1">
        <v>4</v>
      </c>
      <c r="D352" s="1"/>
      <c r="E352" s="1">
        <v>4</v>
      </c>
      <c r="F352" s="1"/>
      <c r="G352" s="10">
        <f t="shared" si="15"/>
        <v>0</v>
      </c>
      <c r="H352" s="10">
        <f t="shared" si="16"/>
        <v>0</v>
      </c>
      <c r="I352">
        <f t="shared" si="17"/>
        <v>0</v>
      </c>
    </row>
    <row r="353" spans="2:9" x14ac:dyDescent="0.2">
      <c r="B353" s="5">
        <v>349</v>
      </c>
      <c r="C353" s="1">
        <v>15</v>
      </c>
      <c r="D353" s="1">
        <v>11</v>
      </c>
      <c r="E353" s="1">
        <v>4</v>
      </c>
      <c r="F353" s="1"/>
      <c r="G353" s="10">
        <f t="shared" si="15"/>
        <v>0.73333333333333328</v>
      </c>
      <c r="H353" s="10">
        <f t="shared" si="16"/>
        <v>0</v>
      </c>
      <c r="I353">
        <f t="shared" si="17"/>
        <v>0</v>
      </c>
    </row>
    <row r="354" spans="2:9" x14ac:dyDescent="0.2">
      <c r="B354" s="5">
        <v>350</v>
      </c>
      <c r="C354" s="1">
        <v>16</v>
      </c>
      <c r="D354" s="1">
        <v>12</v>
      </c>
      <c r="E354" s="1">
        <v>4</v>
      </c>
      <c r="F354" s="1"/>
      <c r="G354" s="10">
        <f t="shared" si="15"/>
        <v>0.75</v>
      </c>
      <c r="H354" s="10">
        <f t="shared" si="16"/>
        <v>0</v>
      </c>
      <c r="I354">
        <f t="shared" si="17"/>
        <v>0</v>
      </c>
    </row>
    <row r="355" spans="2:9" x14ac:dyDescent="0.2">
      <c r="B355" s="5">
        <v>351</v>
      </c>
      <c r="C355" s="1">
        <v>6</v>
      </c>
      <c r="D355" s="1">
        <v>2</v>
      </c>
      <c r="E355" s="1">
        <v>4</v>
      </c>
      <c r="F355" s="1"/>
      <c r="G355" s="10">
        <f t="shared" si="15"/>
        <v>0.33333333333333331</v>
      </c>
      <c r="H355" s="10">
        <f t="shared" si="16"/>
        <v>0</v>
      </c>
      <c r="I355">
        <f t="shared" si="17"/>
        <v>0</v>
      </c>
    </row>
    <row r="356" spans="2:9" x14ac:dyDescent="0.2">
      <c r="B356" s="5">
        <v>352</v>
      </c>
      <c r="C356" s="1">
        <v>6</v>
      </c>
      <c r="D356" s="1">
        <v>2</v>
      </c>
      <c r="E356" s="1">
        <v>4</v>
      </c>
      <c r="F356" s="1"/>
      <c r="G356" s="10">
        <f t="shared" si="15"/>
        <v>0.33333333333333331</v>
      </c>
      <c r="H356" s="10">
        <f t="shared" si="16"/>
        <v>0</v>
      </c>
      <c r="I356">
        <f t="shared" si="17"/>
        <v>0</v>
      </c>
    </row>
    <row r="357" spans="2:9" x14ac:dyDescent="0.2">
      <c r="B357" s="5">
        <v>353</v>
      </c>
      <c r="C357" s="1">
        <v>5</v>
      </c>
      <c r="D357" s="1"/>
      <c r="E357" s="1">
        <v>5</v>
      </c>
      <c r="F357" s="1"/>
      <c r="G357" s="10">
        <f t="shared" si="15"/>
        <v>0</v>
      </c>
      <c r="H357" s="10">
        <f t="shared" si="16"/>
        <v>0</v>
      </c>
      <c r="I357">
        <f t="shared" si="17"/>
        <v>0</v>
      </c>
    </row>
    <row r="358" spans="2:9" x14ac:dyDescent="0.2">
      <c r="B358" s="5">
        <v>354</v>
      </c>
      <c r="C358" s="1">
        <v>6</v>
      </c>
      <c r="D358" s="1">
        <v>1</v>
      </c>
      <c r="E358" s="1">
        <v>5</v>
      </c>
      <c r="F358" s="1"/>
      <c r="G358" s="10">
        <f t="shared" si="15"/>
        <v>0.16666666666666666</v>
      </c>
      <c r="H358" s="10">
        <f t="shared" si="16"/>
        <v>0</v>
      </c>
      <c r="I358">
        <f t="shared" si="17"/>
        <v>0</v>
      </c>
    </row>
    <row r="359" spans="2:9" x14ac:dyDescent="0.2">
      <c r="B359" s="5">
        <v>355</v>
      </c>
      <c r="C359" s="1">
        <v>9</v>
      </c>
      <c r="D359" s="1">
        <v>5</v>
      </c>
      <c r="E359" s="1">
        <v>4</v>
      </c>
      <c r="F359" s="1"/>
      <c r="G359" s="10">
        <f t="shared" si="15"/>
        <v>0.55555555555555558</v>
      </c>
      <c r="H359" s="10">
        <f t="shared" si="16"/>
        <v>0</v>
      </c>
      <c r="I359">
        <f t="shared" si="17"/>
        <v>0</v>
      </c>
    </row>
    <row r="360" spans="2:9" x14ac:dyDescent="0.2">
      <c r="B360" s="5">
        <v>356</v>
      </c>
      <c r="C360" s="1">
        <v>12</v>
      </c>
      <c r="D360" s="1">
        <v>7</v>
      </c>
      <c r="E360" s="1">
        <v>4</v>
      </c>
      <c r="F360" s="1"/>
      <c r="G360" s="10">
        <f t="shared" si="15"/>
        <v>0.58333333333333337</v>
      </c>
      <c r="H360" s="10">
        <f t="shared" si="16"/>
        <v>0</v>
      </c>
      <c r="I360">
        <f t="shared" si="17"/>
        <v>0</v>
      </c>
    </row>
    <row r="361" spans="2:9" x14ac:dyDescent="0.2">
      <c r="B361" s="5">
        <v>357</v>
      </c>
      <c r="C361" s="1">
        <v>35</v>
      </c>
      <c r="D361" s="1">
        <v>31</v>
      </c>
      <c r="E361" s="1">
        <v>4</v>
      </c>
      <c r="F361" s="1"/>
      <c r="G361" s="10">
        <f t="shared" si="15"/>
        <v>0.88571428571428568</v>
      </c>
      <c r="H361" s="10">
        <f t="shared" si="16"/>
        <v>0</v>
      </c>
      <c r="I361">
        <f t="shared" si="17"/>
        <v>0</v>
      </c>
    </row>
    <row r="362" spans="2:9" x14ac:dyDescent="0.2">
      <c r="B362" s="5">
        <v>358</v>
      </c>
      <c r="C362" s="1">
        <v>8</v>
      </c>
      <c r="D362" s="1">
        <v>4</v>
      </c>
      <c r="E362" s="1">
        <v>4</v>
      </c>
      <c r="F362" s="1"/>
      <c r="G362" s="10">
        <f t="shared" si="15"/>
        <v>0.5</v>
      </c>
      <c r="H362" s="10">
        <f t="shared" si="16"/>
        <v>0</v>
      </c>
      <c r="I362">
        <f t="shared" si="17"/>
        <v>0</v>
      </c>
    </row>
    <row r="363" spans="2:9" x14ac:dyDescent="0.2">
      <c r="B363" s="5">
        <v>359</v>
      </c>
      <c r="C363" s="1">
        <v>5</v>
      </c>
      <c r="D363" s="1">
        <v>1</v>
      </c>
      <c r="E363" s="1">
        <v>4</v>
      </c>
      <c r="F363" s="1"/>
      <c r="G363" s="10">
        <f t="shared" si="15"/>
        <v>0.2</v>
      </c>
      <c r="H363" s="10">
        <f t="shared" si="16"/>
        <v>0</v>
      </c>
      <c r="I363">
        <f t="shared" si="17"/>
        <v>0</v>
      </c>
    </row>
    <row r="364" spans="2:9" x14ac:dyDescent="0.2">
      <c r="B364" s="5">
        <v>360</v>
      </c>
      <c r="C364" s="1">
        <v>17</v>
      </c>
      <c r="D364" s="1">
        <v>13</v>
      </c>
      <c r="E364" s="1">
        <v>4</v>
      </c>
      <c r="F364" s="1"/>
      <c r="G364" s="10">
        <f t="shared" si="15"/>
        <v>0.76470588235294112</v>
      </c>
      <c r="H364" s="10">
        <f t="shared" si="16"/>
        <v>0</v>
      </c>
      <c r="I364">
        <f t="shared" si="17"/>
        <v>0</v>
      </c>
    </row>
    <row r="365" spans="2:9" x14ac:dyDescent="0.2">
      <c r="B365" s="5">
        <v>361</v>
      </c>
      <c r="C365" s="1">
        <v>5</v>
      </c>
      <c r="D365" s="1">
        <v>1</v>
      </c>
      <c r="E365" s="1">
        <v>4</v>
      </c>
      <c r="F365" s="1"/>
      <c r="G365" s="10">
        <f t="shared" si="15"/>
        <v>0.2</v>
      </c>
      <c r="H365" s="10">
        <f t="shared" si="16"/>
        <v>0</v>
      </c>
      <c r="I365">
        <f t="shared" si="17"/>
        <v>0</v>
      </c>
    </row>
    <row r="366" spans="2:9" x14ac:dyDescent="0.2">
      <c r="B366" s="5">
        <v>362</v>
      </c>
      <c r="C366" s="1">
        <v>21</v>
      </c>
      <c r="D366" s="1">
        <v>16</v>
      </c>
      <c r="E366" s="1">
        <v>3</v>
      </c>
      <c r="F366" s="1">
        <v>1</v>
      </c>
      <c r="G366" s="10">
        <f t="shared" si="15"/>
        <v>0.76190476190476186</v>
      </c>
      <c r="H366" s="10">
        <f t="shared" si="16"/>
        <v>4.7619047619047616E-2</v>
      </c>
      <c r="I366">
        <f t="shared" si="17"/>
        <v>0</v>
      </c>
    </row>
    <row r="367" spans="2:9" x14ac:dyDescent="0.2">
      <c r="B367" s="5">
        <v>363</v>
      </c>
      <c r="C367" s="1">
        <v>26</v>
      </c>
      <c r="D367" s="1">
        <v>23</v>
      </c>
      <c r="E367" s="1">
        <v>3</v>
      </c>
      <c r="F367" s="1"/>
      <c r="G367" s="10">
        <f t="shared" si="15"/>
        <v>0.88461538461538458</v>
      </c>
      <c r="H367" s="10">
        <f t="shared" si="16"/>
        <v>0</v>
      </c>
      <c r="I367">
        <f t="shared" si="17"/>
        <v>0</v>
      </c>
    </row>
    <row r="368" spans="2:9" x14ac:dyDescent="0.2">
      <c r="B368" s="5">
        <v>364</v>
      </c>
      <c r="C368" s="1">
        <v>5</v>
      </c>
      <c r="D368" s="1">
        <v>2</v>
      </c>
      <c r="E368" s="1">
        <v>3</v>
      </c>
      <c r="F368" s="1"/>
      <c r="G368" s="10">
        <f t="shared" si="15"/>
        <v>0.4</v>
      </c>
      <c r="H368" s="10">
        <f t="shared" si="16"/>
        <v>0</v>
      </c>
      <c r="I368">
        <f t="shared" si="17"/>
        <v>0</v>
      </c>
    </row>
    <row r="369" spans="2:9" x14ac:dyDescent="0.2">
      <c r="B369" s="5">
        <v>365</v>
      </c>
      <c r="C369" s="1">
        <v>4</v>
      </c>
      <c r="D369" s="1">
        <v>1</v>
      </c>
      <c r="E369" s="1">
        <v>3</v>
      </c>
      <c r="F369" s="1"/>
      <c r="G369" s="10">
        <f t="shared" si="15"/>
        <v>0.25</v>
      </c>
      <c r="H369" s="10">
        <f t="shared" si="16"/>
        <v>0</v>
      </c>
      <c r="I369">
        <f t="shared" si="17"/>
        <v>0</v>
      </c>
    </row>
    <row r="370" spans="2:9" x14ac:dyDescent="0.2">
      <c r="B370" s="5">
        <v>366</v>
      </c>
      <c r="C370" s="1">
        <v>4</v>
      </c>
      <c r="D370" s="1">
        <v>1</v>
      </c>
      <c r="E370" s="1">
        <v>3</v>
      </c>
      <c r="F370" s="1"/>
      <c r="G370" s="10">
        <f t="shared" si="15"/>
        <v>0.25</v>
      </c>
      <c r="H370" s="10">
        <f t="shared" si="16"/>
        <v>0</v>
      </c>
      <c r="I370">
        <f t="shared" si="17"/>
        <v>0</v>
      </c>
    </row>
    <row r="371" spans="2:9" x14ac:dyDescent="0.2">
      <c r="B371" s="5">
        <v>367</v>
      </c>
      <c r="C371" s="1">
        <v>12</v>
      </c>
      <c r="D371" s="1">
        <v>9</v>
      </c>
      <c r="E371" s="1">
        <v>3</v>
      </c>
      <c r="F371" s="1"/>
      <c r="G371" s="10">
        <f t="shared" si="15"/>
        <v>0.75</v>
      </c>
      <c r="H371" s="10">
        <f t="shared" si="16"/>
        <v>0</v>
      </c>
      <c r="I371">
        <f t="shared" si="17"/>
        <v>0</v>
      </c>
    </row>
    <row r="372" spans="2:9" x14ac:dyDescent="0.2">
      <c r="B372" s="5">
        <v>368</v>
      </c>
      <c r="C372" s="1">
        <v>17</v>
      </c>
      <c r="D372" s="1">
        <v>14</v>
      </c>
      <c r="E372" s="1">
        <v>3</v>
      </c>
      <c r="F372" s="1"/>
      <c r="G372" s="10">
        <f t="shared" si="15"/>
        <v>0.82352941176470584</v>
      </c>
      <c r="H372" s="10">
        <f t="shared" si="16"/>
        <v>0</v>
      </c>
      <c r="I372">
        <f t="shared" si="17"/>
        <v>0</v>
      </c>
    </row>
    <row r="373" spans="2:9" x14ac:dyDescent="0.2">
      <c r="B373" s="5">
        <v>369</v>
      </c>
      <c r="C373" s="1">
        <v>14</v>
      </c>
      <c r="D373" s="1">
        <v>11</v>
      </c>
      <c r="E373" s="1">
        <v>3</v>
      </c>
      <c r="F373" s="1"/>
      <c r="G373" s="10">
        <f t="shared" si="15"/>
        <v>0.7857142857142857</v>
      </c>
      <c r="H373" s="10">
        <f t="shared" si="16"/>
        <v>0</v>
      </c>
      <c r="I373">
        <f t="shared" si="17"/>
        <v>0</v>
      </c>
    </row>
    <row r="374" spans="2:9" x14ac:dyDescent="0.2">
      <c r="B374" s="5">
        <v>370</v>
      </c>
      <c r="C374" s="1">
        <v>4</v>
      </c>
      <c r="D374" s="1">
        <v>1</v>
      </c>
      <c r="E374" s="1">
        <v>3</v>
      </c>
      <c r="F374" s="1"/>
      <c r="G374" s="10">
        <f t="shared" si="15"/>
        <v>0.25</v>
      </c>
      <c r="H374" s="10">
        <f t="shared" si="16"/>
        <v>0</v>
      </c>
      <c r="I374">
        <f t="shared" si="17"/>
        <v>0</v>
      </c>
    </row>
    <row r="375" spans="2:9" x14ac:dyDescent="0.2">
      <c r="B375" s="5">
        <v>371</v>
      </c>
      <c r="C375" s="1">
        <v>3</v>
      </c>
      <c r="D375" s="1"/>
      <c r="E375" s="1">
        <v>3</v>
      </c>
      <c r="F375" s="1"/>
      <c r="G375" s="10">
        <f t="shared" si="15"/>
        <v>0</v>
      </c>
      <c r="H375" s="10">
        <f t="shared" si="16"/>
        <v>0</v>
      </c>
      <c r="I375">
        <f t="shared" si="17"/>
        <v>0</v>
      </c>
    </row>
    <row r="376" spans="2:9" x14ac:dyDescent="0.2">
      <c r="B376" s="5">
        <v>372</v>
      </c>
      <c r="C376" s="1">
        <v>7</v>
      </c>
      <c r="D376" s="1">
        <v>3</v>
      </c>
      <c r="E376" s="1">
        <v>3</v>
      </c>
      <c r="F376" s="1"/>
      <c r="G376" s="10">
        <f t="shared" si="15"/>
        <v>0.42857142857142855</v>
      </c>
      <c r="H376" s="10">
        <f t="shared" si="16"/>
        <v>0</v>
      </c>
      <c r="I376">
        <f t="shared" si="17"/>
        <v>0</v>
      </c>
    </row>
    <row r="377" spans="2:9" x14ac:dyDescent="0.2">
      <c r="B377" s="5">
        <v>373</v>
      </c>
      <c r="C377" s="1">
        <v>6</v>
      </c>
      <c r="D377" s="1">
        <v>3</v>
      </c>
      <c r="E377" s="1">
        <v>3</v>
      </c>
      <c r="F377" s="1"/>
      <c r="G377" s="10">
        <f t="shared" si="15"/>
        <v>0.5</v>
      </c>
      <c r="H377" s="10">
        <f t="shared" si="16"/>
        <v>0</v>
      </c>
      <c r="I377">
        <f t="shared" si="17"/>
        <v>0</v>
      </c>
    </row>
    <row r="378" spans="2:9" x14ac:dyDescent="0.2">
      <c r="B378" s="5">
        <v>374</v>
      </c>
      <c r="C378" s="1">
        <v>8</v>
      </c>
      <c r="D378" s="1">
        <v>5</v>
      </c>
      <c r="E378" s="1">
        <v>3</v>
      </c>
      <c r="F378" s="1"/>
      <c r="G378" s="10">
        <f t="shared" si="15"/>
        <v>0.625</v>
      </c>
      <c r="H378" s="10">
        <f t="shared" si="16"/>
        <v>0</v>
      </c>
      <c r="I378">
        <f t="shared" si="17"/>
        <v>0</v>
      </c>
    </row>
    <row r="379" spans="2:9" x14ac:dyDescent="0.2">
      <c r="B379" s="5">
        <v>375</v>
      </c>
      <c r="C379" s="1">
        <v>3</v>
      </c>
      <c r="D379" s="1"/>
      <c r="E379" s="1">
        <v>3</v>
      </c>
      <c r="F379" s="1"/>
      <c r="G379" s="10">
        <f t="shared" si="15"/>
        <v>0</v>
      </c>
      <c r="H379" s="10">
        <f t="shared" si="16"/>
        <v>0</v>
      </c>
      <c r="I379">
        <f t="shared" si="17"/>
        <v>0</v>
      </c>
    </row>
    <row r="380" spans="2:9" x14ac:dyDescent="0.2">
      <c r="B380" s="5">
        <v>376</v>
      </c>
      <c r="C380" s="1">
        <v>5</v>
      </c>
      <c r="D380" s="1">
        <v>2</v>
      </c>
      <c r="E380" s="1">
        <v>3</v>
      </c>
      <c r="F380" s="1"/>
      <c r="G380" s="10">
        <f t="shared" si="15"/>
        <v>0.4</v>
      </c>
      <c r="H380" s="10">
        <f t="shared" si="16"/>
        <v>0</v>
      </c>
      <c r="I380">
        <f t="shared" si="17"/>
        <v>0</v>
      </c>
    </row>
    <row r="381" spans="2:9" x14ac:dyDescent="0.2">
      <c r="B381" s="5">
        <v>377</v>
      </c>
      <c r="C381" s="1">
        <v>7</v>
      </c>
      <c r="D381" s="1">
        <v>4</v>
      </c>
      <c r="E381" s="1">
        <v>3</v>
      </c>
      <c r="F381" s="1"/>
      <c r="G381" s="10">
        <f t="shared" si="15"/>
        <v>0.5714285714285714</v>
      </c>
      <c r="H381" s="10">
        <f t="shared" si="16"/>
        <v>0</v>
      </c>
      <c r="I381">
        <f t="shared" si="17"/>
        <v>0</v>
      </c>
    </row>
    <row r="382" spans="2:9" x14ac:dyDescent="0.2">
      <c r="B382" s="5">
        <v>378</v>
      </c>
      <c r="C382" s="1">
        <v>5</v>
      </c>
      <c r="D382" s="1">
        <v>2</v>
      </c>
      <c r="E382" s="1">
        <v>3</v>
      </c>
      <c r="F382" s="1"/>
      <c r="G382" s="10">
        <f t="shared" si="15"/>
        <v>0.4</v>
      </c>
      <c r="H382" s="10">
        <f t="shared" si="16"/>
        <v>0</v>
      </c>
      <c r="I382">
        <f t="shared" si="17"/>
        <v>0</v>
      </c>
    </row>
    <row r="383" spans="2:9" x14ac:dyDescent="0.2">
      <c r="B383" s="5">
        <v>379</v>
      </c>
      <c r="C383" s="1">
        <v>11</v>
      </c>
      <c r="D383" s="1">
        <v>7</v>
      </c>
      <c r="E383" s="1">
        <v>3</v>
      </c>
      <c r="F383" s="1">
        <v>1</v>
      </c>
      <c r="G383" s="10">
        <f t="shared" si="15"/>
        <v>0.63636363636363635</v>
      </c>
      <c r="H383" s="10">
        <f t="shared" si="16"/>
        <v>9.0909090909090912E-2</v>
      </c>
      <c r="I383">
        <f t="shared" si="17"/>
        <v>0</v>
      </c>
    </row>
    <row r="384" spans="2:9" x14ac:dyDescent="0.2">
      <c r="B384" s="5">
        <v>380</v>
      </c>
      <c r="C384" s="1">
        <v>5</v>
      </c>
      <c r="D384" s="1">
        <v>2</v>
      </c>
      <c r="E384" s="1">
        <v>3</v>
      </c>
      <c r="F384" s="1"/>
      <c r="G384" s="10">
        <f t="shared" si="15"/>
        <v>0.4</v>
      </c>
      <c r="H384" s="10">
        <f t="shared" si="16"/>
        <v>0</v>
      </c>
      <c r="I384">
        <f t="shared" si="17"/>
        <v>0</v>
      </c>
    </row>
    <row r="385" spans="2:9" x14ac:dyDescent="0.2">
      <c r="B385" s="5">
        <v>381</v>
      </c>
      <c r="C385" s="1">
        <v>4</v>
      </c>
      <c r="D385" s="1"/>
      <c r="E385" s="1">
        <v>4</v>
      </c>
      <c r="F385" s="1"/>
      <c r="G385" s="10">
        <f t="shared" si="15"/>
        <v>0</v>
      </c>
      <c r="H385" s="10">
        <f t="shared" si="16"/>
        <v>0</v>
      </c>
      <c r="I385">
        <f t="shared" si="17"/>
        <v>0</v>
      </c>
    </row>
    <row r="386" spans="2:9" x14ac:dyDescent="0.2">
      <c r="B386" s="5">
        <v>382</v>
      </c>
      <c r="C386" s="1">
        <v>5</v>
      </c>
      <c r="D386" s="1">
        <v>1</v>
      </c>
      <c r="E386" s="1">
        <v>4</v>
      </c>
      <c r="F386" s="1"/>
      <c r="G386" s="10">
        <f t="shared" si="15"/>
        <v>0.2</v>
      </c>
      <c r="H386" s="10">
        <f t="shared" si="16"/>
        <v>0</v>
      </c>
      <c r="I386">
        <f t="shared" si="17"/>
        <v>0</v>
      </c>
    </row>
    <row r="387" spans="2:9" x14ac:dyDescent="0.2">
      <c r="B387" s="5">
        <v>383</v>
      </c>
      <c r="C387" s="1">
        <v>10</v>
      </c>
      <c r="D387" s="1">
        <v>6</v>
      </c>
      <c r="E387" s="1">
        <v>4</v>
      </c>
      <c r="F387" s="1"/>
      <c r="G387" s="10">
        <f t="shared" si="15"/>
        <v>0.6</v>
      </c>
      <c r="H387" s="10">
        <f t="shared" si="16"/>
        <v>0</v>
      </c>
      <c r="I387">
        <f t="shared" si="17"/>
        <v>0</v>
      </c>
    </row>
    <row r="388" spans="2:9" x14ac:dyDescent="0.2">
      <c r="B388" s="5">
        <v>384</v>
      </c>
      <c r="C388" s="1">
        <v>10</v>
      </c>
      <c r="D388" s="1">
        <v>7</v>
      </c>
      <c r="E388" s="1">
        <v>3</v>
      </c>
      <c r="F388" s="1"/>
      <c r="G388" s="10">
        <f t="shared" si="15"/>
        <v>0.7</v>
      </c>
      <c r="H388" s="10">
        <f t="shared" si="16"/>
        <v>0</v>
      </c>
      <c r="I388">
        <f t="shared" si="17"/>
        <v>0</v>
      </c>
    </row>
    <row r="389" spans="2:9" x14ac:dyDescent="0.2">
      <c r="B389" s="5">
        <v>385</v>
      </c>
      <c r="C389" s="1">
        <v>48</v>
      </c>
      <c r="D389" s="1">
        <v>45</v>
      </c>
      <c r="E389" s="1">
        <v>3</v>
      </c>
      <c r="F389" s="1"/>
      <c r="G389" s="10">
        <f t="shared" ref="G389:G404" si="18">IF(D389="", 0, D389) /C389</f>
        <v>0.9375</v>
      </c>
      <c r="H389" s="10">
        <f t="shared" ref="H389:H404" si="19">F389/C389</f>
        <v>0</v>
      </c>
      <c r="I389">
        <f t="shared" ref="I389:I404" si="20">IF(SUM(D389:F389) &gt; C389, 1, 0)</f>
        <v>0</v>
      </c>
    </row>
    <row r="390" spans="2:9" x14ac:dyDescent="0.2">
      <c r="B390" s="5">
        <v>386</v>
      </c>
      <c r="C390" s="1">
        <v>5</v>
      </c>
      <c r="D390" s="1">
        <v>2</v>
      </c>
      <c r="E390" s="1">
        <v>3</v>
      </c>
      <c r="F390" s="1"/>
      <c r="G390" s="10">
        <f t="shared" si="18"/>
        <v>0.4</v>
      </c>
      <c r="H390" s="10">
        <f t="shared" si="19"/>
        <v>0</v>
      </c>
      <c r="I390">
        <f t="shared" si="20"/>
        <v>0</v>
      </c>
    </row>
    <row r="391" spans="2:9" x14ac:dyDescent="0.2">
      <c r="B391" s="5">
        <v>387</v>
      </c>
      <c r="C391" s="1">
        <v>5</v>
      </c>
      <c r="D391" s="1">
        <v>2</v>
      </c>
      <c r="E391" s="1">
        <v>3</v>
      </c>
      <c r="F391" s="1"/>
      <c r="G391" s="10">
        <f t="shared" si="18"/>
        <v>0.4</v>
      </c>
      <c r="H391" s="10">
        <f t="shared" si="19"/>
        <v>0</v>
      </c>
      <c r="I391">
        <f t="shared" si="20"/>
        <v>0</v>
      </c>
    </row>
    <row r="392" spans="2:9" x14ac:dyDescent="0.2">
      <c r="B392" s="5">
        <v>388</v>
      </c>
      <c r="C392" s="1">
        <v>25</v>
      </c>
      <c r="D392" s="1">
        <v>18</v>
      </c>
      <c r="E392" s="1">
        <v>4</v>
      </c>
      <c r="F392" s="1"/>
      <c r="G392" s="10">
        <f t="shared" si="18"/>
        <v>0.72</v>
      </c>
      <c r="H392" s="10">
        <f t="shared" si="19"/>
        <v>0</v>
      </c>
      <c r="I392">
        <f t="shared" si="20"/>
        <v>0</v>
      </c>
    </row>
    <row r="393" spans="2:9" x14ac:dyDescent="0.2">
      <c r="B393" s="5">
        <v>389</v>
      </c>
      <c r="C393" s="1">
        <v>15</v>
      </c>
      <c r="D393" s="1">
        <v>8</v>
      </c>
      <c r="E393" s="1">
        <v>5</v>
      </c>
      <c r="F393" s="1"/>
      <c r="G393" s="10">
        <f t="shared" si="18"/>
        <v>0.53333333333333333</v>
      </c>
      <c r="H393" s="10">
        <f t="shared" si="19"/>
        <v>0</v>
      </c>
      <c r="I393">
        <f t="shared" si="20"/>
        <v>0</v>
      </c>
    </row>
    <row r="394" spans="2:9" x14ac:dyDescent="0.2">
      <c r="B394" s="5">
        <v>390</v>
      </c>
      <c r="C394" s="1">
        <v>11</v>
      </c>
      <c r="D394" s="1">
        <v>4</v>
      </c>
      <c r="E394" s="1">
        <v>4</v>
      </c>
      <c r="F394" s="1"/>
      <c r="G394" s="10">
        <f t="shared" si="18"/>
        <v>0.36363636363636365</v>
      </c>
      <c r="H394" s="10">
        <f t="shared" si="19"/>
        <v>0</v>
      </c>
      <c r="I394">
        <f t="shared" si="20"/>
        <v>0</v>
      </c>
    </row>
    <row r="395" spans="2:9" x14ac:dyDescent="0.2">
      <c r="B395" s="5">
        <v>391</v>
      </c>
      <c r="C395" s="1">
        <v>7</v>
      </c>
      <c r="D395" s="1">
        <v>3</v>
      </c>
      <c r="E395" s="1">
        <v>4</v>
      </c>
      <c r="F395" s="1"/>
      <c r="G395" s="10">
        <f t="shared" si="18"/>
        <v>0.42857142857142855</v>
      </c>
      <c r="H395" s="10">
        <f t="shared" si="19"/>
        <v>0</v>
      </c>
      <c r="I395">
        <f t="shared" si="20"/>
        <v>0</v>
      </c>
    </row>
    <row r="396" spans="2:9" x14ac:dyDescent="0.2">
      <c r="B396" s="5">
        <v>392</v>
      </c>
      <c r="C396" s="1">
        <v>7</v>
      </c>
      <c r="D396" s="1">
        <v>3</v>
      </c>
      <c r="E396" s="1">
        <v>4</v>
      </c>
      <c r="F396" s="1"/>
      <c r="G396" s="10">
        <f t="shared" si="18"/>
        <v>0.42857142857142855</v>
      </c>
      <c r="H396" s="10">
        <f t="shared" si="19"/>
        <v>0</v>
      </c>
      <c r="I396">
        <f t="shared" si="20"/>
        <v>0</v>
      </c>
    </row>
    <row r="397" spans="2:9" x14ac:dyDescent="0.2">
      <c r="B397" s="5">
        <v>393</v>
      </c>
      <c r="C397" s="1">
        <v>25</v>
      </c>
      <c r="D397" s="1">
        <v>20</v>
      </c>
      <c r="E397" s="1">
        <v>4</v>
      </c>
      <c r="F397" s="1"/>
      <c r="G397" s="10">
        <f t="shared" si="18"/>
        <v>0.8</v>
      </c>
      <c r="H397" s="10">
        <f t="shared" si="19"/>
        <v>0</v>
      </c>
      <c r="I397">
        <f t="shared" si="20"/>
        <v>0</v>
      </c>
    </row>
    <row r="398" spans="2:9" x14ac:dyDescent="0.2">
      <c r="B398" s="5">
        <v>394</v>
      </c>
      <c r="C398" s="1">
        <v>15</v>
      </c>
      <c r="D398" s="1">
        <v>9</v>
      </c>
      <c r="E398" s="1">
        <v>2</v>
      </c>
      <c r="F398" s="1"/>
      <c r="G398" s="10">
        <f t="shared" si="18"/>
        <v>0.6</v>
      </c>
      <c r="H398" s="10">
        <f t="shared" si="19"/>
        <v>0</v>
      </c>
      <c r="I398">
        <f t="shared" si="20"/>
        <v>0</v>
      </c>
    </row>
    <row r="399" spans="2:9" x14ac:dyDescent="0.2">
      <c r="B399" s="5">
        <v>395</v>
      </c>
      <c r="C399" s="1">
        <v>15</v>
      </c>
      <c r="D399" s="1">
        <v>11</v>
      </c>
      <c r="E399" s="1">
        <v>3</v>
      </c>
      <c r="F399" s="1"/>
      <c r="G399" s="10">
        <f t="shared" si="18"/>
        <v>0.73333333333333328</v>
      </c>
      <c r="H399" s="10">
        <f t="shared" si="19"/>
        <v>0</v>
      </c>
      <c r="I399">
        <f t="shared" si="20"/>
        <v>0</v>
      </c>
    </row>
    <row r="400" spans="2:9" x14ac:dyDescent="0.2">
      <c r="B400" s="5">
        <v>396</v>
      </c>
      <c r="C400" s="1">
        <v>6</v>
      </c>
      <c r="D400" s="1">
        <v>3</v>
      </c>
      <c r="E400" s="1">
        <v>3</v>
      </c>
      <c r="F400" s="1"/>
      <c r="G400" s="10">
        <f t="shared" si="18"/>
        <v>0.5</v>
      </c>
      <c r="H400" s="10">
        <f t="shared" si="19"/>
        <v>0</v>
      </c>
      <c r="I400">
        <f t="shared" si="20"/>
        <v>0</v>
      </c>
    </row>
    <row r="401" spans="2:9" x14ac:dyDescent="0.2">
      <c r="B401" s="5">
        <v>397</v>
      </c>
      <c r="C401" s="1">
        <v>5</v>
      </c>
      <c r="D401" s="1">
        <v>2</v>
      </c>
      <c r="E401" s="1">
        <v>3</v>
      </c>
      <c r="F401" s="1"/>
      <c r="G401" s="10">
        <f t="shared" si="18"/>
        <v>0.4</v>
      </c>
      <c r="H401" s="10">
        <f t="shared" si="19"/>
        <v>0</v>
      </c>
      <c r="I401">
        <f t="shared" si="20"/>
        <v>0</v>
      </c>
    </row>
    <row r="402" spans="2:9" x14ac:dyDescent="0.2">
      <c r="B402" s="5">
        <v>398</v>
      </c>
      <c r="C402" s="1">
        <v>14</v>
      </c>
      <c r="D402" s="1">
        <v>11</v>
      </c>
      <c r="E402" s="1">
        <v>3</v>
      </c>
      <c r="F402" s="1"/>
      <c r="G402" s="10">
        <f t="shared" si="18"/>
        <v>0.7857142857142857</v>
      </c>
      <c r="H402" s="10">
        <f t="shared" si="19"/>
        <v>0</v>
      </c>
      <c r="I402">
        <f t="shared" si="20"/>
        <v>0</v>
      </c>
    </row>
    <row r="403" spans="2:9" x14ac:dyDescent="0.2">
      <c r="B403" s="5">
        <v>399</v>
      </c>
      <c r="C403" s="1">
        <v>14</v>
      </c>
      <c r="D403" s="1">
        <v>10</v>
      </c>
      <c r="E403" s="1">
        <v>4</v>
      </c>
      <c r="F403" s="1"/>
      <c r="G403" s="10">
        <f t="shared" si="18"/>
        <v>0.7142857142857143</v>
      </c>
      <c r="H403" s="10">
        <f t="shared" si="19"/>
        <v>0</v>
      </c>
      <c r="I403">
        <f t="shared" si="20"/>
        <v>0</v>
      </c>
    </row>
    <row r="404" spans="2:9" x14ac:dyDescent="0.2">
      <c r="B404" s="5">
        <v>400</v>
      </c>
      <c r="C404" s="1">
        <v>49</v>
      </c>
      <c r="D404" s="1">
        <v>45</v>
      </c>
      <c r="E404" s="1">
        <v>2</v>
      </c>
      <c r="F404" s="1"/>
      <c r="G404" s="10">
        <f t="shared" si="18"/>
        <v>0.91836734693877553</v>
      </c>
      <c r="H404" s="10">
        <f t="shared" si="19"/>
        <v>0</v>
      </c>
      <c r="I404">
        <f t="shared" si="20"/>
        <v>0</v>
      </c>
    </row>
    <row r="405" spans="2:9" x14ac:dyDescent="0.2">
      <c r="C405" s="1"/>
      <c r="D405" s="1"/>
      <c r="E405" s="1"/>
      <c r="F405" s="1"/>
      <c r="G405" s="10"/>
      <c r="H405" s="10"/>
    </row>
    <row r="406" spans="2:9" x14ac:dyDescent="0.2">
      <c r="C406" s="1"/>
      <c r="D406" s="1"/>
      <c r="E406" s="1"/>
      <c r="F406" s="1"/>
      <c r="G406" s="10"/>
      <c r="H406" s="10"/>
    </row>
    <row r="407" spans="2:9" x14ac:dyDescent="0.2">
      <c r="C407" s="1"/>
      <c r="D407" s="1"/>
      <c r="E407" s="1"/>
      <c r="F407" s="1"/>
      <c r="G407" s="10"/>
      <c r="H407" s="10"/>
    </row>
    <row r="408" spans="2:9" x14ac:dyDescent="0.2">
      <c r="C408" s="1"/>
      <c r="D408" s="1"/>
      <c r="E408" s="1"/>
      <c r="F408" s="1"/>
      <c r="G408" s="10"/>
      <c r="H408" s="10"/>
    </row>
    <row r="409" spans="2:9" x14ac:dyDescent="0.2">
      <c r="C409" s="1"/>
      <c r="D409" s="1"/>
      <c r="E409" s="1"/>
      <c r="F409" s="1"/>
      <c r="G409" s="10"/>
      <c r="H409" s="10"/>
    </row>
    <row r="410" spans="2:9" x14ac:dyDescent="0.2">
      <c r="C410" s="1"/>
      <c r="D410" s="1"/>
      <c r="E410" s="1"/>
      <c r="F410" s="1"/>
      <c r="G410" s="10"/>
      <c r="H410" s="10"/>
    </row>
    <row r="411" spans="2:9" x14ac:dyDescent="0.2">
      <c r="C411" s="1"/>
      <c r="D411" s="1"/>
      <c r="E411" s="1"/>
      <c r="F411" s="1"/>
      <c r="G411" s="10"/>
      <c r="H411" s="10"/>
    </row>
    <row r="412" spans="2:9" x14ac:dyDescent="0.2">
      <c r="C412" s="1"/>
      <c r="D412" s="1"/>
      <c r="E412" s="1"/>
      <c r="F412" s="1"/>
      <c r="G412" s="10"/>
      <c r="H412" s="10"/>
    </row>
    <row r="413" spans="2:9" x14ac:dyDescent="0.2">
      <c r="C413" s="1"/>
      <c r="D413" s="1"/>
      <c r="E413" s="1"/>
      <c r="F413" s="1"/>
      <c r="G413" s="10"/>
      <c r="H413" s="10"/>
    </row>
    <row r="414" spans="2:9" x14ac:dyDescent="0.2">
      <c r="C414" s="1"/>
      <c r="D414" s="1"/>
      <c r="E414" s="1"/>
      <c r="F414" s="1"/>
      <c r="G414" s="10"/>
      <c r="H414" s="10"/>
    </row>
    <row r="415" spans="2:9" x14ac:dyDescent="0.2">
      <c r="C415" s="1"/>
      <c r="D415" s="1"/>
      <c r="E415" s="1"/>
      <c r="F415" s="1"/>
      <c r="G415" s="10"/>
      <c r="H415" s="10"/>
    </row>
    <row r="416" spans="2:9" x14ac:dyDescent="0.2">
      <c r="C416" s="1"/>
      <c r="D416" s="1"/>
      <c r="E416" s="1"/>
      <c r="F416" s="1"/>
      <c r="G416" s="10"/>
      <c r="H416" s="10"/>
    </row>
    <row r="417" spans="3:8" x14ac:dyDescent="0.2">
      <c r="C417" s="1"/>
      <c r="D417" s="1"/>
      <c r="E417" s="1"/>
      <c r="F417" s="1"/>
      <c r="G417" s="10"/>
      <c r="H417" s="10"/>
    </row>
    <row r="418" spans="3:8" x14ac:dyDescent="0.2">
      <c r="C418" s="1"/>
      <c r="D418" s="1"/>
      <c r="E418" s="1"/>
      <c r="F418" s="1"/>
      <c r="G418" s="10"/>
      <c r="H418" s="10"/>
    </row>
    <row r="419" spans="3:8" x14ac:dyDescent="0.2">
      <c r="C419" s="1"/>
      <c r="D419" s="1"/>
      <c r="E419" s="1"/>
      <c r="F419" s="1"/>
      <c r="G419" s="10"/>
      <c r="H419" s="10"/>
    </row>
    <row r="420" spans="3:8" x14ac:dyDescent="0.2">
      <c r="C420" s="1"/>
      <c r="D420" s="1"/>
      <c r="E420" s="1"/>
      <c r="F420" s="1"/>
      <c r="G420" s="10"/>
      <c r="H420" s="10"/>
    </row>
    <row r="421" spans="3:8" x14ac:dyDescent="0.2">
      <c r="C421" s="1"/>
      <c r="D421" s="1"/>
      <c r="E421" s="1"/>
      <c r="F421" s="1"/>
      <c r="G421" s="10"/>
      <c r="H421" s="10"/>
    </row>
    <row r="422" spans="3:8" x14ac:dyDescent="0.2">
      <c r="C422" s="1"/>
      <c r="D422" s="1"/>
      <c r="E422" s="1"/>
      <c r="F422" s="1"/>
      <c r="G422" s="10"/>
      <c r="H422" s="10"/>
    </row>
    <row r="423" spans="3:8" x14ac:dyDescent="0.2">
      <c r="C423" s="1"/>
      <c r="D423" s="1"/>
      <c r="E423" s="1"/>
      <c r="F423" s="1"/>
      <c r="G423" s="10"/>
      <c r="H423" s="10"/>
    </row>
    <row r="424" spans="3:8" x14ac:dyDescent="0.2">
      <c r="C424" s="1"/>
      <c r="D424" s="1"/>
      <c r="E424" s="1"/>
      <c r="F424" s="1"/>
      <c r="G424" s="10"/>
      <c r="H424" s="10"/>
    </row>
    <row r="425" spans="3:8" x14ac:dyDescent="0.2">
      <c r="C425" s="1"/>
      <c r="D425" s="1"/>
      <c r="E425" s="1"/>
      <c r="F425" s="1"/>
      <c r="G425" s="10"/>
      <c r="H425" s="10"/>
    </row>
    <row r="426" spans="3:8" x14ac:dyDescent="0.2">
      <c r="C426" s="1"/>
      <c r="D426" s="1"/>
      <c r="E426" s="1"/>
      <c r="F426" s="1"/>
      <c r="G426" s="10"/>
      <c r="H426" s="10"/>
    </row>
    <row r="427" spans="3:8" x14ac:dyDescent="0.2">
      <c r="C427" s="1"/>
      <c r="D427" s="1"/>
      <c r="E427" s="1"/>
      <c r="F427" s="1"/>
      <c r="G427" s="10"/>
      <c r="H427" s="10"/>
    </row>
    <row r="428" spans="3:8" x14ac:dyDescent="0.2">
      <c r="C428" s="1"/>
      <c r="D428" s="1"/>
      <c r="E428" s="1"/>
      <c r="F428" s="1"/>
      <c r="G428" s="10"/>
      <c r="H428" s="10"/>
    </row>
    <row r="429" spans="3:8" x14ac:dyDescent="0.2">
      <c r="C429" s="1"/>
      <c r="D429" s="1"/>
      <c r="E429" s="1"/>
      <c r="F429" s="1"/>
      <c r="G429" s="10"/>
      <c r="H429" s="10"/>
    </row>
    <row r="430" spans="3:8" x14ac:dyDescent="0.2">
      <c r="C430" s="1"/>
      <c r="D430" s="1"/>
      <c r="E430" s="1"/>
      <c r="F430" s="1"/>
      <c r="G430" s="10"/>
      <c r="H430" s="10"/>
    </row>
    <row r="431" spans="3:8" x14ac:dyDescent="0.2">
      <c r="C431" s="1"/>
      <c r="D431" s="1"/>
      <c r="E431" s="1"/>
      <c r="F431" s="1"/>
      <c r="G431" s="10"/>
      <c r="H431" s="10"/>
    </row>
    <row r="432" spans="3:8" x14ac:dyDescent="0.2">
      <c r="C432" s="1"/>
      <c r="D432" s="1"/>
      <c r="E432" s="1"/>
      <c r="F432" s="1"/>
      <c r="G432" s="10"/>
      <c r="H432" s="10"/>
    </row>
    <row r="433" spans="3:8" x14ac:dyDescent="0.2">
      <c r="C433" s="1"/>
      <c r="D433" s="1"/>
      <c r="E433" s="1"/>
      <c r="F433" s="1"/>
      <c r="G433" s="10"/>
      <c r="H433" s="10"/>
    </row>
    <row r="434" spans="3:8" x14ac:dyDescent="0.2">
      <c r="C434" s="1"/>
      <c r="D434" s="1"/>
      <c r="E434" s="1"/>
      <c r="F434" s="1"/>
      <c r="G434" s="10"/>
      <c r="H434" s="10"/>
    </row>
  </sheetData>
  <autoFilter ref="B4:I434">
    <sortState ref="B5:J434">
      <sortCondition descending="1" ref="H4:H434"/>
    </sortState>
  </autoFilter>
  <sortState ref="B5:I404">
    <sortCondition ref="B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60" sqref="G60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3" width="13.6640625" style="2" customWidth="1"/>
    <col min="4" max="4" width="12.83203125" customWidth="1"/>
    <col min="7" max="8" width="14.5" customWidth="1"/>
  </cols>
  <sheetData>
    <row r="1" spans="1:9" ht="26" x14ac:dyDescent="0.3">
      <c r="A1" s="7" t="s">
        <v>45</v>
      </c>
    </row>
    <row r="4" spans="1:9" x14ac:dyDescent="0.2">
      <c r="B4" s="8" t="s">
        <v>19</v>
      </c>
      <c r="C4" s="4" t="s">
        <v>20</v>
      </c>
      <c r="D4" s="4" t="s">
        <v>21</v>
      </c>
      <c r="E4" s="4" t="s">
        <v>24</v>
      </c>
      <c r="F4" s="4" t="s">
        <v>26</v>
      </c>
      <c r="G4" s="4" t="s">
        <v>25</v>
      </c>
      <c r="H4" s="4" t="s">
        <v>29</v>
      </c>
      <c r="I4" s="4" t="s">
        <v>27</v>
      </c>
    </row>
    <row r="5" spans="1:9" x14ac:dyDescent="0.2">
      <c r="B5" s="5">
        <v>1</v>
      </c>
      <c r="C5" s="1">
        <v>15765</v>
      </c>
      <c r="D5" s="1"/>
      <c r="E5" s="1"/>
      <c r="F5" s="1"/>
      <c r="G5" s="10">
        <f t="shared" ref="G5:G68" si="0">IF(D5="", 0, D5) /C5</f>
        <v>0</v>
      </c>
      <c r="H5" s="10">
        <f t="shared" ref="H5:H68" si="1">F5/C5</f>
        <v>0</v>
      </c>
      <c r="I5">
        <f t="shared" ref="I5:I68" si="2">IF(SUM(D5:F5) &gt; C5, 1, 0)</f>
        <v>0</v>
      </c>
    </row>
    <row r="6" spans="1:9" x14ac:dyDescent="0.2">
      <c r="B6" s="5">
        <v>2</v>
      </c>
      <c r="C6" s="1">
        <v>16383</v>
      </c>
      <c r="D6" s="1"/>
      <c r="E6" s="1">
        <v>15641</v>
      </c>
      <c r="F6" s="1">
        <v>474</v>
      </c>
      <c r="G6" s="10">
        <f t="shared" si="0"/>
        <v>0</v>
      </c>
      <c r="H6" s="10">
        <f t="shared" si="1"/>
        <v>2.8932429957883171E-2</v>
      </c>
      <c r="I6">
        <f t="shared" si="2"/>
        <v>0</v>
      </c>
    </row>
    <row r="7" spans="1:9" x14ac:dyDescent="0.2">
      <c r="B7" s="5">
        <v>3</v>
      </c>
      <c r="C7" s="1">
        <v>13768</v>
      </c>
      <c r="D7" s="1"/>
      <c r="E7" s="1">
        <v>13386</v>
      </c>
      <c r="F7" s="1">
        <v>100</v>
      </c>
      <c r="G7" s="10">
        <f t="shared" si="0"/>
        <v>0</v>
      </c>
      <c r="H7" s="10">
        <f t="shared" si="1"/>
        <v>7.2632190586868102E-3</v>
      </c>
      <c r="I7">
        <f t="shared" si="2"/>
        <v>0</v>
      </c>
    </row>
    <row r="8" spans="1:9" x14ac:dyDescent="0.2">
      <c r="B8" s="5">
        <v>4</v>
      </c>
      <c r="C8" s="1">
        <v>26545</v>
      </c>
      <c r="D8" s="1">
        <v>239</v>
      </c>
      <c r="E8" s="1">
        <v>25525</v>
      </c>
      <c r="F8" s="1">
        <v>303</v>
      </c>
      <c r="G8" s="10">
        <f t="shared" si="0"/>
        <v>9.0035788284045966E-3</v>
      </c>
      <c r="H8" s="10">
        <f t="shared" si="1"/>
        <v>1.1414579016763985E-2</v>
      </c>
      <c r="I8">
        <f t="shared" si="2"/>
        <v>0</v>
      </c>
    </row>
    <row r="9" spans="1:9" x14ac:dyDescent="0.2">
      <c r="B9" s="5">
        <v>5</v>
      </c>
      <c r="C9" s="1">
        <v>15352</v>
      </c>
      <c r="D9" s="1">
        <v>1167</v>
      </c>
      <c r="E9" s="1">
        <v>13650</v>
      </c>
      <c r="F9" s="1">
        <v>171</v>
      </c>
      <c r="G9" s="10">
        <f t="shared" si="0"/>
        <v>7.6016154247003642E-2</v>
      </c>
      <c r="H9" s="10">
        <f t="shared" si="1"/>
        <v>1.1138613861386138E-2</v>
      </c>
      <c r="I9">
        <f t="shared" si="2"/>
        <v>0</v>
      </c>
    </row>
    <row r="10" spans="1:9" x14ac:dyDescent="0.2">
      <c r="B10" s="5">
        <v>6</v>
      </c>
      <c r="C10" s="1">
        <v>16594</v>
      </c>
      <c r="D10" s="1">
        <v>993</v>
      </c>
      <c r="E10" s="1">
        <v>15131</v>
      </c>
      <c r="F10" s="1">
        <v>111</v>
      </c>
      <c r="G10" s="10">
        <f t="shared" si="0"/>
        <v>5.9840906351693382E-2</v>
      </c>
      <c r="H10" s="10">
        <f t="shared" si="1"/>
        <v>6.6891647583463901E-3</v>
      </c>
      <c r="I10">
        <f t="shared" si="2"/>
        <v>0</v>
      </c>
    </row>
    <row r="11" spans="1:9" x14ac:dyDescent="0.2">
      <c r="B11" s="5">
        <v>7</v>
      </c>
      <c r="C11" s="1">
        <v>16126</v>
      </c>
      <c r="D11" s="1">
        <v>1803</v>
      </c>
      <c r="E11" s="1">
        <v>13945</v>
      </c>
      <c r="F11" s="1">
        <v>145</v>
      </c>
      <c r="G11" s="10">
        <f t="shared" si="0"/>
        <v>0.1118070197197073</v>
      </c>
      <c r="H11" s="10">
        <f t="shared" si="1"/>
        <v>8.9916904378023067E-3</v>
      </c>
      <c r="I11">
        <f t="shared" si="2"/>
        <v>0</v>
      </c>
    </row>
    <row r="12" spans="1:9" x14ac:dyDescent="0.2">
      <c r="B12" s="5">
        <v>8</v>
      </c>
      <c r="C12" s="1">
        <v>24677</v>
      </c>
      <c r="D12" s="1">
        <v>1428</v>
      </c>
      <c r="E12" s="1">
        <v>22654</v>
      </c>
      <c r="F12" s="1">
        <v>168</v>
      </c>
      <c r="G12" s="10">
        <f t="shared" si="0"/>
        <v>5.7867650038497385E-2</v>
      </c>
      <c r="H12" s="10">
        <f t="shared" si="1"/>
        <v>6.8079588280585161E-3</v>
      </c>
      <c r="I12">
        <f t="shared" si="2"/>
        <v>0</v>
      </c>
    </row>
    <row r="13" spans="1:9" x14ac:dyDescent="0.2">
      <c r="B13" s="5">
        <v>9</v>
      </c>
      <c r="C13" s="1">
        <v>18769</v>
      </c>
      <c r="D13" s="1">
        <v>857</v>
      </c>
      <c r="E13" s="1">
        <v>17396</v>
      </c>
      <c r="F13" s="1">
        <v>150</v>
      </c>
      <c r="G13" s="10">
        <f t="shared" si="0"/>
        <v>4.5660397463903248E-2</v>
      </c>
      <c r="H13" s="10">
        <f t="shared" si="1"/>
        <v>7.9919015397730293E-3</v>
      </c>
      <c r="I13">
        <f t="shared" si="2"/>
        <v>0</v>
      </c>
    </row>
    <row r="14" spans="1:9" x14ac:dyDescent="0.2">
      <c r="B14" s="5">
        <v>10</v>
      </c>
      <c r="C14" s="1">
        <v>15780</v>
      </c>
      <c r="D14" s="1">
        <v>1661</v>
      </c>
      <c r="E14" s="1">
        <v>13590</v>
      </c>
      <c r="F14" s="1">
        <v>138</v>
      </c>
      <c r="G14" s="10">
        <f t="shared" si="0"/>
        <v>0.10525982256020279</v>
      </c>
      <c r="H14" s="10">
        <f t="shared" si="1"/>
        <v>8.7452471482889742E-3</v>
      </c>
      <c r="I14">
        <f t="shared" si="2"/>
        <v>0</v>
      </c>
    </row>
    <row r="15" spans="1:9" x14ac:dyDescent="0.2">
      <c r="B15" s="5">
        <v>11</v>
      </c>
      <c r="C15" s="1">
        <v>21830</v>
      </c>
      <c r="D15" s="1">
        <v>719</v>
      </c>
      <c r="E15" s="1">
        <v>20646</v>
      </c>
      <c r="F15" s="1">
        <v>122</v>
      </c>
      <c r="G15" s="10">
        <f t="shared" si="0"/>
        <v>3.2936326156665141E-2</v>
      </c>
      <c r="H15" s="10">
        <f t="shared" si="1"/>
        <v>5.5886394869445718E-3</v>
      </c>
      <c r="I15">
        <f t="shared" si="2"/>
        <v>0</v>
      </c>
    </row>
    <row r="16" spans="1:9" x14ac:dyDescent="0.2">
      <c r="B16" s="5">
        <v>12</v>
      </c>
      <c r="C16" s="1">
        <v>25474</v>
      </c>
      <c r="D16" s="1">
        <v>3281</v>
      </c>
      <c r="E16" s="1">
        <v>21585</v>
      </c>
      <c r="F16" s="1">
        <v>194</v>
      </c>
      <c r="G16" s="10">
        <f t="shared" si="0"/>
        <v>0.12879799010756066</v>
      </c>
      <c r="H16" s="10">
        <f t="shared" si="1"/>
        <v>7.6156080709743265E-3</v>
      </c>
      <c r="I16">
        <f t="shared" si="2"/>
        <v>0</v>
      </c>
    </row>
    <row r="17" spans="2:9" x14ac:dyDescent="0.2">
      <c r="B17" s="5">
        <v>13</v>
      </c>
      <c r="C17" s="1">
        <v>30315</v>
      </c>
      <c r="D17" s="1">
        <v>10693</v>
      </c>
      <c r="E17" s="1">
        <v>18657</v>
      </c>
      <c r="F17" s="1">
        <v>286</v>
      </c>
      <c r="G17" s="10">
        <f t="shared" si="0"/>
        <v>0.35272967177964704</v>
      </c>
      <c r="H17" s="10">
        <f t="shared" si="1"/>
        <v>9.4342734619825164E-3</v>
      </c>
      <c r="I17">
        <f t="shared" si="2"/>
        <v>0</v>
      </c>
    </row>
    <row r="18" spans="2:9" x14ac:dyDescent="0.2">
      <c r="B18" s="5">
        <v>14</v>
      </c>
      <c r="C18" s="1">
        <v>11497</v>
      </c>
      <c r="D18" s="1">
        <v>57</v>
      </c>
      <c r="E18" s="1">
        <v>11240</v>
      </c>
      <c r="F18" s="1">
        <v>53</v>
      </c>
      <c r="G18" s="10">
        <f t="shared" si="0"/>
        <v>4.9578150821953555E-3</v>
      </c>
      <c r="H18" s="10">
        <f t="shared" si="1"/>
        <v>4.609898234321997E-3</v>
      </c>
      <c r="I18">
        <f t="shared" si="2"/>
        <v>0</v>
      </c>
    </row>
    <row r="19" spans="2:9" x14ac:dyDescent="0.2">
      <c r="B19" s="5">
        <v>15</v>
      </c>
      <c r="C19" s="1">
        <v>25132</v>
      </c>
      <c r="D19" s="1">
        <v>5894</v>
      </c>
      <c r="E19" s="1">
        <v>18507</v>
      </c>
      <c r="F19" s="1">
        <v>205</v>
      </c>
      <c r="G19" s="10">
        <f t="shared" si="0"/>
        <v>0.23452172529046633</v>
      </c>
      <c r="H19" s="10">
        <f t="shared" si="1"/>
        <v>8.1569314021964021E-3</v>
      </c>
      <c r="I19">
        <f t="shared" si="2"/>
        <v>0</v>
      </c>
    </row>
    <row r="20" spans="2:9" x14ac:dyDescent="0.2">
      <c r="B20" s="5">
        <v>16</v>
      </c>
      <c r="C20" s="1">
        <v>17757</v>
      </c>
      <c r="D20" s="1">
        <v>2242</v>
      </c>
      <c r="E20" s="1">
        <v>14997</v>
      </c>
      <c r="F20" s="1">
        <v>110</v>
      </c>
      <c r="G20" s="10">
        <f t="shared" si="0"/>
        <v>0.12626006645266655</v>
      </c>
      <c r="H20" s="10">
        <f t="shared" si="1"/>
        <v>6.1947401024947911E-3</v>
      </c>
      <c r="I20">
        <f t="shared" si="2"/>
        <v>0</v>
      </c>
    </row>
    <row r="21" spans="2:9" x14ac:dyDescent="0.2">
      <c r="B21" s="5">
        <v>17</v>
      </c>
      <c r="C21" s="1">
        <v>55634</v>
      </c>
      <c r="D21" s="1">
        <v>38016</v>
      </c>
      <c r="E21" s="1">
        <v>15675</v>
      </c>
      <c r="F21" s="1">
        <v>639</v>
      </c>
      <c r="G21" s="10">
        <f t="shared" si="0"/>
        <v>0.68332314771542579</v>
      </c>
      <c r="H21" s="10">
        <f t="shared" si="1"/>
        <v>1.1485782075709099E-2</v>
      </c>
      <c r="I21">
        <f t="shared" si="2"/>
        <v>0</v>
      </c>
    </row>
    <row r="22" spans="2:9" x14ac:dyDescent="0.2">
      <c r="B22" s="5">
        <v>18</v>
      </c>
      <c r="C22" s="1">
        <v>11095</v>
      </c>
      <c r="D22" s="1">
        <v>534</v>
      </c>
      <c r="E22" s="1">
        <v>10366</v>
      </c>
      <c r="F22" s="1">
        <v>58</v>
      </c>
      <c r="G22" s="10">
        <f t="shared" si="0"/>
        <v>4.8129788192879677E-2</v>
      </c>
      <c r="H22" s="10">
        <f t="shared" si="1"/>
        <v>5.227579990986931E-3</v>
      </c>
      <c r="I22">
        <f t="shared" si="2"/>
        <v>0</v>
      </c>
    </row>
    <row r="23" spans="2:9" x14ac:dyDescent="0.2">
      <c r="B23" s="5">
        <v>19</v>
      </c>
      <c r="C23" s="1">
        <v>18262</v>
      </c>
      <c r="D23" s="1">
        <v>3079</v>
      </c>
      <c r="E23" s="1">
        <v>14639</v>
      </c>
      <c r="F23" s="1">
        <v>128</v>
      </c>
      <c r="G23" s="10">
        <f t="shared" si="0"/>
        <v>0.16860146752820063</v>
      </c>
      <c r="H23" s="10">
        <f t="shared" si="1"/>
        <v>7.0090899134815461E-3</v>
      </c>
      <c r="I23">
        <f t="shared" si="2"/>
        <v>0</v>
      </c>
    </row>
    <row r="24" spans="2:9" x14ac:dyDescent="0.2">
      <c r="B24" s="5">
        <v>20</v>
      </c>
      <c r="C24" s="1">
        <v>24013</v>
      </c>
      <c r="D24" s="1">
        <v>7529</v>
      </c>
      <c r="E24" s="1">
        <v>15802</v>
      </c>
      <c r="F24" s="1">
        <v>189</v>
      </c>
      <c r="G24" s="10">
        <f t="shared" si="0"/>
        <v>0.31353849997917793</v>
      </c>
      <c r="H24" s="10">
        <f t="shared" si="1"/>
        <v>7.8707366842960067E-3</v>
      </c>
      <c r="I24">
        <f t="shared" si="2"/>
        <v>0</v>
      </c>
    </row>
    <row r="25" spans="2:9" x14ac:dyDescent="0.2">
      <c r="B25" s="5">
        <v>21</v>
      </c>
      <c r="C25" s="1">
        <v>10798</v>
      </c>
      <c r="D25" s="1">
        <v>208</v>
      </c>
      <c r="E25" s="1">
        <v>10466</v>
      </c>
      <c r="F25" s="1">
        <v>30</v>
      </c>
      <c r="G25" s="10">
        <f t="shared" si="0"/>
        <v>1.926282644934247E-2</v>
      </c>
      <c r="H25" s="10">
        <f t="shared" si="1"/>
        <v>2.7782922763474717E-3</v>
      </c>
      <c r="I25">
        <f t="shared" si="2"/>
        <v>0</v>
      </c>
    </row>
    <row r="26" spans="2:9" x14ac:dyDescent="0.2">
      <c r="B26" s="5">
        <v>22</v>
      </c>
      <c r="C26" s="1">
        <v>12588</v>
      </c>
      <c r="D26" s="1">
        <v>580</v>
      </c>
      <c r="E26" s="1">
        <v>11798</v>
      </c>
      <c r="F26" s="1">
        <v>46</v>
      </c>
      <c r="G26" s="10">
        <f t="shared" si="0"/>
        <v>4.6075627581823958E-2</v>
      </c>
      <c r="H26" s="10">
        <f t="shared" si="1"/>
        <v>3.6542739116619E-3</v>
      </c>
      <c r="I26">
        <f t="shared" si="2"/>
        <v>0</v>
      </c>
    </row>
    <row r="27" spans="2:9" x14ac:dyDescent="0.2">
      <c r="B27" s="5">
        <v>23</v>
      </c>
      <c r="C27" s="1">
        <v>33190</v>
      </c>
      <c r="D27" s="1">
        <v>18558</v>
      </c>
      <c r="E27" s="1">
        <v>13478</v>
      </c>
      <c r="F27" s="1">
        <v>254</v>
      </c>
      <c r="G27" s="10">
        <f t="shared" si="0"/>
        <v>0.55914432057848751</v>
      </c>
      <c r="H27" s="10">
        <f t="shared" si="1"/>
        <v>7.6529075022597169E-3</v>
      </c>
      <c r="I27">
        <f t="shared" si="2"/>
        <v>0</v>
      </c>
    </row>
    <row r="28" spans="2:9" x14ac:dyDescent="0.2">
      <c r="B28" s="5">
        <v>24</v>
      </c>
      <c r="C28" s="1">
        <v>13851</v>
      </c>
      <c r="D28" s="1">
        <v>584</v>
      </c>
      <c r="E28" s="1">
        <v>13035</v>
      </c>
      <c r="F28" s="1">
        <v>69</v>
      </c>
      <c r="G28" s="10">
        <f t="shared" si="0"/>
        <v>4.2163020720525593E-2</v>
      </c>
      <c r="H28" s="10">
        <f t="shared" si="1"/>
        <v>4.9815897769114144E-3</v>
      </c>
      <c r="I28">
        <f t="shared" si="2"/>
        <v>0</v>
      </c>
    </row>
    <row r="29" spans="2:9" x14ac:dyDescent="0.2">
      <c r="B29" s="5">
        <v>25</v>
      </c>
      <c r="C29" s="1">
        <v>11127</v>
      </c>
      <c r="D29" s="1">
        <v>325</v>
      </c>
      <c r="E29" s="1">
        <v>10494</v>
      </c>
      <c r="F29" s="1">
        <v>88</v>
      </c>
      <c r="G29" s="10">
        <f t="shared" si="0"/>
        <v>2.9208232227914084E-2</v>
      </c>
      <c r="H29" s="10">
        <f t="shared" si="1"/>
        <v>7.9086905724813517E-3</v>
      </c>
      <c r="I29">
        <f t="shared" si="2"/>
        <v>0</v>
      </c>
    </row>
    <row r="30" spans="2:9" x14ac:dyDescent="0.2">
      <c r="B30" s="5">
        <v>26</v>
      </c>
      <c r="C30" s="1">
        <v>19890</v>
      </c>
      <c r="D30" s="1">
        <v>6369</v>
      </c>
      <c r="E30" s="1">
        <v>12971</v>
      </c>
      <c r="F30" s="1">
        <v>98</v>
      </c>
      <c r="G30" s="10">
        <f t="shared" si="0"/>
        <v>0.32021116138763195</v>
      </c>
      <c r="H30" s="10">
        <f t="shared" si="1"/>
        <v>4.9270990447461034E-3</v>
      </c>
      <c r="I30">
        <f t="shared" si="2"/>
        <v>0</v>
      </c>
    </row>
    <row r="31" spans="2:9" x14ac:dyDescent="0.2">
      <c r="B31" s="5">
        <v>27</v>
      </c>
      <c r="C31" s="1">
        <v>37730</v>
      </c>
      <c r="D31" s="1">
        <v>22734</v>
      </c>
      <c r="E31" s="1">
        <v>13538</v>
      </c>
      <c r="F31" s="1">
        <v>443</v>
      </c>
      <c r="G31" s="10">
        <f t="shared" si="0"/>
        <v>0.60254439438112906</v>
      </c>
      <c r="H31" s="10">
        <f t="shared" si="1"/>
        <v>1.1741319904585211E-2</v>
      </c>
      <c r="I31">
        <f t="shared" si="2"/>
        <v>0</v>
      </c>
    </row>
    <row r="32" spans="2:9" x14ac:dyDescent="0.2">
      <c r="B32" s="5">
        <v>28</v>
      </c>
      <c r="C32" s="1">
        <v>26936</v>
      </c>
      <c r="D32" s="1">
        <v>13515</v>
      </c>
      <c r="E32" s="1">
        <v>12447</v>
      </c>
      <c r="F32" s="1">
        <v>288</v>
      </c>
      <c r="G32" s="10">
        <f t="shared" si="0"/>
        <v>0.50174487674487678</v>
      </c>
      <c r="H32" s="10">
        <f t="shared" si="1"/>
        <v>1.0692010692010692E-2</v>
      </c>
      <c r="I32">
        <f t="shared" si="2"/>
        <v>0</v>
      </c>
    </row>
    <row r="33" spans="2:9" x14ac:dyDescent="0.2">
      <c r="B33" s="5">
        <v>29</v>
      </c>
      <c r="C33" s="1">
        <v>28526</v>
      </c>
      <c r="D33" s="1">
        <v>14565</v>
      </c>
      <c r="E33" s="1">
        <v>12808</v>
      </c>
      <c r="F33" s="1">
        <v>314</v>
      </c>
      <c r="G33" s="10">
        <f t="shared" si="0"/>
        <v>0.51058683306457264</v>
      </c>
      <c r="H33" s="10">
        <f t="shared" si="1"/>
        <v>1.1007501928065624E-2</v>
      </c>
      <c r="I33">
        <f t="shared" si="2"/>
        <v>0</v>
      </c>
    </row>
    <row r="34" spans="2:9" x14ac:dyDescent="0.2">
      <c r="B34" s="5">
        <v>30</v>
      </c>
      <c r="C34" s="1">
        <v>22862</v>
      </c>
      <c r="D34" s="1">
        <v>9913</v>
      </c>
      <c r="E34" s="1">
        <v>12083</v>
      </c>
      <c r="F34" s="1">
        <v>244</v>
      </c>
      <c r="G34" s="10">
        <f t="shared" si="0"/>
        <v>0.4336016096579477</v>
      </c>
      <c r="H34" s="10">
        <f t="shared" si="1"/>
        <v>1.0672732044440556E-2</v>
      </c>
      <c r="I34">
        <f t="shared" si="2"/>
        <v>0</v>
      </c>
    </row>
    <row r="35" spans="2:9" x14ac:dyDescent="0.2">
      <c r="B35" s="5">
        <v>31</v>
      </c>
      <c r="C35" s="1">
        <v>8646</v>
      </c>
      <c r="D35" s="1">
        <v>22</v>
      </c>
      <c r="E35" s="1">
        <v>8564</v>
      </c>
      <c r="F35" s="1">
        <v>20</v>
      </c>
      <c r="G35" s="10">
        <f t="shared" si="0"/>
        <v>2.5445292620865142E-3</v>
      </c>
      <c r="H35" s="10">
        <f t="shared" si="1"/>
        <v>2.3132084200786491E-3</v>
      </c>
      <c r="I35">
        <f t="shared" si="2"/>
        <v>0</v>
      </c>
    </row>
    <row r="36" spans="2:9" x14ac:dyDescent="0.2">
      <c r="B36" s="5">
        <v>32</v>
      </c>
      <c r="C36" s="1">
        <v>15045</v>
      </c>
      <c r="D36" s="1">
        <v>5008</v>
      </c>
      <c r="E36" s="1">
        <v>9657</v>
      </c>
      <c r="F36" s="1">
        <v>155</v>
      </c>
      <c r="G36" s="10">
        <f t="shared" si="0"/>
        <v>0.33286806247922895</v>
      </c>
      <c r="H36" s="10">
        <f t="shared" si="1"/>
        <v>1.030242605516783E-2</v>
      </c>
      <c r="I36">
        <f t="shared" si="2"/>
        <v>0</v>
      </c>
    </row>
    <row r="37" spans="2:9" x14ac:dyDescent="0.2">
      <c r="B37" s="5">
        <v>33</v>
      </c>
      <c r="C37" s="1">
        <v>19080</v>
      </c>
      <c r="D37" s="1">
        <v>8185</v>
      </c>
      <c r="E37" s="1">
        <v>10296</v>
      </c>
      <c r="F37" s="1">
        <v>174</v>
      </c>
      <c r="G37" s="10">
        <f t="shared" si="0"/>
        <v>0.42898322851153042</v>
      </c>
      <c r="H37" s="10">
        <f t="shared" si="1"/>
        <v>9.1194968553459117E-3</v>
      </c>
      <c r="I37">
        <f t="shared" si="2"/>
        <v>0</v>
      </c>
    </row>
    <row r="38" spans="2:9" x14ac:dyDescent="0.2">
      <c r="B38" s="5">
        <v>34</v>
      </c>
      <c r="C38" s="1">
        <v>17715</v>
      </c>
      <c r="D38" s="1">
        <v>6317</v>
      </c>
      <c r="E38" s="1">
        <v>10726</v>
      </c>
      <c r="F38" s="1">
        <v>243</v>
      </c>
      <c r="G38" s="10">
        <f t="shared" si="0"/>
        <v>0.35659046006209427</v>
      </c>
      <c r="H38" s="10">
        <f t="shared" si="1"/>
        <v>1.3717188823031329E-2</v>
      </c>
      <c r="I38">
        <f t="shared" si="2"/>
        <v>0</v>
      </c>
    </row>
    <row r="39" spans="2:9" x14ac:dyDescent="0.2">
      <c r="B39" s="5">
        <v>35</v>
      </c>
      <c r="C39" s="1">
        <v>18814</v>
      </c>
      <c r="D39" s="1">
        <v>7526</v>
      </c>
      <c r="E39" s="1">
        <v>10806</v>
      </c>
      <c r="F39" s="1">
        <v>198</v>
      </c>
      <c r="G39" s="10">
        <f t="shared" si="0"/>
        <v>0.40002126076326139</v>
      </c>
      <c r="H39" s="10">
        <f t="shared" si="1"/>
        <v>1.0524077814393537E-2</v>
      </c>
      <c r="I39">
        <f t="shared" si="2"/>
        <v>0</v>
      </c>
    </row>
    <row r="40" spans="2:9" x14ac:dyDescent="0.2">
      <c r="B40" s="5">
        <v>36</v>
      </c>
      <c r="C40" s="1">
        <v>15502</v>
      </c>
      <c r="D40" s="1">
        <v>5700</v>
      </c>
      <c r="E40" s="1">
        <v>9381</v>
      </c>
      <c r="F40" s="1">
        <v>104</v>
      </c>
      <c r="G40" s="10">
        <f t="shared" si="0"/>
        <v>0.36769449103341506</v>
      </c>
      <c r="H40" s="10">
        <f t="shared" si="1"/>
        <v>6.7088117662237132E-3</v>
      </c>
      <c r="I40">
        <f t="shared" si="2"/>
        <v>0</v>
      </c>
    </row>
    <row r="41" spans="2:9" x14ac:dyDescent="0.2">
      <c r="B41" s="5">
        <v>37</v>
      </c>
      <c r="C41" s="1">
        <v>21671</v>
      </c>
      <c r="D41" s="1">
        <v>10587</v>
      </c>
      <c r="E41" s="1">
        <v>10507</v>
      </c>
      <c r="F41" s="1">
        <v>211</v>
      </c>
      <c r="G41" s="10">
        <f t="shared" si="0"/>
        <v>0.48853306261824558</v>
      </c>
      <c r="H41" s="10">
        <f t="shared" si="1"/>
        <v>9.7365142356144151E-3</v>
      </c>
      <c r="I41">
        <f t="shared" si="2"/>
        <v>0</v>
      </c>
    </row>
    <row r="42" spans="2:9" x14ac:dyDescent="0.2">
      <c r="B42" s="5">
        <v>38</v>
      </c>
      <c r="C42" s="1">
        <v>34952</v>
      </c>
      <c r="D42" s="1">
        <v>24840</v>
      </c>
      <c r="E42" s="1">
        <v>8774</v>
      </c>
      <c r="F42" s="1">
        <v>513</v>
      </c>
      <c r="G42" s="10">
        <f t="shared" si="0"/>
        <v>0.71068894483863587</v>
      </c>
      <c r="H42" s="10">
        <f t="shared" si="1"/>
        <v>1.4677271686884871E-2</v>
      </c>
      <c r="I42">
        <f t="shared" si="2"/>
        <v>0</v>
      </c>
    </row>
    <row r="43" spans="2:9" x14ac:dyDescent="0.2">
      <c r="B43" s="5">
        <v>39</v>
      </c>
      <c r="C43" s="1">
        <v>41119</v>
      </c>
      <c r="D43" s="1">
        <v>31236</v>
      </c>
      <c r="E43" s="1">
        <v>8010</v>
      </c>
      <c r="F43" s="1">
        <v>461</v>
      </c>
      <c r="G43" s="10">
        <f t="shared" si="0"/>
        <v>0.75964882414455603</v>
      </c>
      <c r="H43" s="10">
        <f t="shared" si="1"/>
        <v>1.1211362144021013E-2</v>
      </c>
      <c r="I43">
        <f t="shared" si="2"/>
        <v>0</v>
      </c>
    </row>
    <row r="44" spans="2:9" x14ac:dyDescent="0.2">
      <c r="B44" s="5">
        <v>40</v>
      </c>
      <c r="C44" s="1">
        <v>9369</v>
      </c>
      <c r="D44" s="1">
        <v>1268</v>
      </c>
      <c r="E44" s="1">
        <v>7959</v>
      </c>
      <c r="F44" s="1">
        <v>46</v>
      </c>
      <c r="G44" s="10">
        <f t="shared" si="0"/>
        <v>0.13533995090191056</v>
      </c>
      <c r="H44" s="10">
        <f t="shared" si="1"/>
        <v>4.9098089443910774E-3</v>
      </c>
      <c r="I44">
        <f t="shared" si="2"/>
        <v>0</v>
      </c>
    </row>
    <row r="45" spans="2:9" x14ac:dyDescent="0.2">
      <c r="B45" s="5">
        <v>41</v>
      </c>
      <c r="C45" s="1">
        <v>18725</v>
      </c>
      <c r="D45" s="1">
        <v>9942</v>
      </c>
      <c r="E45" s="1">
        <v>8166</v>
      </c>
      <c r="F45" s="1">
        <v>139</v>
      </c>
      <c r="G45" s="10">
        <f t="shared" si="0"/>
        <v>0.53094793057409884</v>
      </c>
      <c r="H45" s="10">
        <f t="shared" si="1"/>
        <v>7.4232309746328435E-3</v>
      </c>
      <c r="I45">
        <f t="shared" si="2"/>
        <v>0</v>
      </c>
    </row>
    <row r="46" spans="2:9" x14ac:dyDescent="0.2">
      <c r="B46" s="5">
        <v>42</v>
      </c>
      <c r="C46" s="1">
        <v>33281</v>
      </c>
      <c r="D46" s="1">
        <v>23630</v>
      </c>
      <c r="E46" s="1">
        <v>8654</v>
      </c>
      <c r="F46" s="1">
        <v>262</v>
      </c>
      <c r="G46" s="10">
        <f t="shared" si="0"/>
        <v>0.71001472311529101</v>
      </c>
      <c r="H46" s="10">
        <f t="shared" si="1"/>
        <v>7.8723596045791894E-3</v>
      </c>
      <c r="I46">
        <f t="shared" si="2"/>
        <v>0</v>
      </c>
    </row>
    <row r="47" spans="2:9" x14ac:dyDescent="0.2">
      <c r="B47" s="5">
        <v>43</v>
      </c>
      <c r="C47" s="1">
        <v>7223</v>
      </c>
      <c r="D47" s="1">
        <v>9</v>
      </c>
      <c r="E47" s="1">
        <v>7161</v>
      </c>
      <c r="F47" s="1">
        <v>6</v>
      </c>
      <c r="G47" s="10">
        <f t="shared" si="0"/>
        <v>1.2460196594212931E-3</v>
      </c>
      <c r="H47" s="10">
        <f t="shared" si="1"/>
        <v>8.3067977294752876E-4</v>
      </c>
      <c r="I47">
        <f t="shared" si="2"/>
        <v>0</v>
      </c>
    </row>
    <row r="48" spans="2:9" x14ac:dyDescent="0.2">
      <c r="B48" s="5">
        <v>44</v>
      </c>
      <c r="C48" s="1">
        <v>9218</v>
      </c>
      <c r="D48" s="1">
        <v>534</v>
      </c>
      <c r="E48" s="1">
        <v>8549</v>
      </c>
      <c r="F48" s="1">
        <v>35</v>
      </c>
      <c r="G48" s="10">
        <f t="shared" si="0"/>
        <v>5.7930136689086573E-2</v>
      </c>
      <c r="H48" s="10">
        <f t="shared" si="1"/>
        <v>3.7969190713820784E-3</v>
      </c>
      <c r="I48">
        <f t="shared" si="2"/>
        <v>0</v>
      </c>
    </row>
    <row r="49" spans="2:9" x14ac:dyDescent="0.2">
      <c r="B49" s="5">
        <v>45</v>
      </c>
      <c r="C49" s="1">
        <v>7325</v>
      </c>
      <c r="D49" s="1">
        <v>66</v>
      </c>
      <c r="E49" s="1">
        <v>7165</v>
      </c>
      <c r="F49" s="1">
        <v>9</v>
      </c>
      <c r="G49" s="10">
        <f t="shared" si="0"/>
        <v>9.0102389078498286E-3</v>
      </c>
      <c r="H49" s="10">
        <f t="shared" si="1"/>
        <v>1.2286689419795222E-3</v>
      </c>
      <c r="I49">
        <f t="shared" si="2"/>
        <v>0</v>
      </c>
    </row>
    <row r="50" spans="2:9" x14ac:dyDescent="0.2">
      <c r="B50" s="5">
        <v>46</v>
      </c>
      <c r="C50" s="1">
        <v>11542</v>
      </c>
      <c r="D50" s="1">
        <v>3164</v>
      </c>
      <c r="E50" s="1">
        <v>8090</v>
      </c>
      <c r="F50" s="1">
        <v>59</v>
      </c>
      <c r="G50" s="10">
        <f t="shared" si="0"/>
        <v>0.27412926702477908</v>
      </c>
      <c r="H50" s="10">
        <f t="shared" si="1"/>
        <v>5.1117657251776123E-3</v>
      </c>
      <c r="I50">
        <f t="shared" si="2"/>
        <v>0</v>
      </c>
    </row>
    <row r="51" spans="2:9" x14ac:dyDescent="0.2">
      <c r="B51" s="5">
        <v>47</v>
      </c>
      <c r="C51" s="1">
        <v>13915</v>
      </c>
      <c r="D51" s="1">
        <v>5340</v>
      </c>
      <c r="E51" s="1">
        <v>7955</v>
      </c>
      <c r="F51" s="1">
        <v>167</v>
      </c>
      <c r="G51" s="10">
        <f t="shared" si="0"/>
        <v>0.38375853395616244</v>
      </c>
      <c r="H51" s="10">
        <f t="shared" si="1"/>
        <v>1.2001437297879985E-2</v>
      </c>
      <c r="I51">
        <f t="shared" si="2"/>
        <v>0</v>
      </c>
    </row>
    <row r="52" spans="2:9" x14ac:dyDescent="0.2">
      <c r="B52" s="5">
        <v>48</v>
      </c>
      <c r="C52" s="1">
        <v>24219</v>
      </c>
      <c r="D52" s="1">
        <v>15341</v>
      </c>
      <c r="E52" s="1">
        <v>8097</v>
      </c>
      <c r="F52" s="1">
        <v>285</v>
      </c>
      <c r="G52" s="10">
        <f t="shared" si="0"/>
        <v>0.63342830009496676</v>
      </c>
      <c r="H52" s="10">
        <f t="shared" si="1"/>
        <v>1.1767620463272637E-2</v>
      </c>
      <c r="I52">
        <f t="shared" si="2"/>
        <v>0</v>
      </c>
    </row>
    <row r="53" spans="2:9" x14ac:dyDescent="0.2">
      <c r="B53" s="5">
        <v>49</v>
      </c>
      <c r="C53" s="1">
        <v>47239</v>
      </c>
      <c r="D53" s="1">
        <v>37866</v>
      </c>
      <c r="E53" s="1">
        <v>7235</v>
      </c>
      <c r="F53" s="1">
        <v>585</v>
      </c>
      <c r="G53" s="10">
        <f t="shared" si="0"/>
        <v>0.80158343741400118</v>
      </c>
      <c r="H53" s="10">
        <f t="shared" si="1"/>
        <v>1.2383835390249582E-2</v>
      </c>
      <c r="I53">
        <f t="shared" si="2"/>
        <v>0</v>
      </c>
    </row>
    <row r="54" spans="2:9" x14ac:dyDescent="0.2">
      <c r="B54" s="5">
        <v>50</v>
      </c>
      <c r="C54" s="1">
        <v>47045</v>
      </c>
      <c r="D54" s="1">
        <v>38576</v>
      </c>
      <c r="E54" s="1">
        <v>6954</v>
      </c>
      <c r="F54" s="1">
        <v>437</v>
      </c>
      <c r="G54" s="10">
        <f t="shared" si="0"/>
        <v>0.81998086938038051</v>
      </c>
      <c r="H54" s="10">
        <f t="shared" si="1"/>
        <v>9.2889786374747586E-3</v>
      </c>
      <c r="I54">
        <f t="shared" si="2"/>
        <v>0</v>
      </c>
    </row>
    <row r="55" spans="2:9" x14ac:dyDescent="0.2">
      <c r="B55" s="5">
        <v>51</v>
      </c>
      <c r="C55" s="1">
        <v>11294</v>
      </c>
      <c r="D55" s="1">
        <v>3288</v>
      </c>
      <c r="E55" s="1">
        <v>7664</v>
      </c>
      <c r="F55" s="1">
        <v>152</v>
      </c>
      <c r="G55" s="10">
        <f t="shared" si="0"/>
        <v>0.29112803258367276</v>
      </c>
      <c r="H55" s="10">
        <f t="shared" si="1"/>
        <v>1.3458473525765893E-2</v>
      </c>
      <c r="I55">
        <f t="shared" si="2"/>
        <v>0</v>
      </c>
    </row>
    <row r="56" spans="2:9" x14ac:dyDescent="0.2">
      <c r="B56" s="5">
        <v>52</v>
      </c>
      <c r="C56" s="1">
        <v>45609</v>
      </c>
      <c r="D56" s="1">
        <v>37272</v>
      </c>
      <c r="E56" s="1">
        <v>6870</v>
      </c>
      <c r="F56" s="1">
        <v>475</v>
      </c>
      <c r="G56" s="10">
        <f t="shared" si="0"/>
        <v>0.81720713017167668</v>
      </c>
      <c r="H56" s="10">
        <f t="shared" si="1"/>
        <v>1.0414611151307856E-2</v>
      </c>
      <c r="I56">
        <f t="shared" si="2"/>
        <v>0</v>
      </c>
    </row>
    <row r="57" spans="2:9" x14ac:dyDescent="0.2">
      <c r="B57" s="5">
        <v>53</v>
      </c>
      <c r="C57" s="1">
        <v>80593</v>
      </c>
      <c r="D57" s="1">
        <v>70133</v>
      </c>
      <c r="E57" s="1">
        <v>6223</v>
      </c>
      <c r="F57" s="1">
        <v>1093</v>
      </c>
      <c r="G57" s="10">
        <f t="shared" si="0"/>
        <v>0.87021205315598127</v>
      </c>
      <c r="H57" s="10">
        <f t="shared" si="1"/>
        <v>1.3561971883414192E-2</v>
      </c>
      <c r="I57">
        <f t="shared" si="2"/>
        <v>0</v>
      </c>
    </row>
    <row r="58" spans="2:9" x14ac:dyDescent="0.2">
      <c r="B58" s="5">
        <v>54</v>
      </c>
      <c r="C58" s="1">
        <v>10291</v>
      </c>
      <c r="D58" s="1">
        <v>3249</v>
      </c>
      <c r="E58" s="1">
        <v>6674</v>
      </c>
      <c r="F58" s="1">
        <v>129</v>
      </c>
      <c r="G58" s="10">
        <f t="shared" si="0"/>
        <v>0.31571275872121268</v>
      </c>
      <c r="H58" s="10">
        <f t="shared" si="1"/>
        <v>1.2535224953843164E-2</v>
      </c>
      <c r="I58">
        <f t="shared" si="2"/>
        <v>0</v>
      </c>
    </row>
    <row r="59" spans="2:9" x14ac:dyDescent="0.2">
      <c r="B59" s="5">
        <v>55</v>
      </c>
      <c r="C59" s="1">
        <v>16857</v>
      </c>
      <c r="D59" s="1">
        <v>9579</v>
      </c>
      <c r="E59" s="1">
        <v>6718</v>
      </c>
      <c r="F59" s="1">
        <v>276</v>
      </c>
      <c r="G59" s="10">
        <f t="shared" si="0"/>
        <v>0.56825057839473214</v>
      </c>
      <c r="H59" s="10">
        <f t="shared" si="1"/>
        <v>1.637302011033992E-2</v>
      </c>
      <c r="I59">
        <f t="shared" si="2"/>
        <v>0</v>
      </c>
    </row>
    <row r="60" spans="2:9" x14ac:dyDescent="0.2">
      <c r="B60" s="5">
        <v>56</v>
      </c>
      <c r="C60" s="1">
        <v>162031</v>
      </c>
      <c r="D60" s="1">
        <v>148470</v>
      </c>
      <c r="E60" s="1">
        <v>5123</v>
      </c>
      <c r="F60" s="1">
        <v>2396</v>
      </c>
      <c r="G60" s="10">
        <f t="shared" si="0"/>
        <v>0.91630613894871971</v>
      </c>
      <c r="H60" s="10">
        <f t="shared" si="1"/>
        <v>1.4787293789460042E-2</v>
      </c>
      <c r="I60">
        <f t="shared" si="2"/>
        <v>0</v>
      </c>
    </row>
    <row r="61" spans="2:9" x14ac:dyDescent="0.2">
      <c r="B61" s="5">
        <v>57</v>
      </c>
      <c r="C61" s="1">
        <v>9210</v>
      </c>
      <c r="D61" s="1">
        <v>3273</v>
      </c>
      <c r="E61" s="1">
        <v>5659</v>
      </c>
      <c r="F61" s="1">
        <v>67</v>
      </c>
      <c r="G61" s="10">
        <f t="shared" si="0"/>
        <v>0.35537459283387623</v>
      </c>
      <c r="H61" s="10">
        <f t="shared" si="1"/>
        <v>7.2747014115092292E-3</v>
      </c>
      <c r="I61">
        <f t="shared" si="2"/>
        <v>0</v>
      </c>
    </row>
    <row r="62" spans="2:9" x14ac:dyDescent="0.2">
      <c r="B62" s="5">
        <v>58</v>
      </c>
      <c r="C62" s="1">
        <v>14788</v>
      </c>
      <c r="D62" s="1">
        <v>8321</v>
      </c>
      <c r="E62" s="1">
        <v>5981</v>
      </c>
      <c r="F62" s="1">
        <v>191</v>
      </c>
      <c r="G62" s="10">
        <f t="shared" si="0"/>
        <v>0.56268596159047879</v>
      </c>
      <c r="H62" s="10">
        <f t="shared" si="1"/>
        <v>1.291587773870706E-2</v>
      </c>
      <c r="I62">
        <f t="shared" si="2"/>
        <v>0</v>
      </c>
    </row>
    <row r="63" spans="2:9" x14ac:dyDescent="0.2">
      <c r="B63" s="5">
        <v>59</v>
      </c>
      <c r="C63" s="1">
        <v>17461</v>
      </c>
      <c r="D63" s="1">
        <v>11191</v>
      </c>
      <c r="E63" s="1">
        <v>5342</v>
      </c>
      <c r="F63" s="1">
        <v>251</v>
      </c>
      <c r="G63" s="10">
        <f t="shared" si="0"/>
        <v>0.64091403699673555</v>
      </c>
      <c r="H63" s="10">
        <f t="shared" si="1"/>
        <v>1.4374892617834031E-2</v>
      </c>
      <c r="I63">
        <f t="shared" si="2"/>
        <v>0</v>
      </c>
    </row>
    <row r="64" spans="2:9" x14ac:dyDescent="0.2">
      <c r="B64" s="5">
        <v>60</v>
      </c>
      <c r="C64" s="1">
        <v>61410</v>
      </c>
      <c r="D64" s="1">
        <v>53994</v>
      </c>
      <c r="E64" s="1">
        <v>4891</v>
      </c>
      <c r="F64" s="1">
        <v>728</v>
      </c>
      <c r="G64" s="10">
        <f t="shared" si="0"/>
        <v>0.87923790913531996</v>
      </c>
      <c r="H64" s="10">
        <f t="shared" si="1"/>
        <v>1.1854746783911414E-2</v>
      </c>
      <c r="I64">
        <f t="shared" si="2"/>
        <v>0</v>
      </c>
    </row>
    <row r="65" spans="2:9" x14ac:dyDescent="0.2">
      <c r="B65" s="5">
        <v>61</v>
      </c>
      <c r="C65" s="1">
        <v>4589</v>
      </c>
      <c r="D65" s="1">
        <v>28</v>
      </c>
      <c r="E65" s="1">
        <v>4529</v>
      </c>
      <c r="F65" s="1">
        <v>6</v>
      </c>
      <c r="G65" s="10">
        <f t="shared" si="0"/>
        <v>6.1015471780344298E-3</v>
      </c>
      <c r="H65" s="10">
        <f t="shared" si="1"/>
        <v>1.3074743952930922E-3</v>
      </c>
      <c r="I65">
        <f t="shared" si="2"/>
        <v>0</v>
      </c>
    </row>
    <row r="66" spans="2:9" x14ac:dyDescent="0.2">
      <c r="B66" s="5">
        <v>62</v>
      </c>
      <c r="C66" s="1">
        <v>5491</v>
      </c>
      <c r="D66" s="1">
        <v>764</v>
      </c>
      <c r="E66" s="1">
        <v>4615</v>
      </c>
      <c r="F66" s="1">
        <v>25</v>
      </c>
      <c r="G66" s="10">
        <f t="shared" si="0"/>
        <v>0.1391367692587871</v>
      </c>
      <c r="H66" s="10">
        <f t="shared" si="1"/>
        <v>4.5529047532325622E-3</v>
      </c>
      <c r="I66">
        <f t="shared" si="2"/>
        <v>0</v>
      </c>
    </row>
    <row r="67" spans="2:9" x14ac:dyDescent="0.2">
      <c r="B67" s="5">
        <v>63</v>
      </c>
      <c r="C67" s="1">
        <v>9834</v>
      </c>
      <c r="D67" s="1">
        <v>4658</v>
      </c>
      <c r="E67" s="1">
        <v>4907</v>
      </c>
      <c r="F67" s="1">
        <v>81</v>
      </c>
      <c r="G67" s="10">
        <f t="shared" si="0"/>
        <v>0.47366280252186294</v>
      </c>
      <c r="H67" s="10">
        <f t="shared" si="1"/>
        <v>8.2367297132397797E-3</v>
      </c>
      <c r="I67">
        <f t="shared" si="2"/>
        <v>0</v>
      </c>
    </row>
    <row r="68" spans="2:9" x14ac:dyDescent="0.2">
      <c r="B68" s="5">
        <v>64</v>
      </c>
      <c r="C68" s="1">
        <v>10497</v>
      </c>
      <c r="D68" s="1">
        <v>5392</v>
      </c>
      <c r="E68" s="1">
        <v>4864</v>
      </c>
      <c r="F68" s="1">
        <v>97</v>
      </c>
      <c r="G68" s="10">
        <f t="shared" si="0"/>
        <v>0.51367057254453652</v>
      </c>
      <c r="H68" s="10">
        <f t="shared" si="1"/>
        <v>9.2407354482233021E-3</v>
      </c>
      <c r="I68">
        <f t="shared" si="2"/>
        <v>0</v>
      </c>
    </row>
    <row r="69" spans="2:9" x14ac:dyDescent="0.2">
      <c r="B69" s="5">
        <v>65</v>
      </c>
      <c r="C69" s="1">
        <v>13966</v>
      </c>
      <c r="D69" s="1">
        <v>8723</v>
      </c>
      <c r="E69" s="1">
        <v>4720</v>
      </c>
      <c r="F69" s="1">
        <v>152</v>
      </c>
      <c r="G69" s="10">
        <f t="shared" ref="G69:G132" si="3">IF(D69="", 0, D69) /C69</f>
        <v>0.62458828583703274</v>
      </c>
      <c r="H69" s="10">
        <f t="shared" ref="H69:H132" si="4">F69/C69</f>
        <v>1.0883574394959187E-2</v>
      </c>
      <c r="I69">
        <f t="shared" ref="I69:I132" si="5">IF(SUM(D69:F69) &gt; C69, 1, 0)</f>
        <v>0</v>
      </c>
    </row>
    <row r="70" spans="2:9" x14ac:dyDescent="0.2">
      <c r="B70" s="5">
        <v>66</v>
      </c>
      <c r="C70" s="1">
        <v>12941</v>
      </c>
      <c r="D70" s="1">
        <v>7936</v>
      </c>
      <c r="E70" s="1">
        <v>4626</v>
      </c>
      <c r="F70" s="1">
        <v>111</v>
      </c>
      <c r="G70" s="10">
        <f t="shared" si="3"/>
        <v>0.61324472606444635</v>
      </c>
      <c r="H70" s="10">
        <f t="shared" si="4"/>
        <v>8.577389691677614E-3</v>
      </c>
      <c r="I70">
        <f t="shared" si="5"/>
        <v>0</v>
      </c>
    </row>
    <row r="71" spans="2:9" x14ac:dyDescent="0.2">
      <c r="B71" s="5">
        <v>67</v>
      </c>
      <c r="C71" s="1">
        <v>22446</v>
      </c>
      <c r="D71" s="1">
        <v>17157</v>
      </c>
      <c r="E71" s="1">
        <v>4397</v>
      </c>
      <c r="F71" s="1">
        <v>211</v>
      </c>
      <c r="G71" s="10">
        <f t="shared" si="3"/>
        <v>0.76436781609195403</v>
      </c>
      <c r="H71" s="10">
        <f t="shared" si="4"/>
        <v>9.4003385903947256E-3</v>
      </c>
      <c r="I71">
        <f t="shared" si="5"/>
        <v>0</v>
      </c>
    </row>
    <row r="72" spans="2:9" x14ac:dyDescent="0.2">
      <c r="B72" s="5">
        <v>68</v>
      </c>
      <c r="C72" s="1">
        <v>5077</v>
      </c>
      <c r="D72" s="1">
        <v>456</v>
      </c>
      <c r="E72" s="1">
        <v>4516</v>
      </c>
      <c r="F72" s="1">
        <v>21</v>
      </c>
      <c r="G72" s="10">
        <f t="shared" si="3"/>
        <v>8.9816820957258223E-2</v>
      </c>
      <c r="H72" s="10">
        <f t="shared" si="4"/>
        <v>4.1363009651368922E-3</v>
      </c>
      <c r="I72">
        <f t="shared" si="5"/>
        <v>0</v>
      </c>
    </row>
    <row r="73" spans="2:9" x14ac:dyDescent="0.2">
      <c r="B73" s="5">
        <v>69</v>
      </c>
      <c r="C73" s="1">
        <v>7120</v>
      </c>
      <c r="D73" s="1">
        <v>2350</v>
      </c>
      <c r="E73" s="1">
        <v>4568</v>
      </c>
      <c r="F73" s="1">
        <v>94</v>
      </c>
      <c r="G73" s="10">
        <f t="shared" si="3"/>
        <v>0.3300561797752809</v>
      </c>
      <c r="H73" s="10">
        <f t="shared" si="4"/>
        <v>1.3202247191011237E-2</v>
      </c>
      <c r="I73">
        <f t="shared" si="5"/>
        <v>0</v>
      </c>
    </row>
    <row r="74" spans="2:9" x14ac:dyDescent="0.2">
      <c r="B74" s="5">
        <v>70</v>
      </c>
      <c r="C74" s="1">
        <v>6443</v>
      </c>
      <c r="D74" s="1">
        <v>1785</v>
      </c>
      <c r="E74" s="1">
        <v>4493</v>
      </c>
      <c r="F74" s="1">
        <v>31</v>
      </c>
      <c r="G74" s="10">
        <f t="shared" si="3"/>
        <v>0.27704485488126651</v>
      </c>
      <c r="H74" s="10">
        <f t="shared" si="4"/>
        <v>4.8114232500388017E-3</v>
      </c>
      <c r="I74">
        <f t="shared" si="5"/>
        <v>0</v>
      </c>
    </row>
    <row r="75" spans="2:9" x14ac:dyDescent="0.2">
      <c r="B75" s="5">
        <v>71</v>
      </c>
      <c r="C75" s="1">
        <v>8816</v>
      </c>
      <c r="D75" s="1">
        <v>3944</v>
      </c>
      <c r="E75" s="1">
        <v>4696</v>
      </c>
      <c r="F75" s="1">
        <v>45</v>
      </c>
      <c r="G75" s="10">
        <f t="shared" si="3"/>
        <v>0.44736842105263158</v>
      </c>
      <c r="H75" s="10">
        <f t="shared" si="4"/>
        <v>5.1043557168784027E-3</v>
      </c>
      <c r="I75">
        <f t="shared" si="5"/>
        <v>0</v>
      </c>
    </row>
    <row r="76" spans="2:9" x14ac:dyDescent="0.2">
      <c r="B76" s="5">
        <v>72</v>
      </c>
      <c r="C76" s="1">
        <v>6343</v>
      </c>
      <c r="D76" s="1">
        <v>1630</v>
      </c>
      <c r="E76" s="1">
        <v>4589</v>
      </c>
      <c r="F76" s="1">
        <v>23</v>
      </c>
      <c r="G76" s="10">
        <f t="shared" si="3"/>
        <v>0.25697619422985968</v>
      </c>
      <c r="H76" s="10">
        <f t="shared" si="4"/>
        <v>3.6260444584581427E-3</v>
      </c>
      <c r="I76">
        <f t="shared" si="5"/>
        <v>0</v>
      </c>
    </row>
    <row r="77" spans="2:9" x14ac:dyDescent="0.2">
      <c r="B77" s="5">
        <v>73</v>
      </c>
      <c r="C77" s="1">
        <v>6354</v>
      </c>
      <c r="D77" s="1">
        <v>1511</v>
      </c>
      <c r="E77" s="1">
        <v>4687</v>
      </c>
      <c r="F77" s="1">
        <v>40</v>
      </c>
      <c r="G77" s="10">
        <f t="shared" si="3"/>
        <v>0.23780295876613158</v>
      </c>
      <c r="H77" s="10">
        <f t="shared" si="4"/>
        <v>6.2952470884482213E-3</v>
      </c>
      <c r="I77">
        <f t="shared" si="5"/>
        <v>0</v>
      </c>
    </row>
    <row r="78" spans="2:9" x14ac:dyDescent="0.2">
      <c r="B78" s="5">
        <v>74</v>
      </c>
      <c r="C78" s="1">
        <v>7012</v>
      </c>
      <c r="D78" s="1">
        <v>2208</v>
      </c>
      <c r="E78" s="1">
        <v>4560</v>
      </c>
      <c r="F78" s="1">
        <v>59</v>
      </c>
      <c r="G78" s="10">
        <f t="shared" si="3"/>
        <v>0.31488876212207645</v>
      </c>
      <c r="H78" s="10">
        <f t="shared" si="4"/>
        <v>8.414147176269253E-3</v>
      </c>
      <c r="I78">
        <f t="shared" si="5"/>
        <v>0</v>
      </c>
    </row>
    <row r="79" spans="2:9" x14ac:dyDescent="0.2">
      <c r="B79" s="5">
        <v>75</v>
      </c>
      <c r="C79" s="1">
        <v>25185</v>
      </c>
      <c r="D79" s="1">
        <v>19488</v>
      </c>
      <c r="E79" s="1">
        <v>4346</v>
      </c>
      <c r="F79" s="1">
        <v>503</v>
      </c>
      <c r="G79" s="10">
        <f t="shared" si="3"/>
        <v>0.7737939249553305</v>
      </c>
      <c r="H79" s="10">
        <f t="shared" si="4"/>
        <v>1.9972205677982927E-2</v>
      </c>
      <c r="I79">
        <f t="shared" si="5"/>
        <v>0</v>
      </c>
    </row>
    <row r="80" spans="2:9" x14ac:dyDescent="0.2">
      <c r="B80" s="5">
        <v>76</v>
      </c>
      <c r="C80" s="1">
        <v>50401</v>
      </c>
      <c r="D80" s="1">
        <v>43957</v>
      </c>
      <c r="E80" s="1">
        <v>3946</v>
      </c>
      <c r="F80" s="1">
        <v>618</v>
      </c>
      <c r="G80" s="10">
        <f t="shared" si="3"/>
        <v>0.87214539394059643</v>
      </c>
      <c r="H80" s="10">
        <f t="shared" si="4"/>
        <v>1.2261661474970735E-2</v>
      </c>
      <c r="I80">
        <f t="shared" si="5"/>
        <v>0</v>
      </c>
    </row>
    <row r="81" spans="2:9" x14ac:dyDescent="0.2">
      <c r="B81" s="5">
        <v>77</v>
      </c>
      <c r="C81" s="1">
        <v>6792</v>
      </c>
      <c r="D81" s="1">
        <v>2447</v>
      </c>
      <c r="E81" s="1">
        <v>4194</v>
      </c>
      <c r="F81" s="1">
        <v>60</v>
      </c>
      <c r="G81" s="10">
        <f t="shared" si="3"/>
        <v>0.36027679623085984</v>
      </c>
      <c r="H81" s="10">
        <f t="shared" si="4"/>
        <v>8.8339222614840993E-3</v>
      </c>
      <c r="I81">
        <f t="shared" si="5"/>
        <v>0</v>
      </c>
    </row>
    <row r="82" spans="2:9" x14ac:dyDescent="0.2">
      <c r="B82" s="5">
        <v>78</v>
      </c>
      <c r="C82" s="1">
        <v>9135</v>
      </c>
      <c r="D82" s="1">
        <v>4651</v>
      </c>
      <c r="E82" s="1">
        <v>4188</v>
      </c>
      <c r="F82" s="1">
        <v>120</v>
      </c>
      <c r="G82" s="10">
        <f t="shared" si="3"/>
        <v>0.50914066776135747</v>
      </c>
      <c r="H82" s="10">
        <f t="shared" si="4"/>
        <v>1.3136288998357963E-2</v>
      </c>
      <c r="I82">
        <f t="shared" si="5"/>
        <v>0</v>
      </c>
    </row>
    <row r="83" spans="2:9" x14ac:dyDescent="0.2">
      <c r="B83" s="5">
        <v>79</v>
      </c>
      <c r="C83" s="1">
        <v>10247</v>
      </c>
      <c r="D83" s="1">
        <v>5349</v>
      </c>
      <c r="E83" s="1">
        <v>4273</v>
      </c>
      <c r="F83" s="1">
        <v>279</v>
      </c>
      <c r="G83" s="10">
        <f t="shared" si="3"/>
        <v>0.52200644090953452</v>
      </c>
      <c r="H83" s="10">
        <f t="shared" si="4"/>
        <v>2.7227481214013857E-2</v>
      </c>
      <c r="I83">
        <f t="shared" si="5"/>
        <v>0</v>
      </c>
    </row>
    <row r="84" spans="2:9" x14ac:dyDescent="0.2">
      <c r="B84" s="5">
        <v>80</v>
      </c>
      <c r="C84" s="1">
        <v>19234</v>
      </c>
      <c r="D84" s="1">
        <v>14122</v>
      </c>
      <c r="E84" s="1">
        <v>3956</v>
      </c>
      <c r="F84" s="1">
        <v>305</v>
      </c>
      <c r="G84" s="10">
        <f t="shared" si="3"/>
        <v>0.7342206509306437</v>
      </c>
      <c r="H84" s="10">
        <f t="shared" si="4"/>
        <v>1.5857335967557451E-2</v>
      </c>
      <c r="I84">
        <f t="shared" si="5"/>
        <v>0</v>
      </c>
    </row>
    <row r="85" spans="2:9" x14ac:dyDescent="0.2">
      <c r="B85" s="5">
        <v>81</v>
      </c>
      <c r="C85" s="1">
        <v>7260</v>
      </c>
      <c r="D85" s="1">
        <v>3027</v>
      </c>
      <c r="E85" s="1">
        <v>4076</v>
      </c>
      <c r="F85" s="1">
        <v>65</v>
      </c>
      <c r="G85" s="10">
        <f t="shared" si="3"/>
        <v>0.41694214876033059</v>
      </c>
      <c r="H85" s="10">
        <f t="shared" si="4"/>
        <v>8.9531680440771352E-3</v>
      </c>
      <c r="I85">
        <f t="shared" si="5"/>
        <v>0</v>
      </c>
    </row>
    <row r="86" spans="2:9" x14ac:dyDescent="0.2">
      <c r="B86" s="5">
        <v>82</v>
      </c>
      <c r="C86" s="1">
        <v>8356</v>
      </c>
      <c r="D86" s="1">
        <v>3995</v>
      </c>
      <c r="E86" s="1">
        <v>4045</v>
      </c>
      <c r="F86" s="1">
        <v>172</v>
      </c>
      <c r="G86" s="10">
        <f t="shared" si="3"/>
        <v>0.47809956917185253</v>
      </c>
      <c r="H86" s="10">
        <f t="shared" si="4"/>
        <v>2.0584011488750598E-2</v>
      </c>
      <c r="I86">
        <f t="shared" si="5"/>
        <v>0</v>
      </c>
    </row>
    <row r="87" spans="2:9" x14ac:dyDescent="0.2">
      <c r="B87" s="5">
        <v>83</v>
      </c>
      <c r="C87" s="1">
        <v>26954</v>
      </c>
      <c r="D87" s="1">
        <v>22069</v>
      </c>
      <c r="E87" s="1">
        <v>3729</v>
      </c>
      <c r="F87" s="1">
        <v>422</v>
      </c>
      <c r="G87" s="10">
        <f t="shared" si="3"/>
        <v>0.81876530385100543</v>
      </c>
      <c r="H87" s="10">
        <f t="shared" si="4"/>
        <v>1.5656303331601989E-2</v>
      </c>
      <c r="I87">
        <f t="shared" si="5"/>
        <v>0</v>
      </c>
    </row>
    <row r="88" spans="2:9" x14ac:dyDescent="0.2">
      <c r="B88" s="5">
        <v>84</v>
      </c>
      <c r="C88" s="1">
        <v>7301</v>
      </c>
      <c r="D88" s="1">
        <v>3213</v>
      </c>
      <c r="E88" s="1">
        <v>3856</v>
      </c>
      <c r="F88" s="1">
        <v>105</v>
      </c>
      <c r="G88" s="10">
        <f t="shared" si="3"/>
        <v>0.44007670182166825</v>
      </c>
      <c r="H88" s="10">
        <f t="shared" si="4"/>
        <v>1.4381591562799617E-2</v>
      </c>
      <c r="I88">
        <f t="shared" si="5"/>
        <v>0</v>
      </c>
    </row>
    <row r="89" spans="2:9" x14ac:dyDescent="0.2">
      <c r="B89" s="5">
        <v>85</v>
      </c>
      <c r="C89" s="1">
        <v>11757</v>
      </c>
      <c r="D89" s="1">
        <v>7469</v>
      </c>
      <c r="E89" s="1">
        <v>3846</v>
      </c>
      <c r="F89" s="1">
        <v>131</v>
      </c>
      <c r="G89" s="10">
        <f t="shared" si="3"/>
        <v>0.63528110912647784</v>
      </c>
      <c r="H89" s="10">
        <f t="shared" si="4"/>
        <v>1.1142298205324487E-2</v>
      </c>
      <c r="I89">
        <f t="shared" si="5"/>
        <v>0</v>
      </c>
    </row>
    <row r="90" spans="2:9" x14ac:dyDescent="0.2">
      <c r="B90" s="5">
        <v>86</v>
      </c>
      <c r="C90" s="1">
        <v>9757</v>
      </c>
      <c r="D90" s="1">
        <v>5538</v>
      </c>
      <c r="E90" s="1">
        <v>3818</v>
      </c>
      <c r="F90" s="1">
        <v>168</v>
      </c>
      <c r="G90" s="10">
        <f t="shared" si="3"/>
        <v>0.56759249769396336</v>
      </c>
      <c r="H90" s="10">
        <f t="shared" si="4"/>
        <v>1.7218407297324996E-2</v>
      </c>
      <c r="I90">
        <f t="shared" si="5"/>
        <v>0</v>
      </c>
    </row>
    <row r="91" spans="2:9" x14ac:dyDescent="0.2">
      <c r="B91" s="5">
        <v>87</v>
      </c>
      <c r="C91" s="1">
        <v>7836</v>
      </c>
      <c r="D91" s="1">
        <v>3165</v>
      </c>
      <c r="E91" s="1">
        <v>4289</v>
      </c>
      <c r="F91" s="1">
        <v>238</v>
      </c>
      <c r="G91" s="10">
        <f t="shared" si="3"/>
        <v>0.40390505359877488</v>
      </c>
      <c r="H91" s="10">
        <f t="shared" si="4"/>
        <v>3.037263910158244E-2</v>
      </c>
      <c r="I91">
        <f t="shared" si="5"/>
        <v>0</v>
      </c>
    </row>
    <row r="92" spans="2:9" x14ac:dyDescent="0.2">
      <c r="B92" s="5">
        <v>88</v>
      </c>
      <c r="C92" s="1">
        <v>41469</v>
      </c>
      <c r="D92" s="1">
        <v>35641</v>
      </c>
      <c r="E92" s="1">
        <v>3367</v>
      </c>
      <c r="F92" s="1">
        <v>1117</v>
      </c>
      <c r="G92" s="10">
        <f t="shared" si="3"/>
        <v>0.85946128433287516</v>
      </c>
      <c r="H92" s="10">
        <f t="shared" si="4"/>
        <v>2.6935783356242013E-2</v>
      </c>
      <c r="I92">
        <f t="shared" si="5"/>
        <v>0</v>
      </c>
    </row>
    <row r="93" spans="2:9" x14ac:dyDescent="0.2">
      <c r="B93" s="5">
        <v>89</v>
      </c>
      <c r="C93" s="1">
        <v>7269</v>
      </c>
      <c r="D93" s="1">
        <v>3353</v>
      </c>
      <c r="E93" s="1">
        <v>3726</v>
      </c>
      <c r="F93" s="1">
        <v>65</v>
      </c>
      <c r="G93" s="10">
        <f t="shared" si="3"/>
        <v>0.46127390287522357</v>
      </c>
      <c r="H93" s="10">
        <f t="shared" si="4"/>
        <v>8.9420828174439394E-3</v>
      </c>
      <c r="I93">
        <f t="shared" si="5"/>
        <v>0</v>
      </c>
    </row>
    <row r="94" spans="2:9" x14ac:dyDescent="0.2">
      <c r="B94" s="5">
        <v>90</v>
      </c>
      <c r="C94" s="1">
        <v>6641</v>
      </c>
      <c r="D94" s="1">
        <v>2747</v>
      </c>
      <c r="E94" s="1">
        <v>3594</v>
      </c>
      <c r="F94" s="1">
        <v>105</v>
      </c>
      <c r="G94" s="10">
        <f t="shared" si="3"/>
        <v>0.41364252371630778</v>
      </c>
      <c r="H94" s="10">
        <f t="shared" si="4"/>
        <v>1.5810871856648097E-2</v>
      </c>
      <c r="I94">
        <f t="shared" si="5"/>
        <v>0</v>
      </c>
    </row>
    <row r="95" spans="2:9" x14ac:dyDescent="0.2">
      <c r="B95" s="5">
        <v>91</v>
      </c>
      <c r="C95" s="1">
        <v>3412</v>
      </c>
      <c r="D95" s="1"/>
      <c r="E95" s="1">
        <v>3376</v>
      </c>
      <c r="F95" s="1">
        <v>11</v>
      </c>
      <c r="G95" s="10">
        <f t="shared" si="3"/>
        <v>0</v>
      </c>
      <c r="H95" s="10">
        <f t="shared" si="4"/>
        <v>3.2239155920281361E-3</v>
      </c>
      <c r="I95">
        <f t="shared" si="5"/>
        <v>0</v>
      </c>
    </row>
    <row r="96" spans="2:9" x14ac:dyDescent="0.2">
      <c r="B96" s="5">
        <v>92</v>
      </c>
      <c r="C96" s="1">
        <v>4315</v>
      </c>
      <c r="D96" s="1">
        <v>787</v>
      </c>
      <c r="E96" s="1">
        <v>3404</v>
      </c>
      <c r="F96" s="1">
        <v>32</v>
      </c>
      <c r="G96" s="10">
        <f t="shared" si="3"/>
        <v>0.18238702201622248</v>
      </c>
      <c r="H96" s="10">
        <f t="shared" si="4"/>
        <v>7.4159907300115875E-3</v>
      </c>
      <c r="I96">
        <f t="shared" si="5"/>
        <v>0</v>
      </c>
    </row>
    <row r="97" spans="2:9" x14ac:dyDescent="0.2">
      <c r="B97" s="5">
        <v>93</v>
      </c>
      <c r="C97" s="1">
        <v>4949</v>
      </c>
      <c r="D97" s="1">
        <v>1434</v>
      </c>
      <c r="E97" s="1">
        <v>3409</v>
      </c>
      <c r="F97" s="1">
        <v>27</v>
      </c>
      <c r="G97" s="10">
        <f t="shared" si="3"/>
        <v>0.28975550616286117</v>
      </c>
      <c r="H97" s="10">
        <f t="shared" si="4"/>
        <v>5.4556476055768839E-3</v>
      </c>
      <c r="I97">
        <f t="shared" si="5"/>
        <v>0</v>
      </c>
    </row>
    <row r="98" spans="2:9" x14ac:dyDescent="0.2">
      <c r="B98" s="5">
        <v>94</v>
      </c>
      <c r="C98" s="1">
        <v>5796</v>
      </c>
      <c r="D98" s="1">
        <v>2315</v>
      </c>
      <c r="E98" s="1">
        <v>3327</v>
      </c>
      <c r="F98" s="1">
        <v>38</v>
      </c>
      <c r="G98" s="10">
        <f t="shared" si="3"/>
        <v>0.3994133885438233</v>
      </c>
      <c r="H98" s="10">
        <f t="shared" si="4"/>
        <v>6.556245686680469E-3</v>
      </c>
      <c r="I98">
        <f t="shared" si="5"/>
        <v>0</v>
      </c>
    </row>
    <row r="99" spans="2:9" x14ac:dyDescent="0.2">
      <c r="B99" s="5">
        <v>95</v>
      </c>
      <c r="C99" s="1">
        <v>27651</v>
      </c>
      <c r="D99" s="1">
        <v>22319</v>
      </c>
      <c r="E99" s="1">
        <v>3009</v>
      </c>
      <c r="F99" s="1">
        <v>754</v>
      </c>
      <c r="G99" s="10">
        <f t="shared" si="3"/>
        <v>0.80716791436114421</v>
      </c>
      <c r="H99" s="10">
        <f t="shared" si="4"/>
        <v>2.7268453220498354E-2</v>
      </c>
      <c r="I99">
        <f t="shared" si="5"/>
        <v>0</v>
      </c>
    </row>
    <row r="100" spans="2:9" x14ac:dyDescent="0.2">
      <c r="B100" s="5">
        <v>96</v>
      </c>
      <c r="C100" s="1">
        <v>6317</v>
      </c>
      <c r="D100" s="1">
        <v>2842</v>
      </c>
      <c r="E100" s="1">
        <v>3093</v>
      </c>
      <c r="F100" s="1">
        <v>166</v>
      </c>
      <c r="G100" s="10">
        <f t="shared" si="3"/>
        <v>0.44989710305524777</v>
      </c>
      <c r="H100" s="10">
        <f t="shared" si="4"/>
        <v>2.6278296659806872E-2</v>
      </c>
      <c r="I100">
        <f t="shared" si="5"/>
        <v>0</v>
      </c>
    </row>
    <row r="101" spans="2:9" x14ac:dyDescent="0.2">
      <c r="B101" s="5">
        <v>97</v>
      </c>
      <c r="C101" s="1">
        <v>10480</v>
      </c>
      <c r="D101" s="1">
        <v>6976</v>
      </c>
      <c r="E101" s="1">
        <v>3049</v>
      </c>
      <c r="F101" s="1">
        <v>144</v>
      </c>
      <c r="G101" s="10">
        <f t="shared" si="3"/>
        <v>0.66564885496183201</v>
      </c>
      <c r="H101" s="10">
        <f t="shared" si="4"/>
        <v>1.3740458015267175E-2</v>
      </c>
      <c r="I101">
        <f t="shared" si="5"/>
        <v>0</v>
      </c>
    </row>
    <row r="102" spans="2:9" x14ac:dyDescent="0.2">
      <c r="B102" s="5">
        <v>98</v>
      </c>
      <c r="C102" s="1">
        <v>9756</v>
      </c>
      <c r="D102" s="1">
        <v>6301</v>
      </c>
      <c r="E102" s="1">
        <v>2975</v>
      </c>
      <c r="F102" s="1">
        <v>143</v>
      </c>
      <c r="G102" s="10">
        <f t="shared" si="3"/>
        <v>0.64585895858958586</v>
      </c>
      <c r="H102" s="10">
        <f t="shared" si="4"/>
        <v>1.4657646576465764E-2</v>
      </c>
      <c r="I102">
        <f t="shared" si="5"/>
        <v>0</v>
      </c>
    </row>
    <row r="103" spans="2:9" x14ac:dyDescent="0.2">
      <c r="B103" s="5">
        <v>99</v>
      </c>
      <c r="C103" s="1">
        <v>13371</v>
      </c>
      <c r="D103" s="1">
        <v>9818</v>
      </c>
      <c r="E103" s="1">
        <v>2904</v>
      </c>
      <c r="F103" s="1">
        <v>282</v>
      </c>
      <c r="G103" s="10">
        <f t="shared" si="3"/>
        <v>0.73427567122877868</v>
      </c>
      <c r="H103" s="10">
        <f t="shared" si="4"/>
        <v>2.1090419564729637E-2</v>
      </c>
      <c r="I103">
        <f t="shared" si="5"/>
        <v>0</v>
      </c>
    </row>
    <row r="104" spans="2:9" x14ac:dyDescent="0.2">
      <c r="B104" s="5">
        <v>100</v>
      </c>
      <c r="C104" s="1">
        <v>11051</v>
      </c>
      <c r="D104" s="1">
        <v>7889</v>
      </c>
      <c r="E104" s="1">
        <v>2896</v>
      </c>
      <c r="F104" s="1">
        <v>81</v>
      </c>
      <c r="G104" s="10">
        <f t="shared" si="3"/>
        <v>0.71387204777848157</v>
      </c>
      <c r="H104" s="10">
        <f t="shared" si="4"/>
        <v>7.3296534250294094E-3</v>
      </c>
      <c r="I104">
        <f t="shared" si="5"/>
        <v>0</v>
      </c>
    </row>
    <row r="105" spans="2:9" x14ac:dyDescent="0.2">
      <c r="B105" s="5">
        <v>101</v>
      </c>
      <c r="C105" s="1">
        <v>4114</v>
      </c>
      <c r="D105" s="1">
        <v>1109</v>
      </c>
      <c r="E105" s="1">
        <v>2939</v>
      </c>
      <c r="F105" s="1">
        <v>16</v>
      </c>
      <c r="G105" s="10">
        <f t="shared" si="3"/>
        <v>0.26956733106465725</v>
      </c>
      <c r="H105" s="10">
        <f t="shared" si="4"/>
        <v>3.889158969372873E-3</v>
      </c>
      <c r="I105">
        <f t="shared" si="5"/>
        <v>0</v>
      </c>
    </row>
    <row r="106" spans="2:9" x14ac:dyDescent="0.2">
      <c r="B106" s="5">
        <v>102</v>
      </c>
      <c r="C106" s="1">
        <v>4767</v>
      </c>
      <c r="D106" s="1">
        <v>1743</v>
      </c>
      <c r="E106" s="1">
        <v>2909</v>
      </c>
      <c r="F106" s="1">
        <v>26</v>
      </c>
      <c r="G106" s="10">
        <f t="shared" si="3"/>
        <v>0.3656387665198238</v>
      </c>
      <c r="H106" s="10">
        <f t="shared" si="4"/>
        <v>5.4541640444724145E-3</v>
      </c>
      <c r="I106">
        <f t="shared" si="5"/>
        <v>0</v>
      </c>
    </row>
    <row r="107" spans="2:9" x14ac:dyDescent="0.2">
      <c r="B107" s="5">
        <v>103</v>
      </c>
      <c r="C107" s="1">
        <v>6506</v>
      </c>
      <c r="D107" s="1">
        <v>3401</v>
      </c>
      <c r="E107" s="1">
        <v>2870</v>
      </c>
      <c r="F107" s="1">
        <v>62</v>
      </c>
      <c r="G107" s="10">
        <f t="shared" si="3"/>
        <v>0.52274823240086077</v>
      </c>
      <c r="H107" s="10">
        <f t="shared" si="4"/>
        <v>9.529664924684907E-3</v>
      </c>
      <c r="I107">
        <f t="shared" si="5"/>
        <v>0</v>
      </c>
    </row>
    <row r="108" spans="2:9" x14ac:dyDescent="0.2">
      <c r="B108" s="5">
        <v>104</v>
      </c>
      <c r="C108" s="1">
        <v>7688</v>
      </c>
      <c r="D108" s="1">
        <v>4498</v>
      </c>
      <c r="E108" s="1">
        <v>2824</v>
      </c>
      <c r="F108" s="1">
        <v>137</v>
      </c>
      <c r="G108" s="10">
        <f t="shared" si="3"/>
        <v>0.58506763787721128</v>
      </c>
      <c r="H108" s="10">
        <f t="shared" si="4"/>
        <v>1.7819979188345474E-2</v>
      </c>
      <c r="I108">
        <f t="shared" si="5"/>
        <v>0</v>
      </c>
    </row>
    <row r="109" spans="2:9" x14ac:dyDescent="0.2">
      <c r="B109" s="5">
        <v>105</v>
      </c>
      <c r="C109" s="1">
        <v>12002</v>
      </c>
      <c r="D109" s="1">
        <v>8705</v>
      </c>
      <c r="E109" s="1">
        <v>2774</v>
      </c>
      <c r="F109" s="1">
        <v>121</v>
      </c>
      <c r="G109" s="10">
        <f t="shared" si="3"/>
        <v>0.72529578403599404</v>
      </c>
      <c r="H109" s="10">
        <f t="shared" si="4"/>
        <v>1.0081653057823697E-2</v>
      </c>
      <c r="I109">
        <f t="shared" si="5"/>
        <v>0</v>
      </c>
    </row>
    <row r="110" spans="2:9" x14ac:dyDescent="0.2">
      <c r="B110" s="5">
        <v>106</v>
      </c>
      <c r="C110" s="1">
        <v>14528</v>
      </c>
      <c r="D110" s="1">
        <v>11363</v>
      </c>
      <c r="E110" s="1">
        <v>2625</v>
      </c>
      <c r="F110" s="1">
        <v>213</v>
      </c>
      <c r="G110" s="10">
        <f t="shared" si="3"/>
        <v>0.78214482378854622</v>
      </c>
      <c r="H110" s="10">
        <f t="shared" si="4"/>
        <v>1.4661343612334801E-2</v>
      </c>
      <c r="I110">
        <f t="shared" si="5"/>
        <v>0</v>
      </c>
    </row>
    <row r="111" spans="2:9" x14ac:dyDescent="0.2">
      <c r="B111" s="5">
        <v>107</v>
      </c>
      <c r="C111" s="1">
        <v>3300</v>
      </c>
      <c r="D111" s="1">
        <v>476</v>
      </c>
      <c r="E111" s="1">
        <v>2760</v>
      </c>
      <c r="F111" s="1">
        <v>20</v>
      </c>
      <c r="G111" s="10">
        <f t="shared" si="3"/>
        <v>0.14424242424242426</v>
      </c>
      <c r="H111" s="10">
        <f t="shared" si="4"/>
        <v>6.0606060606060606E-3</v>
      </c>
      <c r="I111">
        <f t="shared" si="5"/>
        <v>0</v>
      </c>
    </row>
    <row r="112" spans="2:9" x14ac:dyDescent="0.2">
      <c r="B112" s="5">
        <v>108</v>
      </c>
      <c r="C112" s="1">
        <v>5299</v>
      </c>
      <c r="D112" s="1">
        <v>2439</v>
      </c>
      <c r="E112" s="1">
        <v>2697</v>
      </c>
      <c r="F112" s="1">
        <v>54</v>
      </c>
      <c r="G112" s="10">
        <f t="shared" si="3"/>
        <v>0.46027552368371388</v>
      </c>
      <c r="H112" s="10">
        <f t="shared" si="4"/>
        <v>1.0190602000377429E-2</v>
      </c>
      <c r="I112">
        <f t="shared" si="5"/>
        <v>0</v>
      </c>
    </row>
    <row r="113" spans="2:9" x14ac:dyDescent="0.2">
      <c r="B113" s="5">
        <v>109</v>
      </c>
      <c r="C113" s="1">
        <v>6201</v>
      </c>
      <c r="D113" s="1">
        <v>3207</v>
      </c>
      <c r="E113" s="1">
        <v>2672</v>
      </c>
      <c r="F113" s="1">
        <v>53</v>
      </c>
      <c r="G113" s="10">
        <f t="shared" si="3"/>
        <v>0.51717464925012091</v>
      </c>
      <c r="H113" s="10">
        <f t="shared" si="4"/>
        <v>8.5470085470085479E-3</v>
      </c>
      <c r="I113">
        <f t="shared" si="5"/>
        <v>0</v>
      </c>
    </row>
    <row r="114" spans="2:9" x14ac:dyDescent="0.2">
      <c r="B114" s="5">
        <v>110</v>
      </c>
      <c r="C114" s="1">
        <v>7908</v>
      </c>
      <c r="D114" s="1">
        <v>4919</v>
      </c>
      <c r="E114" s="1">
        <v>2596</v>
      </c>
      <c r="F114" s="1">
        <v>100</v>
      </c>
      <c r="G114" s="10">
        <f t="shared" si="3"/>
        <v>0.62202832574607991</v>
      </c>
      <c r="H114" s="10">
        <f t="shared" si="4"/>
        <v>1.2645422357106728E-2</v>
      </c>
      <c r="I114">
        <f t="shared" si="5"/>
        <v>0</v>
      </c>
    </row>
    <row r="115" spans="2:9" x14ac:dyDescent="0.2">
      <c r="B115" s="5">
        <v>111</v>
      </c>
      <c r="C115" s="1">
        <v>4848</v>
      </c>
      <c r="D115" s="1">
        <v>2064</v>
      </c>
      <c r="E115" s="1">
        <v>2636</v>
      </c>
      <c r="F115" s="1">
        <v>40</v>
      </c>
      <c r="G115" s="10">
        <f t="shared" si="3"/>
        <v>0.42574257425742573</v>
      </c>
      <c r="H115" s="10">
        <f t="shared" si="4"/>
        <v>8.2508250825082501E-3</v>
      </c>
      <c r="I115">
        <f t="shared" si="5"/>
        <v>0</v>
      </c>
    </row>
    <row r="116" spans="2:9" x14ac:dyDescent="0.2">
      <c r="B116" s="5">
        <v>112</v>
      </c>
      <c r="C116" s="1">
        <v>12057</v>
      </c>
      <c r="D116" s="1">
        <v>9001</v>
      </c>
      <c r="E116" s="1">
        <v>2536</v>
      </c>
      <c r="F116" s="1">
        <v>230</v>
      </c>
      <c r="G116" s="10">
        <f t="shared" si="3"/>
        <v>0.74653728124740815</v>
      </c>
      <c r="H116" s="10">
        <f t="shared" si="4"/>
        <v>1.907605540350004E-2</v>
      </c>
      <c r="I116">
        <f t="shared" si="5"/>
        <v>0</v>
      </c>
    </row>
    <row r="117" spans="2:9" x14ac:dyDescent="0.2">
      <c r="B117" s="5">
        <v>113</v>
      </c>
      <c r="C117" s="1">
        <v>11015</v>
      </c>
      <c r="D117" s="1">
        <v>8088</v>
      </c>
      <c r="E117" s="1">
        <v>2470</v>
      </c>
      <c r="F117" s="1">
        <v>162</v>
      </c>
      <c r="G117" s="10">
        <f t="shared" si="3"/>
        <v>0.73427144802541988</v>
      </c>
      <c r="H117" s="10">
        <f t="shared" si="4"/>
        <v>1.4707217430776215E-2</v>
      </c>
      <c r="I117">
        <f t="shared" si="5"/>
        <v>0</v>
      </c>
    </row>
    <row r="118" spans="2:9" x14ac:dyDescent="0.2">
      <c r="B118" s="5">
        <v>114</v>
      </c>
      <c r="C118" s="1">
        <v>19741</v>
      </c>
      <c r="D118" s="1">
        <v>16578</v>
      </c>
      <c r="E118" s="1">
        <v>2319</v>
      </c>
      <c r="F118" s="1">
        <v>324</v>
      </c>
      <c r="G118" s="10">
        <f t="shared" si="3"/>
        <v>0.83977508738159157</v>
      </c>
      <c r="H118" s="10">
        <f t="shared" si="4"/>
        <v>1.6412542424395927E-2</v>
      </c>
      <c r="I118">
        <f t="shared" si="5"/>
        <v>0</v>
      </c>
    </row>
    <row r="119" spans="2:9" x14ac:dyDescent="0.2">
      <c r="B119" s="5">
        <v>115</v>
      </c>
      <c r="C119" s="1">
        <v>3069</v>
      </c>
      <c r="D119" s="1">
        <v>526</v>
      </c>
      <c r="E119" s="1">
        <v>2457</v>
      </c>
      <c r="F119" s="1">
        <v>27</v>
      </c>
      <c r="G119" s="10">
        <f t="shared" si="3"/>
        <v>0.17139133268165527</v>
      </c>
      <c r="H119" s="10">
        <f t="shared" si="4"/>
        <v>8.7976539589442824E-3</v>
      </c>
      <c r="I119">
        <f t="shared" si="5"/>
        <v>0</v>
      </c>
    </row>
    <row r="120" spans="2:9" x14ac:dyDescent="0.2">
      <c r="B120" s="5">
        <v>116</v>
      </c>
      <c r="C120" s="1">
        <v>4309</v>
      </c>
      <c r="D120" s="1">
        <v>1644</v>
      </c>
      <c r="E120" s="1">
        <v>2387</v>
      </c>
      <c r="F120" s="1">
        <v>140</v>
      </c>
      <c r="G120" s="10">
        <f t="shared" si="3"/>
        <v>0.38152703643536784</v>
      </c>
      <c r="H120" s="10">
        <f t="shared" si="4"/>
        <v>3.2490136922719889E-2</v>
      </c>
      <c r="I120">
        <f t="shared" si="5"/>
        <v>0</v>
      </c>
    </row>
    <row r="121" spans="2:9" x14ac:dyDescent="0.2">
      <c r="B121" s="5">
        <v>117</v>
      </c>
      <c r="C121" s="1">
        <v>5864</v>
      </c>
      <c r="D121" s="1">
        <v>3242</v>
      </c>
      <c r="E121" s="1">
        <v>2340</v>
      </c>
      <c r="F121" s="1">
        <v>100</v>
      </c>
      <c r="G121" s="10">
        <f t="shared" si="3"/>
        <v>0.55286493860845842</v>
      </c>
      <c r="H121" s="10">
        <f t="shared" si="4"/>
        <v>1.7053206002728513E-2</v>
      </c>
      <c r="I121">
        <f t="shared" si="5"/>
        <v>0</v>
      </c>
    </row>
    <row r="122" spans="2:9" x14ac:dyDescent="0.2">
      <c r="B122" s="5">
        <v>118</v>
      </c>
      <c r="C122" s="1">
        <v>7520</v>
      </c>
      <c r="D122" s="1">
        <v>4816</v>
      </c>
      <c r="E122" s="1">
        <v>2352</v>
      </c>
      <c r="F122" s="1">
        <v>150</v>
      </c>
      <c r="G122" s="10">
        <f t="shared" si="3"/>
        <v>0.6404255319148936</v>
      </c>
      <c r="H122" s="10">
        <f t="shared" si="4"/>
        <v>1.9946808510638299E-2</v>
      </c>
      <c r="I122">
        <f t="shared" si="5"/>
        <v>0</v>
      </c>
    </row>
    <row r="123" spans="2:9" x14ac:dyDescent="0.2">
      <c r="B123" s="5">
        <v>119</v>
      </c>
      <c r="C123" s="1">
        <v>11741</v>
      </c>
      <c r="D123" s="1">
        <v>8772</v>
      </c>
      <c r="E123" s="1">
        <v>2254</v>
      </c>
      <c r="F123" s="1">
        <v>295</v>
      </c>
      <c r="G123" s="10">
        <f t="shared" si="3"/>
        <v>0.74712545779746187</v>
      </c>
      <c r="H123" s="10">
        <f t="shared" si="4"/>
        <v>2.5125628140703519E-2</v>
      </c>
      <c r="I123">
        <f t="shared" si="5"/>
        <v>0</v>
      </c>
    </row>
    <row r="124" spans="2:9" x14ac:dyDescent="0.2">
      <c r="B124" s="5">
        <v>120</v>
      </c>
      <c r="C124" s="1">
        <v>10651</v>
      </c>
      <c r="D124" s="1">
        <v>7894</v>
      </c>
      <c r="E124" s="1">
        <v>2222</v>
      </c>
      <c r="F124" s="1">
        <v>148</v>
      </c>
      <c r="G124" s="10">
        <f t="shared" si="3"/>
        <v>0.74115106562764055</v>
      </c>
      <c r="H124" s="10">
        <f t="shared" si="4"/>
        <v>1.3895408881795137E-2</v>
      </c>
      <c r="I124">
        <f t="shared" si="5"/>
        <v>0</v>
      </c>
    </row>
    <row r="125" spans="2:9" x14ac:dyDescent="0.2">
      <c r="B125" s="5">
        <v>121</v>
      </c>
      <c r="C125" s="1">
        <v>2009</v>
      </c>
      <c r="D125" s="1">
        <v>7</v>
      </c>
      <c r="E125" s="1">
        <v>1986</v>
      </c>
      <c r="F125" s="1">
        <v>8</v>
      </c>
      <c r="G125" s="10">
        <f t="shared" si="3"/>
        <v>3.4843205574912892E-3</v>
      </c>
      <c r="H125" s="10">
        <f t="shared" si="4"/>
        <v>3.9820806371329018E-3</v>
      </c>
      <c r="I125">
        <f t="shared" si="5"/>
        <v>0</v>
      </c>
    </row>
    <row r="126" spans="2:9" x14ac:dyDescent="0.2">
      <c r="B126" s="5">
        <v>122</v>
      </c>
      <c r="C126" s="1">
        <v>3750</v>
      </c>
      <c r="D126" s="1">
        <v>1518</v>
      </c>
      <c r="E126" s="1">
        <v>2123</v>
      </c>
      <c r="F126" s="1">
        <v>60</v>
      </c>
      <c r="G126" s="10">
        <f t="shared" si="3"/>
        <v>0.40479999999999999</v>
      </c>
      <c r="H126" s="10">
        <f t="shared" si="4"/>
        <v>1.6E-2</v>
      </c>
      <c r="I126">
        <f t="shared" si="5"/>
        <v>0</v>
      </c>
    </row>
    <row r="127" spans="2:9" x14ac:dyDescent="0.2">
      <c r="B127" s="5">
        <v>123</v>
      </c>
      <c r="C127" s="1">
        <v>7111</v>
      </c>
      <c r="D127" s="1">
        <v>4897</v>
      </c>
      <c r="E127" s="1">
        <v>1992</v>
      </c>
      <c r="F127" s="1">
        <v>89</v>
      </c>
      <c r="G127" s="10">
        <f t="shared" si="3"/>
        <v>0.68865138517789337</v>
      </c>
      <c r="H127" s="10">
        <f t="shared" si="4"/>
        <v>1.2515820559696245E-2</v>
      </c>
      <c r="I127">
        <f t="shared" si="5"/>
        <v>0</v>
      </c>
    </row>
    <row r="128" spans="2:9" x14ac:dyDescent="0.2">
      <c r="B128" s="5">
        <v>124</v>
      </c>
      <c r="C128" s="1">
        <v>8822</v>
      </c>
      <c r="D128" s="1">
        <v>6505</v>
      </c>
      <c r="E128" s="1">
        <v>1947</v>
      </c>
      <c r="F128" s="1">
        <v>160</v>
      </c>
      <c r="G128" s="10">
        <f t="shared" si="3"/>
        <v>0.7373611425980503</v>
      </c>
      <c r="H128" s="10">
        <f t="shared" si="4"/>
        <v>1.813647698934482E-2</v>
      </c>
      <c r="I128">
        <f t="shared" si="5"/>
        <v>0</v>
      </c>
    </row>
    <row r="129" spans="2:9" x14ac:dyDescent="0.2">
      <c r="B129" s="5">
        <v>125</v>
      </c>
      <c r="C129" s="1">
        <v>1933</v>
      </c>
      <c r="D129" s="1"/>
      <c r="E129" s="1">
        <v>1908</v>
      </c>
      <c r="F129" s="1">
        <v>16</v>
      </c>
      <c r="G129" s="10">
        <f t="shared" si="3"/>
        <v>0</v>
      </c>
      <c r="H129" s="10">
        <f t="shared" si="4"/>
        <v>8.2772891877909982E-3</v>
      </c>
      <c r="I129">
        <f t="shared" si="5"/>
        <v>0</v>
      </c>
    </row>
    <row r="130" spans="2:9" x14ac:dyDescent="0.2">
      <c r="B130" s="5">
        <v>126</v>
      </c>
      <c r="C130" s="1">
        <v>3430</v>
      </c>
      <c r="D130" s="1">
        <v>1332</v>
      </c>
      <c r="E130" s="1">
        <v>1966</v>
      </c>
      <c r="F130" s="1">
        <v>56</v>
      </c>
      <c r="G130" s="10">
        <f t="shared" si="3"/>
        <v>0.38833819241982509</v>
      </c>
      <c r="H130" s="10">
        <f t="shared" si="4"/>
        <v>1.6326530612244899E-2</v>
      </c>
      <c r="I130">
        <f t="shared" si="5"/>
        <v>0</v>
      </c>
    </row>
    <row r="131" spans="2:9" x14ac:dyDescent="0.2">
      <c r="B131" s="5">
        <v>127</v>
      </c>
      <c r="C131" s="1">
        <v>7825</v>
      </c>
      <c r="D131" s="1">
        <v>5627</v>
      </c>
      <c r="E131" s="1">
        <v>1909</v>
      </c>
      <c r="F131" s="1">
        <v>103</v>
      </c>
      <c r="G131" s="10">
        <f t="shared" si="3"/>
        <v>0.71910543130990412</v>
      </c>
      <c r="H131" s="10">
        <f t="shared" si="4"/>
        <v>1.3162939297124601E-2</v>
      </c>
      <c r="I131">
        <f t="shared" si="5"/>
        <v>0</v>
      </c>
    </row>
    <row r="132" spans="2:9" x14ac:dyDescent="0.2">
      <c r="B132" s="5">
        <v>128</v>
      </c>
      <c r="C132" s="1">
        <v>3853</v>
      </c>
      <c r="D132" s="1">
        <v>1686</v>
      </c>
      <c r="E132" s="1">
        <v>1998</v>
      </c>
      <c r="F132" s="1">
        <v>69</v>
      </c>
      <c r="G132" s="10">
        <f t="shared" si="3"/>
        <v>0.43758110563197511</v>
      </c>
      <c r="H132" s="10">
        <f t="shared" si="4"/>
        <v>1.7908123540098624E-2</v>
      </c>
      <c r="I132">
        <f t="shared" si="5"/>
        <v>0</v>
      </c>
    </row>
    <row r="133" spans="2:9" x14ac:dyDescent="0.2">
      <c r="B133" s="5">
        <v>129</v>
      </c>
      <c r="C133" s="1">
        <v>12990</v>
      </c>
      <c r="D133" s="1">
        <v>9902</v>
      </c>
      <c r="E133" s="1">
        <v>1811</v>
      </c>
      <c r="F133" s="1">
        <v>462</v>
      </c>
      <c r="G133" s="10">
        <f t="shared" ref="G133:G196" si="6">IF(D133="", 0, D133) /C133</f>
        <v>0.7622786759045419</v>
      </c>
      <c r="H133" s="10">
        <f t="shared" ref="H133:H196" si="7">F133/C133</f>
        <v>3.5565819861431869E-2</v>
      </c>
      <c r="I133">
        <f t="shared" ref="I133:I196" si="8">IF(SUM(D133:F133) &gt; C133, 1, 0)</f>
        <v>0</v>
      </c>
    </row>
    <row r="134" spans="2:9" x14ac:dyDescent="0.2">
      <c r="B134" s="5">
        <v>130</v>
      </c>
      <c r="C134" s="1">
        <v>3862</v>
      </c>
      <c r="D134" s="1">
        <v>1905</v>
      </c>
      <c r="E134" s="1">
        <v>1846</v>
      </c>
      <c r="F134" s="1">
        <v>37</v>
      </c>
      <c r="G134" s="10">
        <f t="shared" si="6"/>
        <v>0.49326773692387366</v>
      </c>
      <c r="H134" s="10">
        <f t="shared" si="7"/>
        <v>9.5805282237182814E-3</v>
      </c>
      <c r="I134">
        <f t="shared" si="8"/>
        <v>0</v>
      </c>
    </row>
    <row r="135" spans="2:9" x14ac:dyDescent="0.2">
      <c r="B135" s="5">
        <v>131</v>
      </c>
      <c r="C135" s="1">
        <v>7380</v>
      </c>
      <c r="D135" s="1">
        <v>5038</v>
      </c>
      <c r="E135" s="1">
        <v>1774</v>
      </c>
      <c r="F135" s="1">
        <v>234</v>
      </c>
      <c r="G135" s="10">
        <f t="shared" si="6"/>
        <v>0.68265582655826562</v>
      </c>
      <c r="H135" s="10">
        <f t="shared" si="7"/>
        <v>3.1707317073170732E-2</v>
      </c>
      <c r="I135">
        <f t="shared" si="8"/>
        <v>0</v>
      </c>
    </row>
    <row r="136" spans="2:9" x14ac:dyDescent="0.2">
      <c r="B136" s="5">
        <v>132</v>
      </c>
      <c r="C136" s="1">
        <v>7002</v>
      </c>
      <c r="D136" s="1">
        <v>4824</v>
      </c>
      <c r="E136" s="1">
        <v>1740</v>
      </c>
      <c r="F136" s="1">
        <v>179</v>
      </c>
      <c r="G136" s="10">
        <f t="shared" si="6"/>
        <v>0.68894601542416456</v>
      </c>
      <c r="H136" s="10">
        <f t="shared" si="7"/>
        <v>2.5564124535846902E-2</v>
      </c>
      <c r="I136">
        <f t="shared" si="8"/>
        <v>0</v>
      </c>
    </row>
    <row r="137" spans="2:9" x14ac:dyDescent="0.2">
      <c r="B137" s="5">
        <v>133</v>
      </c>
      <c r="C137" s="1">
        <v>6903</v>
      </c>
      <c r="D137" s="1">
        <v>4880</v>
      </c>
      <c r="E137" s="1">
        <v>1704</v>
      </c>
      <c r="F137" s="1">
        <v>124</v>
      </c>
      <c r="G137" s="10">
        <f t="shared" si="6"/>
        <v>0.70693901202375775</v>
      </c>
      <c r="H137" s="10">
        <f t="shared" si="7"/>
        <v>1.7963204403882368E-2</v>
      </c>
      <c r="I137">
        <f t="shared" si="8"/>
        <v>0</v>
      </c>
    </row>
    <row r="138" spans="2:9" x14ac:dyDescent="0.2">
      <c r="B138" s="5">
        <v>134</v>
      </c>
      <c r="C138" s="1">
        <v>9535</v>
      </c>
      <c r="D138" s="1">
        <v>7174</v>
      </c>
      <c r="E138" s="1">
        <v>1644</v>
      </c>
      <c r="F138" s="1">
        <v>302</v>
      </c>
      <c r="G138" s="10">
        <f t="shared" si="6"/>
        <v>0.7523859465128474</v>
      </c>
      <c r="H138" s="10">
        <f t="shared" si="7"/>
        <v>3.167278447823807E-2</v>
      </c>
      <c r="I138">
        <f t="shared" si="8"/>
        <v>0</v>
      </c>
    </row>
    <row r="139" spans="2:9" x14ac:dyDescent="0.2">
      <c r="B139" s="5">
        <v>135</v>
      </c>
      <c r="C139" s="1">
        <v>28154</v>
      </c>
      <c r="D139" s="1">
        <v>25184</v>
      </c>
      <c r="E139" s="1">
        <v>1406</v>
      </c>
      <c r="F139" s="1">
        <v>660</v>
      </c>
      <c r="G139" s="10">
        <f t="shared" si="6"/>
        <v>0.89450877317610289</v>
      </c>
      <c r="H139" s="10">
        <f t="shared" si="7"/>
        <v>2.344249484975492E-2</v>
      </c>
      <c r="I139">
        <f t="shared" si="8"/>
        <v>0</v>
      </c>
    </row>
    <row r="140" spans="2:9" x14ac:dyDescent="0.2">
      <c r="B140" s="5">
        <v>136</v>
      </c>
      <c r="C140" s="1">
        <v>4098</v>
      </c>
      <c r="D140" s="1">
        <v>2493</v>
      </c>
      <c r="E140" s="1">
        <v>1439</v>
      </c>
      <c r="F140" s="1">
        <v>66</v>
      </c>
      <c r="G140" s="10">
        <f t="shared" si="6"/>
        <v>0.60834553440702777</v>
      </c>
      <c r="H140" s="10">
        <f t="shared" si="7"/>
        <v>1.6105417276720352E-2</v>
      </c>
      <c r="I140">
        <f t="shared" si="8"/>
        <v>0</v>
      </c>
    </row>
    <row r="141" spans="2:9" x14ac:dyDescent="0.2">
      <c r="B141" s="5">
        <v>137</v>
      </c>
      <c r="C141" s="1">
        <v>2463</v>
      </c>
      <c r="D141" s="1">
        <v>897</v>
      </c>
      <c r="E141" s="1">
        <v>1445</v>
      </c>
      <c r="F141" s="1">
        <v>54</v>
      </c>
      <c r="G141" s="10">
        <f t="shared" si="6"/>
        <v>0.36419001218026797</v>
      </c>
      <c r="H141" s="10">
        <f t="shared" si="7"/>
        <v>2.192448233861145E-2</v>
      </c>
      <c r="I141">
        <f t="shared" si="8"/>
        <v>0</v>
      </c>
    </row>
    <row r="142" spans="2:9" x14ac:dyDescent="0.2">
      <c r="B142" s="5">
        <v>138</v>
      </c>
      <c r="C142" s="1">
        <v>6553</v>
      </c>
      <c r="D142" s="1">
        <v>4762</v>
      </c>
      <c r="E142" s="1">
        <v>1353</v>
      </c>
      <c r="F142" s="1">
        <v>149</v>
      </c>
      <c r="G142" s="10">
        <f t="shared" si="6"/>
        <v>0.72669006561880056</v>
      </c>
      <c r="H142" s="10">
        <f t="shared" si="7"/>
        <v>2.2737677399664275E-2</v>
      </c>
      <c r="I142">
        <f t="shared" si="8"/>
        <v>0</v>
      </c>
    </row>
    <row r="143" spans="2:9" x14ac:dyDescent="0.2">
      <c r="B143" s="5">
        <v>139</v>
      </c>
      <c r="C143" s="1">
        <v>7407</v>
      </c>
      <c r="D143" s="1">
        <v>5744</v>
      </c>
      <c r="E143" s="1">
        <v>1326</v>
      </c>
      <c r="F143" s="1">
        <v>176</v>
      </c>
      <c r="G143" s="10">
        <f t="shared" si="6"/>
        <v>0.77548265154583507</v>
      </c>
      <c r="H143" s="10">
        <f t="shared" si="7"/>
        <v>2.3761306871877955E-2</v>
      </c>
      <c r="I143">
        <f t="shared" si="8"/>
        <v>0</v>
      </c>
    </row>
    <row r="144" spans="2:9" x14ac:dyDescent="0.2">
      <c r="B144" s="5">
        <v>140</v>
      </c>
      <c r="C144" s="1">
        <v>2974</v>
      </c>
      <c r="D144" s="1">
        <v>1566</v>
      </c>
      <c r="E144" s="1">
        <v>1308</v>
      </c>
      <c r="F144" s="1">
        <v>39</v>
      </c>
      <c r="G144" s="10">
        <f t="shared" si="6"/>
        <v>0.52656355077336925</v>
      </c>
      <c r="H144" s="10">
        <f t="shared" si="7"/>
        <v>1.3113651647612643E-2</v>
      </c>
      <c r="I144">
        <f t="shared" si="8"/>
        <v>0</v>
      </c>
    </row>
    <row r="145" spans="2:9" x14ac:dyDescent="0.2">
      <c r="B145" s="5">
        <v>141</v>
      </c>
      <c r="C145" s="1">
        <v>5666</v>
      </c>
      <c r="D145" s="1">
        <v>3988</v>
      </c>
      <c r="E145" s="1">
        <v>1307</v>
      </c>
      <c r="F145" s="1">
        <v>147</v>
      </c>
      <c r="G145" s="10">
        <f t="shared" si="6"/>
        <v>0.70384751147193791</v>
      </c>
      <c r="H145" s="10">
        <f t="shared" si="7"/>
        <v>2.5944228732792094E-2</v>
      </c>
      <c r="I145">
        <f t="shared" si="8"/>
        <v>0</v>
      </c>
    </row>
    <row r="146" spans="2:9" x14ac:dyDescent="0.2">
      <c r="B146" s="5">
        <v>142</v>
      </c>
      <c r="C146" s="1">
        <v>6472</v>
      </c>
      <c r="D146" s="1">
        <v>4935</v>
      </c>
      <c r="E146" s="1">
        <v>1251</v>
      </c>
      <c r="F146" s="1">
        <v>142</v>
      </c>
      <c r="G146" s="10">
        <f t="shared" si="6"/>
        <v>0.7625154511742892</v>
      </c>
      <c r="H146" s="10">
        <f t="shared" si="7"/>
        <v>2.1940667490729295E-2</v>
      </c>
      <c r="I146">
        <f t="shared" si="8"/>
        <v>0</v>
      </c>
    </row>
    <row r="147" spans="2:9" x14ac:dyDescent="0.2">
      <c r="B147" s="5">
        <v>143</v>
      </c>
      <c r="C147" s="1">
        <v>3585</v>
      </c>
      <c r="D147" s="1">
        <v>2152</v>
      </c>
      <c r="E147" s="1">
        <v>1255</v>
      </c>
      <c r="F147" s="1">
        <v>68</v>
      </c>
      <c r="G147" s="10">
        <f t="shared" si="6"/>
        <v>0.60027894002789395</v>
      </c>
      <c r="H147" s="10">
        <f t="shared" si="7"/>
        <v>1.8967921896792191E-2</v>
      </c>
      <c r="I147">
        <f t="shared" si="8"/>
        <v>0</v>
      </c>
    </row>
    <row r="148" spans="2:9" x14ac:dyDescent="0.2">
      <c r="B148" s="5">
        <v>144</v>
      </c>
      <c r="C148" s="1">
        <v>4721</v>
      </c>
      <c r="D148" s="1">
        <v>3295</v>
      </c>
      <c r="E148" s="1">
        <v>1217</v>
      </c>
      <c r="F148" s="1">
        <v>108</v>
      </c>
      <c r="G148" s="10">
        <f t="shared" si="6"/>
        <v>0.69794535056132179</v>
      </c>
      <c r="H148" s="10">
        <f t="shared" si="7"/>
        <v>2.2876509214149545E-2</v>
      </c>
      <c r="I148">
        <f t="shared" si="8"/>
        <v>0</v>
      </c>
    </row>
    <row r="149" spans="2:9" x14ac:dyDescent="0.2">
      <c r="B149" s="5">
        <v>145</v>
      </c>
      <c r="C149" s="1">
        <v>10088</v>
      </c>
      <c r="D149" s="1">
        <v>8316</v>
      </c>
      <c r="E149" s="1">
        <v>1161</v>
      </c>
      <c r="F149" s="1">
        <v>291</v>
      </c>
      <c r="G149" s="10">
        <f t="shared" si="6"/>
        <v>0.82434575733544802</v>
      </c>
      <c r="H149" s="10">
        <f t="shared" si="7"/>
        <v>2.8846153846153848E-2</v>
      </c>
      <c r="I149">
        <f t="shared" si="8"/>
        <v>0</v>
      </c>
    </row>
    <row r="150" spans="2:9" x14ac:dyDescent="0.2">
      <c r="B150" s="5">
        <v>146</v>
      </c>
      <c r="C150" s="1">
        <v>1600</v>
      </c>
      <c r="D150" s="1">
        <v>331</v>
      </c>
      <c r="E150" s="1">
        <v>1237</v>
      </c>
      <c r="F150" s="1">
        <v>5</v>
      </c>
      <c r="G150" s="10">
        <f t="shared" si="6"/>
        <v>0.206875</v>
      </c>
      <c r="H150" s="10">
        <f t="shared" si="7"/>
        <v>3.1250000000000002E-3</v>
      </c>
      <c r="I150">
        <f t="shared" si="8"/>
        <v>0</v>
      </c>
    </row>
    <row r="151" spans="2:9" x14ac:dyDescent="0.2">
      <c r="B151" s="5">
        <v>147</v>
      </c>
      <c r="C151" s="1">
        <v>1675</v>
      </c>
      <c r="D151" s="1">
        <v>373</v>
      </c>
      <c r="E151" s="1">
        <v>1246</v>
      </c>
      <c r="F151" s="1">
        <v>26</v>
      </c>
      <c r="G151" s="10">
        <f t="shared" si="6"/>
        <v>0.22268656716417912</v>
      </c>
      <c r="H151" s="10">
        <f t="shared" si="7"/>
        <v>1.5522388059701492E-2</v>
      </c>
      <c r="I151">
        <f t="shared" si="8"/>
        <v>0</v>
      </c>
    </row>
    <row r="152" spans="2:9" x14ac:dyDescent="0.2">
      <c r="B152" s="5">
        <v>148</v>
      </c>
      <c r="C152" s="1">
        <v>4016</v>
      </c>
      <c r="D152" s="1">
        <v>2656</v>
      </c>
      <c r="E152" s="1">
        <v>1234</v>
      </c>
      <c r="F152" s="1">
        <v>57</v>
      </c>
      <c r="G152" s="10">
        <f t="shared" si="6"/>
        <v>0.66135458167330674</v>
      </c>
      <c r="H152" s="10">
        <f t="shared" si="7"/>
        <v>1.4193227091633466E-2</v>
      </c>
      <c r="I152">
        <f t="shared" si="8"/>
        <v>0</v>
      </c>
    </row>
    <row r="153" spans="2:9" x14ac:dyDescent="0.2">
      <c r="B153" s="5">
        <v>149</v>
      </c>
      <c r="C153" s="1">
        <v>4687</v>
      </c>
      <c r="D153" s="1">
        <v>3302</v>
      </c>
      <c r="E153" s="1">
        <v>1157</v>
      </c>
      <c r="F153" s="1">
        <v>107</v>
      </c>
      <c r="G153" s="10">
        <f t="shared" si="6"/>
        <v>0.70450181352677621</v>
      </c>
      <c r="H153" s="10">
        <f t="shared" si="7"/>
        <v>2.2829101770855557E-2</v>
      </c>
      <c r="I153">
        <f t="shared" si="8"/>
        <v>0</v>
      </c>
    </row>
    <row r="154" spans="2:9" x14ac:dyDescent="0.2">
      <c r="B154" s="5">
        <v>150</v>
      </c>
      <c r="C154" s="1">
        <v>2653</v>
      </c>
      <c r="D154" s="1">
        <v>1358</v>
      </c>
      <c r="E154" s="1">
        <v>1202</v>
      </c>
      <c r="F154" s="1">
        <v>31</v>
      </c>
      <c r="G154" s="10">
        <f t="shared" si="6"/>
        <v>0.51187335092348285</v>
      </c>
      <c r="H154" s="10">
        <f t="shared" si="7"/>
        <v>1.1684885035808518E-2</v>
      </c>
      <c r="I154">
        <f t="shared" si="8"/>
        <v>0</v>
      </c>
    </row>
    <row r="155" spans="2:9" x14ac:dyDescent="0.2">
      <c r="B155" s="5">
        <v>151</v>
      </c>
      <c r="C155" s="1">
        <v>1053</v>
      </c>
      <c r="D155" s="1">
        <v>3</v>
      </c>
      <c r="E155" s="1">
        <v>1035</v>
      </c>
      <c r="F155" s="1">
        <v>3</v>
      </c>
      <c r="G155" s="10">
        <f t="shared" si="6"/>
        <v>2.8490028490028491E-3</v>
      </c>
      <c r="H155" s="10">
        <f t="shared" si="7"/>
        <v>2.8490028490028491E-3</v>
      </c>
      <c r="I155">
        <f t="shared" si="8"/>
        <v>0</v>
      </c>
    </row>
    <row r="156" spans="2:9" x14ac:dyDescent="0.2">
      <c r="B156" s="5">
        <v>152</v>
      </c>
      <c r="C156" s="1">
        <v>3240</v>
      </c>
      <c r="D156" s="1">
        <v>2066</v>
      </c>
      <c r="E156" s="1">
        <v>1040</v>
      </c>
      <c r="F156" s="1">
        <v>64</v>
      </c>
      <c r="G156" s="10">
        <f t="shared" si="6"/>
        <v>0.63765432098765429</v>
      </c>
      <c r="H156" s="10">
        <f t="shared" si="7"/>
        <v>1.9753086419753086E-2</v>
      </c>
      <c r="I156">
        <f t="shared" si="8"/>
        <v>0</v>
      </c>
    </row>
    <row r="157" spans="2:9" x14ac:dyDescent="0.2">
      <c r="B157" s="5">
        <v>153</v>
      </c>
      <c r="C157" s="1">
        <v>1040</v>
      </c>
      <c r="D157" s="1">
        <v>19</v>
      </c>
      <c r="E157" s="1">
        <v>1014</v>
      </c>
      <c r="F157" s="1">
        <v>4</v>
      </c>
      <c r="G157" s="10">
        <f t="shared" si="6"/>
        <v>1.826923076923077E-2</v>
      </c>
      <c r="H157" s="10">
        <f t="shared" si="7"/>
        <v>3.8461538461538464E-3</v>
      </c>
      <c r="I157">
        <f t="shared" si="8"/>
        <v>0</v>
      </c>
    </row>
    <row r="158" spans="2:9" x14ac:dyDescent="0.2">
      <c r="B158" s="5">
        <v>154</v>
      </c>
      <c r="C158" s="1">
        <v>1510</v>
      </c>
      <c r="D158" s="1">
        <v>425</v>
      </c>
      <c r="E158" s="1">
        <v>1054</v>
      </c>
      <c r="F158" s="1">
        <v>14</v>
      </c>
      <c r="G158" s="10">
        <f t="shared" si="6"/>
        <v>0.2814569536423841</v>
      </c>
      <c r="H158" s="10">
        <f t="shared" si="7"/>
        <v>9.2715231788079479E-3</v>
      </c>
      <c r="I158">
        <f t="shared" si="8"/>
        <v>0</v>
      </c>
    </row>
    <row r="159" spans="2:9" x14ac:dyDescent="0.2">
      <c r="B159" s="5">
        <v>155</v>
      </c>
      <c r="C159" s="1">
        <v>2266</v>
      </c>
      <c r="D159" s="1">
        <v>1135</v>
      </c>
      <c r="E159" s="1">
        <v>1056</v>
      </c>
      <c r="F159" s="1">
        <v>29</v>
      </c>
      <c r="G159" s="10">
        <f t="shared" si="6"/>
        <v>0.50088261253309796</v>
      </c>
      <c r="H159" s="10">
        <f t="shared" si="7"/>
        <v>1.2797881729920565E-2</v>
      </c>
      <c r="I159">
        <f t="shared" si="8"/>
        <v>0</v>
      </c>
    </row>
    <row r="160" spans="2:9" x14ac:dyDescent="0.2">
      <c r="B160" s="5">
        <v>156</v>
      </c>
      <c r="C160" s="1">
        <v>5338</v>
      </c>
      <c r="D160" s="1">
        <v>3929</v>
      </c>
      <c r="E160" s="1">
        <v>975</v>
      </c>
      <c r="F160" s="1">
        <v>227</v>
      </c>
      <c r="G160" s="10">
        <f t="shared" si="6"/>
        <v>0.73604346197077553</v>
      </c>
      <c r="H160" s="10">
        <f t="shared" si="7"/>
        <v>4.2525290370925443E-2</v>
      </c>
      <c r="I160">
        <f t="shared" si="8"/>
        <v>0</v>
      </c>
    </row>
    <row r="161" spans="2:9" x14ac:dyDescent="0.2">
      <c r="B161" s="5">
        <v>157</v>
      </c>
      <c r="C161" s="1">
        <v>1643</v>
      </c>
      <c r="D161" s="1">
        <v>567</v>
      </c>
      <c r="E161" s="1">
        <v>1016</v>
      </c>
      <c r="F161" s="1">
        <v>30</v>
      </c>
      <c r="G161" s="10">
        <f t="shared" si="6"/>
        <v>0.3451004260499087</v>
      </c>
      <c r="H161" s="10">
        <f t="shared" si="7"/>
        <v>1.8259281801582473E-2</v>
      </c>
      <c r="I161">
        <f t="shared" si="8"/>
        <v>0</v>
      </c>
    </row>
    <row r="162" spans="2:9" x14ac:dyDescent="0.2">
      <c r="B162" s="5">
        <v>158</v>
      </c>
      <c r="C162" s="1">
        <v>5223</v>
      </c>
      <c r="D162" s="1">
        <v>3885</v>
      </c>
      <c r="E162" s="1">
        <v>970</v>
      </c>
      <c r="F162" s="1">
        <v>230</v>
      </c>
      <c r="G162" s="10">
        <f t="shared" si="6"/>
        <v>0.74382538770821371</v>
      </c>
      <c r="H162" s="10">
        <f t="shared" si="7"/>
        <v>4.4035994639096306E-2</v>
      </c>
      <c r="I162">
        <f t="shared" si="8"/>
        <v>0</v>
      </c>
    </row>
    <row r="163" spans="2:9" x14ac:dyDescent="0.2">
      <c r="B163" s="5">
        <v>159</v>
      </c>
      <c r="C163" s="1">
        <v>5362</v>
      </c>
      <c r="D163" s="1">
        <v>3884</v>
      </c>
      <c r="E163" s="1">
        <v>925</v>
      </c>
      <c r="F163" s="1">
        <v>278</v>
      </c>
      <c r="G163" s="10">
        <f t="shared" si="6"/>
        <v>0.72435658336441622</v>
      </c>
      <c r="H163" s="10">
        <f t="shared" si="7"/>
        <v>5.1846325997762031E-2</v>
      </c>
      <c r="I163">
        <f t="shared" si="8"/>
        <v>0</v>
      </c>
    </row>
    <row r="164" spans="2:9" x14ac:dyDescent="0.2">
      <c r="B164" s="5">
        <v>160</v>
      </c>
      <c r="C164" s="1">
        <v>2777</v>
      </c>
      <c r="D164" s="1">
        <v>1719</v>
      </c>
      <c r="E164" s="1">
        <v>950</v>
      </c>
      <c r="F164" s="1">
        <v>47</v>
      </c>
      <c r="G164" s="10">
        <f t="shared" si="6"/>
        <v>0.61901332373064455</v>
      </c>
      <c r="H164" s="10">
        <f t="shared" si="7"/>
        <v>1.6924738926899531E-2</v>
      </c>
      <c r="I164">
        <f t="shared" si="8"/>
        <v>0</v>
      </c>
    </row>
    <row r="165" spans="2:9" x14ac:dyDescent="0.2">
      <c r="B165" s="5">
        <v>161</v>
      </c>
      <c r="C165" s="1">
        <v>2183</v>
      </c>
      <c r="D165" s="1">
        <v>1173</v>
      </c>
      <c r="E165" s="1">
        <v>913</v>
      </c>
      <c r="F165" s="1">
        <v>53</v>
      </c>
      <c r="G165" s="10">
        <f t="shared" si="6"/>
        <v>0.53733394411360513</v>
      </c>
      <c r="H165" s="10">
        <f t="shared" si="7"/>
        <v>2.4278515803939534E-2</v>
      </c>
      <c r="I165">
        <f t="shared" si="8"/>
        <v>0</v>
      </c>
    </row>
    <row r="166" spans="2:9" x14ac:dyDescent="0.2">
      <c r="B166" s="5">
        <v>162</v>
      </c>
      <c r="C166" s="1">
        <v>2587</v>
      </c>
      <c r="D166" s="1">
        <v>1524</v>
      </c>
      <c r="E166" s="1">
        <v>936</v>
      </c>
      <c r="F166" s="1">
        <v>57</v>
      </c>
      <c r="G166" s="10">
        <f t="shared" si="6"/>
        <v>0.5890993428681871</v>
      </c>
      <c r="H166" s="10">
        <f t="shared" si="7"/>
        <v>2.2033243138770777E-2</v>
      </c>
      <c r="I166">
        <f t="shared" si="8"/>
        <v>0</v>
      </c>
    </row>
    <row r="167" spans="2:9" x14ac:dyDescent="0.2">
      <c r="B167" s="5">
        <v>163</v>
      </c>
      <c r="C167" s="1">
        <v>1443</v>
      </c>
      <c r="D167" s="1">
        <v>483</v>
      </c>
      <c r="E167" s="1">
        <v>926</v>
      </c>
      <c r="F167" s="1">
        <v>13</v>
      </c>
      <c r="G167" s="10">
        <f t="shared" si="6"/>
        <v>0.33471933471933474</v>
      </c>
      <c r="H167" s="10">
        <f t="shared" si="7"/>
        <v>9.0090090090090089E-3</v>
      </c>
      <c r="I167">
        <f t="shared" si="8"/>
        <v>0</v>
      </c>
    </row>
    <row r="168" spans="2:9" x14ac:dyDescent="0.2">
      <c r="B168" s="5">
        <v>164</v>
      </c>
      <c r="C168" s="1">
        <v>2406</v>
      </c>
      <c r="D168" s="1">
        <v>1316</v>
      </c>
      <c r="E168" s="1">
        <v>928</v>
      </c>
      <c r="F168" s="1">
        <v>73</v>
      </c>
      <c r="G168" s="10">
        <f t="shared" si="6"/>
        <v>0.54696591853699084</v>
      </c>
      <c r="H168" s="10">
        <f t="shared" si="7"/>
        <v>3.0340814630091438E-2</v>
      </c>
      <c r="I168">
        <f t="shared" si="8"/>
        <v>0</v>
      </c>
    </row>
    <row r="169" spans="2:9" x14ac:dyDescent="0.2">
      <c r="B169" s="5">
        <v>165</v>
      </c>
      <c r="C169" s="1">
        <v>2710</v>
      </c>
      <c r="D169" s="1">
        <v>1646</v>
      </c>
      <c r="E169" s="1">
        <v>889</v>
      </c>
      <c r="F169" s="1">
        <v>85</v>
      </c>
      <c r="G169" s="10">
        <f t="shared" si="6"/>
        <v>0.607380073800738</v>
      </c>
      <c r="H169" s="10">
        <f t="shared" si="7"/>
        <v>3.136531365313653E-2</v>
      </c>
      <c r="I169">
        <f t="shared" si="8"/>
        <v>0</v>
      </c>
    </row>
    <row r="170" spans="2:9" x14ac:dyDescent="0.2">
      <c r="B170" s="5">
        <v>166</v>
      </c>
      <c r="C170" s="1">
        <v>6284</v>
      </c>
      <c r="D170" s="1">
        <v>5149</v>
      </c>
      <c r="E170" s="1">
        <v>853</v>
      </c>
      <c r="F170" s="1">
        <v>161</v>
      </c>
      <c r="G170" s="10">
        <f t="shared" si="6"/>
        <v>0.81938255887969447</v>
      </c>
      <c r="H170" s="10">
        <f t="shared" si="7"/>
        <v>2.562062380649268E-2</v>
      </c>
      <c r="I170">
        <f t="shared" si="8"/>
        <v>0</v>
      </c>
    </row>
    <row r="171" spans="2:9" x14ac:dyDescent="0.2">
      <c r="B171" s="5">
        <v>167</v>
      </c>
      <c r="C171" s="1">
        <v>1257</v>
      </c>
      <c r="D171" s="1">
        <v>322</v>
      </c>
      <c r="E171" s="1">
        <v>885</v>
      </c>
      <c r="F171" s="1">
        <v>21</v>
      </c>
      <c r="G171" s="10">
        <f t="shared" si="6"/>
        <v>0.25616547334924422</v>
      </c>
      <c r="H171" s="10">
        <f t="shared" si="7"/>
        <v>1.6706443914081145E-2</v>
      </c>
      <c r="I171">
        <f t="shared" si="8"/>
        <v>0</v>
      </c>
    </row>
    <row r="172" spans="2:9" x14ac:dyDescent="0.2">
      <c r="B172" s="5">
        <v>168</v>
      </c>
      <c r="C172" s="1">
        <v>2585</v>
      </c>
      <c r="D172" s="1">
        <v>1621</v>
      </c>
      <c r="E172" s="1">
        <v>862</v>
      </c>
      <c r="F172" s="1">
        <v>33</v>
      </c>
      <c r="G172" s="10">
        <f t="shared" si="6"/>
        <v>0.62707930367504838</v>
      </c>
      <c r="H172" s="10">
        <f t="shared" si="7"/>
        <v>1.276595744680851E-2</v>
      </c>
      <c r="I172">
        <f t="shared" si="8"/>
        <v>0</v>
      </c>
    </row>
    <row r="173" spans="2:9" x14ac:dyDescent="0.2">
      <c r="B173" s="5">
        <v>169</v>
      </c>
      <c r="C173" s="1">
        <v>1605</v>
      </c>
      <c r="D173" s="1">
        <v>656</v>
      </c>
      <c r="E173" s="1">
        <v>871</v>
      </c>
      <c r="F173" s="1">
        <v>24</v>
      </c>
      <c r="G173" s="10">
        <f t="shared" si="6"/>
        <v>0.40872274143302179</v>
      </c>
      <c r="H173" s="10">
        <f t="shared" si="7"/>
        <v>1.4953271028037384E-2</v>
      </c>
      <c r="I173">
        <f t="shared" si="8"/>
        <v>0</v>
      </c>
    </row>
    <row r="174" spans="2:9" x14ac:dyDescent="0.2">
      <c r="B174" s="5">
        <v>170</v>
      </c>
      <c r="C174" s="1">
        <v>1564</v>
      </c>
      <c r="D174" s="1">
        <v>603</v>
      </c>
      <c r="E174" s="1">
        <v>898</v>
      </c>
      <c r="F174" s="1">
        <v>28</v>
      </c>
      <c r="G174" s="10">
        <f t="shared" si="6"/>
        <v>0.38554987212276215</v>
      </c>
      <c r="H174" s="10">
        <f t="shared" si="7"/>
        <v>1.7902813299232736E-2</v>
      </c>
      <c r="I174">
        <f t="shared" si="8"/>
        <v>0</v>
      </c>
    </row>
    <row r="175" spans="2:9" x14ac:dyDescent="0.2">
      <c r="B175" s="5">
        <v>171</v>
      </c>
      <c r="C175" s="1">
        <v>1354</v>
      </c>
      <c r="D175" s="1">
        <v>382</v>
      </c>
      <c r="E175" s="1">
        <v>882</v>
      </c>
      <c r="F175" s="1">
        <v>21</v>
      </c>
      <c r="G175" s="10">
        <f t="shared" si="6"/>
        <v>0.28212703101920239</v>
      </c>
      <c r="H175" s="10">
        <f t="shared" si="7"/>
        <v>1.55096011816839E-2</v>
      </c>
      <c r="I175">
        <f t="shared" si="8"/>
        <v>0</v>
      </c>
    </row>
    <row r="176" spans="2:9" x14ac:dyDescent="0.2">
      <c r="B176" s="5">
        <v>172</v>
      </c>
      <c r="C176" s="1">
        <v>1890</v>
      </c>
      <c r="D176" s="1">
        <v>937</v>
      </c>
      <c r="E176" s="1">
        <v>868</v>
      </c>
      <c r="F176" s="1">
        <v>50</v>
      </c>
      <c r="G176" s="10">
        <f t="shared" si="6"/>
        <v>0.49576719576719575</v>
      </c>
      <c r="H176" s="10">
        <f t="shared" si="7"/>
        <v>2.6455026455026454E-2</v>
      </c>
      <c r="I176">
        <f t="shared" si="8"/>
        <v>0</v>
      </c>
    </row>
    <row r="177" spans="2:9" x14ac:dyDescent="0.2">
      <c r="B177" s="5">
        <v>173</v>
      </c>
      <c r="C177" s="1">
        <v>2176</v>
      </c>
      <c r="D177" s="1">
        <v>1186</v>
      </c>
      <c r="E177" s="1">
        <v>865</v>
      </c>
      <c r="F177" s="1">
        <v>70</v>
      </c>
      <c r="G177" s="10">
        <f t="shared" si="6"/>
        <v>0.54503676470588236</v>
      </c>
      <c r="H177" s="10">
        <f t="shared" si="7"/>
        <v>3.216911764705882E-2</v>
      </c>
      <c r="I177">
        <f t="shared" si="8"/>
        <v>0</v>
      </c>
    </row>
    <row r="178" spans="2:9" x14ac:dyDescent="0.2">
      <c r="B178" s="5">
        <v>174</v>
      </c>
      <c r="C178" s="1">
        <v>6724</v>
      </c>
      <c r="D178" s="1">
        <v>5432</v>
      </c>
      <c r="E178" s="1">
        <v>793</v>
      </c>
      <c r="F178" s="1">
        <v>276</v>
      </c>
      <c r="G178" s="10">
        <f t="shared" si="6"/>
        <v>0.80785246876859007</v>
      </c>
      <c r="H178" s="10">
        <f t="shared" si="7"/>
        <v>4.104699583581202E-2</v>
      </c>
      <c r="I178">
        <f t="shared" si="8"/>
        <v>0</v>
      </c>
    </row>
    <row r="179" spans="2:9" x14ac:dyDescent="0.2">
      <c r="B179" s="5">
        <v>175</v>
      </c>
      <c r="C179" s="1">
        <v>1207</v>
      </c>
      <c r="D179" s="1">
        <v>342</v>
      </c>
      <c r="E179" s="1">
        <v>825</v>
      </c>
      <c r="F179" s="1">
        <v>24</v>
      </c>
      <c r="G179" s="10">
        <f t="shared" si="6"/>
        <v>0.28334714167357083</v>
      </c>
      <c r="H179" s="10">
        <f t="shared" si="7"/>
        <v>1.9884009942004972E-2</v>
      </c>
      <c r="I179">
        <f t="shared" si="8"/>
        <v>0</v>
      </c>
    </row>
    <row r="180" spans="2:9" x14ac:dyDescent="0.2">
      <c r="B180" s="5">
        <v>176</v>
      </c>
      <c r="C180" s="1">
        <v>3029</v>
      </c>
      <c r="D180" s="1">
        <v>2066</v>
      </c>
      <c r="E180" s="1">
        <v>811</v>
      </c>
      <c r="F180" s="1">
        <v>111</v>
      </c>
      <c r="G180" s="10">
        <f t="shared" si="6"/>
        <v>0.68207329151535157</v>
      </c>
      <c r="H180" s="10">
        <f t="shared" si="7"/>
        <v>3.6645757675800597E-2</v>
      </c>
      <c r="I180">
        <f t="shared" si="8"/>
        <v>0</v>
      </c>
    </row>
    <row r="181" spans="2:9" x14ac:dyDescent="0.2">
      <c r="B181" s="5">
        <v>177</v>
      </c>
      <c r="C181" s="1">
        <v>1991</v>
      </c>
      <c r="D181" s="1">
        <v>1089</v>
      </c>
      <c r="E181" s="1">
        <v>806</v>
      </c>
      <c r="F181" s="1">
        <v>51</v>
      </c>
      <c r="G181" s="10">
        <f t="shared" si="6"/>
        <v>0.54696132596685088</v>
      </c>
      <c r="H181" s="10">
        <f t="shared" si="7"/>
        <v>2.5615268709191362E-2</v>
      </c>
      <c r="I181">
        <f t="shared" si="8"/>
        <v>0</v>
      </c>
    </row>
    <row r="182" spans="2:9" x14ac:dyDescent="0.2">
      <c r="B182" s="5">
        <v>178</v>
      </c>
      <c r="C182" s="1">
        <v>2131</v>
      </c>
      <c r="D182" s="1">
        <v>1184</v>
      </c>
      <c r="E182" s="1">
        <v>806</v>
      </c>
      <c r="F182" s="1">
        <v>83</v>
      </c>
      <c r="G182" s="10">
        <f t="shared" si="6"/>
        <v>0.55560769591740966</v>
      </c>
      <c r="H182" s="10">
        <f t="shared" si="7"/>
        <v>3.894885030502112E-2</v>
      </c>
      <c r="I182">
        <f t="shared" si="8"/>
        <v>0</v>
      </c>
    </row>
    <row r="183" spans="2:9" x14ac:dyDescent="0.2">
      <c r="B183" s="5">
        <v>179</v>
      </c>
      <c r="C183" s="1">
        <v>2799</v>
      </c>
      <c r="D183" s="1">
        <v>1854</v>
      </c>
      <c r="E183" s="1">
        <v>790</v>
      </c>
      <c r="F183" s="1">
        <v>114</v>
      </c>
      <c r="G183" s="10">
        <f t="shared" si="6"/>
        <v>0.66237942122186499</v>
      </c>
      <c r="H183" s="10">
        <f t="shared" si="7"/>
        <v>4.0728831725616289E-2</v>
      </c>
      <c r="I183">
        <f t="shared" si="8"/>
        <v>0</v>
      </c>
    </row>
    <row r="184" spans="2:9" x14ac:dyDescent="0.2">
      <c r="B184" s="5">
        <v>180</v>
      </c>
      <c r="C184" s="1">
        <v>1127</v>
      </c>
      <c r="D184" s="1">
        <v>295</v>
      </c>
      <c r="E184" s="1">
        <v>814</v>
      </c>
      <c r="F184" s="1">
        <v>12</v>
      </c>
      <c r="G184" s="10">
        <f t="shared" si="6"/>
        <v>0.26175687666370895</v>
      </c>
      <c r="H184" s="10">
        <f t="shared" si="7"/>
        <v>1.064773735581189E-2</v>
      </c>
      <c r="I184">
        <f t="shared" si="8"/>
        <v>0</v>
      </c>
    </row>
    <row r="185" spans="2:9" x14ac:dyDescent="0.2">
      <c r="B185" s="5">
        <v>181</v>
      </c>
      <c r="C185" s="1">
        <v>1583</v>
      </c>
      <c r="D185" s="1">
        <v>749</v>
      </c>
      <c r="E185" s="1">
        <v>784</v>
      </c>
      <c r="F185" s="1">
        <v>27</v>
      </c>
      <c r="G185" s="10">
        <f t="shared" si="6"/>
        <v>0.4731522425773847</v>
      </c>
      <c r="H185" s="10">
        <f t="shared" si="7"/>
        <v>1.7056222362602652E-2</v>
      </c>
      <c r="I185">
        <f t="shared" si="8"/>
        <v>0</v>
      </c>
    </row>
    <row r="186" spans="2:9" x14ac:dyDescent="0.2">
      <c r="B186" s="5">
        <v>182</v>
      </c>
      <c r="C186" s="1">
        <v>1662</v>
      </c>
      <c r="D186" s="1">
        <v>857</v>
      </c>
      <c r="E186" s="1">
        <v>736</v>
      </c>
      <c r="F186" s="1">
        <v>39</v>
      </c>
      <c r="G186" s="10">
        <f t="shared" si="6"/>
        <v>0.51564380264741272</v>
      </c>
      <c r="H186" s="10">
        <f t="shared" si="7"/>
        <v>2.3465703971119134E-2</v>
      </c>
      <c r="I186">
        <f t="shared" si="8"/>
        <v>0</v>
      </c>
    </row>
    <row r="187" spans="2:9" x14ac:dyDescent="0.2">
      <c r="B187" s="5">
        <v>183</v>
      </c>
      <c r="C187" s="1">
        <v>2489</v>
      </c>
      <c r="D187" s="1">
        <v>1634</v>
      </c>
      <c r="E187" s="1">
        <v>708</v>
      </c>
      <c r="F187" s="1">
        <v>86</v>
      </c>
      <c r="G187" s="10">
        <f t="shared" si="6"/>
        <v>0.65648854961832059</v>
      </c>
      <c r="H187" s="10">
        <f t="shared" si="7"/>
        <v>3.4552028927280029E-2</v>
      </c>
      <c r="I187">
        <f t="shared" si="8"/>
        <v>0</v>
      </c>
    </row>
    <row r="188" spans="2:9" x14ac:dyDescent="0.2">
      <c r="B188" s="5">
        <v>184</v>
      </c>
      <c r="C188" s="1">
        <v>4522</v>
      </c>
      <c r="D188" s="1">
        <v>3612</v>
      </c>
      <c r="E188" s="1">
        <v>677</v>
      </c>
      <c r="F188" s="1">
        <v>108</v>
      </c>
      <c r="G188" s="10">
        <f t="shared" si="6"/>
        <v>0.79876160990712075</v>
      </c>
      <c r="H188" s="10">
        <f t="shared" si="7"/>
        <v>2.3883237505528527E-2</v>
      </c>
      <c r="I188">
        <f t="shared" si="8"/>
        <v>0</v>
      </c>
    </row>
    <row r="189" spans="2:9" x14ac:dyDescent="0.2">
      <c r="B189" s="5">
        <v>185</v>
      </c>
      <c r="C189" s="1">
        <v>1676</v>
      </c>
      <c r="D189" s="1">
        <v>909</v>
      </c>
      <c r="E189" s="1">
        <v>672</v>
      </c>
      <c r="F189" s="1">
        <v>48</v>
      </c>
      <c r="G189" s="10">
        <f t="shared" si="6"/>
        <v>0.54236276849642007</v>
      </c>
      <c r="H189" s="10">
        <f t="shared" si="7"/>
        <v>2.8639618138424822E-2</v>
      </c>
      <c r="I189">
        <f t="shared" si="8"/>
        <v>0</v>
      </c>
    </row>
    <row r="190" spans="2:9" x14ac:dyDescent="0.2">
      <c r="B190" s="5">
        <v>186</v>
      </c>
      <c r="C190" s="1">
        <v>1300</v>
      </c>
      <c r="D190" s="1">
        <v>577</v>
      </c>
      <c r="E190" s="1">
        <v>670</v>
      </c>
      <c r="F190" s="1">
        <v>26</v>
      </c>
      <c r="G190" s="10">
        <f t="shared" si="6"/>
        <v>0.44384615384615383</v>
      </c>
      <c r="H190" s="10">
        <f t="shared" si="7"/>
        <v>0.02</v>
      </c>
      <c r="I190">
        <f t="shared" si="8"/>
        <v>0</v>
      </c>
    </row>
    <row r="191" spans="2:9" x14ac:dyDescent="0.2">
      <c r="B191" s="5">
        <v>187</v>
      </c>
      <c r="C191" s="1">
        <v>1822</v>
      </c>
      <c r="D191" s="1">
        <v>1045</v>
      </c>
      <c r="E191" s="1">
        <v>667</v>
      </c>
      <c r="F191" s="1">
        <v>74</v>
      </c>
      <c r="G191" s="10">
        <f t="shared" si="6"/>
        <v>0.5735455543358946</v>
      </c>
      <c r="H191" s="10">
        <f t="shared" si="7"/>
        <v>4.0614709110867182E-2</v>
      </c>
      <c r="I191">
        <f t="shared" si="8"/>
        <v>0</v>
      </c>
    </row>
    <row r="192" spans="2:9" x14ac:dyDescent="0.2">
      <c r="B192" s="5">
        <v>188</v>
      </c>
      <c r="C192" s="1">
        <v>2383</v>
      </c>
      <c r="D192" s="1">
        <v>1594</v>
      </c>
      <c r="E192" s="1">
        <v>688</v>
      </c>
      <c r="F192" s="1">
        <v>68</v>
      </c>
      <c r="G192" s="10">
        <f t="shared" si="6"/>
        <v>0.66890474192194715</v>
      </c>
      <c r="H192" s="10">
        <f t="shared" si="7"/>
        <v>2.853545950482585E-2</v>
      </c>
      <c r="I192">
        <f t="shared" si="8"/>
        <v>0</v>
      </c>
    </row>
    <row r="193" spans="2:9" x14ac:dyDescent="0.2">
      <c r="B193" s="5">
        <v>189</v>
      </c>
      <c r="C193" s="1">
        <v>1917</v>
      </c>
      <c r="D193" s="1">
        <v>1179</v>
      </c>
      <c r="E193" s="1">
        <v>669</v>
      </c>
      <c r="F193" s="1">
        <v>50</v>
      </c>
      <c r="G193" s="10">
        <f t="shared" si="6"/>
        <v>0.61502347417840375</v>
      </c>
      <c r="H193" s="10">
        <f t="shared" si="7"/>
        <v>2.6082420448617631E-2</v>
      </c>
      <c r="I193">
        <f t="shared" si="8"/>
        <v>0</v>
      </c>
    </row>
    <row r="194" spans="2:9" x14ac:dyDescent="0.2">
      <c r="B194" s="5">
        <v>190</v>
      </c>
      <c r="C194" s="1">
        <v>7805</v>
      </c>
      <c r="D194" s="1">
        <v>6728</v>
      </c>
      <c r="E194" s="1">
        <v>598</v>
      </c>
      <c r="F194" s="1">
        <v>259</v>
      </c>
      <c r="G194" s="10">
        <f t="shared" si="6"/>
        <v>0.86201153106982709</v>
      </c>
      <c r="H194" s="10">
        <f t="shared" si="7"/>
        <v>3.3183856502242155E-2</v>
      </c>
      <c r="I194">
        <f t="shared" si="8"/>
        <v>0</v>
      </c>
    </row>
    <row r="195" spans="2:9" x14ac:dyDescent="0.2">
      <c r="B195" s="5">
        <v>191</v>
      </c>
      <c r="C195" s="1">
        <v>1060</v>
      </c>
      <c r="D195" s="1">
        <v>380</v>
      </c>
      <c r="E195" s="1">
        <v>636</v>
      </c>
      <c r="F195" s="1">
        <v>31</v>
      </c>
      <c r="G195" s="10">
        <f t="shared" si="6"/>
        <v>0.35849056603773582</v>
      </c>
      <c r="H195" s="10">
        <f t="shared" si="7"/>
        <v>2.9245283018867925E-2</v>
      </c>
      <c r="I195">
        <f t="shared" si="8"/>
        <v>0</v>
      </c>
    </row>
    <row r="196" spans="2:9" x14ac:dyDescent="0.2">
      <c r="B196" s="5">
        <v>192</v>
      </c>
      <c r="C196" s="1">
        <v>1476</v>
      </c>
      <c r="D196" s="1">
        <v>802</v>
      </c>
      <c r="E196" s="1">
        <v>620</v>
      </c>
      <c r="F196" s="1">
        <v>40</v>
      </c>
      <c r="G196" s="10">
        <f t="shared" si="6"/>
        <v>0.54336043360433606</v>
      </c>
      <c r="H196" s="10">
        <f t="shared" si="7"/>
        <v>2.7100271002710029E-2</v>
      </c>
      <c r="I196">
        <f t="shared" si="8"/>
        <v>0</v>
      </c>
    </row>
    <row r="197" spans="2:9" x14ac:dyDescent="0.2">
      <c r="B197" s="5">
        <v>193</v>
      </c>
      <c r="C197" s="1">
        <v>2076</v>
      </c>
      <c r="D197" s="1">
        <v>1371</v>
      </c>
      <c r="E197" s="1">
        <v>604</v>
      </c>
      <c r="F197" s="1">
        <v>60</v>
      </c>
      <c r="G197" s="10">
        <f t="shared" ref="G197:G260" si="9">IF(D197="", 0, D197) /C197</f>
        <v>0.66040462427745661</v>
      </c>
      <c r="H197" s="10">
        <f t="shared" ref="H197:H260" si="10">F197/C197</f>
        <v>2.8901734104046242E-2</v>
      </c>
      <c r="I197">
        <f t="shared" ref="I197:I260" si="11">IF(SUM(D197:F197) &gt; C197, 1, 0)</f>
        <v>0</v>
      </c>
    </row>
    <row r="198" spans="2:9" x14ac:dyDescent="0.2">
      <c r="B198" s="5">
        <v>194</v>
      </c>
      <c r="C198" s="1">
        <v>1846</v>
      </c>
      <c r="D198" s="1">
        <v>1151</v>
      </c>
      <c r="E198" s="1">
        <v>617</v>
      </c>
      <c r="F198" s="1">
        <v>54</v>
      </c>
      <c r="G198" s="10">
        <f t="shared" si="9"/>
        <v>0.62351029252437706</v>
      </c>
      <c r="H198" s="10">
        <f t="shared" si="10"/>
        <v>2.9252437703141929E-2</v>
      </c>
      <c r="I198">
        <f t="shared" si="11"/>
        <v>0</v>
      </c>
    </row>
    <row r="199" spans="2:9" x14ac:dyDescent="0.2">
      <c r="B199" s="5">
        <v>195</v>
      </c>
      <c r="C199" s="1">
        <v>2480</v>
      </c>
      <c r="D199" s="1">
        <v>1722</v>
      </c>
      <c r="E199" s="1">
        <v>589</v>
      </c>
      <c r="F199" s="1">
        <v>110</v>
      </c>
      <c r="G199" s="10">
        <f t="shared" si="9"/>
        <v>0.6943548387096774</v>
      </c>
      <c r="H199" s="10">
        <f t="shared" si="10"/>
        <v>4.4354838709677422E-2</v>
      </c>
      <c r="I199">
        <f t="shared" si="11"/>
        <v>0</v>
      </c>
    </row>
    <row r="200" spans="2:9" x14ac:dyDescent="0.2">
      <c r="B200" s="5">
        <v>196</v>
      </c>
      <c r="C200" s="1">
        <v>1805</v>
      </c>
      <c r="D200" s="1">
        <v>1159</v>
      </c>
      <c r="E200" s="1">
        <v>593</v>
      </c>
      <c r="F200" s="1">
        <v>34</v>
      </c>
      <c r="G200" s="10">
        <f t="shared" si="9"/>
        <v>0.64210526315789473</v>
      </c>
      <c r="H200" s="10">
        <f t="shared" si="10"/>
        <v>1.8836565096952907E-2</v>
      </c>
      <c r="I200">
        <f t="shared" si="11"/>
        <v>0</v>
      </c>
    </row>
    <row r="201" spans="2:9" x14ac:dyDescent="0.2">
      <c r="B201" s="5">
        <v>197</v>
      </c>
      <c r="C201" s="1">
        <v>2742</v>
      </c>
      <c r="D201" s="1">
        <v>1995</v>
      </c>
      <c r="E201" s="1">
        <v>574</v>
      </c>
      <c r="F201" s="1">
        <v>108</v>
      </c>
      <c r="G201" s="10">
        <f t="shared" si="9"/>
        <v>0.7275711159737418</v>
      </c>
      <c r="H201" s="10">
        <f t="shared" si="10"/>
        <v>3.9387308533916851E-2</v>
      </c>
      <c r="I201">
        <f t="shared" si="11"/>
        <v>0</v>
      </c>
    </row>
    <row r="202" spans="2:9" x14ac:dyDescent="0.2">
      <c r="B202" s="5">
        <v>198</v>
      </c>
      <c r="C202" s="1">
        <v>736</v>
      </c>
      <c r="D202" s="1">
        <v>125</v>
      </c>
      <c r="E202" s="1">
        <v>604</v>
      </c>
      <c r="F202" s="1">
        <v>9</v>
      </c>
      <c r="G202" s="10">
        <f t="shared" si="9"/>
        <v>0.16983695652173914</v>
      </c>
      <c r="H202" s="10">
        <f t="shared" si="10"/>
        <v>1.2228260869565218E-2</v>
      </c>
      <c r="I202">
        <f t="shared" si="11"/>
        <v>1</v>
      </c>
    </row>
    <row r="203" spans="2:9" x14ac:dyDescent="0.2">
      <c r="B203" s="5">
        <v>199</v>
      </c>
      <c r="C203" s="1">
        <v>1067</v>
      </c>
      <c r="D203" s="1">
        <v>409</v>
      </c>
      <c r="E203" s="1">
        <v>603</v>
      </c>
      <c r="F203" s="1">
        <v>29</v>
      </c>
      <c r="G203" s="10">
        <f t="shared" si="9"/>
        <v>0.38331771321462044</v>
      </c>
      <c r="H203" s="10">
        <f t="shared" si="10"/>
        <v>2.7179006560449859E-2</v>
      </c>
      <c r="I203">
        <f t="shared" si="11"/>
        <v>0</v>
      </c>
    </row>
    <row r="204" spans="2:9" x14ac:dyDescent="0.2">
      <c r="B204" s="5">
        <v>200</v>
      </c>
      <c r="C204" s="1">
        <v>1159</v>
      </c>
      <c r="D204" s="1">
        <v>546</v>
      </c>
      <c r="E204" s="1">
        <v>575</v>
      </c>
      <c r="F204" s="1">
        <v>15</v>
      </c>
      <c r="G204" s="10">
        <f t="shared" si="9"/>
        <v>0.47109577221742882</v>
      </c>
      <c r="H204" s="10">
        <f t="shared" si="10"/>
        <v>1.2942191544434857E-2</v>
      </c>
      <c r="I204">
        <f t="shared" si="11"/>
        <v>0</v>
      </c>
    </row>
    <row r="205" spans="2:9" x14ac:dyDescent="0.2">
      <c r="B205" s="5">
        <v>201</v>
      </c>
      <c r="C205" s="1">
        <v>2472</v>
      </c>
      <c r="D205" s="1">
        <v>1790</v>
      </c>
      <c r="E205" s="1">
        <v>548</v>
      </c>
      <c r="F205" s="1">
        <v>89</v>
      </c>
      <c r="G205" s="10">
        <f t="shared" si="9"/>
        <v>0.72411003236245952</v>
      </c>
      <c r="H205" s="10">
        <f t="shared" si="10"/>
        <v>3.6003236245954695E-2</v>
      </c>
      <c r="I205">
        <f t="shared" si="11"/>
        <v>0</v>
      </c>
    </row>
    <row r="206" spans="2:9" x14ac:dyDescent="0.2">
      <c r="B206" s="5">
        <v>202</v>
      </c>
      <c r="C206" s="1">
        <v>3300</v>
      </c>
      <c r="D206" s="1">
        <v>2465</v>
      </c>
      <c r="E206" s="1">
        <v>535</v>
      </c>
      <c r="F206" s="1">
        <v>210</v>
      </c>
      <c r="G206" s="10">
        <f t="shared" si="9"/>
        <v>0.74696969696969695</v>
      </c>
      <c r="H206" s="10">
        <f t="shared" si="10"/>
        <v>6.363636363636363E-2</v>
      </c>
      <c r="I206">
        <f t="shared" si="11"/>
        <v>0</v>
      </c>
    </row>
    <row r="207" spans="2:9" x14ac:dyDescent="0.2">
      <c r="B207" s="5">
        <v>203</v>
      </c>
      <c r="C207" s="1">
        <v>769</v>
      </c>
      <c r="D207" s="1">
        <v>178</v>
      </c>
      <c r="E207" s="1">
        <v>577</v>
      </c>
      <c r="F207" s="1">
        <v>6</v>
      </c>
      <c r="G207" s="10">
        <f t="shared" si="9"/>
        <v>0.23146944083224968</v>
      </c>
      <c r="H207" s="10">
        <f t="shared" si="10"/>
        <v>7.8023407022106634E-3</v>
      </c>
      <c r="I207">
        <f t="shared" si="11"/>
        <v>0</v>
      </c>
    </row>
    <row r="208" spans="2:9" x14ac:dyDescent="0.2">
      <c r="B208" s="5">
        <v>204</v>
      </c>
      <c r="C208" s="1">
        <v>1715</v>
      </c>
      <c r="D208" s="1">
        <v>1032</v>
      </c>
      <c r="E208" s="1">
        <v>551</v>
      </c>
      <c r="F208" s="1">
        <v>89</v>
      </c>
      <c r="G208" s="10">
        <f t="shared" si="9"/>
        <v>0.60174927113702625</v>
      </c>
      <c r="H208" s="10">
        <f t="shared" si="10"/>
        <v>5.1895043731778424E-2</v>
      </c>
      <c r="I208">
        <f t="shared" si="11"/>
        <v>0</v>
      </c>
    </row>
    <row r="209" spans="2:9" x14ac:dyDescent="0.2">
      <c r="B209" s="5">
        <v>205</v>
      </c>
      <c r="C209" s="1">
        <v>1851</v>
      </c>
      <c r="D209" s="1">
        <v>1179</v>
      </c>
      <c r="E209" s="1">
        <v>544</v>
      </c>
      <c r="F209" s="1">
        <v>83</v>
      </c>
      <c r="G209" s="10">
        <f t="shared" si="9"/>
        <v>0.63695299837925445</v>
      </c>
      <c r="H209" s="10">
        <f t="shared" si="10"/>
        <v>4.4840626688276604E-2</v>
      </c>
      <c r="I209">
        <f t="shared" si="11"/>
        <v>0</v>
      </c>
    </row>
    <row r="210" spans="2:9" x14ac:dyDescent="0.2">
      <c r="B210" s="5">
        <v>206</v>
      </c>
      <c r="C210" s="1">
        <v>3531</v>
      </c>
      <c r="D210" s="1">
        <v>2734</v>
      </c>
      <c r="E210" s="1">
        <v>515</v>
      </c>
      <c r="F210" s="1">
        <v>215</v>
      </c>
      <c r="G210" s="10">
        <f t="shared" si="9"/>
        <v>0.77428490512602666</v>
      </c>
      <c r="H210" s="10">
        <f t="shared" si="10"/>
        <v>6.088926649674313E-2</v>
      </c>
      <c r="I210">
        <f t="shared" si="11"/>
        <v>0</v>
      </c>
    </row>
    <row r="211" spans="2:9" x14ac:dyDescent="0.2">
      <c r="B211" s="5">
        <v>207</v>
      </c>
      <c r="C211" s="1">
        <v>4787</v>
      </c>
      <c r="D211" s="1">
        <v>3959</v>
      </c>
      <c r="E211" s="1">
        <v>491</v>
      </c>
      <c r="F211" s="1">
        <v>174</v>
      </c>
      <c r="G211" s="10">
        <f t="shared" si="9"/>
        <v>0.82703154376436183</v>
      </c>
      <c r="H211" s="10">
        <f t="shared" si="10"/>
        <v>3.6348443701692081E-2</v>
      </c>
      <c r="I211">
        <f t="shared" si="11"/>
        <v>0</v>
      </c>
    </row>
    <row r="212" spans="2:9" x14ac:dyDescent="0.2">
      <c r="B212" s="5">
        <v>208</v>
      </c>
      <c r="C212" s="1">
        <v>677</v>
      </c>
      <c r="D212" s="1">
        <v>119</v>
      </c>
      <c r="E212" s="1">
        <v>546</v>
      </c>
      <c r="F212" s="1">
        <v>4</v>
      </c>
      <c r="G212" s="10">
        <f t="shared" si="9"/>
        <v>0.17577548005908419</v>
      </c>
      <c r="H212" s="10">
        <f t="shared" si="10"/>
        <v>5.9084194977843431E-3</v>
      </c>
      <c r="I212">
        <f t="shared" si="11"/>
        <v>0</v>
      </c>
    </row>
    <row r="213" spans="2:9" x14ac:dyDescent="0.2">
      <c r="B213" s="5">
        <v>209</v>
      </c>
      <c r="C213" s="1">
        <v>884</v>
      </c>
      <c r="D213" s="1">
        <v>332</v>
      </c>
      <c r="E213" s="1">
        <v>516</v>
      </c>
      <c r="F213" s="1">
        <v>27</v>
      </c>
      <c r="G213" s="10">
        <f t="shared" si="9"/>
        <v>0.3755656108597285</v>
      </c>
      <c r="H213" s="10">
        <f t="shared" si="10"/>
        <v>3.0542986425339366E-2</v>
      </c>
      <c r="I213">
        <f t="shared" si="11"/>
        <v>0</v>
      </c>
    </row>
    <row r="214" spans="2:9" x14ac:dyDescent="0.2">
      <c r="B214" s="5">
        <v>210</v>
      </c>
      <c r="C214" s="1">
        <v>2187</v>
      </c>
      <c r="D214" s="1">
        <v>1600</v>
      </c>
      <c r="E214" s="1">
        <v>495</v>
      </c>
      <c r="F214" s="1">
        <v>57</v>
      </c>
      <c r="G214" s="10">
        <f t="shared" si="9"/>
        <v>0.73159579332418834</v>
      </c>
      <c r="H214" s="10">
        <f t="shared" si="10"/>
        <v>2.6063100137174212E-2</v>
      </c>
      <c r="I214">
        <f t="shared" si="11"/>
        <v>0</v>
      </c>
    </row>
    <row r="215" spans="2:9" x14ac:dyDescent="0.2">
      <c r="B215" s="5">
        <v>211</v>
      </c>
      <c r="C215" s="1">
        <v>1470</v>
      </c>
      <c r="D215" s="1">
        <v>950</v>
      </c>
      <c r="E215" s="1">
        <v>444</v>
      </c>
      <c r="F215" s="1">
        <v>46</v>
      </c>
      <c r="G215" s="10">
        <f t="shared" si="9"/>
        <v>0.6462585034013606</v>
      </c>
      <c r="H215" s="10">
        <f t="shared" si="10"/>
        <v>3.1292517006802724E-2</v>
      </c>
      <c r="I215">
        <f t="shared" si="11"/>
        <v>0</v>
      </c>
    </row>
    <row r="216" spans="2:9" x14ac:dyDescent="0.2">
      <c r="B216" s="5">
        <v>212</v>
      </c>
      <c r="C216" s="1">
        <v>1203</v>
      </c>
      <c r="D216" s="1">
        <v>730</v>
      </c>
      <c r="E216" s="1">
        <v>441</v>
      </c>
      <c r="F216" s="1">
        <v>26</v>
      </c>
      <c r="G216" s="10">
        <f t="shared" si="9"/>
        <v>0.60681629260182879</v>
      </c>
      <c r="H216" s="10">
        <f t="shared" si="10"/>
        <v>2.1612635078969242E-2</v>
      </c>
      <c r="I216">
        <f t="shared" si="11"/>
        <v>0</v>
      </c>
    </row>
    <row r="217" spans="2:9" x14ac:dyDescent="0.2">
      <c r="B217" s="5">
        <v>213</v>
      </c>
      <c r="C217" s="1">
        <v>1230</v>
      </c>
      <c r="D217" s="1">
        <v>720</v>
      </c>
      <c r="E217" s="1">
        <v>453</v>
      </c>
      <c r="F217" s="1">
        <v>38</v>
      </c>
      <c r="G217" s="10">
        <f t="shared" si="9"/>
        <v>0.58536585365853655</v>
      </c>
      <c r="H217" s="10">
        <f t="shared" si="10"/>
        <v>3.0894308943089432E-2</v>
      </c>
      <c r="I217">
        <f t="shared" si="11"/>
        <v>0</v>
      </c>
    </row>
    <row r="218" spans="2:9" x14ac:dyDescent="0.2">
      <c r="B218" s="5">
        <v>214</v>
      </c>
      <c r="C218" s="1">
        <v>1492</v>
      </c>
      <c r="D218" s="1">
        <v>994</v>
      </c>
      <c r="E218" s="1">
        <v>428</v>
      </c>
      <c r="F218" s="1">
        <v>42</v>
      </c>
      <c r="G218" s="10">
        <f t="shared" si="9"/>
        <v>0.66621983914209115</v>
      </c>
      <c r="H218" s="10">
        <f t="shared" si="10"/>
        <v>2.8150134048257374E-2</v>
      </c>
      <c r="I218">
        <f t="shared" si="11"/>
        <v>0</v>
      </c>
    </row>
    <row r="219" spans="2:9" x14ac:dyDescent="0.2">
      <c r="B219" s="5">
        <v>215</v>
      </c>
      <c r="C219" s="1">
        <v>2177</v>
      </c>
      <c r="D219" s="1">
        <v>1582</v>
      </c>
      <c r="E219" s="1">
        <v>421</v>
      </c>
      <c r="F219" s="1">
        <v>115</v>
      </c>
      <c r="G219" s="10">
        <f t="shared" si="9"/>
        <v>0.72668810289389063</v>
      </c>
      <c r="H219" s="10">
        <f t="shared" si="10"/>
        <v>5.2824988516306841E-2</v>
      </c>
      <c r="I219">
        <f t="shared" si="11"/>
        <v>0</v>
      </c>
    </row>
    <row r="220" spans="2:9" x14ac:dyDescent="0.2">
      <c r="B220" s="5">
        <v>216</v>
      </c>
      <c r="C220" s="1">
        <v>611</v>
      </c>
      <c r="D220" s="1">
        <v>146</v>
      </c>
      <c r="E220" s="1">
        <v>452</v>
      </c>
      <c r="F220" s="1">
        <v>2</v>
      </c>
      <c r="G220" s="10">
        <f t="shared" si="9"/>
        <v>0.23895253682487724</v>
      </c>
      <c r="H220" s="10">
        <f t="shared" si="10"/>
        <v>3.2733224222585926E-3</v>
      </c>
      <c r="I220">
        <f t="shared" si="11"/>
        <v>0</v>
      </c>
    </row>
    <row r="221" spans="2:9" x14ac:dyDescent="0.2">
      <c r="B221" s="5">
        <v>217</v>
      </c>
      <c r="C221" s="1">
        <v>2006</v>
      </c>
      <c r="D221" s="1">
        <v>1402</v>
      </c>
      <c r="E221" s="1">
        <v>421</v>
      </c>
      <c r="F221" s="1">
        <v>133</v>
      </c>
      <c r="G221" s="10">
        <f t="shared" si="9"/>
        <v>0.69890329012961117</v>
      </c>
      <c r="H221" s="10">
        <f t="shared" si="10"/>
        <v>6.6301096709870389E-2</v>
      </c>
      <c r="I221">
        <f t="shared" si="11"/>
        <v>0</v>
      </c>
    </row>
    <row r="222" spans="2:9" x14ac:dyDescent="0.2">
      <c r="B222" s="5">
        <v>218</v>
      </c>
      <c r="C222" s="1">
        <v>2734</v>
      </c>
      <c r="D222" s="1">
        <v>2118</v>
      </c>
      <c r="E222" s="1">
        <v>405</v>
      </c>
      <c r="F222" s="1">
        <v>144</v>
      </c>
      <c r="G222" s="10">
        <f t="shared" si="9"/>
        <v>0.77468910021945869</v>
      </c>
      <c r="H222" s="10">
        <f t="shared" si="10"/>
        <v>5.267008046817849E-2</v>
      </c>
      <c r="I222">
        <f t="shared" si="11"/>
        <v>0</v>
      </c>
    </row>
    <row r="223" spans="2:9" x14ac:dyDescent="0.2">
      <c r="B223" s="5">
        <v>219</v>
      </c>
      <c r="C223" s="1">
        <v>1407</v>
      </c>
      <c r="D223" s="1">
        <v>923</v>
      </c>
      <c r="E223" s="1">
        <v>404</v>
      </c>
      <c r="F223" s="1">
        <v>60</v>
      </c>
      <c r="G223" s="10">
        <f t="shared" si="9"/>
        <v>0.65600568585643215</v>
      </c>
      <c r="H223" s="10">
        <f t="shared" si="10"/>
        <v>4.2643923240938165E-2</v>
      </c>
      <c r="I223">
        <f t="shared" si="11"/>
        <v>0</v>
      </c>
    </row>
    <row r="224" spans="2:9" x14ac:dyDescent="0.2">
      <c r="B224" s="5">
        <v>220</v>
      </c>
      <c r="C224" s="1">
        <v>1483</v>
      </c>
      <c r="D224" s="1">
        <v>1026</v>
      </c>
      <c r="E224" s="1">
        <v>396</v>
      </c>
      <c r="F224" s="1">
        <v>19</v>
      </c>
      <c r="G224" s="10">
        <f t="shared" si="9"/>
        <v>0.69184086311530679</v>
      </c>
      <c r="H224" s="10">
        <f t="shared" si="10"/>
        <v>1.2811867835468645E-2</v>
      </c>
      <c r="I224">
        <f t="shared" si="11"/>
        <v>0</v>
      </c>
    </row>
    <row r="225" spans="2:9" x14ac:dyDescent="0.2">
      <c r="B225" s="5">
        <v>221</v>
      </c>
      <c r="C225" s="1">
        <v>483</v>
      </c>
      <c r="D225" s="1">
        <v>45</v>
      </c>
      <c r="E225" s="1">
        <v>435</v>
      </c>
      <c r="F225" s="1">
        <v>1</v>
      </c>
      <c r="G225" s="10">
        <f t="shared" si="9"/>
        <v>9.3167701863354033E-2</v>
      </c>
      <c r="H225" s="10">
        <f t="shared" si="10"/>
        <v>2.070393374741201E-3</v>
      </c>
      <c r="I225">
        <f t="shared" si="11"/>
        <v>0</v>
      </c>
    </row>
    <row r="226" spans="2:9" x14ac:dyDescent="0.2">
      <c r="B226" s="5">
        <v>222</v>
      </c>
      <c r="C226" s="1">
        <v>956</v>
      </c>
      <c r="D226" s="1">
        <v>525</v>
      </c>
      <c r="E226" s="1">
        <v>399</v>
      </c>
      <c r="F226" s="1">
        <v>18</v>
      </c>
      <c r="G226" s="10">
        <f t="shared" si="9"/>
        <v>0.54916317991631802</v>
      </c>
      <c r="H226" s="10">
        <f t="shared" si="10"/>
        <v>1.8828451882845189E-2</v>
      </c>
      <c r="I226">
        <f t="shared" si="11"/>
        <v>0</v>
      </c>
    </row>
    <row r="227" spans="2:9" x14ac:dyDescent="0.2">
      <c r="B227" s="5">
        <v>223</v>
      </c>
      <c r="C227" s="1">
        <v>1664</v>
      </c>
      <c r="D227" s="1">
        <v>1189</v>
      </c>
      <c r="E227" s="1">
        <v>372</v>
      </c>
      <c r="F227" s="1">
        <v>69</v>
      </c>
      <c r="G227" s="10">
        <f t="shared" si="9"/>
        <v>0.71454326923076927</v>
      </c>
      <c r="H227" s="10">
        <f t="shared" si="10"/>
        <v>4.1466346153846152E-2</v>
      </c>
      <c r="I227">
        <f t="shared" si="11"/>
        <v>0</v>
      </c>
    </row>
    <row r="228" spans="2:9" x14ac:dyDescent="0.2">
      <c r="B228" s="5">
        <v>224</v>
      </c>
      <c r="C228" s="1">
        <v>659</v>
      </c>
      <c r="D228" s="1">
        <v>246</v>
      </c>
      <c r="E228" s="1">
        <v>386</v>
      </c>
      <c r="F228" s="1">
        <v>17</v>
      </c>
      <c r="G228" s="10">
        <f t="shared" si="9"/>
        <v>0.37329286798179057</v>
      </c>
      <c r="H228" s="10">
        <f t="shared" si="10"/>
        <v>2.5796661608497723E-2</v>
      </c>
      <c r="I228">
        <f t="shared" si="11"/>
        <v>0</v>
      </c>
    </row>
    <row r="229" spans="2:9" x14ac:dyDescent="0.2">
      <c r="B229" s="5">
        <v>225</v>
      </c>
      <c r="C229" s="1">
        <v>680</v>
      </c>
      <c r="D229" s="1">
        <v>270</v>
      </c>
      <c r="E229" s="1">
        <v>385</v>
      </c>
      <c r="F229" s="1">
        <v>17</v>
      </c>
      <c r="G229" s="10">
        <f t="shared" si="9"/>
        <v>0.39705882352941174</v>
      </c>
      <c r="H229" s="10">
        <f t="shared" si="10"/>
        <v>2.5000000000000001E-2</v>
      </c>
      <c r="I229">
        <f t="shared" si="11"/>
        <v>0</v>
      </c>
    </row>
    <row r="230" spans="2:9" x14ac:dyDescent="0.2">
      <c r="B230" s="5">
        <v>226</v>
      </c>
      <c r="C230" s="1">
        <v>660</v>
      </c>
      <c r="D230" s="1">
        <v>258</v>
      </c>
      <c r="E230" s="1">
        <v>373</v>
      </c>
      <c r="F230" s="1">
        <v>16</v>
      </c>
      <c r="G230" s="10">
        <f t="shared" si="9"/>
        <v>0.39090909090909093</v>
      </c>
      <c r="H230" s="10">
        <f t="shared" si="10"/>
        <v>2.4242424242424242E-2</v>
      </c>
      <c r="I230">
        <f t="shared" si="11"/>
        <v>0</v>
      </c>
    </row>
    <row r="231" spans="2:9" x14ac:dyDescent="0.2">
      <c r="B231" s="5">
        <v>227</v>
      </c>
      <c r="C231" s="1">
        <v>660</v>
      </c>
      <c r="D231" s="1">
        <v>215</v>
      </c>
      <c r="E231" s="1">
        <v>416</v>
      </c>
      <c r="F231" s="1">
        <v>20</v>
      </c>
      <c r="G231" s="10">
        <f t="shared" si="9"/>
        <v>0.32575757575757575</v>
      </c>
      <c r="H231" s="10">
        <f t="shared" si="10"/>
        <v>3.0303030303030304E-2</v>
      </c>
      <c r="I231">
        <f t="shared" si="11"/>
        <v>0</v>
      </c>
    </row>
    <row r="232" spans="2:9" x14ac:dyDescent="0.2">
      <c r="B232" s="5">
        <v>228</v>
      </c>
      <c r="C232" s="1">
        <v>747</v>
      </c>
      <c r="D232" s="1">
        <v>320</v>
      </c>
      <c r="E232" s="1">
        <v>409</v>
      </c>
      <c r="F232" s="1">
        <v>11</v>
      </c>
      <c r="G232" s="10">
        <f t="shared" si="9"/>
        <v>0.42838018741633199</v>
      </c>
      <c r="H232" s="10">
        <f t="shared" si="10"/>
        <v>1.4725568942436412E-2</v>
      </c>
      <c r="I232">
        <f t="shared" si="11"/>
        <v>0</v>
      </c>
    </row>
    <row r="233" spans="2:9" x14ac:dyDescent="0.2">
      <c r="B233" s="5">
        <v>229</v>
      </c>
      <c r="C233" s="1">
        <v>1649</v>
      </c>
      <c r="D233" s="1">
        <v>1178</v>
      </c>
      <c r="E233" s="1">
        <v>372</v>
      </c>
      <c r="F233" s="1">
        <v>70</v>
      </c>
      <c r="G233" s="10">
        <f t="shared" si="9"/>
        <v>0.7143723468768951</v>
      </c>
      <c r="H233" s="10">
        <f t="shared" si="10"/>
        <v>4.2449969678593089E-2</v>
      </c>
      <c r="I233">
        <f t="shared" si="11"/>
        <v>0</v>
      </c>
    </row>
    <row r="234" spans="2:9" x14ac:dyDescent="0.2">
      <c r="B234" s="5">
        <v>230</v>
      </c>
      <c r="C234" s="1">
        <v>2182</v>
      </c>
      <c r="D234" s="1">
        <v>1720</v>
      </c>
      <c r="E234" s="1">
        <v>361</v>
      </c>
      <c r="F234" s="1">
        <v>51</v>
      </c>
      <c r="G234" s="10">
        <f t="shared" si="9"/>
        <v>0.7882676443629697</v>
      </c>
      <c r="H234" s="10">
        <f t="shared" si="10"/>
        <v>2.3373052245646196E-2</v>
      </c>
      <c r="I234">
        <f t="shared" si="11"/>
        <v>0</v>
      </c>
    </row>
    <row r="235" spans="2:9" x14ac:dyDescent="0.2">
      <c r="B235" s="5">
        <v>231</v>
      </c>
      <c r="C235" s="1">
        <v>462</v>
      </c>
      <c r="D235" s="1">
        <v>57</v>
      </c>
      <c r="E235" s="1">
        <v>395</v>
      </c>
      <c r="F235" s="1">
        <v>6</v>
      </c>
      <c r="G235" s="10">
        <f t="shared" si="9"/>
        <v>0.12337662337662338</v>
      </c>
      <c r="H235" s="10">
        <f t="shared" si="10"/>
        <v>1.2987012987012988E-2</v>
      </c>
      <c r="I235">
        <f t="shared" si="11"/>
        <v>0</v>
      </c>
    </row>
    <row r="236" spans="2:9" x14ac:dyDescent="0.2">
      <c r="B236" s="5">
        <v>232</v>
      </c>
      <c r="C236" s="1">
        <v>438</v>
      </c>
      <c r="D236" s="1">
        <v>50</v>
      </c>
      <c r="E236" s="1">
        <v>375</v>
      </c>
      <c r="F236" s="1">
        <v>6</v>
      </c>
      <c r="G236" s="10">
        <f t="shared" si="9"/>
        <v>0.11415525114155251</v>
      </c>
      <c r="H236" s="10">
        <f t="shared" si="10"/>
        <v>1.3698630136986301E-2</v>
      </c>
      <c r="I236">
        <f t="shared" si="11"/>
        <v>0</v>
      </c>
    </row>
    <row r="237" spans="2:9" x14ac:dyDescent="0.2">
      <c r="B237" s="5">
        <v>233</v>
      </c>
      <c r="C237" s="1">
        <v>618</v>
      </c>
      <c r="D237" s="1">
        <v>215</v>
      </c>
      <c r="E237" s="1">
        <v>386</v>
      </c>
      <c r="F237" s="1">
        <v>13</v>
      </c>
      <c r="G237" s="10">
        <f t="shared" si="9"/>
        <v>0.34789644012944981</v>
      </c>
      <c r="H237" s="10">
        <f t="shared" si="10"/>
        <v>2.1035598705501618E-2</v>
      </c>
      <c r="I237">
        <f t="shared" si="11"/>
        <v>0</v>
      </c>
    </row>
    <row r="238" spans="2:9" x14ac:dyDescent="0.2">
      <c r="B238" s="5">
        <v>234</v>
      </c>
      <c r="C238" s="1">
        <v>495</v>
      </c>
      <c r="D238" s="1">
        <v>104</v>
      </c>
      <c r="E238" s="1">
        <v>377</v>
      </c>
      <c r="F238" s="1">
        <v>3</v>
      </c>
      <c r="G238" s="10">
        <f t="shared" si="9"/>
        <v>0.21010101010101009</v>
      </c>
      <c r="H238" s="10">
        <f t="shared" si="10"/>
        <v>6.0606060606060606E-3</v>
      </c>
      <c r="I238">
        <f t="shared" si="11"/>
        <v>0</v>
      </c>
    </row>
    <row r="239" spans="2:9" x14ac:dyDescent="0.2">
      <c r="B239" s="5">
        <v>235</v>
      </c>
      <c r="C239" s="1">
        <v>1010</v>
      </c>
      <c r="D239" s="1">
        <v>582</v>
      </c>
      <c r="E239" s="1">
        <v>373</v>
      </c>
      <c r="F239" s="1">
        <v>32</v>
      </c>
      <c r="G239" s="10">
        <f t="shared" si="9"/>
        <v>0.57623762376237619</v>
      </c>
      <c r="H239" s="10">
        <f t="shared" si="10"/>
        <v>3.1683168316831684E-2</v>
      </c>
      <c r="I239">
        <f t="shared" si="11"/>
        <v>0</v>
      </c>
    </row>
    <row r="240" spans="2:9" x14ac:dyDescent="0.2">
      <c r="B240" s="5">
        <v>236</v>
      </c>
      <c r="C240" s="1">
        <v>1284</v>
      </c>
      <c r="D240" s="1">
        <v>825</v>
      </c>
      <c r="E240" s="1">
        <v>361</v>
      </c>
      <c r="F240" s="1">
        <v>68</v>
      </c>
      <c r="G240" s="10">
        <f t="shared" si="9"/>
        <v>0.64252336448598135</v>
      </c>
      <c r="H240" s="10">
        <f t="shared" si="10"/>
        <v>5.2959501557632398E-2</v>
      </c>
      <c r="I240">
        <f t="shared" si="11"/>
        <v>0</v>
      </c>
    </row>
    <row r="241" spans="2:9" x14ac:dyDescent="0.2">
      <c r="B241" s="5">
        <v>237</v>
      </c>
      <c r="C241" s="1">
        <v>1313</v>
      </c>
      <c r="D241" s="1">
        <v>889</v>
      </c>
      <c r="E241" s="1">
        <v>365</v>
      </c>
      <c r="F241" s="1">
        <v>42</v>
      </c>
      <c r="G241" s="10">
        <f t="shared" si="9"/>
        <v>0.67707539984767706</v>
      </c>
      <c r="H241" s="10">
        <f t="shared" si="10"/>
        <v>3.198781416603199E-2</v>
      </c>
      <c r="I241">
        <f t="shared" si="11"/>
        <v>0</v>
      </c>
    </row>
    <row r="242" spans="2:9" x14ac:dyDescent="0.2">
      <c r="B242" s="5">
        <v>238</v>
      </c>
      <c r="C242" s="1">
        <v>718</v>
      </c>
      <c r="D242" s="1">
        <v>321</v>
      </c>
      <c r="E242" s="1">
        <v>360</v>
      </c>
      <c r="F242" s="1">
        <v>25</v>
      </c>
      <c r="G242" s="10">
        <f t="shared" si="9"/>
        <v>0.44707520891364905</v>
      </c>
      <c r="H242" s="10">
        <f t="shared" si="10"/>
        <v>3.4818941504178275E-2</v>
      </c>
      <c r="I242">
        <f t="shared" si="11"/>
        <v>0</v>
      </c>
    </row>
    <row r="243" spans="2:9" x14ac:dyDescent="0.2">
      <c r="B243" s="5">
        <v>239</v>
      </c>
      <c r="C243" s="1">
        <v>1612</v>
      </c>
      <c r="D243" s="1">
        <v>1174</v>
      </c>
      <c r="E243" s="1">
        <v>348</v>
      </c>
      <c r="F243" s="1">
        <v>60</v>
      </c>
      <c r="G243" s="10">
        <f t="shared" si="9"/>
        <v>0.72828784119106704</v>
      </c>
      <c r="H243" s="10">
        <f t="shared" si="10"/>
        <v>3.7220843672456573E-2</v>
      </c>
      <c r="I243">
        <f t="shared" si="11"/>
        <v>0</v>
      </c>
    </row>
    <row r="244" spans="2:9" x14ac:dyDescent="0.2">
      <c r="B244" s="5">
        <v>240</v>
      </c>
      <c r="C244" s="1">
        <v>8062</v>
      </c>
      <c r="D244" s="1">
        <v>7101</v>
      </c>
      <c r="E244" s="1">
        <v>310</v>
      </c>
      <c r="F244" s="1">
        <v>375</v>
      </c>
      <c r="G244" s="10">
        <f t="shared" si="9"/>
        <v>0.88079880922847931</v>
      </c>
      <c r="H244" s="10">
        <f t="shared" si="10"/>
        <v>4.6514512527908711E-2</v>
      </c>
      <c r="I244">
        <f t="shared" si="11"/>
        <v>0</v>
      </c>
    </row>
    <row r="245" spans="2:9" x14ac:dyDescent="0.2">
      <c r="B245" s="5">
        <v>241</v>
      </c>
      <c r="C245" s="1">
        <v>432</v>
      </c>
      <c r="D245" s="1">
        <v>89</v>
      </c>
      <c r="E245" s="1">
        <v>338</v>
      </c>
      <c r="F245" s="1">
        <v>4</v>
      </c>
      <c r="G245" s="10">
        <f t="shared" si="9"/>
        <v>0.20601851851851852</v>
      </c>
      <c r="H245" s="10">
        <f t="shared" si="10"/>
        <v>9.2592592592592587E-3</v>
      </c>
      <c r="I245">
        <f t="shared" si="11"/>
        <v>0</v>
      </c>
    </row>
    <row r="246" spans="2:9" x14ac:dyDescent="0.2">
      <c r="B246" s="5">
        <v>242</v>
      </c>
      <c r="C246" s="1">
        <v>1062</v>
      </c>
      <c r="D246" s="1">
        <v>714</v>
      </c>
      <c r="E246" s="1">
        <v>294</v>
      </c>
      <c r="F246" s="1">
        <v>49</v>
      </c>
      <c r="G246" s="10">
        <f t="shared" si="9"/>
        <v>0.67231638418079098</v>
      </c>
      <c r="H246" s="10">
        <f t="shared" si="10"/>
        <v>4.6139359698681735E-2</v>
      </c>
      <c r="I246">
        <f t="shared" si="11"/>
        <v>0</v>
      </c>
    </row>
    <row r="247" spans="2:9" x14ac:dyDescent="0.2">
      <c r="B247" s="5">
        <v>243</v>
      </c>
      <c r="C247" s="1">
        <v>1102</v>
      </c>
      <c r="D247" s="1">
        <v>749</v>
      </c>
      <c r="E247" s="1">
        <v>290</v>
      </c>
      <c r="F247" s="1">
        <v>44</v>
      </c>
      <c r="G247" s="10">
        <f t="shared" si="9"/>
        <v>0.67967332123411983</v>
      </c>
      <c r="H247" s="10">
        <f t="shared" si="10"/>
        <v>3.9927404718693285E-2</v>
      </c>
      <c r="I247">
        <f t="shared" si="11"/>
        <v>0</v>
      </c>
    </row>
    <row r="248" spans="2:9" x14ac:dyDescent="0.2">
      <c r="B248" s="5">
        <v>244</v>
      </c>
      <c r="C248" s="1">
        <v>1461</v>
      </c>
      <c r="D248" s="1">
        <v>1096</v>
      </c>
      <c r="E248" s="1">
        <v>285</v>
      </c>
      <c r="F248" s="1">
        <v>64</v>
      </c>
      <c r="G248" s="10">
        <f t="shared" si="9"/>
        <v>0.75017111567419581</v>
      </c>
      <c r="H248" s="10">
        <f t="shared" si="10"/>
        <v>4.380561259411362E-2</v>
      </c>
      <c r="I248">
        <f t="shared" si="11"/>
        <v>0</v>
      </c>
    </row>
    <row r="249" spans="2:9" x14ac:dyDescent="0.2">
      <c r="B249" s="5">
        <v>245</v>
      </c>
      <c r="C249" s="1">
        <v>1789</v>
      </c>
      <c r="D249" s="1">
        <v>1421</v>
      </c>
      <c r="E249" s="1">
        <v>280</v>
      </c>
      <c r="F249" s="1">
        <v>58</v>
      </c>
      <c r="G249" s="10">
        <f t="shared" si="9"/>
        <v>0.79429849077697035</v>
      </c>
      <c r="H249" s="10">
        <f t="shared" si="10"/>
        <v>3.2420346562325321E-2</v>
      </c>
      <c r="I249">
        <f t="shared" si="11"/>
        <v>0</v>
      </c>
    </row>
    <row r="250" spans="2:9" x14ac:dyDescent="0.2">
      <c r="B250" s="5">
        <v>246</v>
      </c>
      <c r="C250" s="1">
        <v>994</v>
      </c>
      <c r="D250" s="1">
        <v>678</v>
      </c>
      <c r="E250" s="1">
        <v>274</v>
      </c>
      <c r="F250" s="1">
        <v>37</v>
      </c>
      <c r="G250" s="10">
        <f t="shared" si="9"/>
        <v>0.68209255533199198</v>
      </c>
      <c r="H250" s="10">
        <f t="shared" si="10"/>
        <v>3.722334004024145E-2</v>
      </c>
      <c r="I250">
        <f t="shared" si="11"/>
        <v>0</v>
      </c>
    </row>
    <row r="251" spans="2:9" x14ac:dyDescent="0.2">
      <c r="B251" s="5">
        <v>247</v>
      </c>
      <c r="C251" s="1">
        <v>1597</v>
      </c>
      <c r="D251" s="1">
        <v>1248</v>
      </c>
      <c r="E251" s="1">
        <v>265</v>
      </c>
      <c r="F251" s="1">
        <v>55</v>
      </c>
      <c r="G251" s="10">
        <f t="shared" si="9"/>
        <v>0.78146524733876022</v>
      </c>
      <c r="H251" s="10">
        <f t="shared" si="10"/>
        <v>3.4439574201628055E-2</v>
      </c>
      <c r="I251">
        <f t="shared" si="11"/>
        <v>0</v>
      </c>
    </row>
    <row r="252" spans="2:9" x14ac:dyDescent="0.2">
      <c r="B252" s="5">
        <v>248</v>
      </c>
      <c r="C252" s="1">
        <v>299</v>
      </c>
      <c r="D252" s="1">
        <v>15</v>
      </c>
      <c r="E252" s="1">
        <v>281</v>
      </c>
      <c r="F252" s="1">
        <v>2</v>
      </c>
      <c r="G252" s="10">
        <f t="shared" si="9"/>
        <v>5.016722408026756E-2</v>
      </c>
      <c r="H252" s="10">
        <f t="shared" si="10"/>
        <v>6.688963210702341E-3</v>
      </c>
      <c r="I252">
        <f t="shared" si="11"/>
        <v>0</v>
      </c>
    </row>
    <row r="253" spans="2:9" x14ac:dyDescent="0.2">
      <c r="B253" s="5">
        <v>249</v>
      </c>
      <c r="C253" s="1">
        <v>463</v>
      </c>
      <c r="D253" s="1">
        <v>171</v>
      </c>
      <c r="E253" s="1">
        <v>274</v>
      </c>
      <c r="F253" s="1">
        <v>14</v>
      </c>
      <c r="G253" s="10">
        <f t="shared" si="9"/>
        <v>0.36933045356371491</v>
      </c>
      <c r="H253" s="10">
        <f t="shared" si="10"/>
        <v>3.0237580993520519E-2</v>
      </c>
      <c r="I253">
        <f t="shared" si="11"/>
        <v>0</v>
      </c>
    </row>
    <row r="254" spans="2:9" x14ac:dyDescent="0.2">
      <c r="B254" s="5">
        <v>250</v>
      </c>
      <c r="C254" s="1">
        <v>1566</v>
      </c>
      <c r="D254" s="1">
        <v>1213</v>
      </c>
      <c r="E254" s="1">
        <v>260</v>
      </c>
      <c r="F254" s="1">
        <v>79</v>
      </c>
      <c r="G254" s="10">
        <f t="shared" si="9"/>
        <v>0.7745849297573435</v>
      </c>
      <c r="H254" s="10">
        <f t="shared" si="10"/>
        <v>5.0446998722860792E-2</v>
      </c>
      <c r="I254">
        <f t="shared" si="11"/>
        <v>0</v>
      </c>
    </row>
    <row r="255" spans="2:9" x14ac:dyDescent="0.2">
      <c r="B255" s="5">
        <v>251</v>
      </c>
      <c r="C255" s="1">
        <v>1794</v>
      </c>
      <c r="D255" s="1">
        <v>1353</v>
      </c>
      <c r="E255" s="1">
        <v>248</v>
      </c>
      <c r="F255" s="1">
        <v>162</v>
      </c>
      <c r="G255" s="10">
        <f t="shared" si="9"/>
        <v>0.75418060200668902</v>
      </c>
      <c r="H255" s="10">
        <f t="shared" si="10"/>
        <v>9.0301003344481601E-2</v>
      </c>
      <c r="I255">
        <f t="shared" si="11"/>
        <v>0</v>
      </c>
    </row>
    <row r="256" spans="2:9" x14ac:dyDescent="0.2">
      <c r="B256" s="5">
        <v>252</v>
      </c>
      <c r="C256" s="1">
        <v>523</v>
      </c>
      <c r="D256" s="1">
        <v>235</v>
      </c>
      <c r="E256" s="1">
        <v>257</v>
      </c>
      <c r="F256" s="1">
        <v>24</v>
      </c>
      <c r="G256" s="10">
        <f t="shared" si="9"/>
        <v>0.44933078393881454</v>
      </c>
      <c r="H256" s="10">
        <f t="shared" si="10"/>
        <v>4.5889101338432124E-2</v>
      </c>
      <c r="I256">
        <f t="shared" si="11"/>
        <v>0</v>
      </c>
    </row>
    <row r="257" spans="2:9" x14ac:dyDescent="0.2">
      <c r="B257" s="5">
        <v>253</v>
      </c>
      <c r="C257" s="1">
        <v>823</v>
      </c>
      <c r="D257" s="1">
        <v>517</v>
      </c>
      <c r="E257" s="1">
        <v>247</v>
      </c>
      <c r="F257" s="1">
        <v>41</v>
      </c>
      <c r="G257" s="10">
        <f t="shared" si="9"/>
        <v>0.62818955042527336</v>
      </c>
      <c r="H257" s="10">
        <f t="shared" si="10"/>
        <v>4.9817739975698661E-2</v>
      </c>
      <c r="I257">
        <f t="shared" si="11"/>
        <v>0</v>
      </c>
    </row>
    <row r="258" spans="2:9" x14ac:dyDescent="0.2">
      <c r="B258" s="5">
        <v>254</v>
      </c>
      <c r="C258" s="1">
        <v>938</v>
      </c>
      <c r="D258" s="1">
        <v>637</v>
      </c>
      <c r="E258" s="1">
        <v>251</v>
      </c>
      <c r="F258" s="1">
        <v>36</v>
      </c>
      <c r="G258" s="10">
        <f t="shared" si="9"/>
        <v>0.67910447761194026</v>
      </c>
      <c r="H258" s="10">
        <f t="shared" si="10"/>
        <v>3.8379530916844352E-2</v>
      </c>
      <c r="I258">
        <f t="shared" si="11"/>
        <v>0</v>
      </c>
    </row>
    <row r="259" spans="2:9" x14ac:dyDescent="0.2">
      <c r="B259" s="5">
        <v>255</v>
      </c>
      <c r="C259" s="1">
        <v>790</v>
      </c>
      <c r="D259" s="1">
        <v>498</v>
      </c>
      <c r="E259" s="1">
        <v>243</v>
      </c>
      <c r="F259" s="1">
        <v>43</v>
      </c>
      <c r="G259" s="10">
        <f t="shared" si="9"/>
        <v>0.63037974683544307</v>
      </c>
      <c r="H259" s="10">
        <f t="shared" si="10"/>
        <v>5.4430379746835442E-2</v>
      </c>
      <c r="I259">
        <f t="shared" si="11"/>
        <v>0</v>
      </c>
    </row>
    <row r="260" spans="2:9" x14ac:dyDescent="0.2">
      <c r="B260" s="5">
        <v>256</v>
      </c>
      <c r="C260" s="1">
        <v>1080</v>
      </c>
      <c r="D260" s="1">
        <v>811</v>
      </c>
      <c r="E260" s="1">
        <v>232</v>
      </c>
      <c r="F260" s="1">
        <v>35</v>
      </c>
      <c r="G260" s="10">
        <f t="shared" si="9"/>
        <v>0.75092592592592589</v>
      </c>
      <c r="H260" s="10">
        <f t="shared" si="10"/>
        <v>3.2407407407407406E-2</v>
      </c>
      <c r="I260">
        <f t="shared" si="11"/>
        <v>0</v>
      </c>
    </row>
    <row r="261" spans="2:9" x14ac:dyDescent="0.2">
      <c r="B261" s="5">
        <v>257</v>
      </c>
      <c r="C261" s="1">
        <v>1812</v>
      </c>
      <c r="D261" s="1">
        <v>1447</v>
      </c>
      <c r="E261" s="1">
        <v>228</v>
      </c>
      <c r="F261" s="1">
        <v>114</v>
      </c>
      <c r="G261" s="10">
        <f t="shared" ref="G261:G324" si="12">IF(D261="", 0, D261) /C261</f>
        <v>0.79856512141280356</v>
      </c>
      <c r="H261" s="10">
        <f t="shared" ref="H261:H324" si="13">F261/C261</f>
        <v>6.2913907284768214E-2</v>
      </c>
      <c r="I261">
        <f t="shared" ref="I261:I324" si="14">IF(SUM(D261:F261) &gt; C261, 1, 0)</f>
        <v>0</v>
      </c>
    </row>
    <row r="262" spans="2:9" x14ac:dyDescent="0.2">
      <c r="B262" s="5">
        <v>258</v>
      </c>
      <c r="C262" s="1">
        <v>295</v>
      </c>
      <c r="D262" s="1">
        <v>55</v>
      </c>
      <c r="E262" s="1">
        <v>230</v>
      </c>
      <c r="F262" s="1">
        <v>10</v>
      </c>
      <c r="G262" s="10">
        <f t="shared" si="12"/>
        <v>0.1864406779661017</v>
      </c>
      <c r="H262" s="10">
        <f t="shared" si="13"/>
        <v>3.3898305084745763E-2</v>
      </c>
      <c r="I262">
        <f t="shared" si="14"/>
        <v>0</v>
      </c>
    </row>
    <row r="263" spans="2:9" x14ac:dyDescent="0.2">
      <c r="B263" s="5">
        <v>259</v>
      </c>
      <c r="C263" s="1">
        <v>431</v>
      </c>
      <c r="D263" s="1">
        <v>183</v>
      </c>
      <c r="E263" s="1">
        <v>241</v>
      </c>
      <c r="F263" s="1">
        <v>6</v>
      </c>
      <c r="G263" s="10">
        <f t="shared" si="12"/>
        <v>0.42459396751740142</v>
      </c>
      <c r="H263" s="10">
        <f t="shared" si="13"/>
        <v>1.3921113689095127E-2</v>
      </c>
      <c r="I263">
        <f t="shared" si="14"/>
        <v>0</v>
      </c>
    </row>
    <row r="264" spans="2:9" x14ac:dyDescent="0.2">
      <c r="B264" s="5">
        <v>260</v>
      </c>
      <c r="C264" s="1">
        <v>810</v>
      </c>
      <c r="D264" s="1">
        <v>528</v>
      </c>
      <c r="E264" s="1">
        <v>224</v>
      </c>
      <c r="F264" s="1">
        <v>43</v>
      </c>
      <c r="G264" s="10">
        <f t="shared" si="12"/>
        <v>0.6518518518518519</v>
      </c>
      <c r="H264" s="10">
        <f t="shared" si="13"/>
        <v>5.3086419753086422E-2</v>
      </c>
      <c r="I264">
        <f t="shared" si="14"/>
        <v>0</v>
      </c>
    </row>
    <row r="265" spans="2:9" x14ac:dyDescent="0.2">
      <c r="B265" s="5">
        <v>261</v>
      </c>
      <c r="C265" s="1">
        <v>458</v>
      </c>
      <c r="D265" s="1">
        <v>200</v>
      </c>
      <c r="E265" s="1">
        <v>238</v>
      </c>
      <c r="F265" s="1">
        <v>11</v>
      </c>
      <c r="G265" s="10">
        <f t="shared" si="12"/>
        <v>0.4366812227074236</v>
      </c>
      <c r="H265" s="10">
        <f t="shared" si="13"/>
        <v>2.4017467248908297E-2</v>
      </c>
      <c r="I265">
        <f t="shared" si="14"/>
        <v>0</v>
      </c>
    </row>
    <row r="266" spans="2:9" x14ac:dyDescent="0.2">
      <c r="B266" s="5">
        <v>262</v>
      </c>
      <c r="C266" s="1">
        <v>883</v>
      </c>
      <c r="D266" s="1">
        <v>578</v>
      </c>
      <c r="E266" s="1">
        <v>221</v>
      </c>
      <c r="F266" s="1">
        <v>68</v>
      </c>
      <c r="G266" s="10">
        <f t="shared" si="12"/>
        <v>0.65458663646659121</v>
      </c>
      <c r="H266" s="10">
        <f t="shared" si="13"/>
        <v>7.7010192525481316E-2</v>
      </c>
      <c r="I266">
        <f t="shared" si="14"/>
        <v>0</v>
      </c>
    </row>
    <row r="267" spans="2:9" x14ac:dyDescent="0.2">
      <c r="B267" s="5">
        <v>263</v>
      </c>
      <c r="C267" s="1">
        <v>750</v>
      </c>
      <c r="D267" s="1">
        <v>490</v>
      </c>
      <c r="E267" s="1">
        <v>217</v>
      </c>
      <c r="F267" s="1">
        <v>34</v>
      </c>
      <c r="G267" s="10">
        <f t="shared" si="12"/>
        <v>0.65333333333333332</v>
      </c>
      <c r="H267" s="10">
        <f t="shared" si="13"/>
        <v>4.5333333333333337E-2</v>
      </c>
      <c r="I267">
        <f t="shared" si="14"/>
        <v>0</v>
      </c>
    </row>
    <row r="268" spans="2:9" x14ac:dyDescent="0.2">
      <c r="B268" s="5">
        <v>264</v>
      </c>
      <c r="C268" s="1">
        <v>1661</v>
      </c>
      <c r="D268" s="1">
        <v>1332</v>
      </c>
      <c r="E268" s="1">
        <v>208</v>
      </c>
      <c r="F268" s="1">
        <v>95</v>
      </c>
      <c r="G268" s="10">
        <f t="shared" si="12"/>
        <v>0.80192655027092108</v>
      </c>
      <c r="H268" s="10">
        <f t="shared" si="13"/>
        <v>5.7194461167971104E-2</v>
      </c>
      <c r="I268">
        <f t="shared" si="14"/>
        <v>0</v>
      </c>
    </row>
    <row r="269" spans="2:9" x14ac:dyDescent="0.2">
      <c r="B269" s="5">
        <v>265</v>
      </c>
      <c r="C269" s="1">
        <v>500</v>
      </c>
      <c r="D269" s="1">
        <v>244</v>
      </c>
      <c r="E269" s="1">
        <v>226</v>
      </c>
      <c r="F269" s="1">
        <v>24</v>
      </c>
      <c r="G269" s="10">
        <f t="shared" si="12"/>
        <v>0.48799999999999999</v>
      </c>
      <c r="H269" s="10">
        <f t="shared" si="13"/>
        <v>4.8000000000000001E-2</v>
      </c>
      <c r="I269">
        <f t="shared" si="14"/>
        <v>0</v>
      </c>
    </row>
    <row r="270" spans="2:9" x14ac:dyDescent="0.2">
      <c r="B270" s="5">
        <v>266</v>
      </c>
      <c r="C270" s="1">
        <v>537</v>
      </c>
      <c r="D270" s="1">
        <v>296</v>
      </c>
      <c r="E270" s="1">
        <v>208</v>
      </c>
      <c r="F270" s="1">
        <v>24</v>
      </c>
      <c r="G270" s="10">
        <f t="shared" si="12"/>
        <v>0.55121042830540035</v>
      </c>
      <c r="H270" s="10">
        <f t="shared" si="13"/>
        <v>4.4692737430167599E-2</v>
      </c>
      <c r="I270">
        <f t="shared" si="14"/>
        <v>0</v>
      </c>
    </row>
    <row r="271" spans="2:9" x14ac:dyDescent="0.2">
      <c r="B271" s="5">
        <v>267</v>
      </c>
      <c r="C271" s="1">
        <v>549</v>
      </c>
      <c r="D271" s="1">
        <v>302</v>
      </c>
      <c r="E271" s="1">
        <v>207</v>
      </c>
      <c r="F271" s="1">
        <v>26</v>
      </c>
      <c r="G271" s="10">
        <f t="shared" si="12"/>
        <v>0.55009107468123863</v>
      </c>
      <c r="H271" s="10">
        <f t="shared" si="13"/>
        <v>4.7358834244080147E-2</v>
      </c>
      <c r="I271">
        <f t="shared" si="14"/>
        <v>0</v>
      </c>
    </row>
    <row r="272" spans="2:9" x14ac:dyDescent="0.2">
      <c r="B272" s="5">
        <v>268</v>
      </c>
      <c r="C272" s="1">
        <v>435</v>
      </c>
      <c r="D272" s="1">
        <v>203</v>
      </c>
      <c r="E272" s="1">
        <v>225</v>
      </c>
      <c r="F272" s="1">
        <v>7</v>
      </c>
      <c r="G272" s="10">
        <f t="shared" si="12"/>
        <v>0.46666666666666667</v>
      </c>
      <c r="H272" s="10">
        <f t="shared" si="13"/>
        <v>1.6091954022988506E-2</v>
      </c>
      <c r="I272">
        <f t="shared" si="14"/>
        <v>0</v>
      </c>
    </row>
    <row r="273" spans="2:9" x14ac:dyDescent="0.2">
      <c r="B273" s="5">
        <v>269</v>
      </c>
      <c r="C273" s="1">
        <v>1020</v>
      </c>
      <c r="D273" s="1">
        <v>755</v>
      </c>
      <c r="E273" s="1">
        <v>209</v>
      </c>
      <c r="F273" s="1">
        <v>48</v>
      </c>
      <c r="G273" s="10">
        <f t="shared" si="12"/>
        <v>0.74019607843137258</v>
      </c>
      <c r="H273" s="10">
        <f t="shared" si="13"/>
        <v>4.7058823529411764E-2</v>
      </c>
      <c r="I273">
        <f t="shared" si="14"/>
        <v>0</v>
      </c>
    </row>
    <row r="274" spans="2:9" x14ac:dyDescent="0.2">
      <c r="B274" s="5">
        <v>270</v>
      </c>
      <c r="C274" s="1">
        <v>2098</v>
      </c>
      <c r="D274" s="1">
        <v>1692</v>
      </c>
      <c r="E274" s="1">
        <v>198</v>
      </c>
      <c r="F274" s="1">
        <v>160</v>
      </c>
      <c r="G274" s="10">
        <f t="shared" si="12"/>
        <v>0.80648236415633934</v>
      </c>
      <c r="H274" s="10">
        <f t="shared" si="13"/>
        <v>7.6263107721639661E-2</v>
      </c>
      <c r="I274">
        <f t="shared" si="14"/>
        <v>0</v>
      </c>
    </row>
    <row r="275" spans="2:9" x14ac:dyDescent="0.2">
      <c r="B275" s="5">
        <v>271</v>
      </c>
      <c r="C275" s="1">
        <v>222</v>
      </c>
      <c r="D275" s="1">
        <v>12</v>
      </c>
      <c r="E275" s="1">
        <v>207</v>
      </c>
      <c r="F275" s="1">
        <v>3</v>
      </c>
      <c r="G275" s="10">
        <f t="shared" si="12"/>
        <v>5.4054054054054057E-2</v>
      </c>
      <c r="H275" s="10">
        <f t="shared" si="13"/>
        <v>1.3513513513513514E-2</v>
      </c>
      <c r="I275">
        <f t="shared" si="14"/>
        <v>0</v>
      </c>
    </row>
    <row r="276" spans="2:9" x14ac:dyDescent="0.2">
      <c r="B276" s="5">
        <v>272</v>
      </c>
      <c r="C276" s="1">
        <v>805</v>
      </c>
      <c r="D276" s="1">
        <v>565</v>
      </c>
      <c r="E276" s="1">
        <v>181</v>
      </c>
      <c r="F276" s="1">
        <v>44</v>
      </c>
      <c r="G276" s="10">
        <f t="shared" si="12"/>
        <v>0.70186335403726707</v>
      </c>
      <c r="H276" s="10">
        <f t="shared" si="13"/>
        <v>5.46583850931677E-2</v>
      </c>
      <c r="I276">
        <f t="shared" si="14"/>
        <v>0</v>
      </c>
    </row>
    <row r="277" spans="2:9" x14ac:dyDescent="0.2">
      <c r="B277" s="5">
        <v>273</v>
      </c>
      <c r="C277" s="1">
        <v>249</v>
      </c>
      <c r="D277" s="1">
        <v>52</v>
      </c>
      <c r="E277" s="1">
        <v>185</v>
      </c>
      <c r="F277" s="1">
        <v>9</v>
      </c>
      <c r="G277" s="10">
        <f t="shared" si="12"/>
        <v>0.20883534136546184</v>
      </c>
      <c r="H277" s="10">
        <f t="shared" si="13"/>
        <v>3.614457831325301E-2</v>
      </c>
      <c r="I277">
        <f t="shared" si="14"/>
        <v>0</v>
      </c>
    </row>
    <row r="278" spans="2:9" x14ac:dyDescent="0.2">
      <c r="B278" s="5">
        <v>274</v>
      </c>
      <c r="C278" s="1">
        <v>453</v>
      </c>
      <c r="D278" s="1">
        <v>245</v>
      </c>
      <c r="E278" s="1">
        <v>181</v>
      </c>
      <c r="F278" s="1">
        <v>19</v>
      </c>
      <c r="G278" s="10">
        <f t="shared" si="12"/>
        <v>0.54083885209713023</v>
      </c>
      <c r="H278" s="10">
        <f t="shared" si="13"/>
        <v>4.194260485651214E-2</v>
      </c>
      <c r="I278">
        <f t="shared" si="14"/>
        <v>0</v>
      </c>
    </row>
    <row r="279" spans="2:9" x14ac:dyDescent="0.2">
      <c r="B279" s="5">
        <v>275</v>
      </c>
      <c r="C279" s="1">
        <v>326</v>
      </c>
      <c r="D279" s="1">
        <v>118</v>
      </c>
      <c r="E279" s="1">
        <v>187</v>
      </c>
      <c r="F279" s="1">
        <v>13</v>
      </c>
      <c r="G279" s="10">
        <f t="shared" si="12"/>
        <v>0.3619631901840491</v>
      </c>
      <c r="H279" s="10">
        <f t="shared" si="13"/>
        <v>3.9877300613496931E-2</v>
      </c>
      <c r="I279">
        <f t="shared" si="14"/>
        <v>0</v>
      </c>
    </row>
    <row r="280" spans="2:9" x14ac:dyDescent="0.2">
      <c r="B280" s="5">
        <v>276</v>
      </c>
      <c r="C280" s="1">
        <v>441</v>
      </c>
      <c r="D280" s="1">
        <v>232</v>
      </c>
      <c r="E280" s="1">
        <v>190</v>
      </c>
      <c r="F280" s="1">
        <v>12</v>
      </c>
      <c r="G280" s="10">
        <f t="shared" si="12"/>
        <v>0.52607709750566889</v>
      </c>
      <c r="H280" s="10">
        <f t="shared" si="13"/>
        <v>2.7210884353741496E-2</v>
      </c>
      <c r="I280">
        <f t="shared" si="14"/>
        <v>0</v>
      </c>
    </row>
    <row r="281" spans="2:9" x14ac:dyDescent="0.2">
      <c r="B281" s="5">
        <v>277</v>
      </c>
      <c r="C281" s="1">
        <v>378</v>
      </c>
      <c r="D281" s="1">
        <v>165</v>
      </c>
      <c r="E281" s="1">
        <v>197</v>
      </c>
      <c r="F281" s="1">
        <v>9</v>
      </c>
      <c r="G281" s="10">
        <f t="shared" si="12"/>
        <v>0.43650793650793651</v>
      </c>
      <c r="H281" s="10">
        <f t="shared" si="13"/>
        <v>2.3809523809523808E-2</v>
      </c>
      <c r="I281">
        <f t="shared" si="14"/>
        <v>0</v>
      </c>
    </row>
    <row r="282" spans="2:9" x14ac:dyDescent="0.2">
      <c r="B282" s="5">
        <v>278</v>
      </c>
      <c r="C282" s="1">
        <v>1087</v>
      </c>
      <c r="D282" s="1">
        <v>844</v>
      </c>
      <c r="E282" s="1">
        <v>173</v>
      </c>
      <c r="F282" s="1">
        <v>41</v>
      </c>
      <c r="G282" s="10">
        <f t="shared" si="12"/>
        <v>0.77644894204231829</v>
      </c>
      <c r="H282" s="10">
        <f t="shared" si="13"/>
        <v>3.7718491260349589E-2</v>
      </c>
      <c r="I282">
        <f t="shared" si="14"/>
        <v>0</v>
      </c>
    </row>
    <row r="283" spans="2:9" x14ac:dyDescent="0.2">
      <c r="B283" s="5">
        <v>279</v>
      </c>
      <c r="C283" s="1">
        <v>252</v>
      </c>
      <c r="D283" s="1">
        <v>59</v>
      </c>
      <c r="E283" s="1">
        <v>183</v>
      </c>
      <c r="F283" s="1">
        <v>6</v>
      </c>
      <c r="G283" s="10">
        <f t="shared" si="12"/>
        <v>0.23412698412698413</v>
      </c>
      <c r="H283" s="10">
        <f t="shared" si="13"/>
        <v>2.3809523809523808E-2</v>
      </c>
      <c r="I283">
        <f t="shared" si="14"/>
        <v>0</v>
      </c>
    </row>
    <row r="284" spans="2:9" x14ac:dyDescent="0.2">
      <c r="B284" s="5">
        <v>280</v>
      </c>
      <c r="C284" s="1">
        <v>344</v>
      </c>
      <c r="D284" s="1">
        <v>158</v>
      </c>
      <c r="E284" s="1">
        <v>172</v>
      </c>
      <c r="F284" s="1">
        <v>14</v>
      </c>
      <c r="G284" s="10">
        <f t="shared" si="12"/>
        <v>0.45930232558139533</v>
      </c>
      <c r="H284" s="10">
        <f t="shared" si="13"/>
        <v>4.0697674418604654E-2</v>
      </c>
      <c r="I284">
        <f t="shared" si="14"/>
        <v>0</v>
      </c>
    </row>
    <row r="285" spans="2:9" x14ac:dyDescent="0.2">
      <c r="B285" s="5">
        <v>281</v>
      </c>
      <c r="C285" s="1">
        <v>337</v>
      </c>
      <c r="D285" s="1">
        <v>147</v>
      </c>
      <c r="E285" s="1">
        <v>174</v>
      </c>
      <c r="F285" s="1">
        <v>12</v>
      </c>
      <c r="G285" s="10">
        <f t="shared" si="12"/>
        <v>0.43620178041543028</v>
      </c>
      <c r="H285" s="10">
        <f t="shared" si="13"/>
        <v>3.5608308605341248E-2</v>
      </c>
      <c r="I285">
        <f t="shared" si="14"/>
        <v>0</v>
      </c>
    </row>
    <row r="286" spans="2:9" x14ac:dyDescent="0.2">
      <c r="B286" s="5">
        <v>282</v>
      </c>
      <c r="C286" s="1">
        <v>582</v>
      </c>
      <c r="D286" s="1">
        <v>387</v>
      </c>
      <c r="E286" s="1">
        <v>172</v>
      </c>
      <c r="F286" s="1">
        <v>18</v>
      </c>
      <c r="G286" s="10">
        <f t="shared" si="12"/>
        <v>0.66494845360824739</v>
      </c>
      <c r="H286" s="10">
        <f t="shared" si="13"/>
        <v>3.0927835051546393E-2</v>
      </c>
      <c r="I286">
        <f t="shared" si="14"/>
        <v>0</v>
      </c>
    </row>
    <row r="287" spans="2:9" x14ac:dyDescent="0.2">
      <c r="B287" s="5">
        <v>283</v>
      </c>
      <c r="C287" s="1">
        <v>704</v>
      </c>
      <c r="D287" s="1">
        <v>492</v>
      </c>
      <c r="E287" s="1">
        <v>168</v>
      </c>
      <c r="F287" s="1">
        <v>32</v>
      </c>
      <c r="G287" s="10">
        <f t="shared" si="12"/>
        <v>0.69886363636363635</v>
      </c>
      <c r="H287" s="10">
        <f t="shared" si="13"/>
        <v>4.5454545454545456E-2</v>
      </c>
      <c r="I287">
        <f t="shared" si="14"/>
        <v>0</v>
      </c>
    </row>
    <row r="288" spans="2:9" x14ac:dyDescent="0.2">
      <c r="B288" s="5">
        <v>284</v>
      </c>
      <c r="C288" s="1">
        <v>966</v>
      </c>
      <c r="D288" s="1">
        <v>729</v>
      </c>
      <c r="E288" s="1">
        <v>162</v>
      </c>
      <c r="F288" s="1">
        <v>45</v>
      </c>
      <c r="G288" s="10">
        <f t="shared" si="12"/>
        <v>0.75465838509316774</v>
      </c>
      <c r="H288" s="10">
        <f t="shared" si="13"/>
        <v>4.6583850931677016E-2</v>
      </c>
      <c r="I288">
        <f t="shared" si="14"/>
        <v>0</v>
      </c>
    </row>
    <row r="289" spans="2:9" x14ac:dyDescent="0.2">
      <c r="B289" s="5">
        <v>285</v>
      </c>
      <c r="C289" s="1">
        <v>244</v>
      </c>
      <c r="D289" s="1">
        <v>61</v>
      </c>
      <c r="E289" s="1">
        <v>172</v>
      </c>
      <c r="F289" s="1">
        <v>3</v>
      </c>
      <c r="G289" s="10">
        <f t="shared" si="12"/>
        <v>0.25</v>
      </c>
      <c r="H289" s="10">
        <f t="shared" si="13"/>
        <v>1.2295081967213115E-2</v>
      </c>
      <c r="I289">
        <f t="shared" si="14"/>
        <v>0</v>
      </c>
    </row>
    <row r="290" spans="2:9" x14ac:dyDescent="0.2">
      <c r="B290" s="5">
        <v>286</v>
      </c>
      <c r="C290" s="1">
        <v>251</v>
      </c>
      <c r="D290" s="1">
        <v>80</v>
      </c>
      <c r="E290" s="1">
        <v>163</v>
      </c>
      <c r="F290" s="1">
        <v>2</v>
      </c>
      <c r="G290" s="10">
        <f t="shared" si="12"/>
        <v>0.31872509960159362</v>
      </c>
      <c r="H290" s="10">
        <f t="shared" si="13"/>
        <v>7.9681274900398405E-3</v>
      </c>
      <c r="I290">
        <f t="shared" si="14"/>
        <v>0</v>
      </c>
    </row>
    <row r="291" spans="2:9" x14ac:dyDescent="0.2">
      <c r="B291" s="5">
        <v>287</v>
      </c>
      <c r="C291" s="1">
        <v>343</v>
      </c>
      <c r="D291" s="1">
        <v>165</v>
      </c>
      <c r="E291" s="1">
        <v>164</v>
      </c>
      <c r="F291" s="1">
        <v>6</v>
      </c>
      <c r="G291" s="10">
        <f t="shared" si="12"/>
        <v>0.48104956268221577</v>
      </c>
      <c r="H291" s="10">
        <f t="shared" si="13"/>
        <v>1.7492711370262391E-2</v>
      </c>
      <c r="I291">
        <f t="shared" si="14"/>
        <v>0</v>
      </c>
    </row>
    <row r="292" spans="2:9" x14ac:dyDescent="0.2">
      <c r="B292" s="5">
        <v>288</v>
      </c>
      <c r="C292" s="1">
        <v>450</v>
      </c>
      <c r="D292" s="1">
        <v>262</v>
      </c>
      <c r="E292" s="1">
        <v>158</v>
      </c>
      <c r="F292" s="1">
        <v>20</v>
      </c>
      <c r="G292" s="10">
        <f t="shared" si="12"/>
        <v>0.5822222222222222</v>
      </c>
      <c r="H292" s="10">
        <f t="shared" si="13"/>
        <v>4.4444444444444446E-2</v>
      </c>
      <c r="I292">
        <f t="shared" si="14"/>
        <v>0</v>
      </c>
    </row>
    <row r="293" spans="2:9" x14ac:dyDescent="0.2">
      <c r="B293" s="5">
        <v>289</v>
      </c>
      <c r="C293" s="1">
        <v>366</v>
      </c>
      <c r="D293" s="1">
        <v>178</v>
      </c>
      <c r="E293" s="1">
        <v>162</v>
      </c>
      <c r="F293" s="1">
        <v>7</v>
      </c>
      <c r="G293" s="10">
        <f t="shared" si="12"/>
        <v>0.48633879781420764</v>
      </c>
      <c r="H293" s="10">
        <f t="shared" si="13"/>
        <v>1.912568306010929E-2</v>
      </c>
      <c r="I293">
        <f t="shared" si="14"/>
        <v>0</v>
      </c>
    </row>
    <row r="294" spans="2:9" x14ac:dyDescent="0.2">
      <c r="B294" s="5">
        <v>290</v>
      </c>
      <c r="C294" s="1">
        <v>679</v>
      </c>
      <c r="D294" s="1">
        <v>499</v>
      </c>
      <c r="E294" s="1">
        <v>157</v>
      </c>
      <c r="F294" s="1">
        <v>20</v>
      </c>
      <c r="G294" s="10">
        <f t="shared" si="12"/>
        <v>0.73490427098674527</v>
      </c>
      <c r="H294" s="10">
        <f t="shared" si="13"/>
        <v>2.9455081001472753E-2</v>
      </c>
      <c r="I294">
        <f t="shared" si="14"/>
        <v>0</v>
      </c>
    </row>
    <row r="295" spans="2:9" x14ac:dyDescent="0.2">
      <c r="B295" s="5">
        <v>291</v>
      </c>
      <c r="C295" s="1">
        <v>1016</v>
      </c>
      <c r="D295" s="1">
        <v>758</v>
      </c>
      <c r="E295" s="1">
        <v>152</v>
      </c>
      <c r="F295" s="1">
        <v>49</v>
      </c>
      <c r="G295" s="10">
        <f t="shared" si="12"/>
        <v>0.74606299212598426</v>
      </c>
      <c r="H295" s="10">
        <f t="shared" si="13"/>
        <v>4.8228346456692911E-2</v>
      </c>
      <c r="I295">
        <f t="shared" si="14"/>
        <v>0</v>
      </c>
    </row>
    <row r="296" spans="2:9" x14ac:dyDescent="0.2">
      <c r="B296" s="5">
        <v>292</v>
      </c>
      <c r="C296" s="1">
        <v>206</v>
      </c>
      <c r="D296" s="1">
        <v>15</v>
      </c>
      <c r="E296" s="1">
        <v>183</v>
      </c>
      <c r="F296" s="1">
        <v>6</v>
      </c>
      <c r="G296" s="10">
        <f t="shared" si="12"/>
        <v>7.281553398058252E-2</v>
      </c>
      <c r="H296" s="10">
        <f t="shared" si="13"/>
        <v>2.9126213592233011E-2</v>
      </c>
      <c r="I296">
        <f t="shared" si="14"/>
        <v>0</v>
      </c>
    </row>
    <row r="297" spans="2:9" x14ac:dyDescent="0.2">
      <c r="B297" s="5">
        <v>293</v>
      </c>
      <c r="C297" s="1">
        <v>183</v>
      </c>
      <c r="D297" s="1">
        <v>13</v>
      </c>
      <c r="E297" s="1">
        <v>160</v>
      </c>
      <c r="F297" s="1">
        <v>8</v>
      </c>
      <c r="G297" s="10">
        <f t="shared" si="12"/>
        <v>7.1038251366120214E-2</v>
      </c>
      <c r="H297" s="10">
        <f t="shared" si="13"/>
        <v>4.3715846994535519E-2</v>
      </c>
      <c r="I297">
        <f t="shared" si="14"/>
        <v>0</v>
      </c>
    </row>
    <row r="298" spans="2:9" x14ac:dyDescent="0.2">
      <c r="B298" s="5">
        <v>294</v>
      </c>
      <c r="C298" s="1">
        <v>265</v>
      </c>
      <c r="D298" s="1">
        <v>102</v>
      </c>
      <c r="E298" s="1">
        <v>152</v>
      </c>
      <c r="F298" s="1">
        <v>8</v>
      </c>
      <c r="G298" s="10">
        <f t="shared" si="12"/>
        <v>0.38490566037735852</v>
      </c>
      <c r="H298" s="10">
        <f t="shared" si="13"/>
        <v>3.0188679245283019E-2</v>
      </c>
      <c r="I298">
        <f t="shared" si="14"/>
        <v>0</v>
      </c>
    </row>
    <row r="299" spans="2:9" x14ac:dyDescent="0.2">
      <c r="B299" s="5">
        <v>295</v>
      </c>
      <c r="C299" s="1">
        <v>373</v>
      </c>
      <c r="D299" s="1">
        <v>187</v>
      </c>
      <c r="E299" s="1">
        <v>156</v>
      </c>
      <c r="F299" s="1">
        <v>19</v>
      </c>
      <c r="G299" s="10">
        <f t="shared" si="12"/>
        <v>0.50134048257372654</v>
      </c>
      <c r="H299" s="10">
        <f t="shared" si="13"/>
        <v>5.0938337801608578E-2</v>
      </c>
      <c r="I299">
        <f t="shared" si="14"/>
        <v>0</v>
      </c>
    </row>
    <row r="300" spans="2:9" x14ac:dyDescent="0.2">
      <c r="B300" s="5">
        <v>296</v>
      </c>
      <c r="C300" s="1">
        <v>789</v>
      </c>
      <c r="D300" s="1">
        <v>578</v>
      </c>
      <c r="E300" s="1">
        <v>147</v>
      </c>
      <c r="F300" s="1">
        <v>37</v>
      </c>
      <c r="G300" s="10">
        <f t="shared" si="12"/>
        <v>0.73257287705956908</v>
      </c>
      <c r="H300" s="10">
        <f t="shared" si="13"/>
        <v>4.6894803548795945E-2</v>
      </c>
      <c r="I300">
        <f t="shared" si="14"/>
        <v>0</v>
      </c>
    </row>
    <row r="301" spans="2:9" x14ac:dyDescent="0.2">
      <c r="B301" s="5">
        <v>297</v>
      </c>
      <c r="C301" s="1">
        <v>669</v>
      </c>
      <c r="D301" s="1">
        <v>490</v>
      </c>
      <c r="E301" s="1">
        <v>139</v>
      </c>
      <c r="F301" s="1">
        <v>27</v>
      </c>
      <c r="G301" s="10">
        <f t="shared" si="12"/>
        <v>0.73243647234678622</v>
      </c>
      <c r="H301" s="10">
        <f t="shared" si="13"/>
        <v>4.0358744394618833E-2</v>
      </c>
      <c r="I301">
        <f t="shared" si="14"/>
        <v>0</v>
      </c>
    </row>
    <row r="302" spans="2:9" x14ac:dyDescent="0.2">
      <c r="B302" s="5">
        <v>298</v>
      </c>
      <c r="C302" s="1">
        <v>239</v>
      </c>
      <c r="D302" s="1">
        <v>91</v>
      </c>
      <c r="E302" s="1">
        <v>141</v>
      </c>
      <c r="F302" s="1">
        <v>2</v>
      </c>
      <c r="G302" s="10">
        <f t="shared" si="12"/>
        <v>0.3807531380753138</v>
      </c>
      <c r="H302" s="10">
        <f t="shared" si="13"/>
        <v>8.368200836820083E-3</v>
      </c>
      <c r="I302">
        <f t="shared" si="14"/>
        <v>0</v>
      </c>
    </row>
    <row r="303" spans="2:9" x14ac:dyDescent="0.2">
      <c r="B303" s="5">
        <v>299</v>
      </c>
      <c r="C303" s="1">
        <v>329</v>
      </c>
      <c r="D303" s="1">
        <v>163</v>
      </c>
      <c r="E303" s="1">
        <v>145</v>
      </c>
      <c r="F303" s="1">
        <v>16</v>
      </c>
      <c r="G303" s="10">
        <f t="shared" si="12"/>
        <v>0.49544072948328266</v>
      </c>
      <c r="H303" s="10">
        <f t="shared" si="13"/>
        <v>4.8632218844984802E-2</v>
      </c>
      <c r="I303">
        <f t="shared" si="14"/>
        <v>0</v>
      </c>
    </row>
    <row r="304" spans="2:9" x14ac:dyDescent="0.2">
      <c r="B304" s="5">
        <v>300</v>
      </c>
      <c r="C304" s="1">
        <v>254</v>
      </c>
      <c r="D304" s="1">
        <v>95</v>
      </c>
      <c r="E304" s="1">
        <v>144</v>
      </c>
      <c r="F304" s="1">
        <v>9</v>
      </c>
      <c r="G304" s="10">
        <f t="shared" si="12"/>
        <v>0.37401574803149606</v>
      </c>
      <c r="H304" s="10">
        <f t="shared" si="13"/>
        <v>3.5433070866141732E-2</v>
      </c>
      <c r="I304">
        <f t="shared" si="14"/>
        <v>0</v>
      </c>
    </row>
    <row r="305" spans="2:9" x14ac:dyDescent="0.2">
      <c r="B305" s="5">
        <v>301</v>
      </c>
      <c r="C305" s="1">
        <v>746</v>
      </c>
      <c r="D305" s="1">
        <v>577</v>
      </c>
      <c r="E305" s="1">
        <v>144</v>
      </c>
      <c r="F305" s="1">
        <v>27</v>
      </c>
      <c r="G305" s="10">
        <f t="shared" si="12"/>
        <v>0.77345844504021444</v>
      </c>
      <c r="H305" s="10">
        <f t="shared" si="13"/>
        <v>3.6193029490616625E-2</v>
      </c>
      <c r="I305">
        <f t="shared" si="14"/>
        <v>1</v>
      </c>
    </row>
    <row r="306" spans="2:9" x14ac:dyDescent="0.2">
      <c r="B306" s="5">
        <v>302</v>
      </c>
      <c r="C306" s="1">
        <v>1042</v>
      </c>
      <c r="D306" s="1">
        <v>804</v>
      </c>
      <c r="E306" s="1">
        <v>133</v>
      </c>
      <c r="F306" s="1">
        <v>74</v>
      </c>
      <c r="G306" s="10">
        <f t="shared" si="12"/>
        <v>0.77159309021113243</v>
      </c>
      <c r="H306" s="10">
        <f t="shared" si="13"/>
        <v>7.1017274472168906E-2</v>
      </c>
      <c r="I306">
        <f t="shared" si="14"/>
        <v>0</v>
      </c>
    </row>
    <row r="307" spans="2:9" x14ac:dyDescent="0.2">
      <c r="B307" s="5">
        <v>303</v>
      </c>
      <c r="C307" s="1">
        <v>148</v>
      </c>
      <c r="D307" s="1">
        <v>6</v>
      </c>
      <c r="E307" s="1">
        <v>140</v>
      </c>
      <c r="F307" s="1"/>
      <c r="G307" s="10">
        <f t="shared" si="12"/>
        <v>4.0540540540540543E-2</v>
      </c>
      <c r="H307" s="10">
        <f t="shared" si="13"/>
        <v>0</v>
      </c>
      <c r="I307">
        <f t="shared" si="14"/>
        <v>0</v>
      </c>
    </row>
    <row r="308" spans="2:9" x14ac:dyDescent="0.2">
      <c r="B308" s="5">
        <v>304</v>
      </c>
      <c r="C308" s="1">
        <v>274</v>
      </c>
      <c r="D308" s="1">
        <v>116</v>
      </c>
      <c r="E308" s="1">
        <v>143</v>
      </c>
      <c r="F308" s="1">
        <v>6</v>
      </c>
      <c r="G308" s="10">
        <f t="shared" si="12"/>
        <v>0.42335766423357662</v>
      </c>
      <c r="H308" s="10">
        <f t="shared" si="13"/>
        <v>2.1897810218978103E-2</v>
      </c>
      <c r="I308">
        <f t="shared" si="14"/>
        <v>0</v>
      </c>
    </row>
    <row r="309" spans="2:9" x14ac:dyDescent="0.2">
      <c r="B309" s="5">
        <v>305</v>
      </c>
      <c r="C309" s="1">
        <v>488</v>
      </c>
      <c r="D309" s="1">
        <v>310</v>
      </c>
      <c r="E309" s="1">
        <v>136</v>
      </c>
      <c r="F309" s="1">
        <v>31</v>
      </c>
      <c r="G309" s="10">
        <f t="shared" si="12"/>
        <v>0.63524590163934425</v>
      </c>
      <c r="H309" s="10">
        <f t="shared" si="13"/>
        <v>6.3524590163934427E-2</v>
      </c>
      <c r="I309">
        <f t="shared" si="14"/>
        <v>0</v>
      </c>
    </row>
    <row r="310" spans="2:9" x14ac:dyDescent="0.2">
      <c r="B310" s="5">
        <v>306</v>
      </c>
      <c r="C310" s="1">
        <v>386</v>
      </c>
      <c r="D310" s="1">
        <v>225</v>
      </c>
      <c r="E310" s="1">
        <v>142</v>
      </c>
      <c r="F310" s="1">
        <v>11</v>
      </c>
      <c r="G310" s="10">
        <f t="shared" si="12"/>
        <v>0.58290155440414504</v>
      </c>
      <c r="H310" s="10">
        <f t="shared" si="13"/>
        <v>2.8497409326424871E-2</v>
      </c>
      <c r="I310">
        <f t="shared" si="14"/>
        <v>0</v>
      </c>
    </row>
    <row r="311" spans="2:9" x14ac:dyDescent="0.2">
      <c r="B311" s="5">
        <v>307</v>
      </c>
      <c r="C311" s="1">
        <v>1066</v>
      </c>
      <c r="D311" s="1">
        <v>814</v>
      </c>
      <c r="E311" s="1">
        <v>131</v>
      </c>
      <c r="F311" s="1">
        <v>99</v>
      </c>
      <c r="G311" s="10">
        <f t="shared" si="12"/>
        <v>0.76360225140712945</v>
      </c>
      <c r="H311" s="10">
        <f t="shared" si="13"/>
        <v>9.2870544090056281E-2</v>
      </c>
      <c r="I311">
        <f t="shared" si="14"/>
        <v>0</v>
      </c>
    </row>
    <row r="312" spans="2:9" x14ac:dyDescent="0.2">
      <c r="B312" s="5">
        <v>308</v>
      </c>
      <c r="C312" s="1">
        <v>161</v>
      </c>
      <c r="D312" s="1">
        <v>16</v>
      </c>
      <c r="E312" s="1">
        <v>145</v>
      </c>
      <c r="F312" s="1"/>
      <c r="G312" s="10">
        <f t="shared" si="12"/>
        <v>9.9378881987577633E-2</v>
      </c>
      <c r="H312" s="10">
        <f t="shared" si="13"/>
        <v>0</v>
      </c>
      <c r="I312">
        <f t="shared" si="14"/>
        <v>0</v>
      </c>
    </row>
    <row r="313" spans="2:9" x14ac:dyDescent="0.2">
      <c r="B313" s="5">
        <v>309</v>
      </c>
      <c r="C313" s="1">
        <v>299</v>
      </c>
      <c r="D313" s="1">
        <v>150</v>
      </c>
      <c r="E313" s="1">
        <v>137</v>
      </c>
      <c r="F313" s="1">
        <v>10</v>
      </c>
      <c r="G313" s="10">
        <f t="shared" si="12"/>
        <v>0.50167224080267558</v>
      </c>
      <c r="H313" s="10">
        <f t="shared" si="13"/>
        <v>3.3444816053511704E-2</v>
      </c>
      <c r="I313">
        <f t="shared" si="14"/>
        <v>0</v>
      </c>
    </row>
    <row r="314" spans="2:9" x14ac:dyDescent="0.2">
      <c r="B314" s="5">
        <v>310</v>
      </c>
      <c r="C314" s="1">
        <v>870</v>
      </c>
      <c r="D314" s="1">
        <v>695</v>
      </c>
      <c r="E314" s="1">
        <v>129</v>
      </c>
      <c r="F314" s="1">
        <v>31</v>
      </c>
      <c r="G314" s="10">
        <f t="shared" si="12"/>
        <v>0.79885057471264365</v>
      </c>
      <c r="H314" s="10">
        <f t="shared" si="13"/>
        <v>3.5632183908045977E-2</v>
      </c>
      <c r="I314">
        <f t="shared" si="14"/>
        <v>0</v>
      </c>
    </row>
    <row r="315" spans="2:9" x14ac:dyDescent="0.2">
      <c r="B315" s="5">
        <v>311</v>
      </c>
      <c r="C315" s="1">
        <v>202</v>
      </c>
      <c r="D315" s="1">
        <v>70</v>
      </c>
      <c r="E315" s="1">
        <v>126</v>
      </c>
      <c r="F315" s="1">
        <v>3</v>
      </c>
      <c r="G315" s="10">
        <f t="shared" si="12"/>
        <v>0.34653465346534651</v>
      </c>
      <c r="H315" s="10">
        <f t="shared" si="13"/>
        <v>1.4851485148514851E-2</v>
      </c>
      <c r="I315">
        <f t="shared" si="14"/>
        <v>0</v>
      </c>
    </row>
    <row r="316" spans="2:9" x14ac:dyDescent="0.2">
      <c r="B316" s="5">
        <v>312</v>
      </c>
      <c r="C316" s="1">
        <v>289</v>
      </c>
      <c r="D316" s="1">
        <v>151</v>
      </c>
      <c r="E316" s="1">
        <v>133</v>
      </c>
      <c r="F316" s="1">
        <v>6</v>
      </c>
      <c r="G316" s="10">
        <f t="shared" si="12"/>
        <v>0.52249134948096887</v>
      </c>
      <c r="H316" s="10">
        <f t="shared" si="13"/>
        <v>2.0761245674740483E-2</v>
      </c>
      <c r="I316">
        <f t="shared" si="14"/>
        <v>1</v>
      </c>
    </row>
    <row r="317" spans="2:9" x14ac:dyDescent="0.2">
      <c r="B317" s="5">
        <v>313</v>
      </c>
      <c r="C317" s="1">
        <v>717</v>
      </c>
      <c r="D317" s="1">
        <v>525</v>
      </c>
      <c r="E317" s="1">
        <v>127</v>
      </c>
      <c r="F317" s="1">
        <v>61</v>
      </c>
      <c r="G317" s="10">
        <f t="shared" si="12"/>
        <v>0.73221757322175729</v>
      </c>
      <c r="H317" s="10">
        <f t="shared" si="13"/>
        <v>8.5076708507670851E-2</v>
      </c>
      <c r="I317">
        <f t="shared" si="14"/>
        <v>0</v>
      </c>
    </row>
    <row r="318" spans="2:9" x14ac:dyDescent="0.2">
      <c r="B318" s="5">
        <v>314</v>
      </c>
      <c r="C318" s="1">
        <v>482</v>
      </c>
      <c r="D318" s="1">
        <v>325</v>
      </c>
      <c r="E318" s="1">
        <v>121</v>
      </c>
      <c r="F318" s="1">
        <v>21</v>
      </c>
      <c r="G318" s="10">
        <f t="shared" si="12"/>
        <v>0.67427385892116187</v>
      </c>
      <c r="H318" s="10">
        <f t="shared" si="13"/>
        <v>4.3568464730290454E-2</v>
      </c>
      <c r="I318">
        <f t="shared" si="14"/>
        <v>0</v>
      </c>
    </row>
    <row r="319" spans="2:9" x14ac:dyDescent="0.2">
      <c r="B319" s="5">
        <v>315</v>
      </c>
      <c r="C319" s="1">
        <v>801</v>
      </c>
      <c r="D319" s="1">
        <v>631</v>
      </c>
      <c r="E319" s="1">
        <v>115</v>
      </c>
      <c r="F319" s="1">
        <v>39</v>
      </c>
      <c r="G319" s="10">
        <f t="shared" si="12"/>
        <v>0.78776529338327095</v>
      </c>
      <c r="H319" s="10">
        <f t="shared" si="13"/>
        <v>4.8689138576779027E-2</v>
      </c>
      <c r="I319">
        <f t="shared" si="14"/>
        <v>0</v>
      </c>
    </row>
    <row r="320" spans="2:9" x14ac:dyDescent="0.2">
      <c r="B320" s="5">
        <v>316</v>
      </c>
      <c r="C320" s="1">
        <v>303</v>
      </c>
      <c r="D320" s="1">
        <v>147</v>
      </c>
      <c r="E320" s="1">
        <v>130</v>
      </c>
      <c r="F320" s="1">
        <v>19</v>
      </c>
      <c r="G320" s="10">
        <f t="shared" si="12"/>
        <v>0.48514851485148514</v>
      </c>
      <c r="H320" s="10">
        <f t="shared" si="13"/>
        <v>6.2706270627062702E-2</v>
      </c>
      <c r="I320">
        <f t="shared" si="14"/>
        <v>0</v>
      </c>
    </row>
    <row r="321" spans="2:9" x14ac:dyDescent="0.2">
      <c r="B321" s="5">
        <v>317</v>
      </c>
      <c r="C321" s="1">
        <v>232</v>
      </c>
      <c r="D321" s="1">
        <v>108</v>
      </c>
      <c r="E321" s="1">
        <v>119</v>
      </c>
      <c r="F321" s="1">
        <v>1</v>
      </c>
      <c r="G321" s="10">
        <f t="shared" si="12"/>
        <v>0.46551724137931033</v>
      </c>
      <c r="H321" s="10">
        <f t="shared" si="13"/>
        <v>4.3103448275862068E-3</v>
      </c>
      <c r="I321">
        <f t="shared" si="14"/>
        <v>0</v>
      </c>
    </row>
    <row r="322" spans="2:9" x14ac:dyDescent="0.2">
      <c r="B322" s="5">
        <v>318</v>
      </c>
      <c r="C322" s="1">
        <v>349</v>
      </c>
      <c r="D322" s="1">
        <v>207</v>
      </c>
      <c r="E322" s="1">
        <v>118</v>
      </c>
      <c r="F322" s="1">
        <v>21</v>
      </c>
      <c r="G322" s="10">
        <f t="shared" si="12"/>
        <v>0.59312320916905448</v>
      </c>
      <c r="H322" s="10">
        <f t="shared" si="13"/>
        <v>6.0171919770773637E-2</v>
      </c>
      <c r="I322">
        <f t="shared" si="14"/>
        <v>0</v>
      </c>
    </row>
    <row r="323" spans="2:9" x14ac:dyDescent="0.2">
      <c r="B323" s="5">
        <v>319</v>
      </c>
      <c r="C323" s="1">
        <v>287</v>
      </c>
      <c r="D323" s="1">
        <v>149</v>
      </c>
      <c r="E323" s="1">
        <v>115</v>
      </c>
      <c r="F323" s="1">
        <v>15</v>
      </c>
      <c r="G323" s="10">
        <f t="shared" si="12"/>
        <v>0.51916376306620204</v>
      </c>
      <c r="H323" s="10">
        <f t="shared" si="13"/>
        <v>5.2264808362369339E-2</v>
      </c>
      <c r="I323">
        <f t="shared" si="14"/>
        <v>0</v>
      </c>
    </row>
    <row r="324" spans="2:9" x14ac:dyDescent="0.2">
      <c r="B324" s="5">
        <v>320</v>
      </c>
      <c r="C324" s="1">
        <v>379</v>
      </c>
      <c r="D324" s="1">
        <v>241</v>
      </c>
      <c r="E324" s="1">
        <v>113</v>
      </c>
      <c r="F324" s="1">
        <v>18</v>
      </c>
      <c r="G324" s="10">
        <f t="shared" si="12"/>
        <v>0.63588390501319259</v>
      </c>
      <c r="H324" s="10">
        <f t="shared" si="13"/>
        <v>4.7493403693931395E-2</v>
      </c>
      <c r="I324">
        <f t="shared" si="14"/>
        <v>0</v>
      </c>
    </row>
    <row r="325" spans="2:9" x14ac:dyDescent="0.2">
      <c r="B325" s="5">
        <v>321</v>
      </c>
      <c r="C325" s="1">
        <v>523</v>
      </c>
      <c r="D325" s="1">
        <v>376</v>
      </c>
      <c r="E325" s="1">
        <v>105</v>
      </c>
      <c r="F325" s="1">
        <v>19</v>
      </c>
      <c r="G325" s="10">
        <f t="shared" ref="G325:G388" si="15">IF(D325="", 0, D325) /C325</f>
        <v>0.7189292543021033</v>
      </c>
      <c r="H325" s="10">
        <f t="shared" ref="H325:H388" si="16">F325/C325</f>
        <v>3.6328871892925434E-2</v>
      </c>
      <c r="I325">
        <f t="shared" ref="I325:I388" si="17">IF(SUM(D325:F325) &gt; C325, 1, 0)</f>
        <v>0</v>
      </c>
    </row>
    <row r="326" spans="2:9" x14ac:dyDescent="0.2">
      <c r="B326" s="5">
        <v>322</v>
      </c>
      <c r="C326" s="1">
        <v>152</v>
      </c>
      <c r="D326" s="1">
        <v>44</v>
      </c>
      <c r="E326" s="1">
        <v>105</v>
      </c>
      <c r="F326" s="1">
        <v>1</v>
      </c>
      <c r="G326" s="10">
        <f t="shared" si="15"/>
        <v>0.28947368421052633</v>
      </c>
      <c r="H326" s="10">
        <f t="shared" si="16"/>
        <v>6.5789473684210523E-3</v>
      </c>
      <c r="I326">
        <f t="shared" si="17"/>
        <v>0</v>
      </c>
    </row>
    <row r="327" spans="2:9" x14ac:dyDescent="0.2">
      <c r="B327" s="5">
        <v>323</v>
      </c>
      <c r="C327" s="1">
        <v>246</v>
      </c>
      <c r="D327" s="1">
        <v>117</v>
      </c>
      <c r="E327" s="1">
        <v>110</v>
      </c>
      <c r="F327" s="1">
        <v>11</v>
      </c>
      <c r="G327" s="10">
        <f t="shared" si="15"/>
        <v>0.47560975609756095</v>
      </c>
      <c r="H327" s="10">
        <f t="shared" si="16"/>
        <v>4.4715447154471545E-2</v>
      </c>
      <c r="I327">
        <f t="shared" si="17"/>
        <v>0</v>
      </c>
    </row>
    <row r="328" spans="2:9" x14ac:dyDescent="0.2">
      <c r="B328" s="5">
        <v>324</v>
      </c>
      <c r="C328" s="1">
        <v>276</v>
      </c>
      <c r="D328" s="1">
        <v>160</v>
      </c>
      <c r="E328" s="1">
        <v>105</v>
      </c>
      <c r="F328" s="1">
        <v>9</v>
      </c>
      <c r="G328" s="10">
        <f t="shared" si="15"/>
        <v>0.57971014492753625</v>
      </c>
      <c r="H328" s="10">
        <f t="shared" si="16"/>
        <v>3.2608695652173912E-2</v>
      </c>
      <c r="I328">
        <f t="shared" si="17"/>
        <v>0</v>
      </c>
    </row>
    <row r="329" spans="2:9" x14ac:dyDescent="0.2">
      <c r="B329" s="5">
        <v>325</v>
      </c>
      <c r="C329" s="1">
        <v>308</v>
      </c>
      <c r="D329" s="1">
        <v>182</v>
      </c>
      <c r="E329" s="1">
        <v>107</v>
      </c>
      <c r="F329" s="1">
        <v>10</v>
      </c>
      <c r="G329" s="10">
        <f t="shared" si="15"/>
        <v>0.59090909090909094</v>
      </c>
      <c r="H329" s="10">
        <f t="shared" si="16"/>
        <v>3.2467532467532464E-2</v>
      </c>
      <c r="I329">
        <f t="shared" si="17"/>
        <v>0</v>
      </c>
    </row>
    <row r="330" spans="2:9" x14ac:dyDescent="0.2">
      <c r="B330" s="5">
        <v>326</v>
      </c>
      <c r="C330" s="1">
        <v>551</v>
      </c>
      <c r="D330" s="1">
        <v>391</v>
      </c>
      <c r="E330" s="1">
        <v>107</v>
      </c>
      <c r="F330" s="1">
        <v>38</v>
      </c>
      <c r="G330" s="10">
        <f t="shared" si="15"/>
        <v>0.70961887477313979</v>
      </c>
      <c r="H330" s="10">
        <f t="shared" si="16"/>
        <v>6.8965517241379309E-2</v>
      </c>
      <c r="I330">
        <f t="shared" si="17"/>
        <v>0</v>
      </c>
    </row>
    <row r="331" spans="2:9" x14ac:dyDescent="0.2">
      <c r="B331" s="5">
        <v>327</v>
      </c>
      <c r="C331" s="1">
        <v>204</v>
      </c>
      <c r="D331" s="1">
        <v>70</v>
      </c>
      <c r="E331" s="1">
        <v>117</v>
      </c>
      <c r="F331" s="1">
        <v>9</v>
      </c>
      <c r="G331" s="10">
        <f t="shared" si="15"/>
        <v>0.34313725490196079</v>
      </c>
      <c r="H331" s="10">
        <f t="shared" si="16"/>
        <v>4.4117647058823532E-2</v>
      </c>
      <c r="I331">
        <f t="shared" si="17"/>
        <v>0</v>
      </c>
    </row>
    <row r="332" spans="2:9" x14ac:dyDescent="0.2">
      <c r="B332" s="5">
        <v>328</v>
      </c>
      <c r="C332" s="1">
        <v>255</v>
      </c>
      <c r="D332" s="1">
        <v>123</v>
      </c>
      <c r="E332" s="1">
        <v>106</v>
      </c>
      <c r="F332" s="1">
        <v>19</v>
      </c>
      <c r="G332" s="10">
        <f t="shared" si="15"/>
        <v>0.4823529411764706</v>
      </c>
      <c r="H332" s="10">
        <f t="shared" si="16"/>
        <v>7.4509803921568626E-2</v>
      </c>
      <c r="I332">
        <f t="shared" si="17"/>
        <v>0</v>
      </c>
    </row>
    <row r="333" spans="2:9" x14ac:dyDescent="0.2">
      <c r="B333" s="5">
        <v>329</v>
      </c>
      <c r="C333" s="1">
        <v>226</v>
      </c>
      <c r="D333" s="1">
        <v>105</v>
      </c>
      <c r="E333" s="1">
        <v>105</v>
      </c>
      <c r="F333" s="1">
        <v>11</v>
      </c>
      <c r="G333" s="10">
        <f t="shared" si="15"/>
        <v>0.46460176991150443</v>
      </c>
      <c r="H333" s="10">
        <f t="shared" si="16"/>
        <v>4.8672566371681415E-2</v>
      </c>
      <c r="I333">
        <f t="shared" si="17"/>
        <v>0</v>
      </c>
    </row>
    <row r="334" spans="2:9" x14ac:dyDescent="0.2">
      <c r="B334" s="5">
        <v>330</v>
      </c>
      <c r="C334" s="1">
        <v>275</v>
      </c>
      <c r="D334" s="1">
        <v>158</v>
      </c>
      <c r="E334" s="1">
        <v>103</v>
      </c>
      <c r="F334" s="1">
        <v>10</v>
      </c>
      <c r="G334" s="10">
        <f t="shared" si="15"/>
        <v>0.57454545454545458</v>
      </c>
      <c r="H334" s="10">
        <f t="shared" si="16"/>
        <v>3.6363636363636362E-2</v>
      </c>
      <c r="I334">
        <f t="shared" si="17"/>
        <v>0</v>
      </c>
    </row>
    <row r="335" spans="2:9" x14ac:dyDescent="0.2">
      <c r="B335" s="5">
        <v>331</v>
      </c>
      <c r="C335" s="1">
        <v>401</v>
      </c>
      <c r="D335" s="1">
        <v>269</v>
      </c>
      <c r="E335" s="1">
        <v>103</v>
      </c>
      <c r="F335" s="1">
        <v>9</v>
      </c>
      <c r="G335" s="10">
        <f t="shared" si="15"/>
        <v>0.67082294264339148</v>
      </c>
      <c r="H335" s="10">
        <f t="shared" si="16"/>
        <v>2.2443890274314215E-2</v>
      </c>
      <c r="I335">
        <f t="shared" si="17"/>
        <v>0</v>
      </c>
    </row>
    <row r="336" spans="2:9" x14ac:dyDescent="0.2">
      <c r="B336" s="5">
        <v>332</v>
      </c>
      <c r="C336" s="1">
        <v>544</v>
      </c>
      <c r="D336" s="1">
        <v>405</v>
      </c>
      <c r="E336" s="1">
        <v>96</v>
      </c>
      <c r="F336" s="1">
        <v>34</v>
      </c>
      <c r="G336" s="10">
        <f t="shared" si="15"/>
        <v>0.74448529411764708</v>
      </c>
      <c r="H336" s="10">
        <f t="shared" si="16"/>
        <v>6.25E-2</v>
      </c>
      <c r="I336">
        <f t="shared" si="17"/>
        <v>0</v>
      </c>
    </row>
    <row r="337" spans="2:9" x14ac:dyDescent="0.2">
      <c r="B337" s="5">
        <v>333</v>
      </c>
      <c r="C337" s="1">
        <v>161</v>
      </c>
      <c r="D337" s="1">
        <v>60</v>
      </c>
      <c r="E337" s="1">
        <v>99</v>
      </c>
      <c r="F337" s="1">
        <v>2</v>
      </c>
      <c r="G337" s="10">
        <f t="shared" si="15"/>
        <v>0.37267080745341613</v>
      </c>
      <c r="H337" s="10">
        <f t="shared" si="16"/>
        <v>1.2422360248447204E-2</v>
      </c>
      <c r="I337">
        <f t="shared" si="17"/>
        <v>0</v>
      </c>
    </row>
    <row r="338" spans="2:9" x14ac:dyDescent="0.2">
      <c r="B338" s="5">
        <v>334</v>
      </c>
      <c r="C338" s="1">
        <v>220</v>
      </c>
      <c r="D338" s="1">
        <v>111</v>
      </c>
      <c r="E338" s="1">
        <v>99</v>
      </c>
      <c r="F338" s="1">
        <v>6</v>
      </c>
      <c r="G338" s="10">
        <f t="shared" si="15"/>
        <v>0.50454545454545452</v>
      </c>
      <c r="H338" s="10">
        <f t="shared" si="16"/>
        <v>2.7272727272727271E-2</v>
      </c>
      <c r="I338">
        <f t="shared" si="17"/>
        <v>0</v>
      </c>
    </row>
    <row r="339" spans="2:9" x14ac:dyDescent="0.2">
      <c r="B339" s="5">
        <v>335</v>
      </c>
      <c r="C339" s="1">
        <v>206</v>
      </c>
      <c r="D339" s="1">
        <v>100</v>
      </c>
      <c r="E339" s="1">
        <v>102</v>
      </c>
      <c r="F339" s="1">
        <v>3</v>
      </c>
      <c r="G339" s="10">
        <f t="shared" si="15"/>
        <v>0.4854368932038835</v>
      </c>
      <c r="H339" s="10">
        <f t="shared" si="16"/>
        <v>1.4563106796116505E-2</v>
      </c>
      <c r="I339">
        <f t="shared" si="17"/>
        <v>0</v>
      </c>
    </row>
    <row r="340" spans="2:9" x14ac:dyDescent="0.2">
      <c r="B340" s="5">
        <v>336</v>
      </c>
      <c r="C340" s="1">
        <v>179</v>
      </c>
      <c r="D340" s="1">
        <v>71</v>
      </c>
      <c r="E340" s="1">
        <v>103</v>
      </c>
      <c r="F340" s="1">
        <v>3</v>
      </c>
      <c r="G340" s="10">
        <f t="shared" si="15"/>
        <v>0.39664804469273746</v>
      </c>
      <c r="H340" s="10">
        <f t="shared" si="16"/>
        <v>1.6759776536312849E-2</v>
      </c>
      <c r="I340">
        <f t="shared" si="17"/>
        <v>0</v>
      </c>
    </row>
    <row r="341" spans="2:9" x14ac:dyDescent="0.2">
      <c r="B341" s="5">
        <v>337</v>
      </c>
      <c r="C341" s="1">
        <v>318</v>
      </c>
      <c r="D341" s="1">
        <v>205</v>
      </c>
      <c r="E341" s="1">
        <v>96</v>
      </c>
      <c r="F341" s="1">
        <v>13</v>
      </c>
      <c r="G341" s="10">
        <f t="shared" si="15"/>
        <v>0.64465408805031443</v>
      </c>
      <c r="H341" s="10">
        <f t="shared" si="16"/>
        <v>4.0880503144654086E-2</v>
      </c>
      <c r="I341">
        <f t="shared" si="17"/>
        <v>0</v>
      </c>
    </row>
    <row r="342" spans="2:9" x14ac:dyDescent="0.2">
      <c r="B342" s="5">
        <v>338</v>
      </c>
      <c r="C342" s="1">
        <v>473</v>
      </c>
      <c r="D342" s="1">
        <v>339</v>
      </c>
      <c r="E342" s="1">
        <v>90</v>
      </c>
      <c r="F342" s="1">
        <v>36</v>
      </c>
      <c r="G342" s="10">
        <f t="shared" si="15"/>
        <v>0.71670190274841439</v>
      </c>
      <c r="H342" s="10">
        <f t="shared" si="16"/>
        <v>7.6109936575052856E-2</v>
      </c>
      <c r="I342">
        <f t="shared" si="17"/>
        <v>0</v>
      </c>
    </row>
    <row r="343" spans="2:9" x14ac:dyDescent="0.2">
      <c r="B343" s="5">
        <v>339</v>
      </c>
      <c r="C343" s="1">
        <v>129</v>
      </c>
      <c r="D343" s="1">
        <v>32</v>
      </c>
      <c r="E343" s="1">
        <v>95</v>
      </c>
      <c r="F343" s="1"/>
      <c r="G343" s="10">
        <f t="shared" si="15"/>
        <v>0.24806201550387597</v>
      </c>
      <c r="H343" s="10">
        <f t="shared" si="16"/>
        <v>0</v>
      </c>
      <c r="I343">
        <f t="shared" si="17"/>
        <v>0</v>
      </c>
    </row>
    <row r="344" spans="2:9" x14ac:dyDescent="0.2">
      <c r="B344" s="5">
        <v>340</v>
      </c>
      <c r="C344" s="1">
        <v>355</v>
      </c>
      <c r="D344" s="1">
        <v>230</v>
      </c>
      <c r="E344" s="1">
        <v>98</v>
      </c>
      <c r="F344" s="1">
        <v>8</v>
      </c>
      <c r="G344" s="10">
        <f t="shared" si="15"/>
        <v>0.647887323943662</v>
      </c>
      <c r="H344" s="10">
        <f t="shared" si="16"/>
        <v>2.2535211267605635E-2</v>
      </c>
      <c r="I344">
        <f t="shared" si="17"/>
        <v>0</v>
      </c>
    </row>
    <row r="345" spans="2:9" x14ac:dyDescent="0.2">
      <c r="B345" s="5">
        <v>341</v>
      </c>
      <c r="C345" s="1">
        <v>120</v>
      </c>
      <c r="D345" s="1">
        <v>33</v>
      </c>
      <c r="E345" s="1">
        <v>87</v>
      </c>
      <c r="F345" s="1"/>
      <c r="G345" s="10">
        <f t="shared" si="15"/>
        <v>0.27500000000000002</v>
      </c>
      <c r="H345" s="10">
        <f t="shared" si="16"/>
        <v>0</v>
      </c>
      <c r="I345">
        <f t="shared" si="17"/>
        <v>0</v>
      </c>
    </row>
    <row r="346" spans="2:9" x14ac:dyDescent="0.2">
      <c r="B346" s="5">
        <v>342</v>
      </c>
      <c r="C346" s="1">
        <v>199</v>
      </c>
      <c r="D346" s="1">
        <v>108</v>
      </c>
      <c r="E346" s="1">
        <v>80</v>
      </c>
      <c r="F346" s="1">
        <v>6</v>
      </c>
      <c r="G346" s="10">
        <f t="shared" si="15"/>
        <v>0.542713567839196</v>
      </c>
      <c r="H346" s="10">
        <f t="shared" si="16"/>
        <v>3.015075376884422E-2</v>
      </c>
      <c r="I346">
        <f t="shared" si="17"/>
        <v>0</v>
      </c>
    </row>
    <row r="347" spans="2:9" x14ac:dyDescent="0.2">
      <c r="B347" s="5">
        <v>343</v>
      </c>
      <c r="C347" s="1">
        <v>206</v>
      </c>
      <c r="D347" s="1">
        <v>120</v>
      </c>
      <c r="E347" s="1">
        <v>84</v>
      </c>
      <c r="F347" s="1">
        <v>3</v>
      </c>
      <c r="G347" s="10">
        <f t="shared" si="15"/>
        <v>0.58252427184466016</v>
      </c>
      <c r="H347" s="10">
        <f t="shared" si="16"/>
        <v>1.4563106796116505E-2</v>
      </c>
      <c r="I347">
        <f t="shared" si="17"/>
        <v>1</v>
      </c>
    </row>
    <row r="348" spans="2:9" x14ac:dyDescent="0.2">
      <c r="B348" s="5">
        <v>344</v>
      </c>
      <c r="C348" s="1">
        <v>350</v>
      </c>
      <c r="D348" s="1">
        <v>235</v>
      </c>
      <c r="E348" s="1">
        <v>81</v>
      </c>
      <c r="F348" s="1">
        <v>31</v>
      </c>
      <c r="G348" s="10">
        <f t="shared" si="15"/>
        <v>0.67142857142857137</v>
      </c>
      <c r="H348" s="10">
        <f t="shared" si="16"/>
        <v>8.8571428571428565E-2</v>
      </c>
      <c r="I348">
        <f t="shared" si="17"/>
        <v>0</v>
      </c>
    </row>
    <row r="349" spans="2:9" x14ac:dyDescent="0.2">
      <c r="B349" s="5">
        <v>345</v>
      </c>
      <c r="C349" s="1">
        <v>784</v>
      </c>
      <c r="D349" s="1">
        <v>631</v>
      </c>
      <c r="E349" s="1">
        <v>77</v>
      </c>
      <c r="F349" s="1">
        <v>60</v>
      </c>
      <c r="G349" s="10">
        <f t="shared" si="15"/>
        <v>0.80484693877551017</v>
      </c>
      <c r="H349" s="10">
        <f t="shared" si="16"/>
        <v>7.6530612244897961E-2</v>
      </c>
      <c r="I349">
        <f t="shared" si="17"/>
        <v>0</v>
      </c>
    </row>
    <row r="350" spans="2:9" x14ac:dyDescent="0.2">
      <c r="B350" s="5">
        <v>346</v>
      </c>
      <c r="C350" s="1">
        <v>103</v>
      </c>
      <c r="D350" s="1">
        <v>23</v>
      </c>
      <c r="E350" s="1">
        <v>80</v>
      </c>
      <c r="F350" s="1"/>
      <c r="G350" s="10">
        <f t="shared" si="15"/>
        <v>0.22330097087378642</v>
      </c>
      <c r="H350" s="10">
        <f t="shared" si="16"/>
        <v>0</v>
      </c>
      <c r="I350">
        <f t="shared" si="17"/>
        <v>0</v>
      </c>
    </row>
    <row r="351" spans="2:9" x14ac:dyDescent="0.2">
      <c r="B351" s="5">
        <v>347</v>
      </c>
      <c r="C351" s="1">
        <v>271</v>
      </c>
      <c r="D351" s="1">
        <v>182</v>
      </c>
      <c r="E351" s="1">
        <v>77</v>
      </c>
      <c r="F351" s="1">
        <v>11</v>
      </c>
      <c r="G351" s="10">
        <f t="shared" si="15"/>
        <v>0.67158671586715868</v>
      </c>
      <c r="H351" s="10">
        <f t="shared" si="16"/>
        <v>4.0590405904059039E-2</v>
      </c>
      <c r="I351">
        <f t="shared" si="17"/>
        <v>0</v>
      </c>
    </row>
    <row r="352" spans="2:9" x14ac:dyDescent="0.2">
      <c r="B352" s="5">
        <v>348</v>
      </c>
      <c r="C352" s="1">
        <v>134</v>
      </c>
      <c r="D352" s="1">
        <v>47</v>
      </c>
      <c r="E352" s="1">
        <v>84</v>
      </c>
      <c r="F352" s="1">
        <v>1</v>
      </c>
      <c r="G352" s="10">
        <f t="shared" si="15"/>
        <v>0.35074626865671643</v>
      </c>
      <c r="H352" s="10">
        <f t="shared" si="16"/>
        <v>7.462686567164179E-3</v>
      </c>
      <c r="I352">
        <f t="shared" si="17"/>
        <v>0</v>
      </c>
    </row>
    <row r="353" spans="2:9" x14ac:dyDescent="0.2">
      <c r="B353" s="5">
        <v>349</v>
      </c>
      <c r="C353" s="1">
        <v>175</v>
      </c>
      <c r="D353" s="1">
        <v>93</v>
      </c>
      <c r="E353" s="1">
        <v>75</v>
      </c>
      <c r="F353" s="1">
        <v>10</v>
      </c>
      <c r="G353" s="10">
        <f t="shared" si="15"/>
        <v>0.53142857142857147</v>
      </c>
      <c r="H353" s="10">
        <f t="shared" si="16"/>
        <v>5.7142857142857141E-2</v>
      </c>
      <c r="I353">
        <f t="shared" si="17"/>
        <v>1</v>
      </c>
    </row>
    <row r="354" spans="2:9" x14ac:dyDescent="0.2">
      <c r="B354" s="5">
        <v>350</v>
      </c>
      <c r="C354" s="1">
        <v>292</v>
      </c>
      <c r="D354" s="1">
        <v>185</v>
      </c>
      <c r="E354" s="1">
        <v>73</v>
      </c>
      <c r="F354" s="1">
        <v>29</v>
      </c>
      <c r="G354" s="10">
        <f t="shared" si="15"/>
        <v>0.63356164383561642</v>
      </c>
      <c r="H354" s="10">
        <f t="shared" si="16"/>
        <v>9.9315068493150679E-2</v>
      </c>
      <c r="I354">
        <f t="shared" si="17"/>
        <v>0</v>
      </c>
    </row>
    <row r="355" spans="2:9" x14ac:dyDescent="0.2">
      <c r="B355" s="5">
        <v>351</v>
      </c>
      <c r="C355" s="1">
        <v>558</v>
      </c>
      <c r="D355" s="1">
        <v>402</v>
      </c>
      <c r="E355" s="1">
        <v>72</v>
      </c>
      <c r="F355" s="1">
        <v>72</v>
      </c>
      <c r="G355" s="10">
        <f t="shared" si="15"/>
        <v>0.72043010752688175</v>
      </c>
      <c r="H355" s="10">
        <f t="shared" si="16"/>
        <v>0.12903225806451613</v>
      </c>
      <c r="I355">
        <f t="shared" si="17"/>
        <v>0</v>
      </c>
    </row>
    <row r="356" spans="2:9" x14ac:dyDescent="0.2">
      <c r="B356" s="5">
        <v>352</v>
      </c>
      <c r="C356" s="1">
        <v>135</v>
      </c>
      <c r="D356" s="1">
        <v>49</v>
      </c>
      <c r="E356" s="1">
        <v>86</v>
      </c>
      <c r="F356" s="1"/>
      <c r="G356" s="10">
        <f t="shared" si="15"/>
        <v>0.36296296296296299</v>
      </c>
      <c r="H356" s="10">
        <f t="shared" si="16"/>
        <v>0</v>
      </c>
      <c r="I356">
        <f t="shared" si="17"/>
        <v>0</v>
      </c>
    </row>
    <row r="357" spans="2:9" x14ac:dyDescent="0.2">
      <c r="B357" s="5">
        <v>353</v>
      </c>
      <c r="C357" s="1">
        <v>90</v>
      </c>
      <c r="D357" s="1">
        <v>13</v>
      </c>
      <c r="E357" s="1">
        <v>77</v>
      </c>
      <c r="F357" s="1"/>
      <c r="G357" s="10">
        <f t="shared" si="15"/>
        <v>0.14444444444444443</v>
      </c>
      <c r="H357" s="10">
        <f t="shared" si="16"/>
        <v>0</v>
      </c>
      <c r="I357">
        <f t="shared" si="17"/>
        <v>0</v>
      </c>
    </row>
    <row r="358" spans="2:9" x14ac:dyDescent="0.2">
      <c r="B358" s="5">
        <v>354</v>
      </c>
      <c r="C358" s="1">
        <v>123</v>
      </c>
      <c r="D358" s="1">
        <v>32</v>
      </c>
      <c r="E358" s="1">
        <v>86</v>
      </c>
      <c r="F358" s="1">
        <v>3</v>
      </c>
      <c r="G358" s="10">
        <f t="shared" si="15"/>
        <v>0.26016260162601629</v>
      </c>
      <c r="H358" s="10">
        <f t="shared" si="16"/>
        <v>2.4390243902439025E-2</v>
      </c>
      <c r="I358">
        <f t="shared" si="17"/>
        <v>0</v>
      </c>
    </row>
    <row r="359" spans="2:9" x14ac:dyDescent="0.2">
      <c r="B359" s="5">
        <v>355</v>
      </c>
      <c r="C359" s="1">
        <v>240</v>
      </c>
      <c r="D359" s="1">
        <v>145</v>
      </c>
      <c r="E359" s="1">
        <v>75</v>
      </c>
      <c r="F359" s="1">
        <v>14</v>
      </c>
      <c r="G359" s="10">
        <f t="shared" si="15"/>
        <v>0.60416666666666663</v>
      </c>
      <c r="H359" s="10">
        <f t="shared" si="16"/>
        <v>5.8333333333333334E-2</v>
      </c>
      <c r="I359">
        <f t="shared" si="17"/>
        <v>0</v>
      </c>
    </row>
    <row r="360" spans="2:9" x14ac:dyDescent="0.2">
      <c r="B360" s="5">
        <v>356</v>
      </c>
      <c r="C360" s="1">
        <v>342</v>
      </c>
      <c r="D360" s="1">
        <v>236</v>
      </c>
      <c r="E360" s="1">
        <v>81</v>
      </c>
      <c r="F360" s="1">
        <v>20</v>
      </c>
      <c r="G360" s="10">
        <f t="shared" si="15"/>
        <v>0.6900584795321637</v>
      </c>
      <c r="H360" s="10">
        <f t="shared" si="16"/>
        <v>5.8479532163742687E-2</v>
      </c>
      <c r="I360">
        <f t="shared" si="17"/>
        <v>0</v>
      </c>
    </row>
    <row r="361" spans="2:9" x14ac:dyDescent="0.2">
      <c r="B361" s="5">
        <v>357</v>
      </c>
      <c r="C361" s="1">
        <v>868</v>
      </c>
      <c r="D361" s="1">
        <v>668</v>
      </c>
      <c r="E361" s="1">
        <v>69</v>
      </c>
      <c r="F361" s="1">
        <v>112</v>
      </c>
      <c r="G361" s="10">
        <f t="shared" si="15"/>
        <v>0.7695852534562212</v>
      </c>
      <c r="H361" s="10">
        <f t="shared" si="16"/>
        <v>0.12903225806451613</v>
      </c>
      <c r="I361">
        <f t="shared" si="17"/>
        <v>0</v>
      </c>
    </row>
    <row r="362" spans="2:9" x14ac:dyDescent="0.2">
      <c r="B362" s="5">
        <v>358</v>
      </c>
      <c r="C362" s="1">
        <v>94</v>
      </c>
      <c r="D362" s="1">
        <v>18</v>
      </c>
      <c r="E362" s="1">
        <v>72</v>
      </c>
      <c r="F362" s="1">
        <v>1</v>
      </c>
      <c r="G362" s="10">
        <f t="shared" si="15"/>
        <v>0.19148936170212766</v>
      </c>
      <c r="H362" s="10">
        <f t="shared" si="16"/>
        <v>1.0638297872340425E-2</v>
      </c>
      <c r="I362">
        <f t="shared" si="17"/>
        <v>0</v>
      </c>
    </row>
    <row r="363" spans="2:9" x14ac:dyDescent="0.2">
      <c r="B363" s="5">
        <v>359</v>
      </c>
      <c r="C363" s="1">
        <v>113</v>
      </c>
      <c r="D363" s="1">
        <v>33</v>
      </c>
      <c r="E363" s="1">
        <v>74</v>
      </c>
      <c r="F363" s="1">
        <v>4</v>
      </c>
      <c r="G363" s="10">
        <f t="shared" si="15"/>
        <v>0.29203539823008851</v>
      </c>
      <c r="H363" s="10">
        <f t="shared" si="16"/>
        <v>3.5398230088495575E-2</v>
      </c>
      <c r="I363">
        <f t="shared" si="17"/>
        <v>0</v>
      </c>
    </row>
    <row r="364" spans="2:9" x14ac:dyDescent="0.2">
      <c r="B364" s="5">
        <v>360</v>
      </c>
      <c r="C364" s="1">
        <v>278</v>
      </c>
      <c r="D364" s="1">
        <v>184</v>
      </c>
      <c r="E364" s="1">
        <v>70</v>
      </c>
      <c r="F364" s="1">
        <v>15</v>
      </c>
      <c r="G364" s="10">
        <f t="shared" si="15"/>
        <v>0.66187050359712229</v>
      </c>
      <c r="H364" s="10">
        <f t="shared" si="16"/>
        <v>5.3956834532374098E-2</v>
      </c>
      <c r="I364">
        <f t="shared" si="17"/>
        <v>0</v>
      </c>
    </row>
    <row r="365" spans="2:9" x14ac:dyDescent="0.2">
      <c r="B365" s="5">
        <v>361</v>
      </c>
      <c r="C365" s="1">
        <v>163</v>
      </c>
      <c r="D365" s="1">
        <v>82</v>
      </c>
      <c r="E365" s="1">
        <v>73</v>
      </c>
      <c r="F365" s="1">
        <v>8</v>
      </c>
      <c r="G365" s="10">
        <f t="shared" si="15"/>
        <v>0.50306748466257667</v>
      </c>
      <c r="H365" s="10">
        <f t="shared" si="16"/>
        <v>4.9079754601226995E-2</v>
      </c>
      <c r="I365">
        <f t="shared" si="17"/>
        <v>0</v>
      </c>
    </row>
    <row r="366" spans="2:9" x14ac:dyDescent="0.2">
      <c r="B366" s="5">
        <v>362</v>
      </c>
      <c r="C366" s="1">
        <v>285</v>
      </c>
      <c r="D366" s="1">
        <v>164</v>
      </c>
      <c r="E366" s="1">
        <v>67</v>
      </c>
      <c r="F366" s="1">
        <v>44</v>
      </c>
      <c r="G366" s="10">
        <f t="shared" si="15"/>
        <v>0.57543859649122808</v>
      </c>
      <c r="H366" s="10">
        <f t="shared" si="16"/>
        <v>0.15438596491228071</v>
      </c>
      <c r="I366">
        <f t="shared" si="17"/>
        <v>0</v>
      </c>
    </row>
    <row r="367" spans="2:9" x14ac:dyDescent="0.2">
      <c r="B367" s="5">
        <v>363</v>
      </c>
      <c r="C367" s="1">
        <v>844</v>
      </c>
      <c r="D367" s="1">
        <v>623</v>
      </c>
      <c r="E367" s="1">
        <v>63</v>
      </c>
      <c r="F367" s="1">
        <v>136</v>
      </c>
      <c r="G367" s="10">
        <f t="shared" si="15"/>
        <v>0.73815165876777256</v>
      </c>
      <c r="H367" s="10">
        <f t="shared" si="16"/>
        <v>0.16113744075829384</v>
      </c>
      <c r="I367">
        <f t="shared" si="17"/>
        <v>0</v>
      </c>
    </row>
    <row r="368" spans="2:9" x14ac:dyDescent="0.2">
      <c r="B368" s="5">
        <v>364</v>
      </c>
      <c r="C368" s="1">
        <v>109</v>
      </c>
      <c r="D368" s="1">
        <v>37</v>
      </c>
      <c r="E368" s="1">
        <v>68</v>
      </c>
      <c r="F368" s="1">
        <v>4</v>
      </c>
      <c r="G368" s="10">
        <f t="shared" si="15"/>
        <v>0.33944954128440369</v>
      </c>
      <c r="H368" s="10">
        <f t="shared" si="16"/>
        <v>3.669724770642202E-2</v>
      </c>
      <c r="I368">
        <f t="shared" si="17"/>
        <v>0</v>
      </c>
    </row>
    <row r="369" spans="2:9" x14ac:dyDescent="0.2">
      <c r="B369" s="5">
        <v>365</v>
      </c>
      <c r="C369" s="1">
        <v>151</v>
      </c>
      <c r="D369" s="1">
        <v>76</v>
      </c>
      <c r="E369" s="1">
        <v>66</v>
      </c>
      <c r="F369" s="1">
        <v>9</v>
      </c>
      <c r="G369" s="10">
        <f t="shared" si="15"/>
        <v>0.50331125827814571</v>
      </c>
      <c r="H369" s="10">
        <f t="shared" si="16"/>
        <v>5.9602649006622516E-2</v>
      </c>
      <c r="I369">
        <f t="shared" si="17"/>
        <v>0</v>
      </c>
    </row>
    <row r="370" spans="2:9" x14ac:dyDescent="0.2">
      <c r="B370" s="5">
        <v>366</v>
      </c>
      <c r="C370" s="1">
        <v>182</v>
      </c>
      <c r="D370" s="1">
        <v>105</v>
      </c>
      <c r="E370" s="1">
        <v>66</v>
      </c>
      <c r="F370" s="1">
        <v>8</v>
      </c>
      <c r="G370" s="10">
        <f t="shared" si="15"/>
        <v>0.57692307692307687</v>
      </c>
      <c r="H370" s="10">
        <f t="shared" si="16"/>
        <v>4.3956043956043959E-2</v>
      </c>
      <c r="I370">
        <f t="shared" si="17"/>
        <v>0</v>
      </c>
    </row>
    <row r="371" spans="2:9" x14ac:dyDescent="0.2">
      <c r="B371" s="5">
        <v>367</v>
      </c>
      <c r="C371" s="1">
        <v>203</v>
      </c>
      <c r="D371" s="1">
        <v>124</v>
      </c>
      <c r="E371" s="1">
        <v>63</v>
      </c>
      <c r="F371" s="1">
        <v>8</v>
      </c>
      <c r="G371" s="10">
        <f t="shared" si="15"/>
        <v>0.61083743842364535</v>
      </c>
      <c r="H371" s="10">
        <f t="shared" si="16"/>
        <v>3.9408866995073892E-2</v>
      </c>
      <c r="I371">
        <f t="shared" si="17"/>
        <v>0</v>
      </c>
    </row>
    <row r="372" spans="2:9" x14ac:dyDescent="0.2">
      <c r="B372" s="5">
        <v>368</v>
      </c>
      <c r="C372" s="1">
        <v>279</v>
      </c>
      <c r="D372" s="1">
        <v>192</v>
      </c>
      <c r="E372" s="1">
        <v>62</v>
      </c>
      <c r="F372" s="1">
        <v>20</v>
      </c>
      <c r="G372" s="10">
        <f t="shared" si="15"/>
        <v>0.68817204301075274</v>
      </c>
      <c r="H372" s="10">
        <f t="shared" si="16"/>
        <v>7.1684587813620068E-2</v>
      </c>
      <c r="I372">
        <f t="shared" si="17"/>
        <v>0</v>
      </c>
    </row>
    <row r="373" spans="2:9" x14ac:dyDescent="0.2">
      <c r="B373" s="5">
        <v>369</v>
      </c>
      <c r="C373" s="1">
        <v>547</v>
      </c>
      <c r="D373" s="1">
        <v>406</v>
      </c>
      <c r="E373" s="1">
        <v>58</v>
      </c>
      <c r="F373" s="1">
        <v>72</v>
      </c>
      <c r="G373" s="10">
        <f t="shared" si="15"/>
        <v>0.74223034734917737</v>
      </c>
      <c r="H373" s="10">
        <f t="shared" si="16"/>
        <v>0.13162705667276051</v>
      </c>
      <c r="I373">
        <f t="shared" si="17"/>
        <v>0</v>
      </c>
    </row>
    <row r="374" spans="2:9" x14ac:dyDescent="0.2">
      <c r="B374" s="5">
        <v>370</v>
      </c>
      <c r="C374" s="1">
        <v>106</v>
      </c>
      <c r="D374" s="1">
        <v>41</v>
      </c>
      <c r="E374" s="1">
        <v>59</v>
      </c>
      <c r="F374" s="1">
        <v>6</v>
      </c>
      <c r="G374" s="10">
        <f t="shared" si="15"/>
        <v>0.3867924528301887</v>
      </c>
      <c r="H374" s="10">
        <f t="shared" si="16"/>
        <v>5.6603773584905662E-2</v>
      </c>
      <c r="I374">
        <f t="shared" si="17"/>
        <v>0</v>
      </c>
    </row>
    <row r="375" spans="2:9" x14ac:dyDescent="0.2">
      <c r="B375" s="5">
        <v>371</v>
      </c>
      <c r="C375" s="1">
        <v>127</v>
      </c>
      <c r="D375" s="1">
        <v>63</v>
      </c>
      <c r="E375" s="1">
        <v>62</v>
      </c>
      <c r="F375" s="1">
        <v>1</v>
      </c>
      <c r="G375" s="10">
        <f t="shared" si="15"/>
        <v>0.49606299212598426</v>
      </c>
      <c r="H375" s="10">
        <f t="shared" si="16"/>
        <v>7.874015748031496E-3</v>
      </c>
      <c r="I375">
        <f t="shared" si="17"/>
        <v>0</v>
      </c>
    </row>
    <row r="376" spans="2:9" x14ac:dyDescent="0.2">
      <c r="B376" s="5">
        <v>372</v>
      </c>
      <c r="C376" s="1">
        <v>172</v>
      </c>
      <c r="D376" s="1">
        <v>85</v>
      </c>
      <c r="E376" s="1">
        <v>68</v>
      </c>
      <c r="F376" s="1">
        <v>15</v>
      </c>
      <c r="G376" s="10">
        <f t="shared" si="15"/>
        <v>0.4941860465116279</v>
      </c>
      <c r="H376" s="10">
        <f t="shared" si="16"/>
        <v>8.7209302325581398E-2</v>
      </c>
      <c r="I376">
        <f t="shared" si="17"/>
        <v>0</v>
      </c>
    </row>
    <row r="377" spans="2:9" x14ac:dyDescent="0.2">
      <c r="B377" s="5">
        <v>373</v>
      </c>
      <c r="C377" s="1">
        <v>222</v>
      </c>
      <c r="D377" s="1">
        <v>134</v>
      </c>
      <c r="E377" s="1">
        <v>56</v>
      </c>
      <c r="F377" s="1">
        <v>19</v>
      </c>
      <c r="G377" s="10">
        <f t="shared" si="15"/>
        <v>0.60360360360360366</v>
      </c>
      <c r="H377" s="10">
        <f t="shared" si="16"/>
        <v>8.5585585585585586E-2</v>
      </c>
      <c r="I377">
        <f t="shared" si="17"/>
        <v>0</v>
      </c>
    </row>
    <row r="378" spans="2:9" x14ac:dyDescent="0.2">
      <c r="B378" s="5">
        <v>374</v>
      </c>
      <c r="C378" s="1">
        <v>302</v>
      </c>
      <c r="D378" s="1">
        <v>215</v>
      </c>
      <c r="E378" s="1">
        <v>52</v>
      </c>
      <c r="F378" s="1">
        <v>33</v>
      </c>
      <c r="G378" s="10">
        <f t="shared" si="15"/>
        <v>0.71192052980132448</v>
      </c>
      <c r="H378" s="10">
        <f t="shared" si="16"/>
        <v>0.10927152317880795</v>
      </c>
      <c r="I378">
        <f t="shared" si="17"/>
        <v>0</v>
      </c>
    </row>
    <row r="379" spans="2:9" x14ac:dyDescent="0.2">
      <c r="B379" s="5">
        <v>375</v>
      </c>
      <c r="C379" s="1">
        <v>95</v>
      </c>
      <c r="D379" s="1">
        <v>41</v>
      </c>
      <c r="E379" s="1">
        <v>53</v>
      </c>
      <c r="F379" s="1"/>
      <c r="G379" s="10">
        <f t="shared" si="15"/>
        <v>0.43157894736842106</v>
      </c>
      <c r="H379" s="10">
        <f t="shared" si="16"/>
        <v>0</v>
      </c>
      <c r="I379">
        <f t="shared" si="17"/>
        <v>0</v>
      </c>
    </row>
    <row r="380" spans="2:9" x14ac:dyDescent="0.2">
      <c r="B380" s="5">
        <v>376</v>
      </c>
      <c r="C380" s="1">
        <v>79</v>
      </c>
      <c r="D380" s="1">
        <v>21</v>
      </c>
      <c r="E380" s="1">
        <v>56</v>
      </c>
      <c r="F380" s="1">
        <v>2</v>
      </c>
      <c r="G380" s="10">
        <f t="shared" si="15"/>
        <v>0.26582278481012656</v>
      </c>
      <c r="H380" s="10">
        <f t="shared" si="16"/>
        <v>2.5316455696202531E-2</v>
      </c>
      <c r="I380">
        <f t="shared" si="17"/>
        <v>0</v>
      </c>
    </row>
    <row r="381" spans="2:9" x14ac:dyDescent="0.2">
      <c r="B381" s="5">
        <v>377</v>
      </c>
      <c r="C381" s="1">
        <v>96</v>
      </c>
      <c r="D381" s="1">
        <v>40</v>
      </c>
      <c r="E381" s="1">
        <v>52</v>
      </c>
      <c r="F381" s="1">
        <v>2</v>
      </c>
      <c r="G381" s="10">
        <f t="shared" si="15"/>
        <v>0.41666666666666669</v>
      </c>
      <c r="H381" s="10">
        <f t="shared" si="16"/>
        <v>2.0833333333333332E-2</v>
      </c>
      <c r="I381">
        <f t="shared" si="17"/>
        <v>0</v>
      </c>
    </row>
    <row r="382" spans="2:9" x14ac:dyDescent="0.2">
      <c r="B382" s="5">
        <v>378</v>
      </c>
      <c r="C382" s="1">
        <v>140</v>
      </c>
      <c r="D382" s="1">
        <v>74</v>
      </c>
      <c r="E382" s="1">
        <v>57</v>
      </c>
      <c r="F382" s="1">
        <v>6</v>
      </c>
      <c r="G382" s="10">
        <f t="shared" si="15"/>
        <v>0.52857142857142858</v>
      </c>
      <c r="H382" s="10">
        <f t="shared" si="16"/>
        <v>4.2857142857142858E-2</v>
      </c>
      <c r="I382">
        <f t="shared" si="17"/>
        <v>0</v>
      </c>
    </row>
    <row r="383" spans="2:9" x14ac:dyDescent="0.2">
      <c r="B383" s="5">
        <v>379</v>
      </c>
      <c r="C383" s="1">
        <v>252</v>
      </c>
      <c r="D383" s="1">
        <v>173</v>
      </c>
      <c r="E383" s="1">
        <v>49</v>
      </c>
      <c r="F383" s="1">
        <v>26</v>
      </c>
      <c r="G383" s="10">
        <f t="shared" si="15"/>
        <v>0.68650793650793651</v>
      </c>
      <c r="H383" s="10">
        <f t="shared" si="16"/>
        <v>0.10317460317460317</v>
      </c>
      <c r="I383">
        <f t="shared" si="17"/>
        <v>0</v>
      </c>
    </row>
    <row r="384" spans="2:9" x14ac:dyDescent="0.2">
      <c r="B384" s="5">
        <v>380</v>
      </c>
      <c r="C384" s="1">
        <v>131</v>
      </c>
      <c r="D384" s="1">
        <v>70</v>
      </c>
      <c r="E384" s="1">
        <v>59</v>
      </c>
      <c r="F384" s="1">
        <v>1</v>
      </c>
      <c r="G384" s="10">
        <f t="shared" si="15"/>
        <v>0.53435114503816794</v>
      </c>
      <c r="H384" s="10">
        <f t="shared" si="16"/>
        <v>7.6335877862595417E-3</v>
      </c>
      <c r="I384">
        <f t="shared" si="17"/>
        <v>0</v>
      </c>
    </row>
    <row r="385" spans="2:9" x14ac:dyDescent="0.2">
      <c r="B385" s="5">
        <v>381</v>
      </c>
      <c r="C385" s="1">
        <v>74</v>
      </c>
      <c r="D385" s="1">
        <v>16</v>
      </c>
      <c r="E385" s="1">
        <v>57</v>
      </c>
      <c r="F385" s="1"/>
      <c r="G385" s="10">
        <f t="shared" si="15"/>
        <v>0.21621621621621623</v>
      </c>
      <c r="H385" s="10">
        <f t="shared" si="16"/>
        <v>0</v>
      </c>
      <c r="I385">
        <f t="shared" si="17"/>
        <v>0</v>
      </c>
    </row>
    <row r="386" spans="2:9" x14ac:dyDescent="0.2">
      <c r="B386" s="5">
        <v>382</v>
      </c>
      <c r="C386" s="1">
        <v>87</v>
      </c>
      <c r="D386" s="1">
        <v>32</v>
      </c>
      <c r="E386" s="1">
        <v>52</v>
      </c>
      <c r="F386" s="1">
        <v>2</v>
      </c>
      <c r="G386" s="10">
        <f t="shared" si="15"/>
        <v>0.36781609195402298</v>
      </c>
      <c r="H386" s="10">
        <f t="shared" si="16"/>
        <v>2.2988505747126436E-2</v>
      </c>
      <c r="I386">
        <f t="shared" si="17"/>
        <v>0</v>
      </c>
    </row>
    <row r="387" spans="2:9" x14ac:dyDescent="0.2">
      <c r="B387" s="5">
        <v>383</v>
      </c>
      <c r="C387" s="1">
        <v>161</v>
      </c>
      <c r="D387" s="1">
        <v>102</v>
      </c>
      <c r="E387" s="1">
        <v>51</v>
      </c>
      <c r="F387" s="1">
        <v>7</v>
      </c>
      <c r="G387" s="10">
        <f t="shared" si="15"/>
        <v>0.63354037267080743</v>
      </c>
      <c r="H387" s="10">
        <f t="shared" si="16"/>
        <v>4.3478260869565216E-2</v>
      </c>
      <c r="I387">
        <f t="shared" si="17"/>
        <v>0</v>
      </c>
    </row>
    <row r="388" spans="2:9" x14ac:dyDescent="0.2">
      <c r="B388" s="5">
        <v>384</v>
      </c>
      <c r="C388" s="1">
        <v>203</v>
      </c>
      <c r="D388" s="1">
        <v>146</v>
      </c>
      <c r="E388" s="1">
        <v>49</v>
      </c>
      <c r="F388" s="1">
        <v>7</v>
      </c>
      <c r="G388" s="10">
        <f t="shared" si="15"/>
        <v>0.71921182266009853</v>
      </c>
      <c r="H388" s="10">
        <f t="shared" si="16"/>
        <v>3.4482758620689655E-2</v>
      </c>
      <c r="I388">
        <f t="shared" si="17"/>
        <v>0</v>
      </c>
    </row>
    <row r="389" spans="2:9" x14ac:dyDescent="0.2">
      <c r="B389" s="5">
        <v>385</v>
      </c>
      <c r="C389" s="1">
        <v>650</v>
      </c>
      <c r="D389" s="1">
        <v>507</v>
      </c>
      <c r="E389" s="1">
        <v>48</v>
      </c>
      <c r="F389" s="1">
        <v>93</v>
      </c>
      <c r="G389" s="10">
        <f t="shared" ref="G389:G404" si="18">IF(D389="", 0, D389) /C389</f>
        <v>0.78</v>
      </c>
      <c r="H389" s="10">
        <f t="shared" ref="H389:H404" si="19">F389/C389</f>
        <v>0.14307692307692307</v>
      </c>
      <c r="I389">
        <f t="shared" ref="I389:I404" si="20">IF(SUM(D389:F389) &gt; C389, 1, 0)</f>
        <v>0</v>
      </c>
    </row>
    <row r="390" spans="2:9" x14ac:dyDescent="0.2">
      <c r="B390" s="5">
        <v>386</v>
      </c>
      <c r="C390" s="1">
        <v>76</v>
      </c>
      <c r="D390" s="1">
        <v>22</v>
      </c>
      <c r="E390" s="1">
        <v>48</v>
      </c>
      <c r="F390" s="1">
        <v>7</v>
      </c>
      <c r="G390" s="10">
        <f t="shared" si="18"/>
        <v>0.28947368421052633</v>
      </c>
      <c r="H390" s="10">
        <f t="shared" si="19"/>
        <v>9.2105263157894732E-2</v>
      </c>
      <c r="I390">
        <f t="shared" si="20"/>
        <v>1</v>
      </c>
    </row>
    <row r="391" spans="2:9" x14ac:dyDescent="0.2">
      <c r="B391" s="5">
        <v>387</v>
      </c>
      <c r="C391" s="1">
        <v>94</v>
      </c>
      <c r="D391" s="1">
        <v>34</v>
      </c>
      <c r="E391" s="1">
        <v>45</v>
      </c>
      <c r="F391" s="1">
        <v>14</v>
      </c>
      <c r="G391" s="10">
        <f t="shared" si="18"/>
        <v>0.36170212765957449</v>
      </c>
      <c r="H391" s="10">
        <f t="shared" si="19"/>
        <v>0.14893617021276595</v>
      </c>
      <c r="I391">
        <f t="shared" si="20"/>
        <v>0</v>
      </c>
    </row>
    <row r="392" spans="2:9" x14ac:dyDescent="0.2">
      <c r="B392" s="5">
        <v>388</v>
      </c>
      <c r="C392" s="1">
        <v>265</v>
      </c>
      <c r="D392" s="1">
        <v>175</v>
      </c>
      <c r="E392" s="1">
        <v>49</v>
      </c>
      <c r="F392" s="1">
        <v>39</v>
      </c>
      <c r="G392" s="10">
        <f t="shared" si="18"/>
        <v>0.660377358490566</v>
      </c>
      <c r="H392" s="10">
        <f t="shared" si="19"/>
        <v>0.14716981132075471</v>
      </c>
      <c r="I392">
        <f t="shared" si="20"/>
        <v>0</v>
      </c>
    </row>
    <row r="393" spans="2:9" x14ac:dyDescent="0.2">
      <c r="B393" s="5">
        <v>389</v>
      </c>
      <c r="C393" s="1">
        <v>126</v>
      </c>
      <c r="D393" s="1">
        <v>61</v>
      </c>
      <c r="E393" s="1">
        <v>51</v>
      </c>
      <c r="F393" s="1">
        <v>8</v>
      </c>
      <c r="G393" s="10">
        <f t="shared" si="18"/>
        <v>0.48412698412698413</v>
      </c>
      <c r="H393" s="10">
        <f t="shared" si="19"/>
        <v>6.3492063492063489E-2</v>
      </c>
      <c r="I393">
        <f t="shared" si="20"/>
        <v>0</v>
      </c>
    </row>
    <row r="394" spans="2:9" x14ac:dyDescent="0.2">
      <c r="B394" s="5">
        <v>390</v>
      </c>
      <c r="C394" s="1">
        <v>287</v>
      </c>
      <c r="D394" s="1">
        <v>177</v>
      </c>
      <c r="E394" s="1">
        <v>47</v>
      </c>
      <c r="F394" s="1">
        <v>16</v>
      </c>
      <c r="G394" s="10">
        <f t="shared" si="18"/>
        <v>0.61672473867595823</v>
      </c>
      <c r="H394" s="10">
        <f t="shared" si="19"/>
        <v>5.5749128919860627E-2</v>
      </c>
      <c r="I394">
        <f t="shared" si="20"/>
        <v>0</v>
      </c>
    </row>
    <row r="395" spans="2:9" x14ac:dyDescent="0.2">
      <c r="B395" s="5">
        <v>391</v>
      </c>
      <c r="C395" s="1">
        <v>69</v>
      </c>
      <c r="D395" s="1">
        <v>11</v>
      </c>
      <c r="E395" s="1">
        <v>57</v>
      </c>
      <c r="F395" s="1"/>
      <c r="G395" s="10">
        <f t="shared" si="18"/>
        <v>0.15942028985507245</v>
      </c>
      <c r="H395" s="10">
        <f t="shared" si="19"/>
        <v>0</v>
      </c>
      <c r="I395">
        <f t="shared" si="20"/>
        <v>0</v>
      </c>
    </row>
    <row r="396" spans="2:9" x14ac:dyDescent="0.2">
      <c r="B396" s="5">
        <v>392</v>
      </c>
      <c r="C396" s="1">
        <v>101</v>
      </c>
      <c r="D396" s="1">
        <v>38</v>
      </c>
      <c r="E396" s="1">
        <v>50</v>
      </c>
      <c r="F396" s="1">
        <v>10</v>
      </c>
      <c r="G396" s="10">
        <f t="shared" si="18"/>
        <v>0.37623762376237624</v>
      </c>
      <c r="H396" s="10">
        <f t="shared" si="19"/>
        <v>9.9009900990099015E-2</v>
      </c>
      <c r="I396">
        <f t="shared" si="20"/>
        <v>0</v>
      </c>
    </row>
    <row r="397" spans="2:9" x14ac:dyDescent="0.2">
      <c r="B397" s="5">
        <v>393</v>
      </c>
      <c r="C397" s="1">
        <v>252</v>
      </c>
      <c r="D397" s="1">
        <v>175</v>
      </c>
      <c r="E397" s="1">
        <v>51</v>
      </c>
      <c r="F397" s="1">
        <v>21</v>
      </c>
      <c r="G397" s="10">
        <f t="shared" si="18"/>
        <v>0.69444444444444442</v>
      </c>
      <c r="H397" s="10">
        <f t="shared" si="19"/>
        <v>8.3333333333333329E-2</v>
      </c>
      <c r="I397">
        <f t="shared" si="20"/>
        <v>0</v>
      </c>
    </row>
    <row r="398" spans="2:9" x14ac:dyDescent="0.2">
      <c r="B398" s="5">
        <v>394</v>
      </c>
      <c r="C398" s="1">
        <v>205</v>
      </c>
      <c r="D398" s="1">
        <v>148</v>
      </c>
      <c r="E398" s="1">
        <v>50</v>
      </c>
      <c r="F398" s="1">
        <v>5</v>
      </c>
      <c r="G398" s="10">
        <f t="shared" si="18"/>
        <v>0.7219512195121951</v>
      </c>
      <c r="H398" s="10">
        <f t="shared" si="19"/>
        <v>2.4390243902439025E-2</v>
      </c>
      <c r="I398">
        <f t="shared" si="20"/>
        <v>0</v>
      </c>
    </row>
    <row r="399" spans="2:9" x14ac:dyDescent="0.2">
      <c r="B399" s="5">
        <v>395</v>
      </c>
      <c r="C399" s="1">
        <v>174</v>
      </c>
      <c r="D399" s="1">
        <v>122</v>
      </c>
      <c r="E399" s="1">
        <v>44</v>
      </c>
      <c r="F399" s="1">
        <v>8</v>
      </c>
      <c r="G399" s="10">
        <f t="shared" si="18"/>
        <v>0.70114942528735635</v>
      </c>
      <c r="H399" s="10">
        <f t="shared" si="19"/>
        <v>4.5977011494252873E-2</v>
      </c>
      <c r="I399">
        <f t="shared" si="20"/>
        <v>0</v>
      </c>
    </row>
    <row r="400" spans="2:9" x14ac:dyDescent="0.2">
      <c r="B400" s="5">
        <v>396</v>
      </c>
      <c r="C400" s="1">
        <v>92</v>
      </c>
      <c r="D400" s="1">
        <v>30</v>
      </c>
      <c r="E400" s="1">
        <v>53</v>
      </c>
      <c r="F400" s="1">
        <v>5</v>
      </c>
      <c r="G400" s="10">
        <f t="shared" si="18"/>
        <v>0.32608695652173914</v>
      </c>
      <c r="H400" s="10">
        <f t="shared" si="19"/>
        <v>5.434782608695652E-2</v>
      </c>
      <c r="I400">
        <f t="shared" si="20"/>
        <v>0</v>
      </c>
    </row>
    <row r="401" spans="2:9" x14ac:dyDescent="0.2">
      <c r="B401" s="5">
        <v>397</v>
      </c>
      <c r="C401" s="1">
        <v>86</v>
      </c>
      <c r="D401" s="1">
        <v>30</v>
      </c>
      <c r="E401" s="1">
        <v>48</v>
      </c>
      <c r="F401" s="1">
        <v>4</v>
      </c>
      <c r="G401" s="10">
        <f t="shared" si="18"/>
        <v>0.34883720930232559</v>
      </c>
      <c r="H401" s="10">
        <f t="shared" si="19"/>
        <v>4.6511627906976744E-2</v>
      </c>
      <c r="I401">
        <f t="shared" si="20"/>
        <v>0</v>
      </c>
    </row>
    <row r="402" spans="2:9" x14ac:dyDescent="0.2">
      <c r="B402" s="5">
        <v>398</v>
      </c>
      <c r="C402" s="1">
        <v>211</v>
      </c>
      <c r="D402" s="1">
        <v>138</v>
      </c>
      <c r="E402" s="1">
        <v>49</v>
      </c>
      <c r="F402" s="1">
        <v>20</v>
      </c>
      <c r="G402" s="10">
        <f t="shared" si="18"/>
        <v>0.65402843601895733</v>
      </c>
      <c r="H402" s="10">
        <f t="shared" si="19"/>
        <v>9.4786729857819899E-2</v>
      </c>
      <c r="I402">
        <f t="shared" si="20"/>
        <v>0</v>
      </c>
    </row>
    <row r="403" spans="2:9" x14ac:dyDescent="0.2">
      <c r="B403" s="5">
        <v>399</v>
      </c>
      <c r="C403" s="1">
        <v>184</v>
      </c>
      <c r="D403" s="1">
        <v>118</v>
      </c>
      <c r="E403" s="1">
        <v>41</v>
      </c>
      <c r="F403" s="1">
        <v>11</v>
      </c>
      <c r="G403" s="10">
        <f t="shared" si="18"/>
        <v>0.64130434782608692</v>
      </c>
      <c r="H403" s="10">
        <f t="shared" si="19"/>
        <v>5.9782608695652176E-2</v>
      </c>
      <c r="I403">
        <f t="shared" si="20"/>
        <v>0</v>
      </c>
    </row>
    <row r="404" spans="2:9" x14ac:dyDescent="0.2">
      <c r="B404" s="5">
        <v>400</v>
      </c>
      <c r="C404" s="1">
        <v>253</v>
      </c>
      <c r="D404" s="1">
        <v>188</v>
      </c>
      <c r="E404" s="1">
        <v>47</v>
      </c>
      <c r="F404" s="1">
        <v>10</v>
      </c>
      <c r="G404" s="10">
        <f t="shared" si="18"/>
        <v>0.74308300395256921</v>
      </c>
      <c r="H404" s="10">
        <f t="shared" si="19"/>
        <v>3.9525691699604744E-2</v>
      </c>
      <c r="I404">
        <f t="shared" si="20"/>
        <v>0</v>
      </c>
    </row>
    <row r="405" spans="2:9" x14ac:dyDescent="0.2">
      <c r="C405" s="1"/>
      <c r="D405" s="1"/>
      <c r="E405" s="1"/>
      <c r="F405" s="1"/>
      <c r="G405" s="10"/>
      <c r="H405" s="10"/>
    </row>
    <row r="406" spans="2:9" x14ac:dyDescent="0.2">
      <c r="C406" s="1"/>
      <c r="D406" s="1"/>
      <c r="E406" s="1"/>
      <c r="F406" s="1"/>
      <c r="G406" s="10"/>
      <c r="H406" s="10"/>
    </row>
    <row r="407" spans="2:9" x14ac:dyDescent="0.2">
      <c r="C407" s="1"/>
      <c r="D407" s="1"/>
      <c r="E407" s="1"/>
      <c r="F407" s="1"/>
      <c r="G407" s="10"/>
      <c r="H407" s="10"/>
    </row>
    <row r="408" spans="2:9" x14ac:dyDescent="0.2">
      <c r="C408" s="1"/>
      <c r="D408" s="1"/>
      <c r="E408" s="1"/>
      <c r="F408" s="1"/>
      <c r="G408" s="10"/>
      <c r="H408" s="10"/>
    </row>
    <row r="409" spans="2:9" x14ac:dyDescent="0.2">
      <c r="C409" s="1"/>
      <c r="D409" s="1"/>
      <c r="E409" s="1"/>
      <c r="F409" s="1"/>
      <c r="G409" s="10"/>
      <c r="H409" s="10"/>
    </row>
    <row r="410" spans="2:9" x14ac:dyDescent="0.2">
      <c r="C410" s="1"/>
      <c r="D410" s="1"/>
      <c r="E410" s="1"/>
      <c r="F410" s="1"/>
      <c r="G410" s="10"/>
      <c r="H410" s="10"/>
    </row>
    <row r="411" spans="2:9" x14ac:dyDescent="0.2">
      <c r="C411" s="1"/>
      <c r="D411" s="1"/>
      <c r="E411" s="1"/>
      <c r="F411" s="1"/>
      <c r="G411" s="10"/>
      <c r="H411" s="10"/>
    </row>
    <row r="412" spans="2:9" x14ac:dyDescent="0.2">
      <c r="C412" s="1"/>
      <c r="D412" s="1"/>
      <c r="E412" s="1"/>
      <c r="F412" s="1"/>
      <c r="G412" s="10"/>
      <c r="H412" s="10"/>
    </row>
    <row r="413" spans="2:9" x14ac:dyDescent="0.2">
      <c r="C413" s="1"/>
      <c r="D413" s="1"/>
      <c r="E413" s="1"/>
      <c r="F413" s="1"/>
      <c r="G413" s="10"/>
      <c r="H413" s="10"/>
    </row>
    <row r="414" spans="2:9" x14ac:dyDescent="0.2">
      <c r="C414" s="1"/>
      <c r="D414" s="1"/>
      <c r="E414" s="1"/>
      <c r="F414" s="1"/>
      <c r="G414" s="10"/>
      <c r="H414" s="10"/>
    </row>
    <row r="415" spans="2:9" x14ac:dyDescent="0.2">
      <c r="C415" s="1"/>
      <c r="D415" s="1"/>
      <c r="E415" s="1"/>
      <c r="F415" s="1"/>
      <c r="G415" s="10"/>
      <c r="H415" s="10"/>
    </row>
    <row r="416" spans="2:9" x14ac:dyDescent="0.2">
      <c r="C416" s="1"/>
      <c r="D416" s="1"/>
      <c r="E416" s="1"/>
      <c r="F416" s="1"/>
      <c r="G416" s="10"/>
      <c r="H416" s="10"/>
    </row>
    <row r="417" spans="3:8" x14ac:dyDescent="0.2">
      <c r="C417" s="1"/>
      <c r="D417" s="1"/>
      <c r="E417" s="1"/>
      <c r="F417" s="1"/>
      <c r="G417" s="10"/>
      <c r="H417" s="10"/>
    </row>
    <row r="418" spans="3:8" x14ac:dyDescent="0.2">
      <c r="C418" s="1"/>
      <c r="D418" s="1"/>
      <c r="E418" s="1"/>
      <c r="F418" s="1"/>
      <c r="G418" s="10"/>
      <c r="H418" s="10"/>
    </row>
    <row r="419" spans="3:8" x14ac:dyDescent="0.2">
      <c r="C419" s="1"/>
      <c r="D419" s="1"/>
      <c r="E419" s="1"/>
      <c r="F419" s="1"/>
      <c r="G419" s="10"/>
      <c r="H419" s="10"/>
    </row>
    <row r="420" spans="3:8" x14ac:dyDescent="0.2">
      <c r="C420" s="1"/>
      <c r="D420" s="1"/>
      <c r="E420" s="1"/>
      <c r="F420" s="1"/>
      <c r="G420" s="10"/>
      <c r="H420" s="10"/>
    </row>
    <row r="421" spans="3:8" x14ac:dyDescent="0.2">
      <c r="C421" s="1"/>
      <c r="D421" s="1"/>
      <c r="E421" s="1"/>
      <c r="F421" s="1"/>
      <c r="G421" s="10"/>
      <c r="H421" s="10"/>
    </row>
    <row r="422" spans="3:8" x14ac:dyDescent="0.2">
      <c r="C422" s="1"/>
      <c r="D422" s="1"/>
      <c r="E422" s="1"/>
      <c r="F422" s="1"/>
      <c r="G422" s="10"/>
      <c r="H422" s="10"/>
    </row>
    <row r="423" spans="3:8" x14ac:dyDescent="0.2">
      <c r="C423" s="1"/>
      <c r="D423" s="1"/>
      <c r="E423" s="1"/>
      <c r="F423" s="1"/>
      <c r="G423" s="10"/>
      <c r="H423" s="10"/>
    </row>
    <row r="424" spans="3:8" x14ac:dyDescent="0.2">
      <c r="C424" s="1"/>
      <c r="D424" s="1"/>
      <c r="E424" s="1"/>
      <c r="F424" s="1"/>
      <c r="G424" s="10"/>
      <c r="H424" s="10"/>
    </row>
    <row r="425" spans="3:8" x14ac:dyDescent="0.2">
      <c r="C425" s="1"/>
      <c r="D425" s="1"/>
      <c r="E425" s="1"/>
      <c r="F425" s="1"/>
      <c r="G425" s="10"/>
      <c r="H425" s="10"/>
    </row>
    <row r="426" spans="3:8" x14ac:dyDescent="0.2">
      <c r="C426" s="1"/>
      <c r="D426" s="1"/>
      <c r="E426" s="1"/>
      <c r="F426" s="1"/>
      <c r="G426" s="10"/>
      <c r="H426" s="10"/>
    </row>
    <row r="427" spans="3:8" x14ac:dyDescent="0.2">
      <c r="C427" s="1"/>
      <c r="D427" s="1"/>
      <c r="E427" s="1"/>
      <c r="F427" s="1"/>
      <c r="G427" s="10"/>
      <c r="H427" s="10"/>
    </row>
    <row r="428" spans="3:8" x14ac:dyDescent="0.2">
      <c r="C428" s="1"/>
      <c r="D428" s="1"/>
      <c r="E428" s="1"/>
      <c r="F428" s="1"/>
      <c r="G428" s="10"/>
      <c r="H428" s="10"/>
    </row>
    <row r="429" spans="3:8" x14ac:dyDescent="0.2">
      <c r="C429" s="1"/>
      <c r="D429" s="1"/>
      <c r="E429" s="1"/>
      <c r="F429" s="1"/>
      <c r="G429" s="10"/>
      <c r="H429" s="10"/>
    </row>
    <row r="430" spans="3:8" x14ac:dyDescent="0.2">
      <c r="C430" s="1"/>
      <c r="D430" s="1"/>
      <c r="E430" s="1"/>
      <c r="F430" s="1"/>
      <c r="G430" s="10"/>
      <c r="H430" s="10"/>
    </row>
    <row r="431" spans="3:8" x14ac:dyDescent="0.2">
      <c r="C431" s="1"/>
      <c r="D431" s="1"/>
      <c r="E431" s="1"/>
      <c r="F431" s="1"/>
      <c r="G431" s="10"/>
      <c r="H431" s="10"/>
    </row>
    <row r="432" spans="3:8" x14ac:dyDescent="0.2">
      <c r="C432" s="1"/>
      <c r="D432" s="1"/>
      <c r="E432" s="1"/>
      <c r="F432" s="1"/>
      <c r="G432" s="10"/>
      <c r="H432" s="10"/>
    </row>
    <row r="433" spans="3:8" x14ac:dyDescent="0.2">
      <c r="C433" s="1"/>
      <c r="D433" s="1"/>
      <c r="E433" s="1"/>
      <c r="F433" s="1"/>
      <c r="G433" s="10"/>
      <c r="H433" s="10"/>
    </row>
    <row r="434" spans="3:8" x14ac:dyDescent="0.2">
      <c r="C434" s="1"/>
      <c r="D434" s="1"/>
      <c r="E434" s="1"/>
      <c r="F434" s="1"/>
      <c r="G434" s="10"/>
      <c r="H434" s="10"/>
    </row>
  </sheetData>
  <autoFilter ref="B4:I434">
    <sortState ref="B5:I434">
      <sortCondition ref="B4:B434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workbookViewId="0">
      <pane xSplit="2" ySplit="4" topLeftCell="C19" activePane="bottomRight" state="frozen"/>
      <selection pane="topRight" activeCell="C1" sqref="C1"/>
      <selection pane="bottomLeft" activeCell="A5" sqref="A5"/>
      <selection pane="bottomRight" activeCell="D35" sqref="D35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3" width="13.6640625" style="2" customWidth="1"/>
    <col min="4" max="4" width="12.83203125" customWidth="1"/>
    <col min="7" max="8" width="14.5" customWidth="1"/>
  </cols>
  <sheetData>
    <row r="1" spans="1:9" ht="26" x14ac:dyDescent="0.3">
      <c r="A1" s="7" t="s">
        <v>46</v>
      </c>
    </row>
    <row r="4" spans="1:9" x14ac:dyDescent="0.2">
      <c r="B4" s="8" t="s">
        <v>19</v>
      </c>
      <c r="C4" s="4" t="s">
        <v>20</v>
      </c>
      <c r="D4" s="4" t="s">
        <v>21</v>
      </c>
      <c r="E4" s="4" t="s">
        <v>24</v>
      </c>
      <c r="F4" s="4" t="s">
        <v>26</v>
      </c>
      <c r="G4" s="4" t="s">
        <v>25</v>
      </c>
      <c r="H4" s="4" t="s">
        <v>29</v>
      </c>
      <c r="I4" s="4" t="s">
        <v>27</v>
      </c>
    </row>
    <row r="5" spans="1:9" x14ac:dyDescent="0.2">
      <c r="B5" s="5">
        <v>1</v>
      </c>
      <c r="C5" s="1">
        <v>4090</v>
      </c>
      <c r="D5" s="1"/>
      <c r="E5" s="1"/>
      <c r="F5" s="1"/>
      <c r="G5" s="10">
        <f t="shared" ref="G5:G68" si="0">IF(D5="", 0, D5) /C5</f>
        <v>0</v>
      </c>
      <c r="H5" s="10">
        <f t="shared" ref="H5:H68" si="1">F5/C5</f>
        <v>0</v>
      </c>
      <c r="I5">
        <f t="shared" ref="I5:I68" si="2">IF(SUM(D5:F5) &gt; C5, 1, 0)</f>
        <v>0</v>
      </c>
    </row>
    <row r="6" spans="1:9" x14ac:dyDescent="0.2">
      <c r="B6" s="5">
        <v>2</v>
      </c>
      <c r="C6" s="1">
        <v>4364</v>
      </c>
      <c r="D6" s="1"/>
      <c r="E6" s="1">
        <v>4194</v>
      </c>
      <c r="F6" s="1">
        <v>107</v>
      </c>
      <c r="G6" s="10">
        <f t="shared" si="0"/>
        <v>0</v>
      </c>
      <c r="H6" s="10">
        <f t="shared" si="1"/>
        <v>2.451879010082493E-2</v>
      </c>
      <c r="I6">
        <f t="shared" si="2"/>
        <v>0</v>
      </c>
    </row>
    <row r="7" spans="1:9" x14ac:dyDescent="0.2">
      <c r="B7" s="5">
        <v>3</v>
      </c>
      <c r="C7" s="1">
        <v>3620</v>
      </c>
      <c r="D7" s="1"/>
      <c r="E7" s="1">
        <v>3550</v>
      </c>
      <c r="F7" s="1">
        <v>14</v>
      </c>
      <c r="G7" s="10">
        <f t="shared" si="0"/>
        <v>0</v>
      </c>
      <c r="H7" s="10">
        <f t="shared" si="1"/>
        <v>3.8674033149171273E-3</v>
      </c>
      <c r="I7">
        <f t="shared" si="2"/>
        <v>0</v>
      </c>
    </row>
    <row r="8" spans="1:9" x14ac:dyDescent="0.2">
      <c r="B8" s="5">
        <v>4</v>
      </c>
      <c r="C8" s="1">
        <v>6594</v>
      </c>
      <c r="D8" s="1">
        <v>37</v>
      </c>
      <c r="E8" s="1">
        <v>6410</v>
      </c>
      <c r="F8" s="1">
        <v>43</v>
      </c>
      <c r="G8" s="10">
        <f t="shared" si="0"/>
        <v>5.6111616621170764E-3</v>
      </c>
      <c r="H8" s="10">
        <f t="shared" si="1"/>
        <v>6.521079769487413E-3</v>
      </c>
      <c r="I8">
        <f t="shared" si="2"/>
        <v>0</v>
      </c>
    </row>
    <row r="9" spans="1:9" x14ac:dyDescent="0.2">
      <c r="B9" s="5">
        <v>5</v>
      </c>
      <c r="C9" s="1">
        <v>3925</v>
      </c>
      <c r="D9" s="1">
        <v>276</v>
      </c>
      <c r="E9" s="1">
        <v>3520</v>
      </c>
      <c r="F9" s="1">
        <v>28</v>
      </c>
      <c r="G9" s="10">
        <f t="shared" si="0"/>
        <v>7.0318471337579624E-2</v>
      </c>
      <c r="H9" s="10">
        <f t="shared" si="1"/>
        <v>7.1337579617834395E-3</v>
      </c>
      <c r="I9">
        <f t="shared" si="2"/>
        <v>0</v>
      </c>
    </row>
    <row r="10" spans="1:9" x14ac:dyDescent="0.2">
      <c r="B10" s="5">
        <v>6</v>
      </c>
      <c r="C10" s="1">
        <v>4266</v>
      </c>
      <c r="D10" s="1">
        <v>230</v>
      </c>
      <c r="E10" s="1">
        <v>3926</v>
      </c>
      <c r="F10" s="1">
        <v>17</v>
      </c>
      <c r="G10" s="10">
        <f t="shared" si="0"/>
        <v>5.3914674167838725E-2</v>
      </c>
      <c r="H10" s="10">
        <f t="shared" si="1"/>
        <v>3.9849976558837315E-3</v>
      </c>
      <c r="I10">
        <f t="shared" si="2"/>
        <v>0</v>
      </c>
    </row>
    <row r="11" spans="1:9" x14ac:dyDescent="0.2">
      <c r="B11" s="5">
        <v>7</v>
      </c>
      <c r="C11" s="1">
        <v>4101</v>
      </c>
      <c r="D11" s="1">
        <v>423</v>
      </c>
      <c r="E11" s="1">
        <v>3578</v>
      </c>
      <c r="F11" s="1">
        <v>20</v>
      </c>
      <c r="G11" s="10">
        <f t="shared" si="0"/>
        <v>0.10314557425018288</v>
      </c>
      <c r="H11" s="10">
        <f t="shared" si="1"/>
        <v>4.8768593026091199E-3</v>
      </c>
      <c r="I11">
        <f t="shared" si="2"/>
        <v>0</v>
      </c>
    </row>
    <row r="12" spans="1:9" x14ac:dyDescent="0.2">
      <c r="B12" s="5">
        <v>8</v>
      </c>
      <c r="C12" s="1">
        <v>6121</v>
      </c>
      <c r="D12" s="1">
        <v>311</v>
      </c>
      <c r="E12" s="1">
        <v>5652</v>
      </c>
      <c r="F12" s="1">
        <v>35</v>
      </c>
      <c r="G12" s="10">
        <f t="shared" si="0"/>
        <v>5.0808691390295702E-2</v>
      </c>
      <c r="H12" s="10">
        <f t="shared" si="1"/>
        <v>5.7180199313837604E-3</v>
      </c>
      <c r="I12">
        <f t="shared" si="2"/>
        <v>0</v>
      </c>
    </row>
    <row r="13" spans="1:9" x14ac:dyDescent="0.2">
      <c r="B13" s="5">
        <v>9</v>
      </c>
      <c r="C13" s="1">
        <v>4700</v>
      </c>
      <c r="D13" s="1">
        <v>182</v>
      </c>
      <c r="E13" s="1">
        <v>4405</v>
      </c>
      <c r="F13" s="1">
        <v>25</v>
      </c>
      <c r="G13" s="10">
        <f t="shared" si="0"/>
        <v>3.8723404255319151E-2</v>
      </c>
      <c r="H13" s="10">
        <f t="shared" si="1"/>
        <v>5.3191489361702126E-3</v>
      </c>
      <c r="I13">
        <f t="shared" si="2"/>
        <v>0</v>
      </c>
    </row>
    <row r="14" spans="1:9" x14ac:dyDescent="0.2">
      <c r="B14" s="5">
        <v>10</v>
      </c>
      <c r="C14" s="1">
        <v>3929</v>
      </c>
      <c r="D14" s="1">
        <v>375</v>
      </c>
      <c r="E14" s="1">
        <v>3427</v>
      </c>
      <c r="F14" s="1">
        <v>32</v>
      </c>
      <c r="G14" s="10">
        <f t="shared" si="0"/>
        <v>9.5444133367269021E-2</v>
      </c>
      <c r="H14" s="10">
        <f t="shared" si="1"/>
        <v>8.1445660473402903E-3</v>
      </c>
      <c r="I14">
        <f t="shared" si="2"/>
        <v>0</v>
      </c>
    </row>
    <row r="15" spans="1:9" x14ac:dyDescent="0.2">
      <c r="B15" s="5">
        <v>11</v>
      </c>
      <c r="C15" s="1">
        <v>5418</v>
      </c>
      <c r="D15" s="1">
        <v>183</v>
      </c>
      <c r="E15" s="1">
        <v>5130</v>
      </c>
      <c r="F15" s="1">
        <v>28</v>
      </c>
      <c r="G15" s="10">
        <f t="shared" si="0"/>
        <v>3.3776301218161685E-2</v>
      </c>
      <c r="H15" s="10">
        <f t="shared" si="1"/>
        <v>5.1679586563307496E-3</v>
      </c>
      <c r="I15">
        <f t="shared" si="2"/>
        <v>0</v>
      </c>
    </row>
    <row r="16" spans="1:9" x14ac:dyDescent="0.2">
      <c r="B16" s="5">
        <v>12</v>
      </c>
      <c r="C16" s="1">
        <v>6304</v>
      </c>
      <c r="D16" s="1">
        <v>737</v>
      </c>
      <c r="E16" s="1">
        <v>5420</v>
      </c>
      <c r="F16" s="1">
        <v>43</v>
      </c>
      <c r="G16" s="10">
        <f t="shared" si="0"/>
        <v>0.11690989847715735</v>
      </c>
      <c r="H16" s="10">
        <f t="shared" si="1"/>
        <v>6.8210659898477154E-3</v>
      </c>
      <c r="I16">
        <f t="shared" si="2"/>
        <v>0</v>
      </c>
    </row>
    <row r="17" spans="2:9" x14ac:dyDescent="0.2">
      <c r="B17" s="5">
        <v>13</v>
      </c>
      <c r="C17" s="1">
        <v>7248</v>
      </c>
      <c r="D17" s="1">
        <v>2540</v>
      </c>
      <c r="E17" s="1">
        <v>4458</v>
      </c>
      <c r="F17" s="1">
        <v>75</v>
      </c>
      <c r="G17" s="10">
        <f t="shared" si="0"/>
        <v>0.35044150110375277</v>
      </c>
      <c r="H17" s="10">
        <f t="shared" si="1"/>
        <v>1.0347682119205299E-2</v>
      </c>
      <c r="I17">
        <f t="shared" si="2"/>
        <v>0</v>
      </c>
    </row>
    <row r="18" spans="2:9" x14ac:dyDescent="0.2">
      <c r="B18" s="5">
        <v>14</v>
      </c>
      <c r="C18" s="1">
        <v>2922</v>
      </c>
      <c r="D18" s="1">
        <v>25</v>
      </c>
      <c r="E18" s="1">
        <v>2852</v>
      </c>
      <c r="F18" s="1">
        <v>15</v>
      </c>
      <c r="G18" s="10">
        <f t="shared" si="0"/>
        <v>8.5557837097878162E-3</v>
      </c>
      <c r="H18" s="10">
        <f t="shared" si="1"/>
        <v>5.1334702258726897E-3</v>
      </c>
      <c r="I18">
        <f t="shared" si="2"/>
        <v>0</v>
      </c>
    </row>
    <row r="19" spans="2:9" x14ac:dyDescent="0.2">
      <c r="B19" s="5">
        <v>15</v>
      </c>
      <c r="C19" s="1">
        <v>5913</v>
      </c>
      <c r="D19" s="1">
        <v>1327</v>
      </c>
      <c r="E19" s="1">
        <v>4377</v>
      </c>
      <c r="F19" s="1">
        <v>52</v>
      </c>
      <c r="G19" s="10">
        <f t="shared" si="0"/>
        <v>0.22442076779976322</v>
      </c>
      <c r="H19" s="10">
        <f t="shared" si="1"/>
        <v>8.7941823101640448E-3</v>
      </c>
      <c r="I19">
        <f t="shared" si="2"/>
        <v>0</v>
      </c>
    </row>
    <row r="20" spans="2:9" x14ac:dyDescent="0.2">
      <c r="B20" s="5">
        <v>16</v>
      </c>
      <c r="C20" s="1">
        <v>4220</v>
      </c>
      <c r="D20" s="1">
        <v>456</v>
      </c>
      <c r="E20" s="1">
        <v>3633</v>
      </c>
      <c r="F20" s="1">
        <v>34</v>
      </c>
      <c r="G20" s="10">
        <f t="shared" si="0"/>
        <v>0.1080568720379147</v>
      </c>
      <c r="H20" s="10">
        <f t="shared" si="1"/>
        <v>8.0568720379146919E-3</v>
      </c>
      <c r="I20">
        <f t="shared" si="2"/>
        <v>0</v>
      </c>
    </row>
    <row r="21" spans="2:9" x14ac:dyDescent="0.2">
      <c r="B21" s="5">
        <v>17</v>
      </c>
      <c r="C21" s="1">
        <v>12042</v>
      </c>
      <c r="D21" s="1">
        <v>8098</v>
      </c>
      <c r="E21" s="1">
        <v>3476</v>
      </c>
      <c r="F21" s="1">
        <v>150</v>
      </c>
      <c r="G21" s="10">
        <f t="shared" si="0"/>
        <v>0.67247965454243486</v>
      </c>
      <c r="H21" s="10">
        <f t="shared" si="1"/>
        <v>1.2456402590931739E-2</v>
      </c>
      <c r="I21">
        <f t="shared" si="2"/>
        <v>0</v>
      </c>
    </row>
    <row r="22" spans="2:9" x14ac:dyDescent="0.2">
      <c r="B22" s="5">
        <v>18</v>
      </c>
      <c r="C22" s="1">
        <v>2784</v>
      </c>
      <c r="D22" s="1">
        <v>130</v>
      </c>
      <c r="E22" s="1">
        <v>2610</v>
      </c>
      <c r="F22" s="1">
        <v>10</v>
      </c>
      <c r="G22" s="10">
        <f t="shared" si="0"/>
        <v>4.6695402298850573E-2</v>
      </c>
      <c r="H22" s="10">
        <f t="shared" si="1"/>
        <v>3.5919540229885057E-3</v>
      </c>
      <c r="I22">
        <f t="shared" si="2"/>
        <v>0</v>
      </c>
    </row>
    <row r="23" spans="2:9" x14ac:dyDescent="0.2">
      <c r="B23" s="5">
        <v>19</v>
      </c>
      <c r="C23" s="1">
        <v>4269</v>
      </c>
      <c r="D23" s="1">
        <v>725</v>
      </c>
      <c r="E23" s="1">
        <v>3406</v>
      </c>
      <c r="F23" s="1">
        <v>26</v>
      </c>
      <c r="G23" s="10">
        <f t="shared" si="0"/>
        <v>0.16982899976575311</v>
      </c>
      <c r="H23" s="10">
        <f t="shared" si="1"/>
        <v>6.0904193019442488E-3</v>
      </c>
      <c r="I23">
        <f t="shared" si="2"/>
        <v>0</v>
      </c>
    </row>
    <row r="24" spans="2:9" x14ac:dyDescent="0.2">
      <c r="B24" s="5">
        <v>20</v>
      </c>
      <c r="C24" s="1">
        <v>5621</v>
      </c>
      <c r="D24" s="1">
        <v>1714</v>
      </c>
      <c r="E24" s="1">
        <v>3708</v>
      </c>
      <c r="F24" s="1">
        <v>54</v>
      </c>
      <c r="G24" s="10">
        <f t="shared" si="0"/>
        <v>0.30492794876356522</v>
      </c>
      <c r="H24" s="10">
        <f t="shared" si="1"/>
        <v>9.6068315246397445E-3</v>
      </c>
      <c r="I24">
        <f t="shared" si="2"/>
        <v>0</v>
      </c>
    </row>
    <row r="25" spans="2:9" x14ac:dyDescent="0.2">
      <c r="B25" s="5">
        <v>21</v>
      </c>
      <c r="C25" s="1">
        <v>2638</v>
      </c>
      <c r="D25" s="1">
        <v>59</v>
      </c>
      <c r="E25" s="1">
        <v>2550</v>
      </c>
      <c r="F25" s="1">
        <v>6</v>
      </c>
      <c r="G25" s="10">
        <f t="shared" si="0"/>
        <v>2.2365428354814254E-2</v>
      </c>
      <c r="H25" s="10">
        <f t="shared" si="1"/>
        <v>2.2744503411675512E-3</v>
      </c>
      <c r="I25">
        <f t="shared" si="2"/>
        <v>0</v>
      </c>
    </row>
    <row r="26" spans="2:9" x14ac:dyDescent="0.2">
      <c r="B26" s="5">
        <v>22</v>
      </c>
      <c r="C26" s="1">
        <v>3037</v>
      </c>
      <c r="D26" s="1">
        <v>139</v>
      </c>
      <c r="E26" s="1">
        <v>2850</v>
      </c>
      <c r="F26" s="1">
        <v>9</v>
      </c>
      <c r="G26" s="10">
        <f t="shared" si="0"/>
        <v>4.5768850839644389E-2</v>
      </c>
      <c r="H26" s="10">
        <f t="shared" si="1"/>
        <v>2.9634507737899243E-3</v>
      </c>
      <c r="I26">
        <f t="shared" si="2"/>
        <v>0</v>
      </c>
    </row>
    <row r="27" spans="2:9" x14ac:dyDescent="0.2">
      <c r="B27" s="5">
        <v>23</v>
      </c>
      <c r="C27" s="1">
        <v>7429</v>
      </c>
      <c r="D27" s="1">
        <v>4010</v>
      </c>
      <c r="E27" s="1">
        <v>3136</v>
      </c>
      <c r="F27" s="1">
        <v>76</v>
      </c>
      <c r="G27" s="10">
        <f t="shared" si="0"/>
        <v>0.53977655135280656</v>
      </c>
      <c r="H27" s="10">
        <f t="shared" si="1"/>
        <v>1.0230179028132993E-2</v>
      </c>
      <c r="I27">
        <f t="shared" si="2"/>
        <v>0</v>
      </c>
    </row>
    <row r="28" spans="2:9" x14ac:dyDescent="0.2">
      <c r="B28" s="5">
        <v>24</v>
      </c>
      <c r="C28" s="1">
        <v>3270</v>
      </c>
      <c r="D28" s="1">
        <v>133</v>
      </c>
      <c r="E28" s="1">
        <v>3062</v>
      </c>
      <c r="F28" s="1">
        <v>12</v>
      </c>
      <c r="G28" s="10">
        <f t="shared" si="0"/>
        <v>4.0672782874617737E-2</v>
      </c>
      <c r="H28" s="10">
        <f t="shared" si="1"/>
        <v>3.669724770642202E-3</v>
      </c>
      <c r="I28">
        <f t="shared" si="2"/>
        <v>0</v>
      </c>
    </row>
    <row r="29" spans="2:9" x14ac:dyDescent="0.2">
      <c r="B29" s="5">
        <v>25</v>
      </c>
      <c r="C29" s="1">
        <v>2693</v>
      </c>
      <c r="D29" s="1">
        <v>72</v>
      </c>
      <c r="E29" s="1">
        <v>2551</v>
      </c>
      <c r="F29" s="1">
        <v>12</v>
      </c>
      <c r="G29" s="10">
        <f t="shared" si="0"/>
        <v>2.6735982176011884E-2</v>
      </c>
      <c r="H29" s="10">
        <f t="shared" si="1"/>
        <v>4.4559970293353134E-3</v>
      </c>
      <c r="I29">
        <f t="shared" si="2"/>
        <v>0</v>
      </c>
    </row>
    <row r="30" spans="2:9" x14ac:dyDescent="0.2">
      <c r="B30" s="5">
        <v>26</v>
      </c>
      <c r="C30" s="1">
        <v>4438</v>
      </c>
      <c r="D30" s="1">
        <v>1369</v>
      </c>
      <c r="E30" s="1">
        <v>2946</v>
      </c>
      <c r="F30" s="1">
        <v>26</v>
      </c>
      <c r="G30" s="10">
        <f t="shared" si="0"/>
        <v>0.30847228481297884</v>
      </c>
      <c r="H30" s="10">
        <f t="shared" si="1"/>
        <v>5.8584948174853534E-3</v>
      </c>
      <c r="I30">
        <f t="shared" si="2"/>
        <v>0</v>
      </c>
    </row>
    <row r="31" spans="2:9" x14ac:dyDescent="0.2">
      <c r="B31" s="5">
        <v>27</v>
      </c>
      <c r="C31" s="1">
        <v>8433</v>
      </c>
      <c r="D31" s="1">
        <v>4918</v>
      </c>
      <c r="E31" s="1">
        <v>3118</v>
      </c>
      <c r="F31" s="1">
        <v>111</v>
      </c>
      <c r="G31" s="10">
        <f t="shared" si="0"/>
        <v>0.58318510613067709</v>
      </c>
      <c r="H31" s="10">
        <f t="shared" si="1"/>
        <v>1.3162575595873355E-2</v>
      </c>
      <c r="I31">
        <f t="shared" si="2"/>
        <v>0</v>
      </c>
    </row>
    <row r="32" spans="2:9" x14ac:dyDescent="0.2">
      <c r="B32" s="5">
        <v>28</v>
      </c>
      <c r="C32" s="1">
        <v>6076</v>
      </c>
      <c r="D32" s="1">
        <v>3012</v>
      </c>
      <c r="E32" s="1">
        <v>2784</v>
      </c>
      <c r="F32" s="1">
        <v>74</v>
      </c>
      <c r="G32" s="10">
        <f t="shared" si="0"/>
        <v>0.49572086899275841</v>
      </c>
      <c r="H32" s="10">
        <f t="shared" si="1"/>
        <v>1.2179065174456879E-2</v>
      </c>
      <c r="I32">
        <f t="shared" si="2"/>
        <v>0</v>
      </c>
    </row>
    <row r="33" spans="2:9" x14ac:dyDescent="0.2">
      <c r="B33" s="5">
        <v>29</v>
      </c>
      <c r="C33" s="1">
        <v>6528</v>
      </c>
      <c r="D33" s="1">
        <v>3202</v>
      </c>
      <c r="E33" s="1">
        <v>3006</v>
      </c>
      <c r="F33" s="1">
        <v>84</v>
      </c>
      <c r="G33" s="10">
        <f t="shared" si="0"/>
        <v>0.49050245098039214</v>
      </c>
      <c r="H33" s="10">
        <f t="shared" si="1"/>
        <v>1.2867647058823529E-2</v>
      </c>
      <c r="I33">
        <f t="shared" si="2"/>
        <v>0</v>
      </c>
    </row>
    <row r="34" spans="2:9" x14ac:dyDescent="0.2">
      <c r="B34" s="5">
        <v>30</v>
      </c>
      <c r="C34" s="1">
        <v>5364</v>
      </c>
      <c r="D34" s="1">
        <v>2326</v>
      </c>
      <c r="E34" s="1">
        <v>2811</v>
      </c>
      <c r="F34" s="1">
        <v>52</v>
      </c>
      <c r="G34" s="10">
        <f t="shared" si="0"/>
        <v>0.4336316181953766</v>
      </c>
      <c r="H34" s="10">
        <f t="shared" si="1"/>
        <v>9.6942580164056675E-3</v>
      </c>
      <c r="I34">
        <f t="shared" si="2"/>
        <v>0</v>
      </c>
    </row>
    <row r="35" spans="2:9" x14ac:dyDescent="0.2">
      <c r="B35" s="5">
        <v>31</v>
      </c>
      <c r="C35" s="1">
        <v>1944</v>
      </c>
      <c r="D35" s="1">
        <v>7</v>
      </c>
      <c r="E35" s="1">
        <v>1922</v>
      </c>
      <c r="F35" s="1">
        <v>2</v>
      </c>
      <c r="G35" s="10">
        <f t="shared" si="0"/>
        <v>3.6008230452674898E-3</v>
      </c>
      <c r="H35" s="10">
        <f t="shared" si="1"/>
        <v>1.02880658436214E-3</v>
      </c>
      <c r="I35">
        <f t="shared" si="2"/>
        <v>0</v>
      </c>
    </row>
    <row r="36" spans="2:9" x14ac:dyDescent="0.2">
      <c r="B36" s="5">
        <v>32</v>
      </c>
      <c r="C36" s="1">
        <v>3279</v>
      </c>
      <c r="D36" s="1">
        <v>988</v>
      </c>
      <c r="E36" s="1">
        <v>2190</v>
      </c>
      <c r="F36" s="1">
        <v>36</v>
      </c>
      <c r="G36" s="10">
        <f t="shared" si="0"/>
        <v>0.30131137541933517</v>
      </c>
      <c r="H36" s="10">
        <f t="shared" si="1"/>
        <v>1.0978956999085087E-2</v>
      </c>
      <c r="I36">
        <f t="shared" si="2"/>
        <v>0</v>
      </c>
    </row>
    <row r="37" spans="2:9" x14ac:dyDescent="0.2">
      <c r="B37" s="5">
        <v>33</v>
      </c>
      <c r="C37" s="1">
        <v>4125</v>
      </c>
      <c r="D37" s="1">
        <v>1724</v>
      </c>
      <c r="E37" s="1">
        <v>2275</v>
      </c>
      <c r="F37" s="1">
        <v>24</v>
      </c>
      <c r="G37" s="10">
        <f t="shared" si="0"/>
        <v>0.41793939393939394</v>
      </c>
      <c r="H37" s="10">
        <f t="shared" si="1"/>
        <v>5.8181818181818178E-3</v>
      </c>
      <c r="I37">
        <f t="shared" si="2"/>
        <v>0</v>
      </c>
    </row>
    <row r="38" spans="2:9" x14ac:dyDescent="0.2">
      <c r="B38" s="5">
        <v>34</v>
      </c>
      <c r="C38" s="1">
        <v>3910</v>
      </c>
      <c r="D38" s="1">
        <v>1350</v>
      </c>
      <c r="E38" s="1">
        <v>2402</v>
      </c>
      <c r="F38" s="1">
        <v>42</v>
      </c>
      <c r="G38" s="10">
        <f t="shared" si="0"/>
        <v>0.34526854219948849</v>
      </c>
      <c r="H38" s="10">
        <f t="shared" si="1"/>
        <v>1.0741687979539642E-2</v>
      </c>
      <c r="I38">
        <f t="shared" si="2"/>
        <v>0</v>
      </c>
    </row>
    <row r="39" spans="2:9" x14ac:dyDescent="0.2">
      <c r="B39" s="5">
        <v>35</v>
      </c>
      <c r="C39" s="1">
        <v>3997</v>
      </c>
      <c r="D39" s="1">
        <v>1564</v>
      </c>
      <c r="E39" s="1">
        <v>2321</v>
      </c>
      <c r="F39" s="1">
        <v>33</v>
      </c>
      <c r="G39" s="10">
        <f t="shared" si="0"/>
        <v>0.39129347010257692</v>
      </c>
      <c r="H39" s="10">
        <f t="shared" si="1"/>
        <v>8.2561921441080804E-3</v>
      </c>
      <c r="I39">
        <f t="shared" si="2"/>
        <v>0</v>
      </c>
    </row>
    <row r="40" spans="2:9" x14ac:dyDescent="0.2">
      <c r="B40" s="5">
        <v>36</v>
      </c>
      <c r="C40" s="1">
        <v>3175</v>
      </c>
      <c r="D40" s="1">
        <v>1095</v>
      </c>
      <c r="E40" s="1">
        <v>1971</v>
      </c>
      <c r="F40" s="1">
        <v>26</v>
      </c>
      <c r="G40" s="10">
        <f t="shared" si="0"/>
        <v>0.34488188976377954</v>
      </c>
      <c r="H40" s="10">
        <f t="shared" si="1"/>
        <v>8.1889763779527565E-3</v>
      </c>
      <c r="I40">
        <f t="shared" si="2"/>
        <v>0</v>
      </c>
    </row>
    <row r="41" spans="2:9" x14ac:dyDescent="0.2">
      <c r="B41" s="5">
        <v>37</v>
      </c>
      <c r="C41" s="1">
        <v>4611</v>
      </c>
      <c r="D41" s="1">
        <v>2317</v>
      </c>
      <c r="E41" s="1">
        <v>2170</v>
      </c>
      <c r="F41" s="1">
        <v>43</v>
      </c>
      <c r="G41" s="10">
        <f t="shared" si="0"/>
        <v>0.50249403600086751</v>
      </c>
      <c r="H41" s="10">
        <f t="shared" si="1"/>
        <v>9.3255259162871394E-3</v>
      </c>
      <c r="I41">
        <f t="shared" si="2"/>
        <v>0</v>
      </c>
    </row>
    <row r="42" spans="2:9" x14ac:dyDescent="0.2">
      <c r="B42" s="5">
        <v>38</v>
      </c>
      <c r="C42" s="1">
        <v>7188</v>
      </c>
      <c r="D42" s="1">
        <v>4969</v>
      </c>
      <c r="E42" s="1">
        <v>1879</v>
      </c>
      <c r="F42" s="1">
        <v>112</v>
      </c>
      <c r="G42" s="10">
        <f t="shared" si="0"/>
        <v>0.69129104062326097</v>
      </c>
      <c r="H42" s="10">
        <f t="shared" si="1"/>
        <v>1.5581524763494713E-2</v>
      </c>
      <c r="I42">
        <f t="shared" si="2"/>
        <v>0</v>
      </c>
    </row>
    <row r="43" spans="2:9" x14ac:dyDescent="0.2">
      <c r="B43" s="5">
        <v>39</v>
      </c>
      <c r="C43" s="1">
        <v>8925</v>
      </c>
      <c r="D43" s="1">
        <v>6652</v>
      </c>
      <c r="E43" s="1">
        <v>1746</v>
      </c>
      <c r="F43" s="1">
        <v>125</v>
      </c>
      <c r="G43" s="10">
        <f t="shared" si="0"/>
        <v>0.74532212885154059</v>
      </c>
      <c r="H43" s="10">
        <f t="shared" si="1"/>
        <v>1.4005602240896359E-2</v>
      </c>
      <c r="I43">
        <f t="shared" si="2"/>
        <v>0</v>
      </c>
    </row>
    <row r="44" spans="2:9" x14ac:dyDescent="0.2">
      <c r="B44" s="5">
        <v>40</v>
      </c>
      <c r="C44" s="1">
        <v>2006</v>
      </c>
      <c r="D44" s="1">
        <v>261</v>
      </c>
      <c r="E44" s="1">
        <v>1711</v>
      </c>
      <c r="F44" s="1">
        <v>6</v>
      </c>
      <c r="G44" s="10">
        <f t="shared" si="0"/>
        <v>0.13010967098703888</v>
      </c>
      <c r="H44" s="10">
        <f t="shared" si="1"/>
        <v>2.9910269192422734E-3</v>
      </c>
      <c r="I44">
        <f t="shared" si="2"/>
        <v>0</v>
      </c>
    </row>
    <row r="45" spans="2:9" x14ac:dyDescent="0.2">
      <c r="B45" s="5">
        <v>41</v>
      </c>
      <c r="C45" s="1">
        <v>4257</v>
      </c>
      <c r="D45" s="1">
        <v>2324</v>
      </c>
      <c r="E45" s="1">
        <v>1769</v>
      </c>
      <c r="F45" s="1">
        <v>34</v>
      </c>
      <c r="G45" s="10">
        <f t="shared" si="0"/>
        <v>0.54592435987784826</v>
      </c>
      <c r="H45" s="10">
        <f t="shared" si="1"/>
        <v>7.9868451961475212E-3</v>
      </c>
      <c r="I45">
        <f t="shared" si="2"/>
        <v>0</v>
      </c>
    </row>
    <row r="46" spans="2:9" x14ac:dyDescent="0.2">
      <c r="B46" s="5">
        <v>42</v>
      </c>
      <c r="C46" s="1">
        <v>6964</v>
      </c>
      <c r="D46" s="1">
        <v>4807</v>
      </c>
      <c r="E46" s="1">
        <v>1886</v>
      </c>
      <c r="F46" s="1">
        <v>74</v>
      </c>
      <c r="G46" s="10">
        <f t="shared" si="0"/>
        <v>0.6902642159678346</v>
      </c>
      <c r="H46" s="10">
        <f t="shared" si="1"/>
        <v>1.0626076967260195E-2</v>
      </c>
      <c r="I46">
        <f t="shared" si="2"/>
        <v>0</v>
      </c>
    </row>
    <row r="47" spans="2:9" x14ac:dyDescent="0.2">
      <c r="B47" s="5">
        <v>43</v>
      </c>
      <c r="C47" s="1">
        <v>1576</v>
      </c>
      <c r="D47" s="1">
        <v>3</v>
      </c>
      <c r="E47" s="1">
        <v>1559</v>
      </c>
      <c r="F47" s="1">
        <v>3</v>
      </c>
      <c r="G47" s="10">
        <f t="shared" si="0"/>
        <v>1.9035532994923859E-3</v>
      </c>
      <c r="H47" s="10">
        <f t="shared" si="1"/>
        <v>1.9035532994923859E-3</v>
      </c>
      <c r="I47">
        <f t="shared" si="2"/>
        <v>0</v>
      </c>
    </row>
    <row r="48" spans="2:9" x14ac:dyDescent="0.2">
      <c r="B48" s="5">
        <v>44</v>
      </c>
      <c r="C48" s="1">
        <v>2027</v>
      </c>
      <c r="D48" s="1">
        <v>107</v>
      </c>
      <c r="E48" s="1">
        <v>1884</v>
      </c>
      <c r="F48" s="1">
        <v>2</v>
      </c>
      <c r="G48" s="10">
        <f t="shared" si="0"/>
        <v>5.2787370498273312E-2</v>
      </c>
      <c r="H48" s="10">
        <f t="shared" si="1"/>
        <v>9.8667982239763205E-4</v>
      </c>
      <c r="I48">
        <f t="shared" si="2"/>
        <v>0</v>
      </c>
    </row>
    <row r="49" spans="2:9" x14ac:dyDescent="0.2">
      <c r="B49" s="5">
        <v>45</v>
      </c>
      <c r="C49" s="1">
        <v>1589</v>
      </c>
      <c r="D49" s="1">
        <v>10</v>
      </c>
      <c r="E49" s="1">
        <v>1562</v>
      </c>
      <c r="F49" s="1">
        <v>5</v>
      </c>
      <c r="G49" s="10">
        <f t="shared" si="0"/>
        <v>6.2932662051604785E-3</v>
      </c>
      <c r="H49" s="10">
        <f t="shared" si="1"/>
        <v>3.1466331025802393E-3</v>
      </c>
      <c r="I49">
        <f t="shared" si="2"/>
        <v>0</v>
      </c>
    </row>
    <row r="50" spans="2:9" x14ac:dyDescent="0.2">
      <c r="B50" s="5">
        <v>46</v>
      </c>
      <c r="C50" s="1">
        <v>2486</v>
      </c>
      <c r="D50" s="1">
        <v>645</v>
      </c>
      <c r="E50" s="1">
        <v>1762</v>
      </c>
      <c r="F50" s="1">
        <v>8</v>
      </c>
      <c r="G50" s="10">
        <f t="shared" si="0"/>
        <v>0.2594529364440869</v>
      </c>
      <c r="H50" s="10">
        <f t="shared" si="1"/>
        <v>3.2180209171359612E-3</v>
      </c>
      <c r="I50">
        <f t="shared" si="2"/>
        <v>0</v>
      </c>
    </row>
    <row r="51" spans="2:9" x14ac:dyDescent="0.2">
      <c r="B51" s="5">
        <v>47</v>
      </c>
      <c r="C51" s="1">
        <v>3137</v>
      </c>
      <c r="D51" s="1">
        <v>1198</v>
      </c>
      <c r="E51" s="1">
        <v>1767</v>
      </c>
      <c r="F51" s="1">
        <v>37</v>
      </c>
      <c r="G51" s="10">
        <f t="shared" si="0"/>
        <v>0.38189352884921901</v>
      </c>
      <c r="H51" s="10">
        <f t="shared" si="1"/>
        <v>1.1794708320051004E-2</v>
      </c>
      <c r="I51">
        <f t="shared" si="2"/>
        <v>0</v>
      </c>
    </row>
    <row r="52" spans="2:9" x14ac:dyDescent="0.2">
      <c r="B52" s="5">
        <v>48</v>
      </c>
      <c r="C52" s="1">
        <v>5431</v>
      </c>
      <c r="D52" s="1">
        <v>3286</v>
      </c>
      <c r="E52" s="1">
        <v>1869</v>
      </c>
      <c r="F52" s="1">
        <v>61</v>
      </c>
      <c r="G52" s="10">
        <f t="shared" si="0"/>
        <v>0.6050451113975327</v>
      </c>
      <c r="H52" s="10">
        <f t="shared" si="1"/>
        <v>1.123181734487203E-2</v>
      </c>
      <c r="I52">
        <f t="shared" si="2"/>
        <v>0</v>
      </c>
    </row>
    <row r="53" spans="2:9" x14ac:dyDescent="0.2">
      <c r="B53" s="5">
        <v>49</v>
      </c>
      <c r="C53" s="1">
        <v>10227</v>
      </c>
      <c r="D53" s="1">
        <v>8039</v>
      </c>
      <c r="E53" s="1">
        <v>1614</v>
      </c>
      <c r="F53" s="1">
        <v>150</v>
      </c>
      <c r="G53" s="10">
        <f t="shared" si="0"/>
        <v>0.78605651706267721</v>
      </c>
      <c r="H53" s="10">
        <f t="shared" si="1"/>
        <v>1.4667057788207686E-2</v>
      </c>
      <c r="I53">
        <f t="shared" si="2"/>
        <v>0</v>
      </c>
    </row>
    <row r="54" spans="2:9" x14ac:dyDescent="0.2">
      <c r="B54" s="5">
        <v>50</v>
      </c>
      <c r="C54" s="1">
        <v>10150</v>
      </c>
      <c r="D54" s="1">
        <v>8175</v>
      </c>
      <c r="E54" s="1">
        <v>1542</v>
      </c>
      <c r="F54" s="1">
        <v>100</v>
      </c>
      <c r="G54" s="10">
        <f t="shared" si="0"/>
        <v>0.80541871921182262</v>
      </c>
      <c r="H54" s="10">
        <f t="shared" si="1"/>
        <v>9.852216748768473E-3</v>
      </c>
      <c r="I54">
        <f t="shared" si="2"/>
        <v>0</v>
      </c>
    </row>
    <row r="55" spans="2:9" x14ac:dyDescent="0.2">
      <c r="B55" s="5">
        <v>51</v>
      </c>
      <c r="C55" s="1">
        <v>2491</v>
      </c>
      <c r="D55" s="1">
        <v>711</v>
      </c>
      <c r="E55" s="1">
        <v>1693</v>
      </c>
      <c r="F55" s="1">
        <v>56</v>
      </c>
      <c r="G55" s="10">
        <f t="shared" si="0"/>
        <v>0.28542753914090729</v>
      </c>
      <c r="H55" s="10">
        <f t="shared" si="1"/>
        <v>2.2480931352870333E-2</v>
      </c>
      <c r="I55">
        <f t="shared" si="2"/>
        <v>0</v>
      </c>
    </row>
    <row r="56" spans="2:9" x14ac:dyDescent="0.2">
      <c r="B56" s="5">
        <v>52</v>
      </c>
      <c r="C56" s="1">
        <v>9498</v>
      </c>
      <c r="D56" s="1">
        <v>7543</v>
      </c>
      <c r="E56" s="1">
        <v>1446</v>
      </c>
      <c r="F56" s="1">
        <v>217</v>
      </c>
      <c r="G56" s="10">
        <f t="shared" si="0"/>
        <v>0.79416719309328276</v>
      </c>
      <c r="H56" s="10">
        <f t="shared" si="1"/>
        <v>2.284691514002948E-2</v>
      </c>
      <c r="I56">
        <f t="shared" si="2"/>
        <v>0</v>
      </c>
    </row>
    <row r="57" spans="2:9" x14ac:dyDescent="0.2">
      <c r="B57" s="5">
        <v>53</v>
      </c>
      <c r="C57" s="1">
        <v>16788</v>
      </c>
      <c r="D57" s="1">
        <v>14367</v>
      </c>
      <c r="E57" s="1">
        <v>1318</v>
      </c>
      <c r="F57" s="1">
        <v>220</v>
      </c>
      <c r="G57" s="10">
        <f t="shared" si="0"/>
        <v>0.85578984989278051</v>
      </c>
      <c r="H57" s="10">
        <f t="shared" si="1"/>
        <v>1.3104598522754349E-2</v>
      </c>
      <c r="I57">
        <f t="shared" si="2"/>
        <v>0</v>
      </c>
    </row>
    <row r="58" spans="2:9" x14ac:dyDescent="0.2">
      <c r="B58" s="5">
        <v>54</v>
      </c>
      <c r="C58" s="1">
        <v>2070</v>
      </c>
      <c r="D58" s="1">
        <v>636</v>
      </c>
      <c r="E58" s="1">
        <v>1353</v>
      </c>
      <c r="F58" s="1">
        <v>32</v>
      </c>
      <c r="G58" s="10">
        <f t="shared" si="0"/>
        <v>0.30724637681159422</v>
      </c>
      <c r="H58" s="10">
        <f t="shared" si="1"/>
        <v>1.5458937198067632E-2</v>
      </c>
      <c r="I58">
        <f t="shared" si="2"/>
        <v>0</v>
      </c>
    </row>
    <row r="59" spans="2:9" x14ac:dyDescent="0.2">
      <c r="B59" s="5">
        <v>55</v>
      </c>
      <c r="C59" s="1">
        <v>3371</v>
      </c>
      <c r="D59" s="1">
        <v>1861</v>
      </c>
      <c r="E59" s="1">
        <v>1377</v>
      </c>
      <c r="F59" s="1">
        <v>57</v>
      </c>
      <c r="G59" s="10">
        <f t="shared" si="0"/>
        <v>0.55206170275882527</v>
      </c>
      <c r="H59" s="10">
        <f t="shared" si="1"/>
        <v>1.6908929101156926E-2</v>
      </c>
      <c r="I59">
        <f t="shared" si="2"/>
        <v>0</v>
      </c>
    </row>
    <row r="60" spans="2:9" x14ac:dyDescent="0.2">
      <c r="B60" s="5">
        <v>56</v>
      </c>
      <c r="C60" s="1">
        <v>30336</v>
      </c>
      <c r="D60" s="1">
        <v>27265</v>
      </c>
      <c r="E60" s="1">
        <v>1305</v>
      </c>
      <c r="F60" s="1">
        <v>377</v>
      </c>
      <c r="G60" s="10">
        <f t="shared" si="0"/>
        <v>0.89876714135021096</v>
      </c>
      <c r="H60" s="10">
        <f t="shared" si="1"/>
        <v>1.2427478902953586E-2</v>
      </c>
      <c r="I60">
        <f t="shared" si="2"/>
        <v>0</v>
      </c>
    </row>
    <row r="61" spans="2:9" x14ac:dyDescent="0.2">
      <c r="B61" s="5">
        <v>57</v>
      </c>
      <c r="C61" s="1">
        <v>2434</v>
      </c>
      <c r="D61" s="1">
        <v>897</v>
      </c>
      <c r="E61" s="1">
        <v>1437</v>
      </c>
      <c r="F61" s="1">
        <v>17</v>
      </c>
      <c r="G61" s="10">
        <f t="shared" si="0"/>
        <v>0.36852917009038622</v>
      </c>
      <c r="H61" s="10">
        <f t="shared" si="1"/>
        <v>6.9843878389482337E-3</v>
      </c>
      <c r="I61">
        <f t="shared" si="2"/>
        <v>0</v>
      </c>
    </row>
    <row r="62" spans="2:9" x14ac:dyDescent="0.2">
      <c r="B62" s="5">
        <v>58</v>
      </c>
      <c r="C62" s="1">
        <v>3728</v>
      </c>
      <c r="D62" s="1">
        <v>2150</v>
      </c>
      <c r="E62" s="1">
        <v>1456</v>
      </c>
      <c r="F62" s="1">
        <v>60</v>
      </c>
      <c r="G62" s="10">
        <f t="shared" si="0"/>
        <v>0.57671673819742486</v>
      </c>
      <c r="H62" s="10">
        <f t="shared" si="1"/>
        <v>1.6094420600858368E-2</v>
      </c>
      <c r="I62">
        <f t="shared" si="2"/>
        <v>0</v>
      </c>
    </row>
    <row r="63" spans="2:9" x14ac:dyDescent="0.2">
      <c r="B63" s="5">
        <v>59</v>
      </c>
      <c r="C63" s="1">
        <v>4346</v>
      </c>
      <c r="D63" s="1">
        <v>2776</v>
      </c>
      <c r="E63" s="1">
        <v>1308</v>
      </c>
      <c r="F63" s="1">
        <v>50</v>
      </c>
      <c r="G63" s="10">
        <f t="shared" si="0"/>
        <v>0.63874827427519554</v>
      </c>
      <c r="H63" s="10">
        <f t="shared" si="1"/>
        <v>1.1504832029452371E-2</v>
      </c>
      <c r="I63">
        <f t="shared" si="2"/>
        <v>0</v>
      </c>
    </row>
    <row r="64" spans="2:9" x14ac:dyDescent="0.2">
      <c r="B64" s="5">
        <v>60</v>
      </c>
      <c r="C64" s="1">
        <v>14663</v>
      </c>
      <c r="D64" s="1">
        <v>12754</v>
      </c>
      <c r="E64" s="1">
        <v>1160</v>
      </c>
      <c r="F64" s="1">
        <v>185</v>
      </c>
      <c r="G64" s="10">
        <f t="shared" si="0"/>
        <v>0.86980836118120441</v>
      </c>
      <c r="H64" s="10">
        <f t="shared" si="1"/>
        <v>1.2616790561276682E-2</v>
      </c>
      <c r="I64">
        <f t="shared" si="2"/>
        <v>0</v>
      </c>
    </row>
    <row r="65" spans="2:9" x14ac:dyDescent="0.2">
      <c r="B65" s="5">
        <v>61</v>
      </c>
      <c r="C65" s="1">
        <v>1085</v>
      </c>
      <c r="D65" s="1">
        <v>2</v>
      </c>
      <c r="E65" s="1">
        <v>1074</v>
      </c>
      <c r="F65" s="1">
        <v>1</v>
      </c>
      <c r="G65" s="10">
        <f t="shared" si="0"/>
        <v>1.8433179723502304E-3</v>
      </c>
      <c r="H65" s="10">
        <f t="shared" si="1"/>
        <v>9.2165898617511521E-4</v>
      </c>
      <c r="I65">
        <f t="shared" si="2"/>
        <v>0</v>
      </c>
    </row>
    <row r="66" spans="2:9" x14ac:dyDescent="0.2">
      <c r="B66" s="5">
        <v>62</v>
      </c>
      <c r="C66" s="1">
        <v>1280</v>
      </c>
      <c r="D66" s="1">
        <v>151</v>
      </c>
      <c r="E66" s="1">
        <v>1092</v>
      </c>
      <c r="F66" s="1">
        <v>8</v>
      </c>
      <c r="G66" s="10">
        <f t="shared" si="0"/>
        <v>0.11796875</v>
      </c>
      <c r="H66" s="10">
        <f t="shared" si="1"/>
        <v>6.2500000000000003E-3</v>
      </c>
      <c r="I66">
        <f t="shared" si="2"/>
        <v>0</v>
      </c>
    </row>
    <row r="67" spans="2:9" x14ac:dyDescent="0.2">
      <c r="B67" s="5">
        <v>63</v>
      </c>
      <c r="C67" s="1">
        <v>2401</v>
      </c>
      <c r="D67" s="1">
        <v>1160</v>
      </c>
      <c r="E67" s="1">
        <v>1175</v>
      </c>
      <c r="F67" s="1">
        <v>26</v>
      </c>
      <c r="G67" s="10">
        <f t="shared" si="0"/>
        <v>0.48313202832153268</v>
      </c>
      <c r="H67" s="10">
        <f t="shared" si="1"/>
        <v>1.0828821324448146E-2</v>
      </c>
      <c r="I67">
        <f t="shared" si="2"/>
        <v>0</v>
      </c>
    </row>
    <row r="68" spans="2:9" x14ac:dyDescent="0.2">
      <c r="B68" s="5">
        <v>64</v>
      </c>
      <c r="C68" s="1">
        <v>2515</v>
      </c>
      <c r="D68" s="1">
        <v>1270</v>
      </c>
      <c r="E68" s="1">
        <v>1165</v>
      </c>
      <c r="F68" s="1">
        <v>18</v>
      </c>
      <c r="G68" s="10">
        <f t="shared" si="0"/>
        <v>0.50497017892644136</v>
      </c>
      <c r="H68" s="10">
        <f t="shared" si="1"/>
        <v>7.1570576540755469E-3</v>
      </c>
      <c r="I68">
        <f t="shared" si="2"/>
        <v>0</v>
      </c>
    </row>
    <row r="69" spans="2:9" x14ac:dyDescent="0.2">
      <c r="B69" s="5">
        <v>65</v>
      </c>
      <c r="C69" s="1">
        <v>3676</v>
      </c>
      <c r="D69" s="1">
        <v>2417</v>
      </c>
      <c r="E69" s="1">
        <v>1103</v>
      </c>
      <c r="F69" s="1">
        <v>35</v>
      </c>
      <c r="G69" s="10">
        <f t="shared" ref="G69:G132" si="3">IF(D69="", 0, D69) /C69</f>
        <v>0.65750816104461374</v>
      </c>
      <c r="H69" s="10">
        <f t="shared" ref="H69:H132" si="4">F69/C69</f>
        <v>9.5212187159956479E-3</v>
      </c>
      <c r="I69">
        <f t="shared" ref="I69:I132" si="5">IF(SUM(D69:F69) &gt; C69, 1, 0)</f>
        <v>0</v>
      </c>
    </row>
    <row r="70" spans="2:9" x14ac:dyDescent="0.2">
      <c r="B70" s="5">
        <v>66</v>
      </c>
      <c r="C70" s="1">
        <v>3248</v>
      </c>
      <c r="D70" s="1">
        <v>2008</v>
      </c>
      <c r="E70" s="1">
        <v>1101</v>
      </c>
      <c r="F70" s="1">
        <v>46</v>
      </c>
      <c r="G70" s="10">
        <f t="shared" si="3"/>
        <v>0.61822660098522164</v>
      </c>
      <c r="H70" s="10">
        <f t="shared" si="4"/>
        <v>1.416256157635468E-2</v>
      </c>
      <c r="I70">
        <f t="shared" si="5"/>
        <v>0</v>
      </c>
    </row>
    <row r="71" spans="2:9" x14ac:dyDescent="0.2">
      <c r="B71" s="5">
        <v>67</v>
      </c>
      <c r="C71" s="1">
        <v>5729</v>
      </c>
      <c r="D71" s="1">
        <v>4389</v>
      </c>
      <c r="E71" s="1">
        <v>1063</v>
      </c>
      <c r="F71" s="1">
        <v>72</v>
      </c>
      <c r="G71" s="10">
        <f t="shared" si="3"/>
        <v>0.76610228661197421</v>
      </c>
      <c r="H71" s="10">
        <f t="shared" si="4"/>
        <v>1.2567638331296911E-2</v>
      </c>
      <c r="I71">
        <f t="shared" si="5"/>
        <v>0</v>
      </c>
    </row>
    <row r="72" spans="2:9" x14ac:dyDescent="0.2">
      <c r="B72" s="5">
        <v>68</v>
      </c>
      <c r="C72" s="1">
        <v>1230</v>
      </c>
      <c r="D72" s="1">
        <v>130</v>
      </c>
      <c r="E72" s="1">
        <v>1072</v>
      </c>
      <c r="F72" s="1">
        <v>4</v>
      </c>
      <c r="G72" s="10">
        <f t="shared" si="3"/>
        <v>0.10569105691056911</v>
      </c>
      <c r="H72" s="10">
        <f t="shared" si="4"/>
        <v>3.2520325203252032E-3</v>
      </c>
      <c r="I72">
        <f t="shared" si="5"/>
        <v>0</v>
      </c>
    </row>
    <row r="73" spans="2:9" x14ac:dyDescent="0.2">
      <c r="B73" s="5">
        <v>69</v>
      </c>
      <c r="C73" s="1">
        <v>1730</v>
      </c>
      <c r="D73" s="1">
        <v>585</v>
      </c>
      <c r="E73" s="1">
        <v>1084</v>
      </c>
      <c r="F73" s="1">
        <v>26</v>
      </c>
      <c r="G73" s="10">
        <f t="shared" si="3"/>
        <v>0.33815028901734107</v>
      </c>
      <c r="H73" s="10">
        <f t="shared" si="4"/>
        <v>1.5028901734104046E-2</v>
      </c>
      <c r="I73">
        <f t="shared" si="5"/>
        <v>0</v>
      </c>
    </row>
    <row r="74" spans="2:9" x14ac:dyDescent="0.2">
      <c r="B74" s="5">
        <v>70</v>
      </c>
      <c r="C74" s="1">
        <v>1587</v>
      </c>
      <c r="D74" s="1">
        <v>477</v>
      </c>
      <c r="E74" s="1">
        <v>1066</v>
      </c>
      <c r="F74" s="1">
        <v>8</v>
      </c>
      <c r="G74" s="10">
        <f t="shared" si="3"/>
        <v>0.30056710775047257</v>
      </c>
      <c r="H74" s="10">
        <f t="shared" si="4"/>
        <v>5.0409577819785761E-3</v>
      </c>
      <c r="I74">
        <f t="shared" si="5"/>
        <v>0</v>
      </c>
    </row>
    <row r="75" spans="2:9" x14ac:dyDescent="0.2">
      <c r="B75" s="5">
        <v>71</v>
      </c>
      <c r="C75" s="1">
        <v>2227</v>
      </c>
      <c r="D75" s="1">
        <v>1024</v>
      </c>
      <c r="E75" s="1">
        <v>1156</v>
      </c>
      <c r="F75" s="1">
        <v>12</v>
      </c>
      <c r="G75" s="10">
        <f t="shared" si="3"/>
        <v>0.4598114054782218</v>
      </c>
      <c r="H75" s="10">
        <f t="shared" si="4"/>
        <v>5.3884149079479124E-3</v>
      </c>
      <c r="I75">
        <f t="shared" si="5"/>
        <v>0</v>
      </c>
    </row>
    <row r="76" spans="2:9" x14ac:dyDescent="0.2">
      <c r="B76" s="5">
        <v>72</v>
      </c>
      <c r="C76" s="1">
        <v>1550</v>
      </c>
      <c r="D76" s="1">
        <v>408</v>
      </c>
      <c r="E76" s="1">
        <v>1108</v>
      </c>
      <c r="F76" s="1">
        <v>8</v>
      </c>
      <c r="G76" s="10">
        <f t="shared" si="3"/>
        <v>0.26322580645161292</v>
      </c>
      <c r="H76" s="10">
        <f t="shared" si="4"/>
        <v>5.1612903225806452E-3</v>
      </c>
      <c r="I76">
        <f t="shared" si="5"/>
        <v>0</v>
      </c>
    </row>
    <row r="77" spans="2:9" x14ac:dyDescent="0.2">
      <c r="B77" s="5">
        <v>73</v>
      </c>
      <c r="C77" s="1">
        <v>1595</v>
      </c>
      <c r="D77" s="1">
        <v>426</v>
      </c>
      <c r="E77" s="1">
        <v>1125</v>
      </c>
      <c r="F77" s="1">
        <v>8</v>
      </c>
      <c r="G77" s="10">
        <f t="shared" si="3"/>
        <v>0.26708463949843259</v>
      </c>
      <c r="H77" s="10">
        <f t="shared" si="4"/>
        <v>5.0156739811912229E-3</v>
      </c>
      <c r="I77">
        <f t="shared" si="5"/>
        <v>0</v>
      </c>
    </row>
    <row r="78" spans="2:9" x14ac:dyDescent="0.2">
      <c r="B78" s="5">
        <v>74</v>
      </c>
      <c r="C78" s="1">
        <v>1757</v>
      </c>
      <c r="D78" s="1">
        <v>584</v>
      </c>
      <c r="E78" s="1">
        <v>1105</v>
      </c>
      <c r="F78" s="1">
        <v>11</v>
      </c>
      <c r="G78" s="10">
        <f t="shared" si="3"/>
        <v>0.33238474672737622</v>
      </c>
      <c r="H78" s="10">
        <f t="shared" si="4"/>
        <v>6.2606715993170177E-3</v>
      </c>
      <c r="I78">
        <f t="shared" si="5"/>
        <v>0</v>
      </c>
    </row>
    <row r="79" spans="2:9" x14ac:dyDescent="0.2">
      <c r="B79" s="5">
        <v>75</v>
      </c>
      <c r="C79" s="1">
        <v>6574</v>
      </c>
      <c r="D79" s="1">
        <v>5163</v>
      </c>
      <c r="E79" s="1">
        <v>1027</v>
      </c>
      <c r="F79" s="1">
        <v>132</v>
      </c>
      <c r="G79" s="10">
        <f t="shared" si="3"/>
        <v>0.78536659567995137</v>
      </c>
      <c r="H79" s="10">
        <f t="shared" si="4"/>
        <v>2.0079099482811075E-2</v>
      </c>
      <c r="I79">
        <f t="shared" si="5"/>
        <v>0</v>
      </c>
    </row>
    <row r="80" spans="2:9" x14ac:dyDescent="0.2">
      <c r="B80" s="5">
        <v>76</v>
      </c>
      <c r="C80" s="1">
        <v>12546</v>
      </c>
      <c r="D80" s="1">
        <v>10942</v>
      </c>
      <c r="E80" s="1">
        <v>878</v>
      </c>
      <c r="F80" s="1">
        <v>179</v>
      </c>
      <c r="G80" s="10">
        <f t="shared" si="3"/>
        <v>0.87215048621074442</v>
      </c>
      <c r="H80" s="10">
        <f t="shared" si="4"/>
        <v>1.4267495616132633E-2</v>
      </c>
      <c r="I80">
        <f t="shared" si="5"/>
        <v>0</v>
      </c>
    </row>
    <row r="81" spans="2:9" x14ac:dyDescent="0.2">
      <c r="B81" s="5">
        <v>77</v>
      </c>
      <c r="C81" s="1">
        <v>1579</v>
      </c>
      <c r="D81" s="1">
        <v>584</v>
      </c>
      <c r="E81" s="1">
        <v>933</v>
      </c>
      <c r="F81" s="1">
        <v>28</v>
      </c>
      <c r="G81" s="10">
        <f t="shared" si="3"/>
        <v>0.36985433818872704</v>
      </c>
      <c r="H81" s="10">
        <f t="shared" si="4"/>
        <v>1.7732742241925271E-2</v>
      </c>
      <c r="I81">
        <f t="shared" si="5"/>
        <v>0</v>
      </c>
    </row>
    <row r="82" spans="2:9" x14ac:dyDescent="0.2">
      <c r="B82" s="5">
        <v>78</v>
      </c>
      <c r="C82" s="1">
        <v>2011</v>
      </c>
      <c r="D82" s="1">
        <v>1000</v>
      </c>
      <c r="E82" s="1">
        <v>916</v>
      </c>
      <c r="F82" s="1">
        <v>29</v>
      </c>
      <c r="G82" s="10">
        <f t="shared" si="3"/>
        <v>0.4972650422675286</v>
      </c>
      <c r="H82" s="10">
        <f t="shared" si="4"/>
        <v>1.4420686225758329E-2</v>
      </c>
      <c r="I82">
        <f t="shared" si="5"/>
        <v>0</v>
      </c>
    </row>
    <row r="83" spans="2:9" x14ac:dyDescent="0.2">
      <c r="B83" s="5">
        <v>79</v>
      </c>
      <c r="C83" s="1">
        <v>2460</v>
      </c>
      <c r="D83" s="1">
        <v>1314</v>
      </c>
      <c r="E83" s="1">
        <v>962</v>
      </c>
      <c r="F83" s="1">
        <v>78</v>
      </c>
      <c r="G83" s="10">
        <f t="shared" si="3"/>
        <v>0.53414634146341466</v>
      </c>
      <c r="H83" s="10">
        <f t="shared" si="4"/>
        <v>3.1707317073170732E-2</v>
      </c>
      <c r="I83">
        <f t="shared" si="5"/>
        <v>0</v>
      </c>
    </row>
    <row r="84" spans="2:9" x14ac:dyDescent="0.2">
      <c r="B84" s="5">
        <v>80</v>
      </c>
      <c r="C84" s="1">
        <v>4479</v>
      </c>
      <c r="D84" s="1">
        <v>3289</v>
      </c>
      <c r="E84" s="1">
        <v>883</v>
      </c>
      <c r="F84" s="1">
        <v>79</v>
      </c>
      <c r="G84" s="10">
        <f t="shared" si="3"/>
        <v>0.73431569546773834</v>
      </c>
      <c r="H84" s="10">
        <f t="shared" si="4"/>
        <v>1.7637865594998883E-2</v>
      </c>
      <c r="I84">
        <f t="shared" si="5"/>
        <v>0</v>
      </c>
    </row>
    <row r="85" spans="2:9" x14ac:dyDescent="0.2">
      <c r="B85" s="5">
        <v>81</v>
      </c>
      <c r="C85" s="1">
        <v>1733</v>
      </c>
      <c r="D85" s="1">
        <v>731</v>
      </c>
      <c r="E85" s="1">
        <v>948</v>
      </c>
      <c r="F85" s="1">
        <v>18</v>
      </c>
      <c r="G85" s="10">
        <f t="shared" si="3"/>
        <v>0.4218118869013272</v>
      </c>
      <c r="H85" s="10">
        <f t="shared" si="4"/>
        <v>1.03866128101558E-2</v>
      </c>
      <c r="I85">
        <f t="shared" si="5"/>
        <v>0</v>
      </c>
    </row>
    <row r="86" spans="2:9" x14ac:dyDescent="0.2">
      <c r="B86" s="5">
        <v>82</v>
      </c>
      <c r="C86" s="1">
        <v>1982</v>
      </c>
      <c r="D86" s="1">
        <v>983</v>
      </c>
      <c r="E86" s="1">
        <v>924</v>
      </c>
      <c r="F86" s="1">
        <v>31</v>
      </c>
      <c r="G86" s="10">
        <f t="shared" si="3"/>
        <v>0.49596367305751765</v>
      </c>
      <c r="H86" s="10">
        <f t="shared" si="4"/>
        <v>1.5640766902119071E-2</v>
      </c>
      <c r="I86">
        <f t="shared" si="5"/>
        <v>0</v>
      </c>
    </row>
    <row r="87" spans="2:9" x14ac:dyDescent="0.2">
      <c r="B87" s="5">
        <v>83</v>
      </c>
      <c r="C87" s="1">
        <v>6610</v>
      </c>
      <c r="D87" s="1">
        <v>5411</v>
      </c>
      <c r="E87" s="1">
        <v>848</v>
      </c>
      <c r="F87" s="1">
        <v>121</v>
      </c>
      <c r="G87" s="10">
        <f t="shared" si="3"/>
        <v>0.81860816944024206</v>
      </c>
      <c r="H87" s="10">
        <f t="shared" si="4"/>
        <v>1.8305597579425112E-2</v>
      </c>
      <c r="I87">
        <f t="shared" si="5"/>
        <v>0</v>
      </c>
    </row>
    <row r="88" spans="2:9" x14ac:dyDescent="0.2">
      <c r="B88" s="5">
        <v>84</v>
      </c>
      <c r="C88" s="1">
        <v>1763</v>
      </c>
      <c r="D88" s="1">
        <v>836</v>
      </c>
      <c r="E88" s="1">
        <v>863</v>
      </c>
      <c r="F88" s="1">
        <v>12</v>
      </c>
      <c r="G88" s="10">
        <f t="shared" si="3"/>
        <v>0.47419171866137266</v>
      </c>
      <c r="H88" s="10">
        <f t="shared" si="4"/>
        <v>6.8065796937039139E-3</v>
      </c>
      <c r="I88">
        <f t="shared" si="5"/>
        <v>0</v>
      </c>
    </row>
    <row r="89" spans="2:9" x14ac:dyDescent="0.2">
      <c r="B89" s="5">
        <v>85</v>
      </c>
      <c r="C89" s="1">
        <v>3036</v>
      </c>
      <c r="D89" s="1">
        <v>2022</v>
      </c>
      <c r="E89" s="1">
        <v>875</v>
      </c>
      <c r="F89" s="1">
        <v>34</v>
      </c>
      <c r="G89" s="10">
        <f t="shared" si="3"/>
        <v>0.66600790513833996</v>
      </c>
      <c r="H89" s="10">
        <f t="shared" si="4"/>
        <v>1.1198945981554678E-2</v>
      </c>
      <c r="I89">
        <f t="shared" si="5"/>
        <v>0</v>
      </c>
    </row>
    <row r="90" spans="2:9" x14ac:dyDescent="0.2">
      <c r="B90" s="5">
        <v>86</v>
      </c>
      <c r="C90" s="1">
        <v>2290</v>
      </c>
      <c r="D90" s="1">
        <v>1310</v>
      </c>
      <c r="E90" s="1">
        <v>860</v>
      </c>
      <c r="F90" s="1">
        <v>44</v>
      </c>
      <c r="G90" s="10">
        <f t="shared" si="3"/>
        <v>0.57205240174672489</v>
      </c>
      <c r="H90" s="10">
        <f t="shared" si="4"/>
        <v>1.9213973799126639E-2</v>
      </c>
      <c r="I90">
        <f t="shared" si="5"/>
        <v>0</v>
      </c>
    </row>
    <row r="91" spans="2:9" x14ac:dyDescent="0.2">
      <c r="B91" s="5">
        <v>87</v>
      </c>
      <c r="C91" s="1">
        <v>1947</v>
      </c>
      <c r="D91" s="1">
        <v>811</v>
      </c>
      <c r="E91" s="1">
        <v>992</v>
      </c>
      <c r="F91" s="1">
        <v>83</v>
      </c>
      <c r="G91" s="10">
        <f t="shared" si="3"/>
        <v>0.41653826399589111</v>
      </c>
      <c r="H91" s="10">
        <f t="shared" si="4"/>
        <v>4.2629686697483307E-2</v>
      </c>
      <c r="I91">
        <f t="shared" si="5"/>
        <v>0</v>
      </c>
    </row>
    <row r="92" spans="2:9" x14ac:dyDescent="0.2">
      <c r="B92" s="5">
        <v>88</v>
      </c>
      <c r="C92" s="1">
        <v>10943</v>
      </c>
      <c r="D92" s="1">
        <v>9451</v>
      </c>
      <c r="E92" s="1">
        <v>777</v>
      </c>
      <c r="F92" s="1">
        <v>250</v>
      </c>
      <c r="G92" s="10">
        <f t="shared" si="3"/>
        <v>0.86365713241341502</v>
      </c>
      <c r="H92" s="10">
        <f t="shared" si="4"/>
        <v>2.2845654756465321E-2</v>
      </c>
      <c r="I92">
        <f t="shared" si="5"/>
        <v>0</v>
      </c>
    </row>
    <row r="93" spans="2:9" x14ac:dyDescent="0.2">
      <c r="B93" s="5">
        <v>89</v>
      </c>
      <c r="C93" s="1">
        <v>1692</v>
      </c>
      <c r="D93" s="1">
        <v>798</v>
      </c>
      <c r="E93" s="1">
        <v>845</v>
      </c>
      <c r="F93" s="1">
        <v>12</v>
      </c>
      <c r="G93" s="10">
        <f t="shared" si="3"/>
        <v>0.47163120567375888</v>
      </c>
      <c r="H93" s="10">
        <f t="shared" si="4"/>
        <v>7.0921985815602835E-3</v>
      </c>
      <c r="I93">
        <f t="shared" si="5"/>
        <v>0</v>
      </c>
    </row>
    <row r="94" spans="2:9" x14ac:dyDescent="0.2">
      <c r="B94" s="5">
        <v>90</v>
      </c>
      <c r="C94" s="1">
        <v>1598</v>
      </c>
      <c r="D94" s="1">
        <v>699</v>
      </c>
      <c r="E94" s="1">
        <v>825</v>
      </c>
      <c r="F94" s="1">
        <v>22</v>
      </c>
      <c r="G94" s="10">
        <f t="shared" si="3"/>
        <v>0.43742177722152692</v>
      </c>
      <c r="H94" s="10">
        <f t="shared" si="4"/>
        <v>1.3767209011264081E-2</v>
      </c>
      <c r="I94">
        <f t="shared" si="5"/>
        <v>0</v>
      </c>
    </row>
    <row r="95" spans="2:9" x14ac:dyDescent="0.2">
      <c r="B95" s="5">
        <v>91</v>
      </c>
      <c r="C95" s="1">
        <v>777</v>
      </c>
      <c r="D95" s="1"/>
      <c r="E95" s="1">
        <v>771</v>
      </c>
      <c r="F95" s="1">
        <v>1</v>
      </c>
      <c r="G95" s="10">
        <f t="shared" si="3"/>
        <v>0</v>
      </c>
      <c r="H95" s="10">
        <f t="shared" si="4"/>
        <v>1.287001287001287E-3</v>
      </c>
      <c r="I95">
        <f t="shared" si="5"/>
        <v>0</v>
      </c>
    </row>
    <row r="96" spans="2:9" x14ac:dyDescent="0.2">
      <c r="B96" s="5">
        <v>92</v>
      </c>
      <c r="C96" s="1">
        <v>1025</v>
      </c>
      <c r="D96" s="1">
        <v>206</v>
      </c>
      <c r="E96" s="1">
        <v>788</v>
      </c>
      <c r="F96" s="1">
        <v>9</v>
      </c>
      <c r="G96" s="10">
        <f t="shared" si="3"/>
        <v>0.20097560975609757</v>
      </c>
      <c r="H96" s="10">
        <f t="shared" si="4"/>
        <v>8.7804878048780496E-3</v>
      </c>
      <c r="I96">
        <f t="shared" si="5"/>
        <v>0</v>
      </c>
    </row>
    <row r="97" spans="2:9" x14ac:dyDescent="0.2">
      <c r="B97" s="5">
        <v>93</v>
      </c>
      <c r="C97" s="1">
        <v>1199</v>
      </c>
      <c r="D97" s="1">
        <v>367</v>
      </c>
      <c r="E97" s="1">
        <v>794</v>
      </c>
      <c r="F97" s="1">
        <v>13</v>
      </c>
      <c r="G97" s="10">
        <f t="shared" si="3"/>
        <v>0.30608840700583823</v>
      </c>
      <c r="H97" s="10">
        <f t="shared" si="4"/>
        <v>1.0842368640533779E-2</v>
      </c>
      <c r="I97">
        <f t="shared" si="5"/>
        <v>0</v>
      </c>
    </row>
    <row r="98" spans="2:9" x14ac:dyDescent="0.2">
      <c r="B98" s="5">
        <v>94</v>
      </c>
      <c r="C98" s="1">
        <v>1345</v>
      </c>
      <c r="D98" s="1">
        <v>556</v>
      </c>
      <c r="E98" s="1">
        <v>748</v>
      </c>
      <c r="F98" s="1">
        <v>8</v>
      </c>
      <c r="G98" s="10">
        <f t="shared" si="3"/>
        <v>0.41338289962825281</v>
      </c>
      <c r="H98" s="10">
        <f t="shared" si="4"/>
        <v>5.9479553903345724E-3</v>
      </c>
      <c r="I98">
        <f t="shared" si="5"/>
        <v>0</v>
      </c>
    </row>
    <row r="99" spans="2:9" x14ac:dyDescent="0.2">
      <c r="B99" s="5">
        <v>95</v>
      </c>
      <c r="C99" s="1">
        <v>6581</v>
      </c>
      <c r="D99" s="1">
        <v>5312</v>
      </c>
      <c r="E99" s="1">
        <v>667</v>
      </c>
      <c r="F99" s="1">
        <v>126</v>
      </c>
      <c r="G99" s="10">
        <f t="shared" si="3"/>
        <v>0.80717216228536692</v>
      </c>
      <c r="H99" s="10">
        <f t="shared" si="4"/>
        <v>1.9146026439750798E-2</v>
      </c>
      <c r="I99">
        <f t="shared" si="5"/>
        <v>0</v>
      </c>
    </row>
    <row r="100" spans="2:9" x14ac:dyDescent="0.2">
      <c r="B100" s="5">
        <v>96</v>
      </c>
      <c r="C100" s="1">
        <v>1485</v>
      </c>
      <c r="D100" s="1">
        <v>702</v>
      </c>
      <c r="E100" s="1">
        <v>663</v>
      </c>
      <c r="F100" s="1">
        <v>41</v>
      </c>
      <c r="G100" s="10">
        <f t="shared" si="3"/>
        <v>0.47272727272727272</v>
      </c>
      <c r="H100" s="10">
        <f t="shared" si="4"/>
        <v>2.7609427609427608E-2</v>
      </c>
      <c r="I100">
        <f t="shared" si="5"/>
        <v>0</v>
      </c>
    </row>
    <row r="101" spans="2:9" x14ac:dyDescent="0.2">
      <c r="B101" s="5">
        <v>97</v>
      </c>
      <c r="C101" s="1">
        <v>2403</v>
      </c>
      <c r="D101" s="1">
        <v>1645</v>
      </c>
      <c r="E101" s="1">
        <v>657</v>
      </c>
      <c r="F101" s="1">
        <v>27</v>
      </c>
      <c r="G101" s="10">
        <f t="shared" si="3"/>
        <v>0.68456096545984191</v>
      </c>
      <c r="H101" s="10">
        <f t="shared" si="4"/>
        <v>1.1235955056179775E-2</v>
      </c>
      <c r="I101">
        <f t="shared" si="5"/>
        <v>0</v>
      </c>
    </row>
    <row r="102" spans="2:9" x14ac:dyDescent="0.2">
      <c r="B102" s="5">
        <v>98</v>
      </c>
      <c r="C102" s="1">
        <v>2392</v>
      </c>
      <c r="D102" s="1">
        <v>1558</v>
      </c>
      <c r="E102" s="1">
        <v>674</v>
      </c>
      <c r="F102" s="1">
        <v>34</v>
      </c>
      <c r="G102" s="10">
        <f t="shared" si="3"/>
        <v>0.65133779264214042</v>
      </c>
      <c r="H102" s="10">
        <f t="shared" si="4"/>
        <v>1.4214046822742474E-2</v>
      </c>
      <c r="I102">
        <f t="shared" si="5"/>
        <v>0</v>
      </c>
    </row>
    <row r="103" spans="2:9" x14ac:dyDescent="0.2">
      <c r="B103" s="5">
        <v>99</v>
      </c>
      <c r="C103" s="1">
        <v>3318</v>
      </c>
      <c r="D103" s="1">
        <v>2474</v>
      </c>
      <c r="E103" s="1">
        <v>671</v>
      </c>
      <c r="F103" s="1">
        <v>59</v>
      </c>
      <c r="G103" s="10">
        <f t="shared" si="3"/>
        <v>0.74562989752863174</v>
      </c>
      <c r="H103" s="10">
        <f t="shared" si="4"/>
        <v>1.7781796262808919E-2</v>
      </c>
      <c r="I103">
        <f t="shared" si="5"/>
        <v>0</v>
      </c>
    </row>
    <row r="104" spans="2:9" x14ac:dyDescent="0.2">
      <c r="B104" s="5">
        <v>100</v>
      </c>
      <c r="C104" s="1">
        <v>2776</v>
      </c>
      <c r="D104" s="1">
        <v>1980</v>
      </c>
      <c r="E104" s="1">
        <v>698</v>
      </c>
      <c r="F104" s="1">
        <v>41</v>
      </c>
      <c r="G104" s="10">
        <f t="shared" si="3"/>
        <v>0.71325648414985587</v>
      </c>
      <c r="H104" s="10">
        <f t="shared" si="4"/>
        <v>1.4769452449567724E-2</v>
      </c>
      <c r="I104">
        <f t="shared" si="5"/>
        <v>0</v>
      </c>
    </row>
    <row r="105" spans="2:9" x14ac:dyDescent="0.2">
      <c r="B105" s="5">
        <v>101</v>
      </c>
      <c r="C105" s="1">
        <v>977</v>
      </c>
      <c r="D105" s="1">
        <v>308</v>
      </c>
      <c r="E105" s="1">
        <v>645</v>
      </c>
      <c r="F105" s="1">
        <v>8</v>
      </c>
      <c r="G105" s="10">
        <f t="shared" si="3"/>
        <v>0.31525076765609006</v>
      </c>
      <c r="H105" s="10">
        <f t="shared" si="4"/>
        <v>8.1883316274309111E-3</v>
      </c>
      <c r="I105">
        <f t="shared" si="5"/>
        <v>0</v>
      </c>
    </row>
    <row r="106" spans="2:9" x14ac:dyDescent="0.2">
      <c r="B106" s="5">
        <v>102</v>
      </c>
      <c r="C106" s="1">
        <v>1131</v>
      </c>
      <c r="D106" s="1">
        <v>427</v>
      </c>
      <c r="E106" s="1">
        <v>667</v>
      </c>
      <c r="F106" s="1">
        <v>7</v>
      </c>
      <c r="G106" s="10">
        <f t="shared" si="3"/>
        <v>0.37754199823165341</v>
      </c>
      <c r="H106" s="10">
        <f t="shared" si="4"/>
        <v>6.18921308576481E-3</v>
      </c>
      <c r="I106">
        <f t="shared" si="5"/>
        <v>0</v>
      </c>
    </row>
    <row r="107" spans="2:9" x14ac:dyDescent="0.2">
      <c r="B107" s="5">
        <v>103</v>
      </c>
      <c r="C107" s="1">
        <v>1551</v>
      </c>
      <c r="D107" s="1">
        <v>824</v>
      </c>
      <c r="E107" s="1">
        <v>670</v>
      </c>
      <c r="F107" s="1">
        <v>20</v>
      </c>
      <c r="G107" s="10">
        <f t="shared" si="3"/>
        <v>0.53127014829142494</v>
      </c>
      <c r="H107" s="10">
        <f t="shared" si="4"/>
        <v>1.2894906511927788E-2</v>
      </c>
      <c r="I107">
        <f t="shared" si="5"/>
        <v>0</v>
      </c>
    </row>
    <row r="108" spans="2:9" x14ac:dyDescent="0.2">
      <c r="B108" s="5">
        <v>104</v>
      </c>
      <c r="C108" s="1">
        <v>1793</v>
      </c>
      <c r="D108" s="1">
        <v>1019</v>
      </c>
      <c r="E108" s="1">
        <v>655</v>
      </c>
      <c r="F108" s="1">
        <v>29</v>
      </c>
      <c r="G108" s="10">
        <f t="shared" si="3"/>
        <v>0.56832124930284444</v>
      </c>
      <c r="H108" s="10">
        <f t="shared" si="4"/>
        <v>1.6174010039040714E-2</v>
      </c>
      <c r="I108">
        <f t="shared" si="5"/>
        <v>0</v>
      </c>
    </row>
    <row r="109" spans="2:9" x14ac:dyDescent="0.2">
      <c r="B109" s="5">
        <v>105</v>
      </c>
      <c r="C109" s="1">
        <v>2899</v>
      </c>
      <c r="D109" s="1">
        <v>2084</v>
      </c>
      <c r="E109" s="1">
        <v>637</v>
      </c>
      <c r="F109" s="1">
        <v>29</v>
      </c>
      <c r="G109" s="10">
        <f t="shared" si="3"/>
        <v>0.7188685753708175</v>
      </c>
      <c r="H109" s="10">
        <f t="shared" si="4"/>
        <v>1.0003449465332874E-2</v>
      </c>
      <c r="I109">
        <f t="shared" si="5"/>
        <v>0</v>
      </c>
    </row>
    <row r="110" spans="2:9" x14ac:dyDescent="0.2">
      <c r="B110" s="5">
        <v>106</v>
      </c>
      <c r="C110" s="1">
        <v>3859</v>
      </c>
      <c r="D110" s="1">
        <v>3104</v>
      </c>
      <c r="E110" s="1">
        <v>613</v>
      </c>
      <c r="F110" s="1">
        <v>44</v>
      </c>
      <c r="G110" s="10">
        <f t="shared" si="3"/>
        <v>0.80435345944545222</v>
      </c>
      <c r="H110" s="10">
        <f t="shared" si="4"/>
        <v>1.1401917595231926E-2</v>
      </c>
      <c r="I110">
        <f t="shared" si="5"/>
        <v>0</v>
      </c>
    </row>
    <row r="111" spans="2:9" x14ac:dyDescent="0.2">
      <c r="B111" s="5">
        <v>107</v>
      </c>
      <c r="C111" s="1">
        <v>764</v>
      </c>
      <c r="D111" s="1">
        <v>99</v>
      </c>
      <c r="E111" s="1">
        <v>651</v>
      </c>
      <c r="F111" s="1">
        <v>3</v>
      </c>
      <c r="G111" s="10">
        <f t="shared" si="3"/>
        <v>0.12958115183246074</v>
      </c>
      <c r="H111" s="10">
        <f t="shared" si="4"/>
        <v>3.9267015706806281E-3</v>
      </c>
      <c r="I111">
        <f t="shared" si="5"/>
        <v>0</v>
      </c>
    </row>
    <row r="112" spans="2:9" x14ac:dyDescent="0.2">
      <c r="B112" s="5">
        <v>108</v>
      </c>
      <c r="C112" s="1">
        <v>1270</v>
      </c>
      <c r="D112" s="1">
        <v>578</v>
      </c>
      <c r="E112" s="1">
        <v>638</v>
      </c>
      <c r="F112" s="1">
        <v>13</v>
      </c>
      <c r="G112" s="10">
        <f t="shared" si="3"/>
        <v>0.45511811023622045</v>
      </c>
      <c r="H112" s="10">
        <f t="shared" si="4"/>
        <v>1.0236220472440945E-2</v>
      </c>
      <c r="I112">
        <f t="shared" si="5"/>
        <v>0</v>
      </c>
    </row>
    <row r="113" spans="2:9" x14ac:dyDescent="0.2">
      <c r="B113" s="5">
        <v>109</v>
      </c>
      <c r="C113" s="1">
        <v>1522</v>
      </c>
      <c r="D113" s="1">
        <v>771</v>
      </c>
      <c r="E113" s="1">
        <v>643</v>
      </c>
      <c r="F113" s="1">
        <v>11</v>
      </c>
      <c r="G113" s="10">
        <f t="shared" si="3"/>
        <v>0.50657030223390276</v>
      </c>
      <c r="H113" s="10">
        <f t="shared" si="4"/>
        <v>7.2273324572930354E-3</v>
      </c>
      <c r="I113">
        <f t="shared" si="5"/>
        <v>0</v>
      </c>
    </row>
    <row r="114" spans="2:9" x14ac:dyDescent="0.2">
      <c r="B114" s="5">
        <v>110</v>
      </c>
      <c r="C114" s="1">
        <v>1907</v>
      </c>
      <c r="D114" s="1">
        <v>1183</v>
      </c>
      <c r="E114" s="1">
        <v>621</v>
      </c>
      <c r="F114" s="1">
        <v>16</v>
      </c>
      <c r="G114" s="10">
        <f t="shared" si="3"/>
        <v>0.62034609334032509</v>
      </c>
      <c r="H114" s="10">
        <f t="shared" si="4"/>
        <v>8.390141583639224E-3</v>
      </c>
      <c r="I114">
        <f t="shared" si="5"/>
        <v>0</v>
      </c>
    </row>
    <row r="115" spans="2:9" x14ac:dyDescent="0.2">
      <c r="B115" s="5">
        <v>111</v>
      </c>
      <c r="C115" s="1">
        <v>1203</v>
      </c>
      <c r="D115" s="1">
        <v>511</v>
      </c>
      <c r="E115" s="1">
        <v>617</v>
      </c>
      <c r="F115" s="1">
        <v>44</v>
      </c>
      <c r="G115" s="10">
        <f t="shared" si="3"/>
        <v>0.42477140482128012</v>
      </c>
      <c r="H115" s="10">
        <f t="shared" si="4"/>
        <v>3.657522859517872E-2</v>
      </c>
      <c r="I115">
        <f t="shared" si="5"/>
        <v>0</v>
      </c>
    </row>
    <row r="116" spans="2:9" x14ac:dyDescent="0.2">
      <c r="B116" s="5">
        <v>112</v>
      </c>
      <c r="C116" s="1">
        <v>3057</v>
      </c>
      <c r="D116" s="1">
        <v>2262</v>
      </c>
      <c r="E116" s="1">
        <v>646</v>
      </c>
      <c r="F116" s="1">
        <v>53</v>
      </c>
      <c r="G116" s="10">
        <f t="shared" si="3"/>
        <v>0.73994111874386659</v>
      </c>
      <c r="H116" s="10">
        <f t="shared" si="4"/>
        <v>1.7337258750408896E-2</v>
      </c>
      <c r="I116">
        <f t="shared" si="5"/>
        <v>0</v>
      </c>
    </row>
    <row r="117" spans="2:9" x14ac:dyDescent="0.2">
      <c r="B117" s="5">
        <v>113</v>
      </c>
      <c r="C117" s="1">
        <v>3150</v>
      </c>
      <c r="D117" s="1">
        <v>2381</v>
      </c>
      <c r="E117" s="1">
        <v>618</v>
      </c>
      <c r="F117" s="1">
        <v>37</v>
      </c>
      <c r="G117" s="10">
        <f t="shared" si="3"/>
        <v>0.75587301587301592</v>
      </c>
      <c r="H117" s="10">
        <f t="shared" si="4"/>
        <v>1.1746031746031746E-2</v>
      </c>
      <c r="I117">
        <f t="shared" si="5"/>
        <v>0</v>
      </c>
    </row>
    <row r="118" spans="2:9" x14ac:dyDescent="0.2">
      <c r="B118" s="5">
        <v>114</v>
      </c>
      <c r="C118" s="1">
        <v>5120</v>
      </c>
      <c r="D118" s="1">
        <v>4220</v>
      </c>
      <c r="E118" s="1">
        <v>617</v>
      </c>
      <c r="F118" s="1">
        <v>101</v>
      </c>
      <c r="G118" s="10">
        <f t="shared" si="3"/>
        <v>0.82421875</v>
      </c>
      <c r="H118" s="10">
        <f t="shared" si="4"/>
        <v>1.9726562499999999E-2</v>
      </c>
      <c r="I118">
        <f t="shared" si="5"/>
        <v>0</v>
      </c>
    </row>
    <row r="119" spans="2:9" x14ac:dyDescent="0.2">
      <c r="B119" s="5">
        <v>115</v>
      </c>
      <c r="C119" s="1">
        <v>843</v>
      </c>
      <c r="D119" s="1">
        <v>166</v>
      </c>
      <c r="E119" s="1">
        <v>652</v>
      </c>
      <c r="F119" s="1">
        <v>11</v>
      </c>
      <c r="G119" s="10">
        <f t="shared" si="3"/>
        <v>0.19691577698695137</v>
      </c>
      <c r="H119" s="10">
        <f t="shared" si="4"/>
        <v>1.3048635824436536E-2</v>
      </c>
      <c r="I119">
        <f t="shared" si="5"/>
        <v>0</v>
      </c>
    </row>
    <row r="120" spans="2:9" x14ac:dyDescent="0.2">
      <c r="B120" s="5">
        <v>116</v>
      </c>
      <c r="C120" s="1">
        <v>1134</v>
      </c>
      <c r="D120" s="1">
        <v>402</v>
      </c>
      <c r="E120" s="1">
        <v>638</v>
      </c>
      <c r="F120" s="1">
        <v>55</v>
      </c>
      <c r="G120" s="10">
        <f t="shared" si="3"/>
        <v>0.35449735449735448</v>
      </c>
      <c r="H120" s="10">
        <f t="shared" si="4"/>
        <v>4.8500881834215165E-2</v>
      </c>
      <c r="I120">
        <f t="shared" si="5"/>
        <v>0</v>
      </c>
    </row>
    <row r="121" spans="2:9" x14ac:dyDescent="0.2">
      <c r="B121" s="5">
        <v>117</v>
      </c>
      <c r="C121" s="1">
        <v>1743</v>
      </c>
      <c r="D121" s="1">
        <v>979</v>
      </c>
      <c r="E121" s="1">
        <v>637</v>
      </c>
      <c r="F121" s="1">
        <v>52</v>
      </c>
      <c r="G121" s="10">
        <f t="shared" si="3"/>
        <v>0.56167527251864602</v>
      </c>
      <c r="H121" s="10">
        <f t="shared" si="4"/>
        <v>2.9833620195065979E-2</v>
      </c>
      <c r="I121">
        <f t="shared" si="5"/>
        <v>0</v>
      </c>
    </row>
    <row r="122" spans="2:9" x14ac:dyDescent="0.2">
      <c r="B122" s="5">
        <v>118</v>
      </c>
      <c r="C122" s="1">
        <v>1985</v>
      </c>
      <c r="D122" s="1">
        <v>1251</v>
      </c>
      <c r="E122" s="1">
        <v>593</v>
      </c>
      <c r="F122" s="1">
        <v>61</v>
      </c>
      <c r="G122" s="10">
        <f t="shared" si="3"/>
        <v>0.6302267002518892</v>
      </c>
      <c r="H122" s="10">
        <f t="shared" si="4"/>
        <v>3.0730478589420653E-2</v>
      </c>
      <c r="I122">
        <f t="shared" si="5"/>
        <v>0</v>
      </c>
    </row>
    <row r="123" spans="2:9" x14ac:dyDescent="0.2">
      <c r="B123" s="5">
        <v>119</v>
      </c>
      <c r="C123" s="1">
        <v>3112</v>
      </c>
      <c r="D123" s="1">
        <v>2314</v>
      </c>
      <c r="E123" s="1">
        <v>590</v>
      </c>
      <c r="F123" s="1">
        <v>84</v>
      </c>
      <c r="G123" s="10">
        <f t="shared" si="3"/>
        <v>0.74357326478149099</v>
      </c>
      <c r="H123" s="10">
        <f t="shared" si="4"/>
        <v>2.6992287917737789E-2</v>
      </c>
      <c r="I123">
        <f t="shared" si="5"/>
        <v>0</v>
      </c>
    </row>
    <row r="124" spans="2:9" x14ac:dyDescent="0.2">
      <c r="B124" s="5">
        <v>120</v>
      </c>
      <c r="C124" s="1">
        <v>2951</v>
      </c>
      <c r="D124" s="1">
        <v>2203</v>
      </c>
      <c r="E124" s="1">
        <v>566</v>
      </c>
      <c r="F124" s="1">
        <v>40</v>
      </c>
      <c r="G124" s="10">
        <f t="shared" si="3"/>
        <v>0.74652660115215186</v>
      </c>
      <c r="H124" s="10">
        <f t="shared" si="4"/>
        <v>1.3554727211114876E-2</v>
      </c>
      <c r="I124">
        <f t="shared" si="5"/>
        <v>0</v>
      </c>
    </row>
    <row r="125" spans="2:9" x14ac:dyDescent="0.2">
      <c r="B125" s="5">
        <v>121</v>
      </c>
      <c r="C125" s="1">
        <v>559</v>
      </c>
      <c r="D125" s="1">
        <v>1</v>
      </c>
      <c r="E125" s="1">
        <v>554</v>
      </c>
      <c r="F125" s="1"/>
      <c r="G125" s="10">
        <f t="shared" si="3"/>
        <v>1.7889087656529517E-3</v>
      </c>
      <c r="H125" s="10">
        <f t="shared" si="4"/>
        <v>0</v>
      </c>
      <c r="I125">
        <f t="shared" si="5"/>
        <v>0</v>
      </c>
    </row>
    <row r="126" spans="2:9" x14ac:dyDescent="0.2">
      <c r="B126" s="5">
        <v>122</v>
      </c>
      <c r="C126" s="1">
        <v>1019</v>
      </c>
      <c r="D126" s="1">
        <v>394</v>
      </c>
      <c r="E126" s="1">
        <v>595</v>
      </c>
      <c r="F126" s="1">
        <v>17</v>
      </c>
      <c r="G126" s="10">
        <f t="shared" si="3"/>
        <v>0.38665358194308147</v>
      </c>
      <c r="H126" s="10">
        <f t="shared" si="4"/>
        <v>1.6683022571148183E-2</v>
      </c>
      <c r="I126">
        <f t="shared" si="5"/>
        <v>0</v>
      </c>
    </row>
    <row r="127" spans="2:9" x14ac:dyDescent="0.2">
      <c r="B127" s="5">
        <v>123</v>
      </c>
      <c r="C127" s="1">
        <v>2039</v>
      </c>
      <c r="D127" s="1">
        <v>1380</v>
      </c>
      <c r="E127" s="1">
        <v>573</v>
      </c>
      <c r="F127" s="1">
        <v>34</v>
      </c>
      <c r="G127" s="10">
        <f t="shared" si="3"/>
        <v>0.67680235409514466</v>
      </c>
      <c r="H127" s="10">
        <f t="shared" si="4"/>
        <v>1.6674840608141245E-2</v>
      </c>
      <c r="I127">
        <f t="shared" si="5"/>
        <v>0</v>
      </c>
    </row>
    <row r="128" spans="2:9" x14ac:dyDescent="0.2">
      <c r="B128" s="5">
        <v>124</v>
      </c>
      <c r="C128" s="1">
        <v>2787</v>
      </c>
      <c r="D128" s="1">
        <v>2093</v>
      </c>
      <c r="E128" s="1">
        <v>579</v>
      </c>
      <c r="F128" s="1">
        <v>39</v>
      </c>
      <c r="G128" s="10">
        <f t="shared" si="3"/>
        <v>0.75098672407606748</v>
      </c>
      <c r="H128" s="10">
        <f t="shared" si="4"/>
        <v>1.3993541442411194E-2</v>
      </c>
      <c r="I128">
        <f t="shared" si="5"/>
        <v>0</v>
      </c>
    </row>
    <row r="129" spans="2:9" x14ac:dyDescent="0.2">
      <c r="B129" s="5">
        <v>125</v>
      </c>
      <c r="C129" s="1">
        <v>555</v>
      </c>
      <c r="D129" s="1"/>
      <c r="E129" s="1">
        <v>546</v>
      </c>
      <c r="F129" s="1">
        <v>1</v>
      </c>
      <c r="G129" s="10">
        <f t="shared" si="3"/>
        <v>0</v>
      </c>
      <c r="H129" s="10">
        <f t="shared" si="4"/>
        <v>1.8018018018018018E-3</v>
      </c>
      <c r="I129">
        <f t="shared" si="5"/>
        <v>0</v>
      </c>
    </row>
    <row r="130" spans="2:9" x14ac:dyDescent="0.2">
      <c r="B130" s="5">
        <v>126</v>
      </c>
      <c r="C130" s="1">
        <v>1008</v>
      </c>
      <c r="D130" s="1">
        <v>389</v>
      </c>
      <c r="E130" s="1">
        <v>582</v>
      </c>
      <c r="F130" s="1">
        <v>13</v>
      </c>
      <c r="G130" s="10">
        <f t="shared" si="3"/>
        <v>0.38591269841269843</v>
      </c>
      <c r="H130" s="10">
        <f t="shared" si="4"/>
        <v>1.2896825396825396E-2</v>
      </c>
      <c r="I130">
        <f t="shared" si="5"/>
        <v>0</v>
      </c>
    </row>
    <row r="131" spans="2:9" x14ac:dyDescent="0.2">
      <c r="B131" s="5">
        <v>127</v>
      </c>
      <c r="C131" s="1">
        <v>2448</v>
      </c>
      <c r="D131" s="1">
        <v>1809</v>
      </c>
      <c r="E131" s="1">
        <v>532</v>
      </c>
      <c r="F131" s="1">
        <v>22</v>
      </c>
      <c r="G131" s="10">
        <f t="shared" si="3"/>
        <v>0.73897058823529416</v>
      </c>
      <c r="H131" s="10">
        <f t="shared" si="4"/>
        <v>8.9869281045751627E-3</v>
      </c>
      <c r="I131">
        <f t="shared" si="5"/>
        <v>0</v>
      </c>
    </row>
    <row r="132" spans="2:9" x14ac:dyDescent="0.2">
      <c r="B132" s="5">
        <v>128</v>
      </c>
      <c r="C132" s="1">
        <v>1067</v>
      </c>
      <c r="D132" s="1">
        <v>464</v>
      </c>
      <c r="E132" s="1">
        <v>556</v>
      </c>
      <c r="F132" s="1">
        <v>6</v>
      </c>
      <c r="G132" s="10">
        <f t="shared" si="3"/>
        <v>0.43486410496719774</v>
      </c>
      <c r="H132" s="10">
        <f t="shared" si="4"/>
        <v>5.6232427366447986E-3</v>
      </c>
      <c r="I132">
        <f t="shared" si="5"/>
        <v>0</v>
      </c>
    </row>
    <row r="133" spans="2:9" x14ac:dyDescent="0.2">
      <c r="B133" s="5">
        <v>129</v>
      </c>
      <c r="C133" s="1">
        <v>3376</v>
      </c>
      <c r="D133" s="1">
        <v>2520</v>
      </c>
      <c r="E133" s="1">
        <v>494</v>
      </c>
      <c r="F133" s="1">
        <v>87</v>
      </c>
      <c r="G133" s="10">
        <f t="shared" ref="G133:G196" si="6">IF(D133="", 0, D133) /C133</f>
        <v>0.74644549763033174</v>
      </c>
      <c r="H133" s="10">
        <f t="shared" ref="H133:H196" si="7">F133/C133</f>
        <v>2.5770142180094786E-2</v>
      </c>
      <c r="I133">
        <f t="shared" ref="I133:I196" si="8">IF(SUM(D133:F133) &gt; C133, 1, 0)</f>
        <v>0</v>
      </c>
    </row>
    <row r="134" spans="2:9" x14ac:dyDescent="0.2">
      <c r="B134" s="5">
        <v>130</v>
      </c>
      <c r="C134" s="1">
        <v>1119</v>
      </c>
      <c r="D134" s="1">
        <v>568</v>
      </c>
      <c r="E134" s="1">
        <v>510</v>
      </c>
      <c r="F134" s="1">
        <v>10</v>
      </c>
      <c r="G134" s="10">
        <f t="shared" si="6"/>
        <v>0.50759606791778378</v>
      </c>
      <c r="H134" s="10">
        <f t="shared" si="7"/>
        <v>8.9365504915102766E-3</v>
      </c>
      <c r="I134">
        <f t="shared" si="8"/>
        <v>0</v>
      </c>
    </row>
    <row r="135" spans="2:9" x14ac:dyDescent="0.2">
      <c r="B135" s="5">
        <v>131</v>
      </c>
      <c r="C135" s="1">
        <v>2167</v>
      </c>
      <c r="D135" s="1">
        <v>1468</v>
      </c>
      <c r="E135" s="1">
        <v>492</v>
      </c>
      <c r="F135" s="1">
        <v>55</v>
      </c>
      <c r="G135" s="10">
        <f t="shared" si="6"/>
        <v>0.67743424088601756</v>
      </c>
      <c r="H135" s="10">
        <f t="shared" si="7"/>
        <v>2.5380710659898477E-2</v>
      </c>
      <c r="I135">
        <f t="shared" si="8"/>
        <v>0</v>
      </c>
    </row>
    <row r="136" spans="2:9" x14ac:dyDescent="0.2">
      <c r="B136" s="5">
        <v>132</v>
      </c>
      <c r="C136" s="1">
        <v>2243</v>
      </c>
      <c r="D136" s="1">
        <v>1609</v>
      </c>
      <c r="E136" s="1">
        <v>498</v>
      </c>
      <c r="F136" s="1">
        <v>34</v>
      </c>
      <c r="G136" s="10">
        <f t="shared" si="6"/>
        <v>0.71734284440481499</v>
      </c>
      <c r="H136" s="10">
        <f t="shared" si="7"/>
        <v>1.5158270173874276E-2</v>
      </c>
      <c r="I136">
        <f t="shared" si="8"/>
        <v>0</v>
      </c>
    </row>
    <row r="137" spans="2:9" x14ac:dyDescent="0.2">
      <c r="B137" s="5">
        <v>133</v>
      </c>
      <c r="C137" s="1">
        <v>2153</v>
      </c>
      <c r="D137" s="1">
        <v>1575</v>
      </c>
      <c r="E137" s="1">
        <v>466</v>
      </c>
      <c r="F137" s="1">
        <v>29</v>
      </c>
      <c r="G137" s="10">
        <f t="shared" si="6"/>
        <v>0.73153738968880633</v>
      </c>
      <c r="H137" s="10">
        <f t="shared" si="7"/>
        <v>1.3469577333952624E-2</v>
      </c>
      <c r="I137">
        <f t="shared" si="8"/>
        <v>0</v>
      </c>
    </row>
    <row r="138" spans="2:9" x14ac:dyDescent="0.2">
      <c r="B138" s="5">
        <v>134</v>
      </c>
      <c r="C138" s="1">
        <v>2679</v>
      </c>
      <c r="D138" s="1">
        <v>2054</v>
      </c>
      <c r="E138" s="1">
        <v>442</v>
      </c>
      <c r="F138" s="1">
        <v>59</v>
      </c>
      <c r="G138" s="10">
        <f t="shared" si="6"/>
        <v>0.76670399402762224</v>
      </c>
      <c r="H138" s="10">
        <f t="shared" si="7"/>
        <v>2.2023142963792462E-2</v>
      </c>
      <c r="I138">
        <f t="shared" si="8"/>
        <v>0</v>
      </c>
    </row>
    <row r="139" spans="2:9" x14ac:dyDescent="0.2">
      <c r="B139" s="5">
        <v>135</v>
      </c>
      <c r="C139" s="1">
        <v>9485</v>
      </c>
      <c r="D139" s="1">
        <v>8445</v>
      </c>
      <c r="E139" s="1">
        <v>429</v>
      </c>
      <c r="F139" s="1">
        <v>264</v>
      </c>
      <c r="G139" s="10">
        <f t="shared" si="6"/>
        <v>0.89035318924617812</v>
      </c>
      <c r="H139" s="10">
        <f t="shared" si="7"/>
        <v>2.7833421191354769E-2</v>
      </c>
      <c r="I139">
        <f t="shared" si="8"/>
        <v>0</v>
      </c>
    </row>
    <row r="140" spans="2:9" x14ac:dyDescent="0.2">
      <c r="B140" s="5">
        <v>136</v>
      </c>
      <c r="C140" s="1">
        <v>1279</v>
      </c>
      <c r="D140" s="1">
        <v>796</v>
      </c>
      <c r="E140" s="1">
        <v>433</v>
      </c>
      <c r="F140" s="1">
        <v>15</v>
      </c>
      <c r="G140" s="10">
        <f t="shared" si="6"/>
        <v>0.62236121970289293</v>
      </c>
      <c r="H140" s="10">
        <f t="shared" si="7"/>
        <v>1.1727912431587178E-2</v>
      </c>
      <c r="I140">
        <f t="shared" si="8"/>
        <v>0</v>
      </c>
    </row>
    <row r="141" spans="2:9" x14ac:dyDescent="0.2">
      <c r="B141" s="5">
        <v>137</v>
      </c>
      <c r="C141" s="1">
        <v>756</v>
      </c>
      <c r="D141" s="1">
        <v>267</v>
      </c>
      <c r="E141" s="1">
        <v>447</v>
      </c>
      <c r="F141" s="1">
        <v>15</v>
      </c>
      <c r="G141" s="10">
        <f t="shared" si="6"/>
        <v>0.3531746031746032</v>
      </c>
      <c r="H141" s="10">
        <f t="shared" si="7"/>
        <v>1.984126984126984E-2</v>
      </c>
      <c r="I141">
        <f t="shared" si="8"/>
        <v>0</v>
      </c>
    </row>
    <row r="142" spans="2:9" x14ac:dyDescent="0.2">
      <c r="B142" s="5">
        <v>138</v>
      </c>
      <c r="C142" s="1">
        <v>2287</v>
      </c>
      <c r="D142" s="1">
        <v>1710</v>
      </c>
      <c r="E142" s="1">
        <v>424</v>
      </c>
      <c r="F142" s="1">
        <v>53</v>
      </c>
      <c r="G142" s="10">
        <f t="shared" si="6"/>
        <v>0.74770441626585049</v>
      </c>
      <c r="H142" s="10">
        <f t="shared" si="7"/>
        <v>2.3174464363795364E-2</v>
      </c>
      <c r="I142">
        <f t="shared" si="8"/>
        <v>0</v>
      </c>
    </row>
    <row r="143" spans="2:9" x14ac:dyDescent="0.2">
      <c r="B143" s="5">
        <v>139</v>
      </c>
      <c r="C143" s="1">
        <v>2445</v>
      </c>
      <c r="D143" s="1">
        <v>1937</v>
      </c>
      <c r="E143" s="1">
        <v>412</v>
      </c>
      <c r="F143" s="1">
        <v>37</v>
      </c>
      <c r="G143" s="10">
        <f t="shared" si="6"/>
        <v>0.79222903885480578</v>
      </c>
      <c r="H143" s="10">
        <f t="shared" si="7"/>
        <v>1.5132924335378323E-2</v>
      </c>
      <c r="I143">
        <f t="shared" si="8"/>
        <v>0</v>
      </c>
    </row>
    <row r="144" spans="2:9" x14ac:dyDescent="0.2">
      <c r="B144" s="5">
        <v>140</v>
      </c>
      <c r="C144" s="1">
        <v>1016</v>
      </c>
      <c r="D144" s="1">
        <v>563</v>
      </c>
      <c r="E144" s="1">
        <v>414</v>
      </c>
      <c r="F144" s="1">
        <v>11</v>
      </c>
      <c r="G144" s="10">
        <f t="shared" si="6"/>
        <v>0.55413385826771655</v>
      </c>
      <c r="H144" s="10">
        <f t="shared" si="7"/>
        <v>1.0826771653543307E-2</v>
      </c>
      <c r="I144">
        <f t="shared" si="8"/>
        <v>0</v>
      </c>
    </row>
    <row r="145" spans="2:9" x14ac:dyDescent="0.2">
      <c r="B145" s="5">
        <v>141</v>
      </c>
      <c r="C145" s="1">
        <v>1858</v>
      </c>
      <c r="D145" s="1">
        <v>1338</v>
      </c>
      <c r="E145" s="1">
        <v>425</v>
      </c>
      <c r="F145" s="1">
        <v>21</v>
      </c>
      <c r="G145" s="10">
        <f t="shared" si="6"/>
        <v>0.7201291711517761</v>
      </c>
      <c r="H145" s="10">
        <f t="shared" si="7"/>
        <v>1.1302475780409042E-2</v>
      </c>
      <c r="I145">
        <f t="shared" si="8"/>
        <v>0</v>
      </c>
    </row>
    <row r="146" spans="2:9" x14ac:dyDescent="0.2">
      <c r="B146" s="5">
        <v>142</v>
      </c>
      <c r="C146" s="1">
        <v>2115</v>
      </c>
      <c r="D146" s="1">
        <v>1611</v>
      </c>
      <c r="E146" s="1">
        <v>398</v>
      </c>
      <c r="F146" s="1">
        <v>37</v>
      </c>
      <c r="G146" s="10">
        <f t="shared" si="6"/>
        <v>0.76170212765957446</v>
      </c>
      <c r="H146" s="10">
        <f t="shared" si="7"/>
        <v>1.7494089834515367E-2</v>
      </c>
      <c r="I146">
        <f t="shared" si="8"/>
        <v>0</v>
      </c>
    </row>
    <row r="147" spans="2:9" x14ac:dyDescent="0.2">
      <c r="B147" s="5">
        <v>143</v>
      </c>
      <c r="C147" s="1">
        <v>1187</v>
      </c>
      <c r="D147" s="1">
        <v>727</v>
      </c>
      <c r="E147" s="1">
        <v>415</v>
      </c>
      <c r="F147" s="1">
        <v>13</v>
      </c>
      <c r="G147" s="10">
        <f t="shared" si="6"/>
        <v>0.61246840775063183</v>
      </c>
      <c r="H147" s="10">
        <f t="shared" si="7"/>
        <v>1.0951979780960405E-2</v>
      </c>
      <c r="I147">
        <f t="shared" si="8"/>
        <v>0</v>
      </c>
    </row>
    <row r="148" spans="2:9" x14ac:dyDescent="0.2">
      <c r="B148" s="5">
        <v>144</v>
      </c>
      <c r="C148" s="1">
        <v>1435</v>
      </c>
      <c r="D148" s="1">
        <v>998</v>
      </c>
      <c r="E148" s="1">
        <v>379</v>
      </c>
      <c r="F148" s="1">
        <v>23</v>
      </c>
      <c r="G148" s="10">
        <f t="shared" si="6"/>
        <v>0.69547038327526134</v>
      </c>
      <c r="H148" s="10">
        <f t="shared" si="7"/>
        <v>1.6027874564459931E-2</v>
      </c>
      <c r="I148">
        <f t="shared" si="8"/>
        <v>0</v>
      </c>
    </row>
    <row r="149" spans="2:9" x14ac:dyDescent="0.2">
      <c r="B149" s="5">
        <v>145</v>
      </c>
      <c r="C149" s="1">
        <v>3700</v>
      </c>
      <c r="D149" s="1">
        <v>3159</v>
      </c>
      <c r="E149" s="1">
        <v>362</v>
      </c>
      <c r="F149" s="1">
        <v>51</v>
      </c>
      <c r="G149" s="10">
        <f t="shared" si="6"/>
        <v>0.85378378378378383</v>
      </c>
      <c r="H149" s="10">
        <f t="shared" si="7"/>
        <v>1.3783783783783784E-2</v>
      </c>
      <c r="I149">
        <f t="shared" si="8"/>
        <v>0</v>
      </c>
    </row>
    <row r="150" spans="2:9" x14ac:dyDescent="0.2">
      <c r="B150" s="5">
        <v>146</v>
      </c>
      <c r="C150" s="1">
        <v>524</v>
      </c>
      <c r="D150" s="1">
        <v>114</v>
      </c>
      <c r="E150" s="1">
        <v>387</v>
      </c>
      <c r="F150" s="1">
        <v>9</v>
      </c>
      <c r="G150" s="10">
        <f t="shared" si="6"/>
        <v>0.21755725190839695</v>
      </c>
      <c r="H150" s="10">
        <f t="shared" si="7"/>
        <v>1.717557251908397E-2</v>
      </c>
      <c r="I150">
        <f t="shared" si="8"/>
        <v>0</v>
      </c>
    </row>
    <row r="151" spans="2:9" x14ac:dyDescent="0.2">
      <c r="B151" s="5">
        <v>147</v>
      </c>
      <c r="C151" s="1">
        <v>513</v>
      </c>
      <c r="D151" s="1">
        <v>127</v>
      </c>
      <c r="E151" s="1">
        <v>377</v>
      </c>
      <c r="F151" s="1">
        <v>5</v>
      </c>
      <c r="G151" s="10">
        <f t="shared" si="6"/>
        <v>0.24756335282651071</v>
      </c>
      <c r="H151" s="10">
        <f t="shared" si="7"/>
        <v>9.7465886939571145E-3</v>
      </c>
      <c r="I151">
        <f t="shared" si="8"/>
        <v>0</v>
      </c>
    </row>
    <row r="152" spans="2:9" x14ac:dyDescent="0.2">
      <c r="B152" s="5">
        <v>148</v>
      </c>
      <c r="C152" s="1">
        <v>1277</v>
      </c>
      <c r="D152" s="1">
        <v>857</v>
      </c>
      <c r="E152" s="1">
        <v>375</v>
      </c>
      <c r="F152" s="1">
        <v>17</v>
      </c>
      <c r="G152" s="10">
        <f t="shared" si="6"/>
        <v>0.67110415035238846</v>
      </c>
      <c r="H152" s="10">
        <f t="shared" si="7"/>
        <v>1.331245105716523E-2</v>
      </c>
      <c r="I152">
        <f t="shared" si="8"/>
        <v>0</v>
      </c>
    </row>
    <row r="153" spans="2:9" x14ac:dyDescent="0.2">
      <c r="B153" s="5">
        <v>149</v>
      </c>
      <c r="C153" s="1">
        <v>1609</v>
      </c>
      <c r="D153" s="1">
        <v>1161</v>
      </c>
      <c r="E153" s="1">
        <v>355</v>
      </c>
      <c r="F153" s="1">
        <v>35</v>
      </c>
      <c r="G153" s="10">
        <f t="shared" si="6"/>
        <v>0.72156619018023616</v>
      </c>
      <c r="H153" s="10">
        <f t="shared" si="7"/>
        <v>2.175264139216905E-2</v>
      </c>
      <c r="I153">
        <f t="shared" si="8"/>
        <v>0</v>
      </c>
    </row>
    <row r="154" spans="2:9" x14ac:dyDescent="0.2">
      <c r="B154" s="5">
        <v>150</v>
      </c>
      <c r="C154" s="1">
        <v>893</v>
      </c>
      <c r="D154" s="1">
        <v>486</v>
      </c>
      <c r="E154" s="1">
        <v>363</v>
      </c>
      <c r="F154" s="1">
        <v>9</v>
      </c>
      <c r="G154" s="10">
        <f t="shared" si="6"/>
        <v>0.54423292273236279</v>
      </c>
      <c r="H154" s="10">
        <f t="shared" si="7"/>
        <v>1.0078387458006719E-2</v>
      </c>
      <c r="I154">
        <f t="shared" si="8"/>
        <v>0</v>
      </c>
    </row>
    <row r="155" spans="2:9" x14ac:dyDescent="0.2">
      <c r="B155" s="5">
        <v>151</v>
      </c>
      <c r="C155" s="1">
        <v>344</v>
      </c>
      <c r="D155" s="1"/>
      <c r="E155" s="1">
        <v>340</v>
      </c>
      <c r="F155" s="1">
        <v>1</v>
      </c>
      <c r="G155" s="10">
        <f t="shared" si="6"/>
        <v>0</v>
      </c>
      <c r="H155" s="10">
        <f t="shared" si="7"/>
        <v>2.9069767441860465E-3</v>
      </c>
      <c r="I155">
        <f t="shared" si="8"/>
        <v>0</v>
      </c>
    </row>
    <row r="156" spans="2:9" x14ac:dyDescent="0.2">
      <c r="B156" s="5">
        <v>152</v>
      </c>
      <c r="C156" s="1">
        <v>1140</v>
      </c>
      <c r="D156" s="1">
        <v>743</v>
      </c>
      <c r="E156" s="1">
        <v>326</v>
      </c>
      <c r="F156" s="1">
        <v>20</v>
      </c>
      <c r="G156" s="10">
        <f t="shared" si="6"/>
        <v>0.65175438596491231</v>
      </c>
      <c r="H156" s="10">
        <f t="shared" si="7"/>
        <v>1.7543859649122806E-2</v>
      </c>
      <c r="I156">
        <f t="shared" si="8"/>
        <v>0</v>
      </c>
    </row>
    <row r="157" spans="2:9" x14ac:dyDescent="0.2">
      <c r="B157" s="5">
        <v>153</v>
      </c>
      <c r="C157" s="1">
        <v>336</v>
      </c>
      <c r="D157" s="1">
        <v>12</v>
      </c>
      <c r="E157" s="1">
        <v>321</v>
      </c>
      <c r="F157" s="1"/>
      <c r="G157" s="10">
        <f t="shared" si="6"/>
        <v>3.5714285714285712E-2</v>
      </c>
      <c r="H157" s="10">
        <f t="shared" si="7"/>
        <v>0</v>
      </c>
      <c r="I157">
        <f t="shared" si="8"/>
        <v>0</v>
      </c>
    </row>
    <row r="158" spans="2:9" x14ac:dyDescent="0.2">
      <c r="B158" s="5">
        <v>154</v>
      </c>
      <c r="C158" s="1">
        <v>502</v>
      </c>
      <c r="D158" s="1">
        <v>147</v>
      </c>
      <c r="E158" s="1">
        <v>330</v>
      </c>
      <c r="F158" s="1">
        <v>5</v>
      </c>
      <c r="G158" s="10">
        <f t="shared" si="6"/>
        <v>0.29282868525896416</v>
      </c>
      <c r="H158" s="10">
        <f t="shared" si="7"/>
        <v>9.9601593625498006E-3</v>
      </c>
      <c r="I158">
        <f t="shared" si="8"/>
        <v>0</v>
      </c>
    </row>
    <row r="159" spans="2:9" x14ac:dyDescent="0.2">
      <c r="B159" s="5">
        <v>155</v>
      </c>
      <c r="C159" s="1">
        <v>699</v>
      </c>
      <c r="D159" s="1">
        <v>332</v>
      </c>
      <c r="E159" s="1">
        <v>329</v>
      </c>
      <c r="F159" s="1">
        <v>8</v>
      </c>
      <c r="G159" s="10">
        <f t="shared" si="6"/>
        <v>0.47496423462088699</v>
      </c>
      <c r="H159" s="10">
        <f t="shared" si="7"/>
        <v>1.1444921316165951E-2</v>
      </c>
      <c r="I159">
        <f t="shared" si="8"/>
        <v>0</v>
      </c>
    </row>
    <row r="160" spans="2:9" x14ac:dyDescent="0.2">
      <c r="B160" s="5">
        <v>156</v>
      </c>
      <c r="C160" s="1">
        <v>1826</v>
      </c>
      <c r="D160" s="1">
        <v>1313</v>
      </c>
      <c r="E160" s="1">
        <v>312</v>
      </c>
      <c r="F160" s="1">
        <v>66</v>
      </c>
      <c r="G160" s="10">
        <f t="shared" si="6"/>
        <v>0.71905805038335158</v>
      </c>
      <c r="H160" s="10">
        <f t="shared" si="7"/>
        <v>3.614457831325301E-2</v>
      </c>
      <c r="I160">
        <f t="shared" si="8"/>
        <v>0</v>
      </c>
    </row>
    <row r="161" spans="2:9" x14ac:dyDescent="0.2">
      <c r="B161" s="5">
        <v>157</v>
      </c>
      <c r="C161" s="1">
        <v>522</v>
      </c>
      <c r="D161" s="1">
        <v>188</v>
      </c>
      <c r="E161" s="1">
        <v>311</v>
      </c>
      <c r="F161" s="1">
        <v>7</v>
      </c>
      <c r="G161" s="10">
        <f t="shared" si="6"/>
        <v>0.36015325670498083</v>
      </c>
      <c r="H161" s="10">
        <f t="shared" si="7"/>
        <v>1.3409961685823755E-2</v>
      </c>
      <c r="I161">
        <f t="shared" si="8"/>
        <v>0</v>
      </c>
    </row>
    <row r="162" spans="2:9" x14ac:dyDescent="0.2">
      <c r="B162" s="5">
        <v>158</v>
      </c>
      <c r="C162" s="1">
        <v>1910</v>
      </c>
      <c r="D162" s="1">
        <v>1499</v>
      </c>
      <c r="E162" s="1">
        <v>302</v>
      </c>
      <c r="F162" s="1">
        <v>35</v>
      </c>
      <c r="G162" s="10">
        <f t="shared" si="6"/>
        <v>0.78481675392670158</v>
      </c>
      <c r="H162" s="10">
        <f t="shared" si="7"/>
        <v>1.832460732984293E-2</v>
      </c>
      <c r="I162">
        <f t="shared" si="8"/>
        <v>0</v>
      </c>
    </row>
    <row r="163" spans="2:9" x14ac:dyDescent="0.2">
      <c r="B163" s="5">
        <v>159</v>
      </c>
      <c r="C163" s="1">
        <v>1790</v>
      </c>
      <c r="D163" s="1">
        <v>1324</v>
      </c>
      <c r="E163" s="1">
        <v>305</v>
      </c>
      <c r="F163" s="1">
        <v>29</v>
      </c>
      <c r="G163" s="10">
        <f t="shared" si="6"/>
        <v>0.73966480446927374</v>
      </c>
      <c r="H163" s="10">
        <f t="shared" si="7"/>
        <v>1.6201117318435754E-2</v>
      </c>
      <c r="I163">
        <f t="shared" si="8"/>
        <v>0</v>
      </c>
    </row>
    <row r="164" spans="2:9" x14ac:dyDescent="0.2">
      <c r="B164" s="5">
        <v>160</v>
      </c>
      <c r="C164" s="1">
        <v>937</v>
      </c>
      <c r="D164" s="1">
        <v>606</v>
      </c>
      <c r="E164" s="1">
        <v>306</v>
      </c>
      <c r="F164" s="1">
        <v>10</v>
      </c>
      <c r="G164" s="10">
        <f t="shared" si="6"/>
        <v>0.6467449306296692</v>
      </c>
      <c r="H164" s="10">
        <f t="shared" si="7"/>
        <v>1.0672358591248666E-2</v>
      </c>
      <c r="I164">
        <f t="shared" si="8"/>
        <v>0</v>
      </c>
    </row>
    <row r="165" spans="2:9" x14ac:dyDescent="0.2">
      <c r="B165" s="5">
        <v>161</v>
      </c>
      <c r="C165" s="1">
        <v>774</v>
      </c>
      <c r="D165" s="1">
        <v>447</v>
      </c>
      <c r="E165" s="1">
        <v>301</v>
      </c>
      <c r="F165" s="1">
        <v>13</v>
      </c>
      <c r="G165" s="10">
        <f t="shared" si="6"/>
        <v>0.57751937984496127</v>
      </c>
      <c r="H165" s="10">
        <f t="shared" si="7"/>
        <v>1.6795865633074936E-2</v>
      </c>
      <c r="I165">
        <f t="shared" si="8"/>
        <v>0</v>
      </c>
    </row>
    <row r="166" spans="2:9" x14ac:dyDescent="0.2">
      <c r="B166" s="5">
        <v>162</v>
      </c>
      <c r="C166" s="1">
        <v>867</v>
      </c>
      <c r="D166" s="1">
        <v>502</v>
      </c>
      <c r="E166" s="1">
        <v>321</v>
      </c>
      <c r="F166" s="1">
        <v>15</v>
      </c>
      <c r="G166" s="10">
        <f t="shared" si="6"/>
        <v>0.57900807381776243</v>
      </c>
      <c r="H166" s="10">
        <f t="shared" si="7"/>
        <v>1.7301038062283738E-2</v>
      </c>
      <c r="I166">
        <f t="shared" si="8"/>
        <v>0</v>
      </c>
    </row>
    <row r="167" spans="2:9" x14ac:dyDescent="0.2">
      <c r="B167" s="5">
        <v>163</v>
      </c>
      <c r="C167" s="1">
        <v>512</v>
      </c>
      <c r="D167" s="1">
        <v>185</v>
      </c>
      <c r="E167" s="1">
        <v>305</v>
      </c>
      <c r="F167" s="1">
        <v>2</v>
      </c>
      <c r="G167" s="10">
        <f t="shared" si="6"/>
        <v>0.361328125</v>
      </c>
      <c r="H167" s="10">
        <f t="shared" si="7"/>
        <v>3.90625E-3</v>
      </c>
      <c r="I167">
        <f t="shared" si="8"/>
        <v>0</v>
      </c>
    </row>
    <row r="168" spans="2:9" x14ac:dyDescent="0.2">
      <c r="B168" s="5">
        <v>164</v>
      </c>
      <c r="C168" s="1">
        <v>765</v>
      </c>
      <c r="D168" s="1">
        <v>434</v>
      </c>
      <c r="E168" s="1">
        <v>299</v>
      </c>
      <c r="F168" s="1">
        <v>9</v>
      </c>
      <c r="G168" s="10">
        <f t="shared" si="6"/>
        <v>0.56732026143790848</v>
      </c>
      <c r="H168" s="10">
        <f t="shared" si="7"/>
        <v>1.1764705882352941E-2</v>
      </c>
      <c r="I168">
        <f t="shared" si="8"/>
        <v>0</v>
      </c>
    </row>
    <row r="169" spans="2:9" x14ac:dyDescent="0.2">
      <c r="B169" s="5">
        <v>165</v>
      </c>
      <c r="C169" s="1">
        <v>958</v>
      </c>
      <c r="D169" s="1">
        <v>623</v>
      </c>
      <c r="E169" s="1">
        <v>301</v>
      </c>
      <c r="F169" s="1">
        <v>10</v>
      </c>
      <c r="G169" s="10">
        <f t="shared" si="6"/>
        <v>0.65031315240083509</v>
      </c>
      <c r="H169" s="10">
        <f t="shared" si="7"/>
        <v>1.0438413361169102E-2</v>
      </c>
      <c r="I169">
        <f t="shared" si="8"/>
        <v>0</v>
      </c>
    </row>
    <row r="170" spans="2:9" x14ac:dyDescent="0.2">
      <c r="B170" s="5">
        <v>166</v>
      </c>
      <c r="C170" s="1">
        <v>2068</v>
      </c>
      <c r="D170" s="1">
        <v>1736</v>
      </c>
      <c r="E170" s="1">
        <v>270</v>
      </c>
      <c r="F170" s="1">
        <v>15</v>
      </c>
      <c r="G170" s="10">
        <f t="shared" si="6"/>
        <v>0.839458413926499</v>
      </c>
      <c r="H170" s="10">
        <f t="shared" si="7"/>
        <v>7.2533849129593807E-3</v>
      </c>
      <c r="I170">
        <f t="shared" si="8"/>
        <v>0</v>
      </c>
    </row>
    <row r="171" spans="2:9" x14ac:dyDescent="0.2">
      <c r="B171" s="5">
        <v>167</v>
      </c>
      <c r="C171" s="1">
        <v>405</v>
      </c>
      <c r="D171" s="1">
        <v>120</v>
      </c>
      <c r="E171" s="1">
        <v>278</v>
      </c>
      <c r="F171" s="1">
        <v>3</v>
      </c>
      <c r="G171" s="10">
        <f t="shared" si="6"/>
        <v>0.29629629629629628</v>
      </c>
      <c r="H171" s="10">
        <f t="shared" si="7"/>
        <v>7.4074074074074077E-3</v>
      </c>
      <c r="I171">
        <f t="shared" si="8"/>
        <v>0</v>
      </c>
    </row>
    <row r="172" spans="2:9" x14ac:dyDescent="0.2">
      <c r="B172" s="5">
        <v>168</v>
      </c>
      <c r="C172" s="1">
        <v>894</v>
      </c>
      <c r="D172" s="1">
        <v>585</v>
      </c>
      <c r="E172" s="1">
        <v>270</v>
      </c>
      <c r="F172" s="1">
        <v>6</v>
      </c>
      <c r="G172" s="10">
        <f t="shared" si="6"/>
        <v>0.65436241610738255</v>
      </c>
      <c r="H172" s="10">
        <f t="shared" si="7"/>
        <v>6.7114093959731542E-3</v>
      </c>
      <c r="I172">
        <f t="shared" si="8"/>
        <v>0</v>
      </c>
    </row>
    <row r="173" spans="2:9" x14ac:dyDescent="0.2">
      <c r="B173" s="5">
        <v>169</v>
      </c>
      <c r="C173" s="1">
        <v>533</v>
      </c>
      <c r="D173" s="1">
        <v>247</v>
      </c>
      <c r="E173" s="1">
        <v>271</v>
      </c>
      <c r="F173" s="1">
        <v>6</v>
      </c>
      <c r="G173" s="10">
        <f t="shared" si="6"/>
        <v>0.46341463414634149</v>
      </c>
      <c r="H173" s="10">
        <f t="shared" si="7"/>
        <v>1.125703564727955E-2</v>
      </c>
      <c r="I173">
        <f t="shared" si="8"/>
        <v>0</v>
      </c>
    </row>
    <row r="174" spans="2:9" x14ac:dyDescent="0.2">
      <c r="B174" s="5">
        <v>170</v>
      </c>
      <c r="C174" s="1">
        <v>478</v>
      </c>
      <c r="D174" s="1">
        <v>191</v>
      </c>
      <c r="E174" s="1">
        <v>277</v>
      </c>
      <c r="F174" s="1">
        <v>4</v>
      </c>
      <c r="G174" s="10">
        <f t="shared" si="6"/>
        <v>0.39958158995815901</v>
      </c>
      <c r="H174" s="10">
        <f t="shared" si="7"/>
        <v>8.368200836820083E-3</v>
      </c>
      <c r="I174">
        <f t="shared" si="8"/>
        <v>0</v>
      </c>
    </row>
    <row r="175" spans="2:9" x14ac:dyDescent="0.2">
      <c r="B175" s="5">
        <v>171</v>
      </c>
      <c r="C175" s="1">
        <v>421</v>
      </c>
      <c r="D175" s="1">
        <v>125</v>
      </c>
      <c r="E175" s="1">
        <v>272</v>
      </c>
      <c r="F175" s="1">
        <v>2</v>
      </c>
      <c r="G175" s="10">
        <f t="shared" si="6"/>
        <v>0.29691211401425177</v>
      </c>
      <c r="H175" s="10">
        <f t="shared" si="7"/>
        <v>4.7505938242280287E-3</v>
      </c>
      <c r="I175">
        <f t="shared" si="8"/>
        <v>0</v>
      </c>
    </row>
    <row r="176" spans="2:9" x14ac:dyDescent="0.2">
      <c r="B176" s="5">
        <v>172</v>
      </c>
      <c r="C176" s="1">
        <v>601</v>
      </c>
      <c r="D176" s="1">
        <v>309</v>
      </c>
      <c r="E176" s="1">
        <v>276</v>
      </c>
      <c r="F176" s="1">
        <v>4</v>
      </c>
      <c r="G176" s="10">
        <f t="shared" si="6"/>
        <v>0.5141430948419301</v>
      </c>
      <c r="H176" s="10">
        <f t="shared" si="7"/>
        <v>6.6555740432612314E-3</v>
      </c>
      <c r="I176">
        <f t="shared" si="8"/>
        <v>0</v>
      </c>
    </row>
    <row r="177" spans="2:9" x14ac:dyDescent="0.2">
      <c r="B177" s="5">
        <v>173</v>
      </c>
      <c r="C177" s="1">
        <v>718</v>
      </c>
      <c r="D177" s="1">
        <v>411</v>
      </c>
      <c r="E177" s="1">
        <v>276</v>
      </c>
      <c r="F177" s="1">
        <v>6</v>
      </c>
      <c r="G177" s="10">
        <f t="shared" si="6"/>
        <v>0.57242339832869082</v>
      </c>
      <c r="H177" s="10">
        <f t="shared" si="7"/>
        <v>8.356545961002786E-3</v>
      </c>
      <c r="I177">
        <f t="shared" si="8"/>
        <v>0</v>
      </c>
    </row>
    <row r="178" spans="2:9" x14ac:dyDescent="0.2">
      <c r="B178" s="5">
        <v>174</v>
      </c>
      <c r="C178" s="1">
        <v>2470</v>
      </c>
      <c r="D178" s="1">
        <v>2106</v>
      </c>
      <c r="E178" s="1">
        <v>246</v>
      </c>
      <c r="F178" s="1">
        <v>19</v>
      </c>
      <c r="G178" s="10">
        <f t="shared" si="6"/>
        <v>0.85263157894736841</v>
      </c>
      <c r="H178" s="10">
        <f t="shared" si="7"/>
        <v>7.6923076923076927E-3</v>
      </c>
      <c r="I178">
        <f t="shared" si="8"/>
        <v>0</v>
      </c>
    </row>
    <row r="179" spans="2:9" x14ac:dyDescent="0.2">
      <c r="B179" s="5">
        <v>175</v>
      </c>
      <c r="C179" s="1">
        <v>367</v>
      </c>
      <c r="D179" s="1">
        <v>97</v>
      </c>
      <c r="E179" s="1">
        <v>258</v>
      </c>
      <c r="F179" s="1">
        <v>2</v>
      </c>
      <c r="G179" s="10">
        <f t="shared" si="6"/>
        <v>0.26430517711171664</v>
      </c>
      <c r="H179" s="10">
        <f t="shared" si="7"/>
        <v>5.4495912806539508E-3</v>
      </c>
      <c r="I179">
        <f t="shared" si="8"/>
        <v>0</v>
      </c>
    </row>
    <row r="180" spans="2:9" x14ac:dyDescent="0.2">
      <c r="B180" s="5">
        <v>176</v>
      </c>
      <c r="C180" s="1">
        <v>929</v>
      </c>
      <c r="D180" s="1">
        <v>642</v>
      </c>
      <c r="E180" s="1">
        <v>242</v>
      </c>
      <c r="F180" s="1">
        <v>15</v>
      </c>
      <c r="G180" s="10">
        <f t="shared" si="6"/>
        <v>0.6910656620021528</v>
      </c>
      <c r="H180" s="10">
        <f t="shared" si="7"/>
        <v>1.6146393972012917E-2</v>
      </c>
      <c r="I180">
        <f t="shared" si="8"/>
        <v>0</v>
      </c>
    </row>
    <row r="181" spans="2:9" x14ac:dyDescent="0.2">
      <c r="B181" s="5">
        <v>177</v>
      </c>
      <c r="C181" s="1">
        <v>687</v>
      </c>
      <c r="D181" s="1">
        <v>415</v>
      </c>
      <c r="E181" s="1">
        <v>248</v>
      </c>
      <c r="F181" s="1">
        <v>1</v>
      </c>
      <c r="G181" s="10">
        <f t="shared" si="6"/>
        <v>0.60407569141193596</v>
      </c>
      <c r="H181" s="10">
        <f t="shared" si="7"/>
        <v>1.455604075691412E-3</v>
      </c>
      <c r="I181">
        <f t="shared" si="8"/>
        <v>0</v>
      </c>
    </row>
    <row r="182" spans="2:9" x14ac:dyDescent="0.2">
      <c r="B182" s="5">
        <v>178</v>
      </c>
      <c r="C182" s="1">
        <v>711</v>
      </c>
      <c r="D182" s="1">
        <v>419</v>
      </c>
      <c r="E182" s="1">
        <v>251</v>
      </c>
      <c r="F182" s="1">
        <v>19</v>
      </c>
      <c r="G182" s="10">
        <f t="shared" si="6"/>
        <v>0.58931082981715888</v>
      </c>
      <c r="H182" s="10">
        <f t="shared" si="7"/>
        <v>2.6722925457102673E-2</v>
      </c>
      <c r="I182">
        <f t="shared" si="8"/>
        <v>0</v>
      </c>
    </row>
    <row r="183" spans="2:9" x14ac:dyDescent="0.2">
      <c r="B183" s="5">
        <v>179</v>
      </c>
      <c r="C183" s="1">
        <v>978</v>
      </c>
      <c r="D183" s="1">
        <v>687</v>
      </c>
      <c r="E183" s="1">
        <v>242</v>
      </c>
      <c r="F183" s="1">
        <v>20</v>
      </c>
      <c r="G183" s="10">
        <f t="shared" si="6"/>
        <v>0.7024539877300614</v>
      </c>
      <c r="H183" s="10">
        <f t="shared" si="7"/>
        <v>2.0449897750511249E-2</v>
      </c>
      <c r="I183">
        <f t="shared" si="8"/>
        <v>0</v>
      </c>
    </row>
    <row r="184" spans="2:9" x14ac:dyDescent="0.2">
      <c r="B184" s="5">
        <v>180</v>
      </c>
      <c r="C184" s="1">
        <v>371</v>
      </c>
      <c r="D184" s="1">
        <v>103</v>
      </c>
      <c r="E184" s="1">
        <v>259</v>
      </c>
      <c r="F184" s="1">
        <v>3</v>
      </c>
      <c r="G184" s="10">
        <f t="shared" si="6"/>
        <v>0.27762803234501349</v>
      </c>
      <c r="H184" s="10">
        <f t="shared" si="7"/>
        <v>8.0862533692722376E-3</v>
      </c>
      <c r="I184">
        <f t="shared" si="8"/>
        <v>0</v>
      </c>
    </row>
    <row r="185" spans="2:9" x14ac:dyDescent="0.2">
      <c r="B185" s="5">
        <v>181</v>
      </c>
      <c r="C185" s="1">
        <v>493</v>
      </c>
      <c r="D185" s="1">
        <v>231</v>
      </c>
      <c r="E185" s="1">
        <v>247</v>
      </c>
      <c r="F185" s="1">
        <v>2</v>
      </c>
      <c r="G185" s="10">
        <f t="shared" si="6"/>
        <v>0.46855983772819471</v>
      </c>
      <c r="H185" s="10">
        <f t="shared" si="7"/>
        <v>4.0567951318458417E-3</v>
      </c>
      <c r="I185">
        <f t="shared" si="8"/>
        <v>0</v>
      </c>
    </row>
    <row r="186" spans="2:9" x14ac:dyDescent="0.2">
      <c r="B186" s="5">
        <v>182</v>
      </c>
      <c r="C186" s="1">
        <v>609</v>
      </c>
      <c r="D186" s="1">
        <v>348</v>
      </c>
      <c r="E186" s="1">
        <v>237</v>
      </c>
      <c r="F186" s="1">
        <v>8</v>
      </c>
      <c r="G186" s="10">
        <f t="shared" si="6"/>
        <v>0.5714285714285714</v>
      </c>
      <c r="H186" s="10">
        <f t="shared" si="7"/>
        <v>1.3136288998357963E-2</v>
      </c>
      <c r="I186">
        <f t="shared" si="8"/>
        <v>0</v>
      </c>
    </row>
    <row r="187" spans="2:9" x14ac:dyDescent="0.2">
      <c r="B187" s="5">
        <v>183</v>
      </c>
      <c r="C187" s="1">
        <v>845</v>
      </c>
      <c r="D187" s="1">
        <v>555</v>
      </c>
      <c r="E187" s="1">
        <v>230</v>
      </c>
      <c r="F187" s="1">
        <v>14</v>
      </c>
      <c r="G187" s="10">
        <f t="shared" si="6"/>
        <v>0.65680473372781067</v>
      </c>
      <c r="H187" s="10">
        <f t="shared" si="7"/>
        <v>1.6568047337278107E-2</v>
      </c>
      <c r="I187">
        <f t="shared" si="8"/>
        <v>0</v>
      </c>
    </row>
    <row r="188" spans="2:9" x14ac:dyDescent="0.2">
      <c r="B188" s="5">
        <v>184</v>
      </c>
      <c r="C188" s="1">
        <v>1631</v>
      </c>
      <c r="D188" s="1">
        <v>1326</v>
      </c>
      <c r="E188" s="1">
        <v>214</v>
      </c>
      <c r="F188" s="1">
        <v>10</v>
      </c>
      <c r="G188" s="10">
        <f t="shared" si="6"/>
        <v>0.81299816063764563</v>
      </c>
      <c r="H188" s="10">
        <f t="shared" si="7"/>
        <v>6.1312078479460455E-3</v>
      </c>
      <c r="I188">
        <f t="shared" si="8"/>
        <v>0</v>
      </c>
    </row>
    <row r="189" spans="2:9" x14ac:dyDescent="0.2">
      <c r="B189" s="5">
        <v>185</v>
      </c>
      <c r="C189" s="1">
        <v>500</v>
      </c>
      <c r="D189" s="1">
        <v>250</v>
      </c>
      <c r="E189" s="1">
        <v>217</v>
      </c>
      <c r="F189" s="1">
        <v>7</v>
      </c>
      <c r="G189" s="10">
        <f t="shared" si="6"/>
        <v>0.5</v>
      </c>
      <c r="H189" s="10">
        <f t="shared" si="7"/>
        <v>1.4E-2</v>
      </c>
      <c r="I189">
        <f t="shared" si="8"/>
        <v>0</v>
      </c>
    </row>
    <row r="190" spans="2:9" x14ac:dyDescent="0.2">
      <c r="B190" s="5">
        <v>186</v>
      </c>
      <c r="C190" s="1">
        <v>437</v>
      </c>
      <c r="D190" s="1">
        <v>206</v>
      </c>
      <c r="E190" s="1">
        <v>219</v>
      </c>
      <c r="F190" s="1">
        <v>5</v>
      </c>
      <c r="G190" s="10">
        <f t="shared" si="6"/>
        <v>0.47139588100686497</v>
      </c>
      <c r="H190" s="10">
        <f t="shared" si="7"/>
        <v>1.1441647597254004E-2</v>
      </c>
      <c r="I190">
        <f t="shared" si="8"/>
        <v>0</v>
      </c>
    </row>
    <row r="191" spans="2:9" x14ac:dyDescent="0.2">
      <c r="B191" s="5">
        <v>187</v>
      </c>
      <c r="C191" s="1">
        <v>601</v>
      </c>
      <c r="D191" s="1">
        <v>351</v>
      </c>
      <c r="E191" s="1">
        <v>224</v>
      </c>
      <c r="F191" s="1">
        <v>17</v>
      </c>
      <c r="G191" s="10">
        <f t="shared" si="6"/>
        <v>0.58402662229617308</v>
      </c>
      <c r="H191" s="10">
        <f t="shared" si="7"/>
        <v>2.8286189683860232E-2</v>
      </c>
      <c r="I191">
        <f t="shared" si="8"/>
        <v>0</v>
      </c>
    </row>
    <row r="192" spans="2:9" x14ac:dyDescent="0.2">
      <c r="B192" s="5">
        <v>188</v>
      </c>
      <c r="C192" s="1">
        <v>965</v>
      </c>
      <c r="D192" s="1">
        <v>672</v>
      </c>
      <c r="E192" s="1">
        <v>254</v>
      </c>
      <c r="F192" s="1">
        <v>21</v>
      </c>
      <c r="G192" s="10">
        <f t="shared" si="6"/>
        <v>0.69637305699481866</v>
      </c>
      <c r="H192" s="10">
        <f t="shared" si="7"/>
        <v>2.1761658031088083E-2</v>
      </c>
      <c r="I192">
        <f t="shared" si="8"/>
        <v>0</v>
      </c>
    </row>
    <row r="193" spans="2:9" x14ac:dyDescent="0.2">
      <c r="B193" s="5">
        <v>189</v>
      </c>
      <c r="C193" s="1">
        <v>610</v>
      </c>
      <c r="D193" s="1">
        <v>365</v>
      </c>
      <c r="E193" s="1">
        <v>222</v>
      </c>
      <c r="F193" s="1">
        <v>5</v>
      </c>
      <c r="G193" s="10">
        <f t="shared" si="6"/>
        <v>0.59836065573770492</v>
      </c>
      <c r="H193" s="10">
        <f t="shared" si="7"/>
        <v>8.1967213114754103E-3</v>
      </c>
      <c r="I193">
        <f t="shared" si="8"/>
        <v>0</v>
      </c>
    </row>
    <row r="194" spans="2:9" x14ac:dyDescent="0.2">
      <c r="B194" s="5">
        <v>190</v>
      </c>
      <c r="C194" s="1">
        <v>2783</v>
      </c>
      <c r="D194" s="1">
        <v>2467</v>
      </c>
      <c r="E194" s="1">
        <v>210</v>
      </c>
      <c r="F194" s="1">
        <v>27</v>
      </c>
      <c r="G194" s="10">
        <f t="shared" si="6"/>
        <v>0.88645346748113552</v>
      </c>
      <c r="H194" s="10">
        <f t="shared" si="7"/>
        <v>9.7017606899029822E-3</v>
      </c>
      <c r="I194">
        <f t="shared" si="8"/>
        <v>0</v>
      </c>
    </row>
    <row r="195" spans="2:9" x14ac:dyDescent="0.2">
      <c r="B195" s="5">
        <v>191</v>
      </c>
      <c r="C195" s="1">
        <v>380</v>
      </c>
      <c r="D195" s="1">
        <v>143</v>
      </c>
      <c r="E195" s="1">
        <v>227</v>
      </c>
      <c r="F195" s="1">
        <v>1</v>
      </c>
      <c r="G195" s="10">
        <f t="shared" si="6"/>
        <v>0.37631578947368421</v>
      </c>
      <c r="H195" s="10">
        <f t="shared" si="7"/>
        <v>2.631578947368421E-3</v>
      </c>
      <c r="I195">
        <f t="shared" si="8"/>
        <v>0</v>
      </c>
    </row>
    <row r="196" spans="2:9" x14ac:dyDescent="0.2">
      <c r="B196" s="5">
        <v>192</v>
      </c>
      <c r="C196" s="1">
        <v>540</v>
      </c>
      <c r="D196" s="1">
        <v>308</v>
      </c>
      <c r="E196" s="1">
        <v>221</v>
      </c>
      <c r="F196" s="1">
        <v>3</v>
      </c>
      <c r="G196" s="10">
        <f t="shared" si="6"/>
        <v>0.57037037037037042</v>
      </c>
      <c r="H196" s="10">
        <f t="shared" si="7"/>
        <v>5.5555555555555558E-3</v>
      </c>
      <c r="I196">
        <f t="shared" si="8"/>
        <v>0</v>
      </c>
    </row>
    <row r="197" spans="2:9" x14ac:dyDescent="0.2">
      <c r="B197" s="5">
        <v>193</v>
      </c>
      <c r="C197" s="1">
        <v>680</v>
      </c>
      <c r="D197" s="1">
        <v>444</v>
      </c>
      <c r="E197" s="1">
        <v>204</v>
      </c>
      <c r="F197" s="1">
        <v>5</v>
      </c>
      <c r="G197" s="10">
        <f t="shared" ref="G197:G260" si="9">IF(D197="", 0, D197) /C197</f>
        <v>0.65294117647058825</v>
      </c>
      <c r="H197" s="10">
        <f t="shared" ref="H197:H260" si="10">F197/C197</f>
        <v>7.3529411764705881E-3</v>
      </c>
      <c r="I197">
        <f t="shared" ref="I197:I260" si="11">IF(SUM(D197:F197) &gt; C197, 1, 0)</f>
        <v>0</v>
      </c>
    </row>
    <row r="198" spans="2:9" x14ac:dyDescent="0.2">
      <c r="B198" s="5">
        <v>194</v>
      </c>
      <c r="C198" s="1">
        <v>662</v>
      </c>
      <c r="D198" s="1">
        <v>425</v>
      </c>
      <c r="E198" s="1">
        <v>211</v>
      </c>
      <c r="F198" s="1">
        <v>7</v>
      </c>
      <c r="G198" s="10">
        <f t="shared" si="9"/>
        <v>0.64199395770392753</v>
      </c>
      <c r="H198" s="10">
        <f t="shared" si="10"/>
        <v>1.0574018126888218E-2</v>
      </c>
      <c r="I198">
        <f t="shared" si="11"/>
        <v>0</v>
      </c>
    </row>
    <row r="199" spans="2:9" x14ac:dyDescent="0.2">
      <c r="B199" s="5">
        <v>195</v>
      </c>
      <c r="C199" s="1">
        <v>823</v>
      </c>
      <c r="D199" s="1">
        <v>582</v>
      </c>
      <c r="E199" s="1">
        <v>207</v>
      </c>
      <c r="F199" s="1">
        <v>13</v>
      </c>
      <c r="G199" s="10">
        <f t="shared" si="9"/>
        <v>0.70716889428918595</v>
      </c>
      <c r="H199" s="10">
        <f t="shared" si="10"/>
        <v>1.5795868772782502E-2</v>
      </c>
      <c r="I199">
        <f t="shared" si="11"/>
        <v>0</v>
      </c>
    </row>
    <row r="200" spans="2:9" x14ac:dyDescent="0.2">
      <c r="B200" s="5">
        <v>196</v>
      </c>
      <c r="C200" s="1">
        <v>668</v>
      </c>
      <c r="D200" s="1">
        <v>435</v>
      </c>
      <c r="E200" s="1">
        <v>215</v>
      </c>
      <c r="F200" s="1">
        <v>4</v>
      </c>
      <c r="G200" s="10">
        <f t="shared" si="9"/>
        <v>0.65119760479041922</v>
      </c>
      <c r="H200" s="10">
        <f t="shared" si="10"/>
        <v>5.9880239520958087E-3</v>
      </c>
      <c r="I200">
        <f t="shared" si="11"/>
        <v>0</v>
      </c>
    </row>
    <row r="201" spans="2:9" x14ac:dyDescent="0.2">
      <c r="B201" s="5">
        <v>197</v>
      </c>
      <c r="C201" s="1">
        <v>1122</v>
      </c>
      <c r="D201" s="1">
        <v>853</v>
      </c>
      <c r="E201" s="1">
        <v>208</v>
      </c>
      <c r="F201" s="1">
        <v>16</v>
      </c>
      <c r="G201" s="10">
        <f t="shared" si="9"/>
        <v>0.76024955436720143</v>
      </c>
      <c r="H201" s="10">
        <f t="shared" si="10"/>
        <v>1.4260249554367201E-2</v>
      </c>
      <c r="I201">
        <f t="shared" si="11"/>
        <v>0</v>
      </c>
    </row>
    <row r="202" spans="2:9" x14ac:dyDescent="0.2">
      <c r="B202" s="5">
        <v>198</v>
      </c>
      <c r="C202" s="1">
        <v>285</v>
      </c>
      <c r="D202" s="1">
        <v>55</v>
      </c>
      <c r="E202" s="1">
        <v>221</v>
      </c>
      <c r="F202" s="1">
        <v>2</v>
      </c>
      <c r="G202" s="10">
        <f t="shared" si="9"/>
        <v>0.19298245614035087</v>
      </c>
      <c r="H202" s="10">
        <f t="shared" si="10"/>
        <v>7.0175438596491229E-3</v>
      </c>
      <c r="I202">
        <f t="shared" si="11"/>
        <v>0</v>
      </c>
    </row>
    <row r="203" spans="2:9" x14ac:dyDescent="0.2">
      <c r="B203" s="5">
        <v>199</v>
      </c>
      <c r="C203" s="1">
        <v>374</v>
      </c>
      <c r="D203" s="1">
        <v>139</v>
      </c>
      <c r="E203" s="1">
        <v>220</v>
      </c>
      <c r="F203" s="1">
        <v>7</v>
      </c>
      <c r="G203" s="10">
        <f t="shared" si="9"/>
        <v>0.37165775401069517</v>
      </c>
      <c r="H203" s="10">
        <f t="shared" si="10"/>
        <v>1.871657754010695E-2</v>
      </c>
      <c r="I203">
        <f t="shared" si="11"/>
        <v>0</v>
      </c>
    </row>
    <row r="204" spans="2:9" x14ac:dyDescent="0.2">
      <c r="B204" s="5">
        <v>200</v>
      </c>
      <c r="C204" s="1">
        <v>417</v>
      </c>
      <c r="D204" s="1">
        <v>192</v>
      </c>
      <c r="E204" s="1">
        <v>211</v>
      </c>
      <c r="F204" s="1">
        <v>5</v>
      </c>
      <c r="G204" s="10">
        <f t="shared" si="9"/>
        <v>0.46043165467625902</v>
      </c>
      <c r="H204" s="10">
        <f t="shared" si="10"/>
        <v>1.1990407673860911E-2</v>
      </c>
      <c r="I204">
        <f t="shared" si="11"/>
        <v>0</v>
      </c>
    </row>
    <row r="205" spans="2:9" x14ac:dyDescent="0.2">
      <c r="B205" s="5">
        <v>201</v>
      </c>
      <c r="C205" s="1">
        <v>1012</v>
      </c>
      <c r="D205" s="1">
        <v>764</v>
      </c>
      <c r="E205" s="1">
        <v>215</v>
      </c>
      <c r="F205" s="1">
        <v>9</v>
      </c>
      <c r="G205" s="10">
        <f t="shared" si="9"/>
        <v>0.75494071146245056</v>
      </c>
      <c r="H205" s="10">
        <f t="shared" si="10"/>
        <v>8.8932806324110679E-3</v>
      </c>
      <c r="I205">
        <f t="shared" si="11"/>
        <v>0</v>
      </c>
    </row>
    <row r="206" spans="2:9" x14ac:dyDescent="0.2">
      <c r="B206" s="5">
        <v>202</v>
      </c>
      <c r="C206" s="1">
        <v>1285</v>
      </c>
      <c r="D206" s="1">
        <v>967</v>
      </c>
      <c r="E206" s="1">
        <v>194</v>
      </c>
      <c r="F206" s="1">
        <v>65</v>
      </c>
      <c r="G206" s="10">
        <f t="shared" si="9"/>
        <v>0.75252918287937742</v>
      </c>
      <c r="H206" s="10">
        <f t="shared" si="10"/>
        <v>5.0583657587548639E-2</v>
      </c>
      <c r="I206">
        <f t="shared" si="11"/>
        <v>0</v>
      </c>
    </row>
    <row r="207" spans="2:9" x14ac:dyDescent="0.2">
      <c r="B207" s="5">
        <v>203</v>
      </c>
      <c r="C207" s="1">
        <v>264</v>
      </c>
      <c r="D207" s="1">
        <v>56</v>
      </c>
      <c r="E207" s="1">
        <v>200</v>
      </c>
      <c r="F207" s="1">
        <v>2</v>
      </c>
      <c r="G207" s="10">
        <f t="shared" si="9"/>
        <v>0.21212121212121213</v>
      </c>
      <c r="H207" s="10">
        <f t="shared" si="10"/>
        <v>7.575757575757576E-3</v>
      </c>
      <c r="I207">
        <f t="shared" si="11"/>
        <v>0</v>
      </c>
    </row>
    <row r="208" spans="2:9" x14ac:dyDescent="0.2">
      <c r="B208" s="5">
        <v>204</v>
      </c>
      <c r="C208" s="1">
        <v>649</v>
      </c>
      <c r="D208" s="1">
        <v>419</v>
      </c>
      <c r="E208" s="1">
        <v>200</v>
      </c>
      <c r="F208" s="1">
        <v>6</v>
      </c>
      <c r="G208" s="10">
        <f t="shared" si="9"/>
        <v>0.6456086286594761</v>
      </c>
      <c r="H208" s="10">
        <f t="shared" si="10"/>
        <v>9.2449922958397542E-3</v>
      </c>
      <c r="I208">
        <f t="shared" si="11"/>
        <v>0</v>
      </c>
    </row>
    <row r="209" spans="2:9" x14ac:dyDescent="0.2">
      <c r="B209" s="5">
        <v>205</v>
      </c>
      <c r="C209" s="1">
        <v>829</v>
      </c>
      <c r="D209" s="1">
        <v>580</v>
      </c>
      <c r="E209" s="1">
        <v>191</v>
      </c>
      <c r="F209" s="1">
        <v>17</v>
      </c>
      <c r="G209" s="10">
        <f t="shared" si="9"/>
        <v>0.69963811821471655</v>
      </c>
      <c r="H209" s="10">
        <f t="shared" si="10"/>
        <v>2.0506634499396863E-2</v>
      </c>
      <c r="I209">
        <f t="shared" si="11"/>
        <v>0</v>
      </c>
    </row>
    <row r="210" spans="2:9" x14ac:dyDescent="0.2">
      <c r="B210" s="5">
        <v>206</v>
      </c>
      <c r="C210" s="1">
        <v>1100</v>
      </c>
      <c r="D210" s="1">
        <v>832</v>
      </c>
      <c r="E210" s="1">
        <v>192</v>
      </c>
      <c r="F210" s="1">
        <v>32</v>
      </c>
      <c r="G210" s="10">
        <f t="shared" si="9"/>
        <v>0.75636363636363635</v>
      </c>
      <c r="H210" s="10">
        <f t="shared" si="10"/>
        <v>2.9090909090909091E-2</v>
      </c>
      <c r="I210">
        <f t="shared" si="11"/>
        <v>0</v>
      </c>
    </row>
    <row r="211" spans="2:9" x14ac:dyDescent="0.2">
      <c r="B211" s="5">
        <v>207</v>
      </c>
      <c r="C211" s="1">
        <v>1761</v>
      </c>
      <c r="D211" s="1">
        <v>1471</v>
      </c>
      <c r="E211" s="1">
        <v>179</v>
      </c>
      <c r="F211" s="1">
        <v>36</v>
      </c>
      <c r="G211" s="10">
        <f t="shared" si="9"/>
        <v>0.83532084043157295</v>
      </c>
      <c r="H211" s="10">
        <f t="shared" si="10"/>
        <v>2.0442930153321975E-2</v>
      </c>
      <c r="I211">
        <f t="shared" si="11"/>
        <v>0</v>
      </c>
    </row>
    <row r="212" spans="2:9" x14ac:dyDescent="0.2">
      <c r="B212" s="5">
        <v>208</v>
      </c>
      <c r="C212" s="1">
        <v>264</v>
      </c>
      <c r="D212" s="1">
        <v>53</v>
      </c>
      <c r="E212" s="1">
        <v>205</v>
      </c>
      <c r="F212" s="1">
        <v>2</v>
      </c>
      <c r="G212" s="10">
        <f t="shared" si="9"/>
        <v>0.20075757575757575</v>
      </c>
      <c r="H212" s="10">
        <f t="shared" si="10"/>
        <v>7.575757575757576E-3</v>
      </c>
      <c r="I212">
        <f t="shared" si="11"/>
        <v>0</v>
      </c>
    </row>
    <row r="213" spans="2:9" x14ac:dyDescent="0.2">
      <c r="B213" s="5">
        <v>209</v>
      </c>
      <c r="C213" s="1">
        <v>327</v>
      </c>
      <c r="D213" s="1">
        <v>126</v>
      </c>
      <c r="E213" s="1">
        <v>189</v>
      </c>
      <c r="F213" s="1">
        <v>2</v>
      </c>
      <c r="G213" s="10">
        <f t="shared" si="9"/>
        <v>0.38532110091743121</v>
      </c>
      <c r="H213" s="10">
        <f t="shared" si="10"/>
        <v>6.1162079510703364E-3</v>
      </c>
      <c r="I213">
        <f t="shared" si="11"/>
        <v>0</v>
      </c>
    </row>
    <row r="214" spans="2:9" x14ac:dyDescent="0.2">
      <c r="B214" s="5">
        <v>210</v>
      </c>
      <c r="C214" s="1">
        <v>694</v>
      </c>
      <c r="D214" s="1">
        <v>480</v>
      </c>
      <c r="E214" s="1">
        <v>183</v>
      </c>
      <c r="F214" s="1">
        <v>10</v>
      </c>
      <c r="G214" s="10">
        <f t="shared" si="9"/>
        <v>0.69164265129683</v>
      </c>
      <c r="H214" s="10">
        <f t="shared" si="10"/>
        <v>1.4409221902017291E-2</v>
      </c>
      <c r="I214">
        <f t="shared" si="11"/>
        <v>0</v>
      </c>
    </row>
    <row r="215" spans="2:9" x14ac:dyDescent="0.2">
      <c r="B215" s="5">
        <v>211</v>
      </c>
      <c r="C215" s="1">
        <v>564</v>
      </c>
      <c r="D215" s="1">
        <v>362</v>
      </c>
      <c r="E215" s="1">
        <v>179</v>
      </c>
      <c r="F215" s="1">
        <v>10</v>
      </c>
      <c r="G215" s="10">
        <f t="shared" si="9"/>
        <v>0.64184397163120566</v>
      </c>
      <c r="H215" s="10">
        <f t="shared" si="10"/>
        <v>1.7730496453900711E-2</v>
      </c>
      <c r="I215">
        <f t="shared" si="11"/>
        <v>0</v>
      </c>
    </row>
    <row r="216" spans="2:9" x14ac:dyDescent="0.2">
      <c r="B216" s="5">
        <v>212</v>
      </c>
      <c r="C216" s="1">
        <v>446</v>
      </c>
      <c r="D216" s="1">
        <v>263</v>
      </c>
      <c r="E216" s="1">
        <v>165</v>
      </c>
      <c r="F216" s="1">
        <v>10</v>
      </c>
      <c r="G216" s="10">
        <f t="shared" si="9"/>
        <v>0.58968609865470856</v>
      </c>
      <c r="H216" s="10">
        <f t="shared" si="10"/>
        <v>2.2421524663677129E-2</v>
      </c>
      <c r="I216">
        <f t="shared" si="11"/>
        <v>0</v>
      </c>
    </row>
    <row r="217" spans="2:9" x14ac:dyDescent="0.2">
      <c r="B217" s="5">
        <v>213</v>
      </c>
      <c r="C217" s="1">
        <v>435</v>
      </c>
      <c r="D217" s="1">
        <v>234</v>
      </c>
      <c r="E217" s="1">
        <v>176</v>
      </c>
      <c r="F217" s="1">
        <v>17</v>
      </c>
      <c r="G217" s="10">
        <f t="shared" si="9"/>
        <v>0.53793103448275859</v>
      </c>
      <c r="H217" s="10">
        <f t="shared" si="10"/>
        <v>3.9080459770114942E-2</v>
      </c>
      <c r="I217">
        <f t="shared" si="11"/>
        <v>0</v>
      </c>
    </row>
    <row r="218" spans="2:9" x14ac:dyDescent="0.2">
      <c r="B218" s="5">
        <v>214</v>
      </c>
      <c r="C218" s="1">
        <v>582</v>
      </c>
      <c r="D218" s="1">
        <v>389</v>
      </c>
      <c r="E218" s="1">
        <v>166</v>
      </c>
      <c r="F218" s="1">
        <v>15</v>
      </c>
      <c r="G218" s="10">
        <f t="shared" si="9"/>
        <v>0.66838487972508587</v>
      </c>
      <c r="H218" s="10">
        <f t="shared" si="10"/>
        <v>2.5773195876288658E-2</v>
      </c>
      <c r="I218">
        <f t="shared" si="11"/>
        <v>0</v>
      </c>
    </row>
    <row r="219" spans="2:9" x14ac:dyDescent="0.2">
      <c r="B219" s="5">
        <v>215</v>
      </c>
      <c r="C219" s="1">
        <v>983</v>
      </c>
      <c r="D219" s="1">
        <v>735</v>
      </c>
      <c r="E219" s="1">
        <v>159</v>
      </c>
      <c r="F219" s="1">
        <v>38</v>
      </c>
      <c r="G219" s="10">
        <f t="shared" si="9"/>
        <v>0.74771108850457779</v>
      </c>
      <c r="H219" s="10">
        <f t="shared" si="10"/>
        <v>3.8657171922685654E-2</v>
      </c>
      <c r="I219">
        <f t="shared" si="11"/>
        <v>0</v>
      </c>
    </row>
    <row r="220" spans="2:9" x14ac:dyDescent="0.2">
      <c r="B220" s="5">
        <v>216</v>
      </c>
      <c r="C220" s="1">
        <v>210</v>
      </c>
      <c r="D220" s="1">
        <v>50</v>
      </c>
      <c r="E220" s="1">
        <v>157</v>
      </c>
      <c r="F220" s="1">
        <v>2</v>
      </c>
      <c r="G220" s="10">
        <f t="shared" si="9"/>
        <v>0.23809523809523808</v>
      </c>
      <c r="H220" s="10">
        <f t="shared" si="10"/>
        <v>9.5238095238095247E-3</v>
      </c>
      <c r="I220">
        <f t="shared" si="11"/>
        <v>0</v>
      </c>
    </row>
    <row r="221" spans="2:9" x14ac:dyDescent="0.2">
      <c r="B221" s="5">
        <v>217</v>
      </c>
      <c r="C221" s="1">
        <v>605</v>
      </c>
      <c r="D221" s="1">
        <v>421</v>
      </c>
      <c r="E221" s="1">
        <v>149</v>
      </c>
      <c r="F221" s="1">
        <v>11</v>
      </c>
      <c r="G221" s="10">
        <f t="shared" si="9"/>
        <v>0.69586776859504129</v>
      </c>
      <c r="H221" s="10">
        <f t="shared" si="10"/>
        <v>1.8181818181818181E-2</v>
      </c>
      <c r="I221">
        <f t="shared" si="11"/>
        <v>0</v>
      </c>
    </row>
    <row r="222" spans="2:9" x14ac:dyDescent="0.2">
      <c r="B222" s="5">
        <v>218</v>
      </c>
      <c r="C222" s="1">
        <v>767</v>
      </c>
      <c r="D222" s="1">
        <v>579</v>
      </c>
      <c r="E222" s="1">
        <v>144</v>
      </c>
      <c r="F222" s="1">
        <v>25</v>
      </c>
      <c r="G222" s="10">
        <f t="shared" si="9"/>
        <v>0.75488917861799221</v>
      </c>
      <c r="H222" s="10">
        <f t="shared" si="10"/>
        <v>3.259452411994785E-2</v>
      </c>
      <c r="I222">
        <f t="shared" si="11"/>
        <v>0</v>
      </c>
    </row>
    <row r="223" spans="2:9" x14ac:dyDescent="0.2">
      <c r="B223" s="5">
        <v>219</v>
      </c>
      <c r="C223" s="1">
        <v>553</v>
      </c>
      <c r="D223" s="1">
        <v>383</v>
      </c>
      <c r="E223" s="1">
        <v>141</v>
      </c>
      <c r="F223" s="1">
        <v>16</v>
      </c>
      <c r="G223" s="10">
        <f t="shared" si="9"/>
        <v>0.69258589511754065</v>
      </c>
      <c r="H223" s="10">
        <f t="shared" si="10"/>
        <v>2.8933092224231464E-2</v>
      </c>
      <c r="I223">
        <f t="shared" si="11"/>
        <v>0</v>
      </c>
    </row>
    <row r="224" spans="2:9" x14ac:dyDescent="0.2">
      <c r="B224" s="5">
        <v>220</v>
      </c>
      <c r="C224" s="1">
        <v>456</v>
      </c>
      <c r="D224" s="1">
        <v>300</v>
      </c>
      <c r="E224" s="1">
        <v>138</v>
      </c>
      <c r="F224" s="1">
        <v>4</v>
      </c>
      <c r="G224" s="10">
        <f t="shared" si="9"/>
        <v>0.65789473684210531</v>
      </c>
      <c r="H224" s="10">
        <f t="shared" si="10"/>
        <v>8.771929824561403E-3</v>
      </c>
      <c r="I224">
        <f t="shared" si="11"/>
        <v>0</v>
      </c>
    </row>
    <row r="225" spans="2:9" x14ac:dyDescent="0.2">
      <c r="B225" s="5">
        <v>221</v>
      </c>
      <c r="C225" s="1">
        <v>158</v>
      </c>
      <c r="D225" s="1">
        <v>5</v>
      </c>
      <c r="E225" s="1">
        <v>151</v>
      </c>
      <c r="F225" s="1"/>
      <c r="G225" s="10">
        <f t="shared" si="9"/>
        <v>3.1645569620253167E-2</v>
      </c>
      <c r="H225" s="10">
        <f t="shared" si="10"/>
        <v>0</v>
      </c>
      <c r="I225">
        <f t="shared" si="11"/>
        <v>0</v>
      </c>
    </row>
    <row r="226" spans="2:9" x14ac:dyDescent="0.2">
      <c r="B226" s="5">
        <v>222</v>
      </c>
      <c r="C226" s="1">
        <v>304</v>
      </c>
      <c r="D226" s="1">
        <v>142</v>
      </c>
      <c r="E226" s="1">
        <v>141</v>
      </c>
      <c r="F226" s="1">
        <v>10</v>
      </c>
      <c r="G226" s="10">
        <f t="shared" si="9"/>
        <v>0.46710526315789475</v>
      </c>
      <c r="H226" s="10">
        <f t="shared" si="10"/>
        <v>3.2894736842105261E-2</v>
      </c>
      <c r="I226">
        <f t="shared" si="11"/>
        <v>0</v>
      </c>
    </row>
    <row r="227" spans="2:9" x14ac:dyDescent="0.2">
      <c r="B227" s="5">
        <v>223</v>
      </c>
      <c r="C227" s="1">
        <v>622</v>
      </c>
      <c r="D227" s="1">
        <v>411</v>
      </c>
      <c r="E227" s="1">
        <v>146</v>
      </c>
      <c r="F227" s="1">
        <v>39</v>
      </c>
      <c r="G227" s="10">
        <f t="shared" si="9"/>
        <v>0.66077170418006426</v>
      </c>
      <c r="H227" s="10">
        <f t="shared" si="10"/>
        <v>6.2700964630225078E-2</v>
      </c>
      <c r="I227">
        <f t="shared" si="11"/>
        <v>0</v>
      </c>
    </row>
    <row r="228" spans="2:9" x14ac:dyDescent="0.2">
      <c r="B228" s="5">
        <v>224</v>
      </c>
      <c r="C228" s="1">
        <v>245</v>
      </c>
      <c r="D228" s="1">
        <v>88</v>
      </c>
      <c r="E228" s="1">
        <v>152</v>
      </c>
      <c r="F228" s="1">
        <v>2</v>
      </c>
      <c r="G228" s="10">
        <f t="shared" si="9"/>
        <v>0.35918367346938773</v>
      </c>
      <c r="H228" s="10">
        <f t="shared" si="10"/>
        <v>8.1632653061224497E-3</v>
      </c>
      <c r="I228">
        <f t="shared" si="11"/>
        <v>0</v>
      </c>
    </row>
    <row r="229" spans="2:9" x14ac:dyDescent="0.2">
      <c r="B229" s="5">
        <v>225</v>
      </c>
      <c r="C229" s="1">
        <v>253</v>
      </c>
      <c r="D229" s="1">
        <v>101</v>
      </c>
      <c r="E229" s="1">
        <v>145</v>
      </c>
      <c r="F229" s="1">
        <v>5</v>
      </c>
      <c r="G229" s="10">
        <f t="shared" si="9"/>
        <v>0.39920948616600793</v>
      </c>
      <c r="H229" s="10">
        <f t="shared" si="10"/>
        <v>1.9762845849802372E-2</v>
      </c>
      <c r="I229">
        <f t="shared" si="11"/>
        <v>0</v>
      </c>
    </row>
    <row r="230" spans="2:9" x14ac:dyDescent="0.2">
      <c r="B230" s="5">
        <v>226</v>
      </c>
      <c r="C230" s="1">
        <v>282</v>
      </c>
      <c r="D230" s="1">
        <v>123</v>
      </c>
      <c r="E230" s="1">
        <v>144</v>
      </c>
      <c r="F230" s="1">
        <v>6</v>
      </c>
      <c r="G230" s="10">
        <f t="shared" si="9"/>
        <v>0.43617021276595747</v>
      </c>
      <c r="H230" s="10">
        <f t="shared" si="10"/>
        <v>2.1276595744680851E-2</v>
      </c>
      <c r="I230">
        <f t="shared" si="11"/>
        <v>0</v>
      </c>
    </row>
    <row r="231" spans="2:9" x14ac:dyDescent="0.2">
      <c r="B231" s="5">
        <v>227</v>
      </c>
      <c r="C231" s="1">
        <v>241</v>
      </c>
      <c r="D231" s="1">
        <v>90</v>
      </c>
      <c r="E231" s="1">
        <v>142</v>
      </c>
      <c r="F231" s="1">
        <v>6</v>
      </c>
      <c r="G231" s="10">
        <f t="shared" si="9"/>
        <v>0.37344398340248963</v>
      </c>
      <c r="H231" s="10">
        <f t="shared" si="10"/>
        <v>2.4896265560165973E-2</v>
      </c>
      <c r="I231">
        <f t="shared" si="11"/>
        <v>0</v>
      </c>
    </row>
    <row r="232" spans="2:9" x14ac:dyDescent="0.2">
      <c r="B232" s="5">
        <v>228</v>
      </c>
      <c r="C232" s="1">
        <v>242</v>
      </c>
      <c r="D232" s="1">
        <v>99</v>
      </c>
      <c r="E232" s="1">
        <v>138</v>
      </c>
      <c r="F232" s="1">
        <v>3</v>
      </c>
      <c r="G232" s="10">
        <f t="shared" si="9"/>
        <v>0.40909090909090912</v>
      </c>
      <c r="H232" s="10">
        <f t="shared" si="10"/>
        <v>1.2396694214876033E-2</v>
      </c>
      <c r="I232">
        <f t="shared" si="11"/>
        <v>0</v>
      </c>
    </row>
    <row r="233" spans="2:9" x14ac:dyDescent="0.2">
      <c r="B233" s="5">
        <v>229</v>
      </c>
      <c r="C233" s="1">
        <v>601</v>
      </c>
      <c r="D233" s="1">
        <v>414</v>
      </c>
      <c r="E233" s="1">
        <v>144</v>
      </c>
      <c r="F233" s="1">
        <v>21</v>
      </c>
      <c r="G233" s="10">
        <f t="shared" si="9"/>
        <v>0.68885191347753749</v>
      </c>
      <c r="H233" s="10">
        <f t="shared" si="10"/>
        <v>3.4941763727121461E-2</v>
      </c>
      <c r="I233">
        <f t="shared" si="11"/>
        <v>0</v>
      </c>
    </row>
    <row r="234" spans="2:9" x14ac:dyDescent="0.2">
      <c r="B234" s="5">
        <v>230</v>
      </c>
      <c r="C234" s="1">
        <v>705</v>
      </c>
      <c r="D234" s="1">
        <v>520</v>
      </c>
      <c r="E234" s="1">
        <v>131</v>
      </c>
      <c r="F234" s="1">
        <v>13</v>
      </c>
      <c r="G234" s="10">
        <f t="shared" si="9"/>
        <v>0.73758865248226946</v>
      </c>
      <c r="H234" s="10">
        <f t="shared" si="10"/>
        <v>1.8439716312056736E-2</v>
      </c>
      <c r="I234">
        <f t="shared" si="11"/>
        <v>0</v>
      </c>
    </row>
    <row r="235" spans="2:9" x14ac:dyDescent="0.2">
      <c r="B235" s="5">
        <v>231</v>
      </c>
      <c r="C235" s="1">
        <v>160</v>
      </c>
      <c r="D235" s="1">
        <v>21</v>
      </c>
      <c r="E235" s="1">
        <v>139</v>
      </c>
      <c r="F235" s="1"/>
      <c r="G235" s="10">
        <f t="shared" si="9"/>
        <v>0.13125000000000001</v>
      </c>
      <c r="H235" s="10">
        <f t="shared" si="10"/>
        <v>0</v>
      </c>
      <c r="I235">
        <f t="shared" si="11"/>
        <v>0</v>
      </c>
    </row>
    <row r="236" spans="2:9" x14ac:dyDescent="0.2">
      <c r="B236" s="5">
        <v>232</v>
      </c>
      <c r="C236" s="1">
        <v>190</v>
      </c>
      <c r="D236" s="1">
        <v>33</v>
      </c>
      <c r="E236" s="1">
        <v>148</v>
      </c>
      <c r="F236" s="1">
        <v>2</v>
      </c>
      <c r="G236" s="10">
        <f t="shared" si="9"/>
        <v>0.1736842105263158</v>
      </c>
      <c r="H236" s="10">
        <f t="shared" si="10"/>
        <v>1.0526315789473684E-2</v>
      </c>
      <c r="I236">
        <f t="shared" si="11"/>
        <v>0</v>
      </c>
    </row>
    <row r="237" spans="2:9" x14ac:dyDescent="0.2">
      <c r="B237" s="5">
        <v>233</v>
      </c>
      <c r="C237" s="1">
        <v>224</v>
      </c>
      <c r="D237" s="1">
        <v>82</v>
      </c>
      <c r="E237" s="1">
        <v>133</v>
      </c>
      <c r="F237" s="1">
        <v>5</v>
      </c>
      <c r="G237" s="10">
        <f t="shared" si="9"/>
        <v>0.36607142857142855</v>
      </c>
      <c r="H237" s="10">
        <f t="shared" si="10"/>
        <v>2.2321428571428572E-2</v>
      </c>
      <c r="I237">
        <f t="shared" si="11"/>
        <v>0</v>
      </c>
    </row>
    <row r="238" spans="2:9" x14ac:dyDescent="0.2">
      <c r="B238" s="5">
        <v>234</v>
      </c>
      <c r="C238" s="1">
        <v>185</v>
      </c>
      <c r="D238" s="1">
        <v>44</v>
      </c>
      <c r="E238" s="1">
        <v>133</v>
      </c>
      <c r="F238" s="1">
        <v>4</v>
      </c>
      <c r="G238" s="10">
        <f t="shared" si="9"/>
        <v>0.23783783783783785</v>
      </c>
      <c r="H238" s="10">
        <f t="shared" si="10"/>
        <v>2.1621621621621623E-2</v>
      </c>
      <c r="I238">
        <f t="shared" si="11"/>
        <v>0</v>
      </c>
    </row>
    <row r="239" spans="2:9" x14ac:dyDescent="0.2">
      <c r="B239" s="5">
        <v>235</v>
      </c>
      <c r="C239" s="1">
        <v>354</v>
      </c>
      <c r="D239" s="1">
        <v>208</v>
      </c>
      <c r="E239" s="1">
        <v>136</v>
      </c>
      <c r="F239" s="1">
        <v>7</v>
      </c>
      <c r="G239" s="10">
        <f t="shared" si="9"/>
        <v>0.58757062146892658</v>
      </c>
      <c r="H239" s="10">
        <f t="shared" si="10"/>
        <v>1.977401129943503E-2</v>
      </c>
      <c r="I239">
        <f t="shared" si="11"/>
        <v>0</v>
      </c>
    </row>
    <row r="240" spans="2:9" x14ac:dyDescent="0.2">
      <c r="B240" s="5">
        <v>236</v>
      </c>
      <c r="C240" s="1">
        <v>451</v>
      </c>
      <c r="D240" s="1">
        <v>287</v>
      </c>
      <c r="E240" s="1">
        <v>134</v>
      </c>
      <c r="F240" s="1">
        <v>15</v>
      </c>
      <c r="G240" s="10">
        <f t="shared" si="9"/>
        <v>0.63636363636363635</v>
      </c>
      <c r="H240" s="10">
        <f t="shared" si="10"/>
        <v>3.325942350332594E-2</v>
      </c>
      <c r="I240">
        <f t="shared" si="11"/>
        <v>0</v>
      </c>
    </row>
    <row r="241" spans="2:9" x14ac:dyDescent="0.2">
      <c r="B241" s="5">
        <v>237</v>
      </c>
      <c r="C241" s="1">
        <v>473</v>
      </c>
      <c r="D241" s="1">
        <v>324</v>
      </c>
      <c r="E241" s="1">
        <v>131</v>
      </c>
      <c r="F241" s="1">
        <v>11</v>
      </c>
      <c r="G241" s="10">
        <f t="shared" si="9"/>
        <v>0.68498942917547567</v>
      </c>
      <c r="H241" s="10">
        <f t="shared" si="10"/>
        <v>2.3255813953488372E-2</v>
      </c>
      <c r="I241">
        <f t="shared" si="11"/>
        <v>0</v>
      </c>
    </row>
    <row r="242" spans="2:9" x14ac:dyDescent="0.2">
      <c r="B242" s="5">
        <v>238</v>
      </c>
      <c r="C242" s="1">
        <v>262</v>
      </c>
      <c r="D242" s="1">
        <v>127</v>
      </c>
      <c r="E242" s="1">
        <v>127</v>
      </c>
      <c r="F242" s="1">
        <v>5</v>
      </c>
      <c r="G242" s="10">
        <f t="shared" si="9"/>
        <v>0.48473282442748089</v>
      </c>
      <c r="H242" s="10">
        <f t="shared" si="10"/>
        <v>1.9083969465648856E-2</v>
      </c>
      <c r="I242">
        <f t="shared" si="11"/>
        <v>0</v>
      </c>
    </row>
    <row r="243" spans="2:9" x14ac:dyDescent="0.2">
      <c r="B243" s="5">
        <v>239</v>
      </c>
      <c r="C243" s="1">
        <v>535</v>
      </c>
      <c r="D243" s="1">
        <v>358</v>
      </c>
      <c r="E243" s="1">
        <v>125</v>
      </c>
      <c r="F243" s="1">
        <v>26</v>
      </c>
      <c r="G243" s="10">
        <f t="shared" si="9"/>
        <v>0.66915887850467293</v>
      </c>
      <c r="H243" s="10">
        <f t="shared" si="10"/>
        <v>4.8598130841121495E-2</v>
      </c>
      <c r="I243">
        <f t="shared" si="11"/>
        <v>0</v>
      </c>
    </row>
    <row r="244" spans="2:9" x14ac:dyDescent="0.2">
      <c r="B244" s="5">
        <v>240</v>
      </c>
      <c r="C244" s="1">
        <v>3042</v>
      </c>
      <c r="D244" s="1">
        <v>2684</v>
      </c>
      <c r="E244" s="1">
        <v>121</v>
      </c>
      <c r="F244" s="1">
        <v>124</v>
      </c>
      <c r="G244" s="10">
        <f t="shared" si="9"/>
        <v>0.88231426692965154</v>
      </c>
      <c r="H244" s="10">
        <f t="shared" si="10"/>
        <v>4.076265614727153E-2</v>
      </c>
      <c r="I244">
        <f t="shared" si="11"/>
        <v>0</v>
      </c>
    </row>
    <row r="245" spans="2:9" x14ac:dyDescent="0.2">
      <c r="B245" s="5">
        <v>241</v>
      </c>
      <c r="C245" s="1">
        <v>147</v>
      </c>
      <c r="D245" s="1">
        <v>16</v>
      </c>
      <c r="E245" s="1">
        <v>129</v>
      </c>
      <c r="F245" s="1"/>
      <c r="G245" s="10">
        <f t="shared" si="9"/>
        <v>0.10884353741496598</v>
      </c>
      <c r="H245" s="10">
        <f t="shared" si="10"/>
        <v>0</v>
      </c>
      <c r="I245">
        <f t="shared" si="11"/>
        <v>0</v>
      </c>
    </row>
    <row r="246" spans="2:9" x14ac:dyDescent="0.2">
      <c r="B246" s="5">
        <v>242</v>
      </c>
      <c r="C246" s="1">
        <v>389</v>
      </c>
      <c r="D246" s="1">
        <v>255</v>
      </c>
      <c r="E246" s="1">
        <v>116</v>
      </c>
      <c r="F246" s="1">
        <v>9</v>
      </c>
      <c r="G246" s="10">
        <f t="shared" si="9"/>
        <v>0.65552699228791778</v>
      </c>
      <c r="H246" s="10">
        <f t="shared" si="10"/>
        <v>2.313624678663239E-2</v>
      </c>
      <c r="I246">
        <f t="shared" si="11"/>
        <v>0</v>
      </c>
    </row>
    <row r="247" spans="2:9" x14ac:dyDescent="0.2">
      <c r="B247" s="5">
        <v>243</v>
      </c>
      <c r="C247" s="1">
        <v>449</v>
      </c>
      <c r="D247" s="1">
        <v>310</v>
      </c>
      <c r="E247" s="1">
        <v>115</v>
      </c>
      <c r="F247" s="1">
        <v>16</v>
      </c>
      <c r="G247" s="10">
        <f t="shared" si="9"/>
        <v>0.69042316258351888</v>
      </c>
      <c r="H247" s="10">
        <f t="shared" si="10"/>
        <v>3.5634743875278395E-2</v>
      </c>
      <c r="I247">
        <f t="shared" si="11"/>
        <v>0</v>
      </c>
    </row>
    <row r="248" spans="2:9" x14ac:dyDescent="0.2">
      <c r="B248" s="5">
        <v>244</v>
      </c>
      <c r="C248" s="1">
        <v>650</v>
      </c>
      <c r="D248" s="1">
        <v>475</v>
      </c>
      <c r="E248" s="1">
        <v>117</v>
      </c>
      <c r="F248" s="1">
        <v>53</v>
      </c>
      <c r="G248" s="10">
        <f t="shared" si="9"/>
        <v>0.73076923076923073</v>
      </c>
      <c r="H248" s="10">
        <f t="shared" si="10"/>
        <v>8.1538461538461532E-2</v>
      </c>
      <c r="I248">
        <f t="shared" si="11"/>
        <v>0</v>
      </c>
    </row>
    <row r="249" spans="2:9" x14ac:dyDescent="0.2">
      <c r="B249" s="5">
        <v>245</v>
      </c>
      <c r="C249" s="1">
        <v>688</v>
      </c>
      <c r="D249" s="1">
        <v>538</v>
      </c>
      <c r="E249" s="1">
        <v>114</v>
      </c>
      <c r="F249" s="1">
        <v>20</v>
      </c>
      <c r="G249" s="10">
        <f t="shared" si="9"/>
        <v>0.78197674418604646</v>
      </c>
      <c r="H249" s="10">
        <f t="shared" si="10"/>
        <v>2.9069767441860465E-2</v>
      </c>
      <c r="I249">
        <f t="shared" si="11"/>
        <v>0</v>
      </c>
    </row>
    <row r="250" spans="2:9" x14ac:dyDescent="0.2">
      <c r="B250" s="5">
        <v>246</v>
      </c>
      <c r="C250" s="1">
        <v>420</v>
      </c>
      <c r="D250" s="1">
        <v>272</v>
      </c>
      <c r="E250" s="1">
        <v>115</v>
      </c>
      <c r="F250" s="1">
        <v>30</v>
      </c>
      <c r="G250" s="10">
        <f t="shared" si="9"/>
        <v>0.64761904761904765</v>
      </c>
      <c r="H250" s="10">
        <f t="shared" si="10"/>
        <v>7.1428571428571425E-2</v>
      </c>
      <c r="I250">
        <f t="shared" si="11"/>
        <v>0</v>
      </c>
    </row>
    <row r="251" spans="2:9" x14ac:dyDescent="0.2">
      <c r="B251" s="5">
        <v>247</v>
      </c>
      <c r="C251" s="1">
        <v>638</v>
      </c>
      <c r="D251" s="1">
        <v>476</v>
      </c>
      <c r="E251" s="1">
        <v>111</v>
      </c>
      <c r="F251" s="1">
        <v>33</v>
      </c>
      <c r="G251" s="10">
        <f t="shared" si="9"/>
        <v>0.74608150470219436</v>
      </c>
      <c r="H251" s="10">
        <f t="shared" si="10"/>
        <v>5.1724137931034482E-2</v>
      </c>
      <c r="I251">
        <f t="shared" si="11"/>
        <v>0</v>
      </c>
    </row>
    <row r="252" spans="2:9" x14ac:dyDescent="0.2">
      <c r="B252" s="5">
        <v>248</v>
      </c>
      <c r="C252" s="1">
        <v>124</v>
      </c>
      <c r="D252" s="1">
        <v>10</v>
      </c>
      <c r="E252" s="1">
        <v>116</v>
      </c>
      <c r="F252" s="1"/>
      <c r="G252" s="10">
        <f t="shared" si="9"/>
        <v>8.0645161290322578E-2</v>
      </c>
      <c r="H252" s="10">
        <f t="shared" si="10"/>
        <v>0</v>
      </c>
      <c r="I252">
        <f t="shared" si="11"/>
        <v>1</v>
      </c>
    </row>
    <row r="253" spans="2:9" x14ac:dyDescent="0.2">
      <c r="B253" s="5">
        <v>249</v>
      </c>
      <c r="C253" s="1">
        <v>181</v>
      </c>
      <c r="D253" s="1">
        <v>60</v>
      </c>
      <c r="E253" s="1">
        <v>116</v>
      </c>
      <c r="F253" s="1">
        <v>1</v>
      </c>
      <c r="G253" s="10">
        <f t="shared" si="9"/>
        <v>0.33149171270718231</v>
      </c>
      <c r="H253" s="10">
        <f t="shared" si="10"/>
        <v>5.5248618784530384E-3</v>
      </c>
      <c r="I253">
        <f t="shared" si="11"/>
        <v>0</v>
      </c>
    </row>
    <row r="254" spans="2:9" x14ac:dyDescent="0.2">
      <c r="B254" s="5">
        <v>250</v>
      </c>
      <c r="C254" s="1">
        <v>662</v>
      </c>
      <c r="D254" s="1">
        <v>530</v>
      </c>
      <c r="E254" s="1">
        <v>107</v>
      </c>
      <c r="F254" s="1">
        <v>15</v>
      </c>
      <c r="G254" s="10">
        <f t="shared" si="9"/>
        <v>0.80060422960725075</v>
      </c>
      <c r="H254" s="10">
        <f t="shared" si="10"/>
        <v>2.2658610271903322E-2</v>
      </c>
      <c r="I254">
        <f t="shared" si="11"/>
        <v>0</v>
      </c>
    </row>
    <row r="255" spans="2:9" x14ac:dyDescent="0.2">
      <c r="B255" s="5">
        <v>251</v>
      </c>
      <c r="C255" s="1">
        <v>712</v>
      </c>
      <c r="D255" s="1">
        <v>506</v>
      </c>
      <c r="E255" s="1">
        <v>110</v>
      </c>
      <c r="F255" s="1">
        <v>67</v>
      </c>
      <c r="G255" s="10">
        <f t="shared" si="9"/>
        <v>0.7106741573033708</v>
      </c>
      <c r="H255" s="10">
        <f t="shared" si="10"/>
        <v>9.4101123595505612E-2</v>
      </c>
      <c r="I255">
        <f t="shared" si="11"/>
        <v>0</v>
      </c>
    </row>
    <row r="256" spans="2:9" x14ac:dyDescent="0.2">
      <c r="B256" s="5">
        <v>252</v>
      </c>
      <c r="C256" s="1">
        <v>245</v>
      </c>
      <c r="D256" s="1">
        <v>112</v>
      </c>
      <c r="E256" s="1">
        <v>112</v>
      </c>
      <c r="F256" s="1">
        <v>19</v>
      </c>
      <c r="G256" s="10">
        <f t="shared" si="9"/>
        <v>0.45714285714285713</v>
      </c>
      <c r="H256" s="10">
        <f t="shared" si="10"/>
        <v>7.7551020408163265E-2</v>
      </c>
      <c r="I256">
        <f t="shared" si="11"/>
        <v>0</v>
      </c>
    </row>
    <row r="257" spans="2:9" x14ac:dyDescent="0.2">
      <c r="B257" s="5">
        <v>253</v>
      </c>
      <c r="C257" s="1">
        <v>364</v>
      </c>
      <c r="D257" s="1">
        <v>240</v>
      </c>
      <c r="E257" s="1">
        <v>111</v>
      </c>
      <c r="F257" s="1">
        <v>6</v>
      </c>
      <c r="G257" s="10">
        <f t="shared" si="9"/>
        <v>0.65934065934065933</v>
      </c>
      <c r="H257" s="10">
        <f t="shared" si="10"/>
        <v>1.6483516483516484E-2</v>
      </c>
      <c r="I257">
        <f t="shared" si="11"/>
        <v>0</v>
      </c>
    </row>
    <row r="258" spans="2:9" x14ac:dyDescent="0.2">
      <c r="B258" s="5">
        <v>254</v>
      </c>
      <c r="C258" s="1">
        <v>476</v>
      </c>
      <c r="D258" s="1">
        <v>310</v>
      </c>
      <c r="E258" s="1">
        <v>106</v>
      </c>
      <c r="F258" s="1">
        <v>41</v>
      </c>
      <c r="G258" s="10">
        <f t="shared" si="9"/>
        <v>0.65126050420168069</v>
      </c>
      <c r="H258" s="10">
        <f t="shared" si="10"/>
        <v>8.6134453781512604E-2</v>
      </c>
      <c r="I258">
        <f t="shared" si="11"/>
        <v>0</v>
      </c>
    </row>
    <row r="259" spans="2:9" x14ac:dyDescent="0.2">
      <c r="B259" s="5">
        <v>255</v>
      </c>
      <c r="C259" s="1">
        <v>429</v>
      </c>
      <c r="D259" s="1">
        <v>299</v>
      </c>
      <c r="E259" s="1">
        <v>108</v>
      </c>
      <c r="F259" s="1">
        <v>12</v>
      </c>
      <c r="G259" s="10">
        <f t="shared" si="9"/>
        <v>0.69696969696969702</v>
      </c>
      <c r="H259" s="10">
        <f t="shared" si="10"/>
        <v>2.7972027972027972E-2</v>
      </c>
      <c r="I259">
        <f t="shared" si="11"/>
        <v>0</v>
      </c>
    </row>
    <row r="260" spans="2:9" x14ac:dyDescent="0.2">
      <c r="B260" s="5">
        <v>256</v>
      </c>
      <c r="C260" s="1">
        <v>456</v>
      </c>
      <c r="D260" s="1">
        <v>303</v>
      </c>
      <c r="E260" s="1">
        <v>108</v>
      </c>
      <c r="F260" s="1">
        <v>31</v>
      </c>
      <c r="G260" s="10">
        <f t="shared" si="9"/>
        <v>0.66447368421052633</v>
      </c>
      <c r="H260" s="10">
        <f t="shared" si="10"/>
        <v>6.798245614035088E-2</v>
      </c>
      <c r="I260">
        <f t="shared" si="11"/>
        <v>0</v>
      </c>
    </row>
    <row r="261" spans="2:9" x14ac:dyDescent="0.2">
      <c r="B261" s="5">
        <v>257</v>
      </c>
      <c r="C261" s="1">
        <v>807</v>
      </c>
      <c r="D261" s="1">
        <v>667</v>
      </c>
      <c r="E261" s="1">
        <v>101</v>
      </c>
      <c r="F261" s="1">
        <v>18</v>
      </c>
      <c r="G261" s="10">
        <f t="shared" ref="G261:G324" si="12">IF(D261="", 0, D261) /C261</f>
        <v>0.82651796778190834</v>
      </c>
      <c r="H261" s="10">
        <f t="shared" ref="H261:H324" si="13">F261/C261</f>
        <v>2.2304832713754646E-2</v>
      </c>
      <c r="I261">
        <f t="shared" ref="I261:I324" si="14">IF(SUM(D261:F261) &gt; C261, 1, 0)</f>
        <v>0</v>
      </c>
    </row>
    <row r="262" spans="2:9" x14ac:dyDescent="0.2">
      <c r="B262" s="5">
        <v>258</v>
      </c>
      <c r="C262" s="1">
        <v>121</v>
      </c>
      <c r="D262" s="1">
        <v>18</v>
      </c>
      <c r="E262" s="1">
        <v>101</v>
      </c>
      <c r="F262" s="1"/>
      <c r="G262" s="10">
        <f t="shared" si="12"/>
        <v>0.1487603305785124</v>
      </c>
      <c r="H262" s="10">
        <f t="shared" si="13"/>
        <v>0</v>
      </c>
      <c r="I262">
        <f t="shared" si="14"/>
        <v>0</v>
      </c>
    </row>
    <row r="263" spans="2:9" x14ac:dyDescent="0.2">
      <c r="B263" s="5">
        <v>259</v>
      </c>
      <c r="C263" s="1">
        <v>206</v>
      </c>
      <c r="D263" s="1">
        <v>95</v>
      </c>
      <c r="E263" s="1">
        <v>108</v>
      </c>
      <c r="F263" s="1">
        <v>3</v>
      </c>
      <c r="G263" s="10">
        <f t="shared" si="12"/>
        <v>0.46116504854368934</v>
      </c>
      <c r="H263" s="10">
        <f t="shared" si="13"/>
        <v>1.4563106796116505E-2</v>
      </c>
      <c r="I263">
        <f t="shared" si="14"/>
        <v>0</v>
      </c>
    </row>
    <row r="264" spans="2:9" x14ac:dyDescent="0.2">
      <c r="B264" s="5">
        <v>260</v>
      </c>
      <c r="C264" s="1">
        <v>351</v>
      </c>
      <c r="D264" s="1">
        <v>239</v>
      </c>
      <c r="E264" s="1">
        <v>97</v>
      </c>
      <c r="F264" s="1">
        <v>1</v>
      </c>
      <c r="G264" s="10">
        <f t="shared" si="12"/>
        <v>0.68091168091168086</v>
      </c>
      <c r="H264" s="10">
        <f t="shared" si="13"/>
        <v>2.8490028490028491E-3</v>
      </c>
      <c r="I264">
        <f t="shared" si="14"/>
        <v>0</v>
      </c>
    </row>
    <row r="265" spans="2:9" x14ac:dyDescent="0.2">
      <c r="B265" s="5">
        <v>261</v>
      </c>
      <c r="C265" s="1">
        <v>190</v>
      </c>
      <c r="D265" s="1">
        <v>78</v>
      </c>
      <c r="E265" s="1">
        <v>99</v>
      </c>
      <c r="F265" s="1">
        <v>3</v>
      </c>
      <c r="G265" s="10">
        <f t="shared" si="12"/>
        <v>0.41052631578947368</v>
      </c>
      <c r="H265" s="10">
        <f t="shared" si="13"/>
        <v>1.5789473684210527E-2</v>
      </c>
      <c r="I265">
        <f t="shared" si="14"/>
        <v>0</v>
      </c>
    </row>
    <row r="266" spans="2:9" x14ac:dyDescent="0.2">
      <c r="B266" s="5">
        <v>262</v>
      </c>
      <c r="C266" s="1">
        <v>326</v>
      </c>
      <c r="D266" s="1">
        <v>202</v>
      </c>
      <c r="E266" s="1">
        <v>104</v>
      </c>
      <c r="F266" s="1">
        <v>13</v>
      </c>
      <c r="G266" s="10">
        <f t="shared" si="12"/>
        <v>0.61963190184049077</v>
      </c>
      <c r="H266" s="10">
        <f t="shared" si="13"/>
        <v>3.9877300613496931E-2</v>
      </c>
      <c r="I266">
        <f t="shared" si="14"/>
        <v>0</v>
      </c>
    </row>
    <row r="267" spans="2:9" x14ac:dyDescent="0.2">
      <c r="B267" s="5">
        <v>263</v>
      </c>
      <c r="C267" s="1">
        <v>427</v>
      </c>
      <c r="D267" s="1">
        <v>311</v>
      </c>
      <c r="E267" s="1">
        <v>97</v>
      </c>
      <c r="F267" s="1">
        <v>11</v>
      </c>
      <c r="G267" s="10">
        <f t="shared" si="12"/>
        <v>0.72833723653395788</v>
      </c>
      <c r="H267" s="10">
        <f t="shared" si="13"/>
        <v>2.576112412177986E-2</v>
      </c>
      <c r="I267">
        <f t="shared" si="14"/>
        <v>0</v>
      </c>
    </row>
    <row r="268" spans="2:9" x14ac:dyDescent="0.2">
      <c r="B268" s="5">
        <v>264</v>
      </c>
      <c r="C268" s="1">
        <v>768</v>
      </c>
      <c r="D268" s="1">
        <v>629</v>
      </c>
      <c r="E268" s="1">
        <v>95</v>
      </c>
      <c r="F268" s="1">
        <v>26</v>
      </c>
      <c r="G268" s="10">
        <f t="shared" si="12"/>
        <v>0.81901041666666663</v>
      </c>
      <c r="H268" s="10">
        <f t="shared" si="13"/>
        <v>3.3854166666666664E-2</v>
      </c>
      <c r="I268">
        <f t="shared" si="14"/>
        <v>0</v>
      </c>
    </row>
    <row r="269" spans="2:9" x14ac:dyDescent="0.2">
      <c r="B269" s="5">
        <v>265</v>
      </c>
      <c r="C269" s="1">
        <v>232</v>
      </c>
      <c r="D269" s="1">
        <v>132</v>
      </c>
      <c r="E269" s="1">
        <v>93</v>
      </c>
      <c r="F269" s="1">
        <v>5</v>
      </c>
      <c r="G269" s="10">
        <f t="shared" si="12"/>
        <v>0.56896551724137934</v>
      </c>
      <c r="H269" s="10">
        <f t="shared" si="13"/>
        <v>2.1551724137931036E-2</v>
      </c>
      <c r="I269">
        <f t="shared" si="14"/>
        <v>0</v>
      </c>
    </row>
    <row r="270" spans="2:9" x14ac:dyDescent="0.2">
      <c r="B270" s="5">
        <v>266</v>
      </c>
      <c r="C270" s="1">
        <v>200</v>
      </c>
      <c r="D270" s="1">
        <v>98</v>
      </c>
      <c r="E270" s="1">
        <v>91</v>
      </c>
      <c r="F270" s="1">
        <v>6</v>
      </c>
      <c r="G270" s="10">
        <f t="shared" si="12"/>
        <v>0.49</v>
      </c>
      <c r="H270" s="10">
        <f t="shared" si="13"/>
        <v>0.03</v>
      </c>
      <c r="I270">
        <f t="shared" si="14"/>
        <v>0</v>
      </c>
    </row>
    <row r="271" spans="2:9" x14ac:dyDescent="0.2">
      <c r="B271" s="5">
        <v>267</v>
      </c>
      <c r="C271" s="1">
        <v>260</v>
      </c>
      <c r="D271" s="1">
        <v>165</v>
      </c>
      <c r="E271" s="1">
        <v>94</v>
      </c>
      <c r="F271" s="1"/>
      <c r="G271" s="10">
        <f t="shared" si="12"/>
        <v>0.63461538461538458</v>
      </c>
      <c r="H271" s="10">
        <f t="shared" si="13"/>
        <v>0</v>
      </c>
      <c r="I271">
        <f t="shared" si="14"/>
        <v>0</v>
      </c>
    </row>
    <row r="272" spans="2:9" x14ac:dyDescent="0.2">
      <c r="B272" s="5">
        <v>268</v>
      </c>
      <c r="C272" s="1">
        <v>183</v>
      </c>
      <c r="D272" s="1">
        <v>86</v>
      </c>
      <c r="E272" s="1">
        <v>92</v>
      </c>
      <c r="F272" s="1">
        <v>1</v>
      </c>
      <c r="G272" s="10">
        <f t="shared" si="12"/>
        <v>0.46994535519125685</v>
      </c>
      <c r="H272" s="10">
        <f t="shared" si="13"/>
        <v>5.4644808743169399E-3</v>
      </c>
      <c r="I272">
        <f t="shared" si="14"/>
        <v>0</v>
      </c>
    </row>
    <row r="273" spans="2:9" x14ac:dyDescent="0.2">
      <c r="B273" s="5">
        <v>269</v>
      </c>
      <c r="C273" s="1">
        <v>515</v>
      </c>
      <c r="D273" s="1">
        <v>408</v>
      </c>
      <c r="E273" s="1">
        <v>87</v>
      </c>
      <c r="F273" s="1">
        <v>14</v>
      </c>
      <c r="G273" s="10">
        <f t="shared" si="12"/>
        <v>0.79223300970873789</v>
      </c>
      <c r="H273" s="10">
        <f t="shared" si="13"/>
        <v>2.7184466019417475E-2</v>
      </c>
      <c r="I273">
        <f t="shared" si="14"/>
        <v>0</v>
      </c>
    </row>
    <row r="274" spans="2:9" x14ac:dyDescent="0.2">
      <c r="B274" s="5">
        <v>270</v>
      </c>
      <c r="C274" s="1">
        <v>801</v>
      </c>
      <c r="D274" s="1">
        <v>654</v>
      </c>
      <c r="E274" s="1">
        <v>81</v>
      </c>
      <c r="F274" s="1">
        <v>31</v>
      </c>
      <c r="G274" s="10">
        <f t="shared" si="12"/>
        <v>0.81647940074906367</v>
      </c>
      <c r="H274" s="10">
        <f t="shared" si="13"/>
        <v>3.870162297128589E-2</v>
      </c>
      <c r="I274">
        <f t="shared" si="14"/>
        <v>0</v>
      </c>
    </row>
    <row r="275" spans="2:9" x14ac:dyDescent="0.2">
      <c r="B275" s="5">
        <v>271</v>
      </c>
      <c r="C275" s="1">
        <v>103</v>
      </c>
      <c r="D275" s="1">
        <v>5</v>
      </c>
      <c r="E275" s="1">
        <v>96</v>
      </c>
      <c r="F275" s="1">
        <v>1</v>
      </c>
      <c r="G275" s="10">
        <f t="shared" si="12"/>
        <v>4.8543689320388349E-2</v>
      </c>
      <c r="H275" s="10">
        <f t="shared" si="13"/>
        <v>9.7087378640776691E-3</v>
      </c>
      <c r="I275">
        <f t="shared" si="14"/>
        <v>0</v>
      </c>
    </row>
    <row r="276" spans="2:9" x14ac:dyDescent="0.2">
      <c r="B276" s="5">
        <v>272</v>
      </c>
      <c r="C276" s="1">
        <v>354</v>
      </c>
      <c r="D276" s="1">
        <v>252</v>
      </c>
      <c r="E276" s="1">
        <v>83</v>
      </c>
      <c r="F276" s="1">
        <v>7</v>
      </c>
      <c r="G276" s="10">
        <f t="shared" si="12"/>
        <v>0.71186440677966101</v>
      </c>
      <c r="H276" s="10">
        <f t="shared" si="13"/>
        <v>1.977401129943503E-2</v>
      </c>
      <c r="I276">
        <f t="shared" si="14"/>
        <v>0</v>
      </c>
    </row>
    <row r="277" spans="2:9" x14ac:dyDescent="0.2">
      <c r="B277" s="5">
        <v>273</v>
      </c>
      <c r="C277" s="1">
        <v>130</v>
      </c>
      <c r="D277" s="1">
        <v>43</v>
      </c>
      <c r="E277" s="1">
        <v>85</v>
      </c>
      <c r="F277" s="1">
        <v>1</v>
      </c>
      <c r="G277" s="10">
        <f t="shared" si="12"/>
        <v>0.33076923076923076</v>
      </c>
      <c r="H277" s="10">
        <f t="shared" si="13"/>
        <v>7.6923076923076927E-3</v>
      </c>
      <c r="I277">
        <f t="shared" si="14"/>
        <v>0</v>
      </c>
    </row>
    <row r="278" spans="2:9" x14ac:dyDescent="0.2">
      <c r="B278" s="5">
        <v>274</v>
      </c>
      <c r="C278" s="1">
        <v>245</v>
      </c>
      <c r="D278" s="1">
        <v>156</v>
      </c>
      <c r="E278" s="1">
        <v>84</v>
      </c>
      <c r="F278" s="1">
        <v>2</v>
      </c>
      <c r="G278" s="10">
        <f t="shared" si="12"/>
        <v>0.63673469387755099</v>
      </c>
      <c r="H278" s="10">
        <f t="shared" si="13"/>
        <v>8.1632653061224497E-3</v>
      </c>
      <c r="I278">
        <f t="shared" si="14"/>
        <v>0</v>
      </c>
    </row>
    <row r="279" spans="2:9" x14ac:dyDescent="0.2">
      <c r="B279" s="5">
        <v>275</v>
      </c>
      <c r="C279" s="1">
        <v>155</v>
      </c>
      <c r="D279" s="1">
        <v>65</v>
      </c>
      <c r="E279" s="1">
        <v>84</v>
      </c>
      <c r="F279" s="1">
        <v>4</v>
      </c>
      <c r="G279" s="10">
        <f t="shared" si="12"/>
        <v>0.41935483870967744</v>
      </c>
      <c r="H279" s="10">
        <f t="shared" si="13"/>
        <v>2.5806451612903226E-2</v>
      </c>
      <c r="I279">
        <f t="shared" si="14"/>
        <v>0</v>
      </c>
    </row>
    <row r="280" spans="2:9" x14ac:dyDescent="0.2">
      <c r="B280" s="5">
        <v>276</v>
      </c>
      <c r="C280" s="1">
        <v>169</v>
      </c>
      <c r="D280" s="1">
        <v>82</v>
      </c>
      <c r="E280" s="1">
        <v>86</v>
      </c>
      <c r="F280" s="1"/>
      <c r="G280" s="10">
        <f t="shared" si="12"/>
        <v>0.48520710059171596</v>
      </c>
      <c r="H280" s="10">
        <f t="shared" si="13"/>
        <v>0</v>
      </c>
      <c r="I280">
        <f t="shared" si="14"/>
        <v>0</v>
      </c>
    </row>
    <row r="281" spans="2:9" x14ac:dyDescent="0.2">
      <c r="B281" s="5">
        <v>277</v>
      </c>
      <c r="C281" s="1">
        <v>179</v>
      </c>
      <c r="D281" s="1">
        <v>93</v>
      </c>
      <c r="E281" s="1">
        <v>82</v>
      </c>
      <c r="F281" s="1">
        <v>1</v>
      </c>
      <c r="G281" s="10">
        <f t="shared" si="12"/>
        <v>0.51955307262569828</v>
      </c>
      <c r="H281" s="10">
        <f t="shared" si="13"/>
        <v>5.5865921787709499E-3</v>
      </c>
      <c r="I281">
        <f t="shared" si="14"/>
        <v>0</v>
      </c>
    </row>
    <row r="282" spans="2:9" x14ac:dyDescent="0.2">
      <c r="B282" s="5">
        <v>278</v>
      </c>
      <c r="C282" s="1">
        <v>510</v>
      </c>
      <c r="D282" s="1">
        <v>398</v>
      </c>
      <c r="E282" s="1">
        <v>76</v>
      </c>
      <c r="F282" s="1">
        <v>24</v>
      </c>
      <c r="G282" s="10">
        <f t="shared" si="12"/>
        <v>0.7803921568627451</v>
      </c>
      <c r="H282" s="10">
        <f t="shared" si="13"/>
        <v>4.7058823529411764E-2</v>
      </c>
      <c r="I282">
        <f t="shared" si="14"/>
        <v>0</v>
      </c>
    </row>
    <row r="283" spans="2:9" x14ac:dyDescent="0.2">
      <c r="B283" s="5">
        <v>279</v>
      </c>
      <c r="C283" s="1">
        <v>105</v>
      </c>
      <c r="D283" s="1">
        <v>26</v>
      </c>
      <c r="E283" s="1">
        <v>78</v>
      </c>
      <c r="F283" s="1"/>
      <c r="G283" s="10">
        <f t="shared" si="12"/>
        <v>0.24761904761904763</v>
      </c>
      <c r="H283" s="10">
        <f t="shared" si="13"/>
        <v>0</v>
      </c>
      <c r="I283">
        <f t="shared" si="14"/>
        <v>0</v>
      </c>
    </row>
    <row r="284" spans="2:9" x14ac:dyDescent="0.2">
      <c r="B284" s="5">
        <v>280</v>
      </c>
      <c r="C284" s="1">
        <v>145</v>
      </c>
      <c r="D284" s="1">
        <v>63</v>
      </c>
      <c r="E284" s="1">
        <v>78</v>
      </c>
      <c r="F284" s="1">
        <v>2</v>
      </c>
      <c r="G284" s="10">
        <f t="shared" si="12"/>
        <v>0.43448275862068964</v>
      </c>
      <c r="H284" s="10">
        <f t="shared" si="13"/>
        <v>1.3793103448275862E-2</v>
      </c>
      <c r="I284">
        <f t="shared" si="14"/>
        <v>0</v>
      </c>
    </row>
    <row r="285" spans="2:9" x14ac:dyDescent="0.2">
      <c r="B285" s="5">
        <v>281</v>
      </c>
      <c r="C285" s="1">
        <v>145</v>
      </c>
      <c r="D285" s="1">
        <v>66</v>
      </c>
      <c r="E285" s="1">
        <v>76</v>
      </c>
      <c r="F285" s="1">
        <v>1</v>
      </c>
      <c r="G285" s="10">
        <f t="shared" si="12"/>
        <v>0.45517241379310347</v>
      </c>
      <c r="H285" s="10">
        <f t="shared" si="13"/>
        <v>6.8965517241379309E-3</v>
      </c>
      <c r="I285">
        <f t="shared" si="14"/>
        <v>0</v>
      </c>
    </row>
    <row r="286" spans="2:9" x14ac:dyDescent="0.2">
      <c r="B286" s="5">
        <v>282</v>
      </c>
      <c r="C286" s="1">
        <v>265</v>
      </c>
      <c r="D286" s="1">
        <v>180</v>
      </c>
      <c r="E286" s="1">
        <v>75</v>
      </c>
      <c r="F286" s="1">
        <v>6</v>
      </c>
      <c r="G286" s="10">
        <f t="shared" si="12"/>
        <v>0.67924528301886788</v>
      </c>
      <c r="H286" s="10">
        <f t="shared" si="13"/>
        <v>2.2641509433962263E-2</v>
      </c>
      <c r="I286">
        <f t="shared" si="14"/>
        <v>0</v>
      </c>
    </row>
    <row r="287" spans="2:9" x14ac:dyDescent="0.2">
      <c r="B287" s="5">
        <v>283</v>
      </c>
      <c r="C287" s="1">
        <v>355</v>
      </c>
      <c r="D287" s="1">
        <v>268</v>
      </c>
      <c r="E287" s="1">
        <v>75</v>
      </c>
      <c r="F287" s="1">
        <v>4</v>
      </c>
      <c r="G287" s="10">
        <f t="shared" si="12"/>
        <v>0.75492957746478873</v>
      </c>
      <c r="H287" s="10">
        <f t="shared" si="13"/>
        <v>1.1267605633802818E-2</v>
      </c>
      <c r="I287">
        <f t="shared" si="14"/>
        <v>0</v>
      </c>
    </row>
    <row r="288" spans="2:9" x14ac:dyDescent="0.2">
      <c r="B288" s="5">
        <v>284</v>
      </c>
      <c r="C288" s="1">
        <v>439</v>
      </c>
      <c r="D288" s="1">
        <v>364</v>
      </c>
      <c r="E288" s="1">
        <v>69</v>
      </c>
      <c r="F288" s="1">
        <v>1</v>
      </c>
      <c r="G288" s="10">
        <f t="shared" si="12"/>
        <v>0.82915717539863321</v>
      </c>
      <c r="H288" s="10">
        <f t="shared" si="13"/>
        <v>2.2779043280182231E-3</v>
      </c>
      <c r="I288">
        <f t="shared" si="14"/>
        <v>0</v>
      </c>
    </row>
    <row r="289" spans="2:9" x14ac:dyDescent="0.2">
      <c r="B289" s="5">
        <v>285</v>
      </c>
      <c r="C289" s="1">
        <v>114</v>
      </c>
      <c r="D289" s="1">
        <v>32</v>
      </c>
      <c r="E289" s="1">
        <v>78</v>
      </c>
      <c r="F289" s="1">
        <v>1</v>
      </c>
      <c r="G289" s="10">
        <f t="shared" si="12"/>
        <v>0.2807017543859649</v>
      </c>
      <c r="H289" s="10">
        <f t="shared" si="13"/>
        <v>8.771929824561403E-3</v>
      </c>
      <c r="I289">
        <f t="shared" si="14"/>
        <v>0</v>
      </c>
    </row>
    <row r="290" spans="2:9" x14ac:dyDescent="0.2">
      <c r="B290" s="5">
        <v>286</v>
      </c>
      <c r="C290" s="1">
        <v>108</v>
      </c>
      <c r="D290" s="1">
        <v>32</v>
      </c>
      <c r="E290" s="1">
        <v>73</v>
      </c>
      <c r="F290" s="1">
        <v>1</v>
      </c>
      <c r="G290" s="10">
        <f t="shared" si="12"/>
        <v>0.29629629629629628</v>
      </c>
      <c r="H290" s="10">
        <f t="shared" si="13"/>
        <v>9.2592592592592587E-3</v>
      </c>
      <c r="I290">
        <f t="shared" si="14"/>
        <v>0</v>
      </c>
    </row>
    <row r="291" spans="2:9" x14ac:dyDescent="0.2">
      <c r="B291" s="5">
        <v>287</v>
      </c>
      <c r="C291" s="1">
        <v>154</v>
      </c>
      <c r="D291" s="1">
        <v>79</v>
      </c>
      <c r="E291" s="1">
        <v>71</v>
      </c>
      <c r="F291" s="1"/>
      <c r="G291" s="10">
        <f t="shared" si="12"/>
        <v>0.51298701298701299</v>
      </c>
      <c r="H291" s="10">
        <f t="shared" si="13"/>
        <v>0</v>
      </c>
      <c r="I291">
        <f t="shared" si="14"/>
        <v>0</v>
      </c>
    </row>
    <row r="292" spans="2:9" x14ac:dyDescent="0.2">
      <c r="B292" s="5">
        <v>288</v>
      </c>
      <c r="C292" s="1">
        <v>274</v>
      </c>
      <c r="D292" s="1">
        <v>177</v>
      </c>
      <c r="E292" s="1">
        <v>73</v>
      </c>
      <c r="F292" s="1">
        <v>13</v>
      </c>
      <c r="G292" s="10">
        <f t="shared" si="12"/>
        <v>0.64598540145985406</v>
      </c>
      <c r="H292" s="10">
        <f t="shared" si="13"/>
        <v>4.7445255474452552E-2</v>
      </c>
      <c r="I292">
        <f t="shared" si="14"/>
        <v>0</v>
      </c>
    </row>
    <row r="293" spans="2:9" x14ac:dyDescent="0.2">
      <c r="B293" s="5">
        <v>289</v>
      </c>
      <c r="C293" s="1">
        <v>195</v>
      </c>
      <c r="D293" s="1">
        <v>108</v>
      </c>
      <c r="E293" s="1">
        <v>80</v>
      </c>
      <c r="F293" s="1">
        <v>5</v>
      </c>
      <c r="G293" s="10">
        <f t="shared" si="12"/>
        <v>0.55384615384615388</v>
      </c>
      <c r="H293" s="10">
        <f t="shared" si="13"/>
        <v>2.564102564102564E-2</v>
      </c>
      <c r="I293">
        <f t="shared" si="14"/>
        <v>0</v>
      </c>
    </row>
    <row r="294" spans="2:9" x14ac:dyDescent="0.2">
      <c r="B294" s="5">
        <v>290</v>
      </c>
      <c r="C294" s="1">
        <v>361</v>
      </c>
      <c r="D294" s="1">
        <v>279</v>
      </c>
      <c r="E294" s="1">
        <v>70</v>
      </c>
      <c r="F294" s="1">
        <v>3</v>
      </c>
      <c r="G294" s="10">
        <f t="shared" si="12"/>
        <v>0.77285318559556782</v>
      </c>
      <c r="H294" s="10">
        <f t="shared" si="13"/>
        <v>8.3102493074792248E-3</v>
      </c>
      <c r="I294">
        <f t="shared" si="14"/>
        <v>0</v>
      </c>
    </row>
    <row r="295" spans="2:9" x14ac:dyDescent="0.2">
      <c r="B295" s="5">
        <v>291</v>
      </c>
      <c r="C295" s="1">
        <v>527</v>
      </c>
      <c r="D295" s="1">
        <v>441</v>
      </c>
      <c r="E295" s="1">
        <v>68</v>
      </c>
      <c r="F295" s="1">
        <v>5</v>
      </c>
      <c r="G295" s="10">
        <f t="shared" si="12"/>
        <v>0.8368121442125237</v>
      </c>
      <c r="H295" s="10">
        <f t="shared" si="13"/>
        <v>9.4876660341555973E-3</v>
      </c>
      <c r="I295">
        <f t="shared" si="14"/>
        <v>0</v>
      </c>
    </row>
    <row r="296" spans="2:9" x14ac:dyDescent="0.2">
      <c r="B296" s="5">
        <v>292</v>
      </c>
      <c r="C296" s="1">
        <v>90</v>
      </c>
      <c r="D296" s="1">
        <v>5</v>
      </c>
      <c r="E296" s="1">
        <v>84</v>
      </c>
      <c r="F296" s="1"/>
      <c r="G296" s="10">
        <f t="shared" si="12"/>
        <v>5.5555555555555552E-2</v>
      </c>
      <c r="H296" s="10">
        <f t="shared" si="13"/>
        <v>0</v>
      </c>
      <c r="I296">
        <f t="shared" si="14"/>
        <v>0</v>
      </c>
    </row>
    <row r="297" spans="2:9" x14ac:dyDescent="0.2">
      <c r="B297" s="5">
        <v>293</v>
      </c>
      <c r="C297" s="1">
        <v>78</v>
      </c>
      <c r="D297" s="1">
        <v>9</v>
      </c>
      <c r="E297" s="1">
        <v>67</v>
      </c>
      <c r="F297" s="1">
        <v>1</v>
      </c>
      <c r="G297" s="10">
        <f t="shared" si="12"/>
        <v>0.11538461538461539</v>
      </c>
      <c r="H297" s="10">
        <f t="shared" si="13"/>
        <v>1.282051282051282E-2</v>
      </c>
      <c r="I297">
        <f t="shared" si="14"/>
        <v>0</v>
      </c>
    </row>
    <row r="298" spans="2:9" x14ac:dyDescent="0.2">
      <c r="B298" s="5">
        <v>294</v>
      </c>
      <c r="C298" s="1">
        <v>101</v>
      </c>
      <c r="D298" s="1">
        <v>31</v>
      </c>
      <c r="E298" s="1">
        <v>68</v>
      </c>
      <c r="F298" s="1">
        <v>2</v>
      </c>
      <c r="G298" s="10">
        <f t="shared" si="12"/>
        <v>0.30693069306930693</v>
      </c>
      <c r="H298" s="10">
        <f t="shared" si="13"/>
        <v>1.9801980198019802E-2</v>
      </c>
      <c r="I298">
        <f t="shared" si="14"/>
        <v>0</v>
      </c>
    </row>
    <row r="299" spans="2:9" x14ac:dyDescent="0.2">
      <c r="B299" s="5">
        <v>295</v>
      </c>
      <c r="C299" s="1">
        <v>196</v>
      </c>
      <c r="D299" s="1">
        <v>108</v>
      </c>
      <c r="E299" s="1">
        <v>72</v>
      </c>
      <c r="F299" s="1">
        <v>9</v>
      </c>
      <c r="G299" s="10">
        <f t="shared" si="12"/>
        <v>0.55102040816326525</v>
      </c>
      <c r="H299" s="10">
        <f t="shared" si="13"/>
        <v>4.5918367346938778E-2</v>
      </c>
      <c r="I299">
        <f t="shared" si="14"/>
        <v>0</v>
      </c>
    </row>
    <row r="300" spans="2:9" x14ac:dyDescent="0.2">
      <c r="B300" s="5">
        <v>296</v>
      </c>
      <c r="C300" s="1">
        <v>327</v>
      </c>
      <c r="D300" s="1">
        <v>236</v>
      </c>
      <c r="E300" s="1">
        <v>75</v>
      </c>
      <c r="F300" s="1">
        <v>7</v>
      </c>
      <c r="G300" s="10">
        <f t="shared" si="12"/>
        <v>0.72171253822629966</v>
      </c>
      <c r="H300" s="10">
        <f t="shared" si="13"/>
        <v>2.1406727828746176E-2</v>
      </c>
      <c r="I300">
        <f t="shared" si="14"/>
        <v>0</v>
      </c>
    </row>
    <row r="301" spans="2:9" x14ac:dyDescent="0.2">
      <c r="B301" s="5">
        <v>297</v>
      </c>
      <c r="C301" s="1">
        <v>338</v>
      </c>
      <c r="D301" s="1">
        <v>246</v>
      </c>
      <c r="E301" s="1">
        <v>71</v>
      </c>
      <c r="F301" s="1">
        <v>7</v>
      </c>
      <c r="G301" s="10">
        <f t="shared" si="12"/>
        <v>0.72781065088757402</v>
      </c>
      <c r="H301" s="10">
        <f t="shared" si="13"/>
        <v>2.0710059171597635E-2</v>
      </c>
      <c r="I301">
        <f t="shared" si="14"/>
        <v>0</v>
      </c>
    </row>
    <row r="302" spans="2:9" x14ac:dyDescent="0.2">
      <c r="B302" s="5">
        <v>298</v>
      </c>
      <c r="C302" s="1">
        <v>137</v>
      </c>
      <c r="D302" s="1">
        <v>61</v>
      </c>
      <c r="E302" s="1">
        <v>75</v>
      </c>
      <c r="F302" s="1"/>
      <c r="G302" s="10">
        <f t="shared" si="12"/>
        <v>0.44525547445255476</v>
      </c>
      <c r="H302" s="10">
        <f t="shared" si="13"/>
        <v>0</v>
      </c>
      <c r="I302">
        <f t="shared" si="14"/>
        <v>0</v>
      </c>
    </row>
    <row r="303" spans="2:9" x14ac:dyDescent="0.2">
      <c r="B303" s="5">
        <v>299</v>
      </c>
      <c r="C303" s="1">
        <v>175</v>
      </c>
      <c r="D303" s="1">
        <v>94</v>
      </c>
      <c r="E303" s="1">
        <v>73</v>
      </c>
      <c r="F303" s="1">
        <v>2</v>
      </c>
      <c r="G303" s="10">
        <f t="shared" si="12"/>
        <v>0.53714285714285714</v>
      </c>
      <c r="H303" s="10">
        <f t="shared" si="13"/>
        <v>1.1428571428571429E-2</v>
      </c>
      <c r="I303">
        <f t="shared" si="14"/>
        <v>0</v>
      </c>
    </row>
    <row r="304" spans="2:9" x14ac:dyDescent="0.2">
      <c r="B304" s="5">
        <v>300</v>
      </c>
      <c r="C304" s="1">
        <v>157</v>
      </c>
      <c r="D304" s="1">
        <v>85</v>
      </c>
      <c r="E304" s="1">
        <v>69</v>
      </c>
      <c r="F304" s="1">
        <v>1</v>
      </c>
      <c r="G304" s="10">
        <f t="shared" si="12"/>
        <v>0.54140127388535031</v>
      </c>
      <c r="H304" s="10">
        <f t="shared" si="13"/>
        <v>6.369426751592357E-3</v>
      </c>
      <c r="I304">
        <f t="shared" si="14"/>
        <v>0</v>
      </c>
    </row>
    <row r="305" spans="2:9" x14ac:dyDescent="0.2">
      <c r="B305" s="5">
        <v>301</v>
      </c>
      <c r="C305" s="1">
        <v>409</v>
      </c>
      <c r="D305" s="1">
        <v>331</v>
      </c>
      <c r="E305" s="1">
        <v>67</v>
      </c>
      <c r="F305" s="1">
        <v>5</v>
      </c>
      <c r="G305" s="10">
        <f t="shared" si="12"/>
        <v>0.80929095354523228</v>
      </c>
      <c r="H305" s="10">
        <f t="shared" si="13"/>
        <v>1.2224938875305624E-2</v>
      </c>
      <c r="I305">
        <f t="shared" si="14"/>
        <v>0</v>
      </c>
    </row>
    <row r="306" spans="2:9" x14ac:dyDescent="0.2">
      <c r="B306" s="5">
        <v>302</v>
      </c>
      <c r="C306" s="1">
        <v>487</v>
      </c>
      <c r="D306" s="1">
        <v>380</v>
      </c>
      <c r="E306" s="1">
        <v>68</v>
      </c>
      <c r="F306" s="1">
        <v>24</v>
      </c>
      <c r="G306" s="10">
        <f t="shared" si="12"/>
        <v>0.78028747433264889</v>
      </c>
      <c r="H306" s="10">
        <f t="shared" si="13"/>
        <v>4.9281314168377825E-2</v>
      </c>
      <c r="I306">
        <f t="shared" si="14"/>
        <v>0</v>
      </c>
    </row>
    <row r="307" spans="2:9" x14ac:dyDescent="0.2">
      <c r="B307" s="5">
        <v>303</v>
      </c>
      <c r="C307" s="1">
        <v>76</v>
      </c>
      <c r="D307" s="1">
        <v>5</v>
      </c>
      <c r="E307" s="1">
        <v>71</v>
      </c>
      <c r="F307" s="1"/>
      <c r="G307" s="10">
        <f t="shared" si="12"/>
        <v>6.5789473684210523E-2</v>
      </c>
      <c r="H307" s="10">
        <f t="shared" si="13"/>
        <v>0</v>
      </c>
      <c r="I307">
        <f t="shared" si="14"/>
        <v>0</v>
      </c>
    </row>
    <row r="308" spans="2:9" x14ac:dyDescent="0.2">
      <c r="B308" s="5">
        <v>304</v>
      </c>
      <c r="C308" s="1">
        <v>106</v>
      </c>
      <c r="D308" s="1">
        <v>32</v>
      </c>
      <c r="E308" s="1">
        <v>69</v>
      </c>
      <c r="F308" s="1"/>
      <c r="G308" s="10">
        <f t="shared" si="12"/>
        <v>0.30188679245283018</v>
      </c>
      <c r="H308" s="10">
        <f t="shared" si="13"/>
        <v>0</v>
      </c>
      <c r="I308">
        <f t="shared" si="14"/>
        <v>0</v>
      </c>
    </row>
    <row r="309" spans="2:9" x14ac:dyDescent="0.2">
      <c r="B309" s="5">
        <v>305</v>
      </c>
      <c r="C309" s="1">
        <v>337</v>
      </c>
      <c r="D309" s="1">
        <v>241</v>
      </c>
      <c r="E309" s="1">
        <v>69</v>
      </c>
      <c r="F309" s="1">
        <v>16</v>
      </c>
      <c r="G309" s="10">
        <f t="shared" si="12"/>
        <v>0.71513353115727007</v>
      </c>
      <c r="H309" s="10">
        <f t="shared" si="13"/>
        <v>4.7477744807121663E-2</v>
      </c>
      <c r="I309">
        <f t="shared" si="14"/>
        <v>0</v>
      </c>
    </row>
    <row r="310" spans="2:9" x14ac:dyDescent="0.2">
      <c r="B310" s="5">
        <v>306</v>
      </c>
      <c r="C310" s="1">
        <v>226</v>
      </c>
      <c r="D310" s="1">
        <v>128</v>
      </c>
      <c r="E310" s="1">
        <v>70</v>
      </c>
      <c r="F310" s="1">
        <v>24</v>
      </c>
      <c r="G310" s="10">
        <f t="shared" si="12"/>
        <v>0.5663716814159292</v>
      </c>
      <c r="H310" s="10">
        <f t="shared" si="13"/>
        <v>0.10619469026548672</v>
      </c>
      <c r="I310">
        <f t="shared" si="14"/>
        <v>0</v>
      </c>
    </row>
    <row r="311" spans="2:9" x14ac:dyDescent="0.2">
      <c r="B311" s="5">
        <v>307</v>
      </c>
      <c r="C311" s="1">
        <v>526</v>
      </c>
      <c r="D311" s="1">
        <v>415</v>
      </c>
      <c r="E311" s="1">
        <v>61</v>
      </c>
      <c r="F311" s="1">
        <v>34</v>
      </c>
      <c r="G311" s="10">
        <f t="shared" si="12"/>
        <v>0.78897338403041828</v>
      </c>
      <c r="H311" s="10">
        <f t="shared" si="13"/>
        <v>6.4638783269961975E-2</v>
      </c>
      <c r="I311">
        <f t="shared" si="14"/>
        <v>0</v>
      </c>
    </row>
    <row r="312" spans="2:9" x14ac:dyDescent="0.2">
      <c r="B312" s="5">
        <v>308</v>
      </c>
      <c r="C312" s="1">
        <v>77</v>
      </c>
      <c r="D312" s="1">
        <v>9</v>
      </c>
      <c r="E312" s="1">
        <v>67</v>
      </c>
      <c r="F312" s="1"/>
      <c r="G312" s="10">
        <f t="shared" si="12"/>
        <v>0.11688311688311688</v>
      </c>
      <c r="H312" s="10">
        <f t="shared" si="13"/>
        <v>0</v>
      </c>
      <c r="I312">
        <f t="shared" si="14"/>
        <v>0</v>
      </c>
    </row>
    <row r="313" spans="2:9" x14ac:dyDescent="0.2">
      <c r="B313" s="5">
        <v>309</v>
      </c>
      <c r="C313" s="1">
        <v>170</v>
      </c>
      <c r="D313" s="1">
        <v>87</v>
      </c>
      <c r="E313" s="1">
        <v>78</v>
      </c>
      <c r="F313" s="1">
        <v>2</v>
      </c>
      <c r="G313" s="10">
        <f t="shared" si="12"/>
        <v>0.5117647058823529</v>
      </c>
      <c r="H313" s="10">
        <f t="shared" si="13"/>
        <v>1.1764705882352941E-2</v>
      </c>
      <c r="I313">
        <f t="shared" si="14"/>
        <v>0</v>
      </c>
    </row>
    <row r="314" spans="2:9" x14ac:dyDescent="0.2">
      <c r="B314" s="5">
        <v>310</v>
      </c>
      <c r="C314" s="1">
        <v>450</v>
      </c>
      <c r="D314" s="1">
        <v>364</v>
      </c>
      <c r="E314" s="1">
        <v>59</v>
      </c>
      <c r="F314" s="1">
        <v>16</v>
      </c>
      <c r="G314" s="10">
        <f t="shared" si="12"/>
        <v>0.80888888888888888</v>
      </c>
      <c r="H314" s="10">
        <f t="shared" si="13"/>
        <v>3.5555555555555556E-2</v>
      </c>
      <c r="I314">
        <f t="shared" si="14"/>
        <v>0</v>
      </c>
    </row>
    <row r="315" spans="2:9" x14ac:dyDescent="0.2">
      <c r="B315" s="5">
        <v>311</v>
      </c>
      <c r="C315" s="1">
        <v>89</v>
      </c>
      <c r="D315" s="1">
        <v>23</v>
      </c>
      <c r="E315" s="1">
        <v>65</v>
      </c>
      <c r="F315" s="1"/>
      <c r="G315" s="10">
        <f t="shared" si="12"/>
        <v>0.25842696629213485</v>
      </c>
      <c r="H315" s="10">
        <f t="shared" si="13"/>
        <v>0</v>
      </c>
      <c r="I315">
        <f t="shared" si="14"/>
        <v>0</v>
      </c>
    </row>
    <row r="316" spans="2:9" x14ac:dyDescent="0.2">
      <c r="B316" s="5">
        <v>312</v>
      </c>
      <c r="C316" s="1">
        <v>119</v>
      </c>
      <c r="D316" s="1">
        <v>46</v>
      </c>
      <c r="E316" s="1">
        <v>66</v>
      </c>
      <c r="F316" s="1">
        <v>3</v>
      </c>
      <c r="G316" s="10">
        <f t="shared" si="12"/>
        <v>0.38655462184873951</v>
      </c>
      <c r="H316" s="10">
        <f t="shared" si="13"/>
        <v>2.5210084033613446E-2</v>
      </c>
      <c r="I316">
        <f t="shared" si="14"/>
        <v>0</v>
      </c>
    </row>
    <row r="317" spans="2:9" x14ac:dyDescent="0.2">
      <c r="B317" s="5">
        <v>313</v>
      </c>
      <c r="C317" s="1">
        <v>354</v>
      </c>
      <c r="D317" s="1">
        <v>247</v>
      </c>
      <c r="E317" s="1">
        <v>68</v>
      </c>
      <c r="F317" s="1">
        <v>27</v>
      </c>
      <c r="G317" s="10">
        <f t="shared" si="12"/>
        <v>0.69774011299435024</v>
      </c>
      <c r="H317" s="10">
        <f t="shared" si="13"/>
        <v>7.6271186440677971E-2</v>
      </c>
      <c r="I317">
        <f t="shared" si="14"/>
        <v>0</v>
      </c>
    </row>
    <row r="318" spans="2:9" x14ac:dyDescent="0.2">
      <c r="B318" s="5">
        <v>314</v>
      </c>
      <c r="C318" s="1">
        <v>258</v>
      </c>
      <c r="D318" s="1">
        <v>163</v>
      </c>
      <c r="E318" s="1">
        <v>67</v>
      </c>
      <c r="F318" s="1">
        <v>19</v>
      </c>
      <c r="G318" s="10">
        <f t="shared" si="12"/>
        <v>0.63178294573643412</v>
      </c>
      <c r="H318" s="10">
        <f t="shared" si="13"/>
        <v>7.3643410852713184E-2</v>
      </c>
      <c r="I318">
        <f t="shared" si="14"/>
        <v>0</v>
      </c>
    </row>
    <row r="319" spans="2:9" x14ac:dyDescent="0.2">
      <c r="B319" s="5">
        <v>315</v>
      </c>
      <c r="C319" s="1">
        <v>396</v>
      </c>
      <c r="D319" s="1">
        <v>309</v>
      </c>
      <c r="E319" s="1">
        <v>59</v>
      </c>
      <c r="F319" s="1">
        <v>24</v>
      </c>
      <c r="G319" s="10">
        <f t="shared" si="12"/>
        <v>0.78030303030303028</v>
      </c>
      <c r="H319" s="10">
        <f t="shared" si="13"/>
        <v>6.0606060606060608E-2</v>
      </c>
      <c r="I319">
        <f t="shared" si="14"/>
        <v>0</v>
      </c>
    </row>
    <row r="320" spans="2:9" x14ac:dyDescent="0.2">
      <c r="B320" s="5">
        <v>316</v>
      </c>
      <c r="C320" s="1">
        <v>165</v>
      </c>
      <c r="D320" s="1">
        <v>90</v>
      </c>
      <c r="E320" s="1">
        <v>68</v>
      </c>
      <c r="F320" s="1">
        <v>5</v>
      </c>
      <c r="G320" s="10">
        <f t="shared" si="12"/>
        <v>0.54545454545454541</v>
      </c>
      <c r="H320" s="10">
        <f t="shared" si="13"/>
        <v>3.0303030303030304E-2</v>
      </c>
      <c r="I320">
        <f t="shared" si="14"/>
        <v>0</v>
      </c>
    </row>
    <row r="321" spans="2:9" x14ac:dyDescent="0.2">
      <c r="B321" s="5">
        <v>317</v>
      </c>
      <c r="C321" s="1">
        <v>113</v>
      </c>
      <c r="D321" s="1">
        <v>49</v>
      </c>
      <c r="E321" s="1">
        <v>56</v>
      </c>
      <c r="F321" s="1">
        <v>5</v>
      </c>
      <c r="G321" s="10">
        <f t="shared" si="12"/>
        <v>0.4336283185840708</v>
      </c>
      <c r="H321" s="10">
        <f t="shared" si="13"/>
        <v>4.4247787610619468E-2</v>
      </c>
      <c r="I321">
        <f t="shared" si="14"/>
        <v>0</v>
      </c>
    </row>
    <row r="322" spans="2:9" x14ac:dyDescent="0.2">
      <c r="B322" s="5">
        <v>318</v>
      </c>
      <c r="C322" s="1">
        <v>158</v>
      </c>
      <c r="D322" s="1">
        <v>92</v>
      </c>
      <c r="E322" s="1">
        <v>59</v>
      </c>
      <c r="F322" s="1">
        <v>5</v>
      </c>
      <c r="G322" s="10">
        <f t="shared" si="12"/>
        <v>0.58227848101265822</v>
      </c>
      <c r="H322" s="10">
        <f t="shared" si="13"/>
        <v>3.1645569620253167E-2</v>
      </c>
      <c r="I322">
        <f t="shared" si="14"/>
        <v>0</v>
      </c>
    </row>
    <row r="323" spans="2:9" x14ac:dyDescent="0.2">
      <c r="B323" s="5">
        <v>319</v>
      </c>
      <c r="C323" s="1">
        <v>140</v>
      </c>
      <c r="D323" s="1">
        <v>61</v>
      </c>
      <c r="E323" s="1">
        <v>60</v>
      </c>
      <c r="F323" s="1">
        <v>13</v>
      </c>
      <c r="G323" s="10">
        <f t="shared" si="12"/>
        <v>0.43571428571428572</v>
      </c>
      <c r="H323" s="10">
        <f t="shared" si="13"/>
        <v>9.285714285714286E-2</v>
      </c>
      <c r="I323">
        <f t="shared" si="14"/>
        <v>0</v>
      </c>
    </row>
    <row r="324" spans="2:9" x14ac:dyDescent="0.2">
      <c r="B324" s="5">
        <v>320</v>
      </c>
      <c r="C324" s="1">
        <v>199</v>
      </c>
      <c r="D324" s="1">
        <v>124</v>
      </c>
      <c r="E324" s="1">
        <v>59</v>
      </c>
      <c r="F324" s="1">
        <v>12</v>
      </c>
      <c r="G324" s="10">
        <f t="shared" si="12"/>
        <v>0.62311557788944727</v>
      </c>
      <c r="H324" s="10">
        <f t="shared" si="13"/>
        <v>6.030150753768844E-2</v>
      </c>
      <c r="I324">
        <f t="shared" si="14"/>
        <v>0</v>
      </c>
    </row>
    <row r="325" spans="2:9" x14ac:dyDescent="0.2">
      <c r="B325" s="5">
        <v>321</v>
      </c>
      <c r="C325" s="1">
        <v>345</v>
      </c>
      <c r="D325" s="1">
        <v>245</v>
      </c>
      <c r="E325" s="1">
        <v>56</v>
      </c>
      <c r="F325" s="1">
        <v>33</v>
      </c>
      <c r="G325" s="10">
        <f t="shared" ref="G325:G388" si="15">IF(D325="", 0, D325) /C325</f>
        <v>0.71014492753623193</v>
      </c>
      <c r="H325" s="10">
        <f t="shared" ref="H325:H388" si="16">F325/C325</f>
        <v>9.5652173913043481E-2</v>
      </c>
      <c r="I325">
        <f t="shared" ref="I325:I388" si="17">IF(SUM(D325:F325) &gt; C325, 1, 0)</f>
        <v>0</v>
      </c>
    </row>
    <row r="326" spans="2:9" x14ac:dyDescent="0.2">
      <c r="B326" s="5">
        <v>322</v>
      </c>
      <c r="C326" s="1">
        <v>88</v>
      </c>
      <c r="D326" s="1">
        <v>23</v>
      </c>
      <c r="E326" s="1">
        <v>58</v>
      </c>
      <c r="F326" s="1">
        <v>2</v>
      </c>
      <c r="G326" s="10">
        <f t="shared" si="15"/>
        <v>0.26136363636363635</v>
      </c>
      <c r="H326" s="10">
        <f t="shared" si="16"/>
        <v>2.2727272727272728E-2</v>
      </c>
      <c r="I326">
        <f t="shared" si="17"/>
        <v>0</v>
      </c>
    </row>
    <row r="327" spans="2:9" x14ac:dyDescent="0.2">
      <c r="B327" s="5">
        <v>323</v>
      </c>
      <c r="C327" s="1">
        <v>139</v>
      </c>
      <c r="D327" s="1">
        <v>71</v>
      </c>
      <c r="E327" s="1">
        <v>57</v>
      </c>
      <c r="F327" s="1">
        <v>4</v>
      </c>
      <c r="G327" s="10">
        <f t="shared" si="15"/>
        <v>0.51079136690647486</v>
      </c>
      <c r="H327" s="10">
        <f t="shared" si="16"/>
        <v>2.8776978417266189E-2</v>
      </c>
      <c r="I327">
        <f t="shared" si="17"/>
        <v>0</v>
      </c>
    </row>
    <row r="328" spans="2:9" x14ac:dyDescent="0.2">
      <c r="B328" s="5">
        <v>324</v>
      </c>
      <c r="C328" s="1">
        <v>176</v>
      </c>
      <c r="D328" s="1">
        <v>114</v>
      </c>
      <c r="E328" s="1">
        <v>51</v>
      </c>
      <c r="F328" s="1">
        <v>5</v>
      </c>
      <c r="G328" s="10">
        <f t="shared" si="15"/>
        <v>0.64772727272727271</v>
      </c>
      <c r="H328" s="10">
        <f t="shared" si="16"/>
        <v>2.8409090909090908E-2</v>
      </c>
      <c r="I328">
        <f t="shared" si="17"/>
        <v>0</v>
      </c>
    </row>
    <row r="329" spans="2:9" x14ac:dyDescent="0.2">
      <c r="B329" s="5">
        <v>325</v>
      </c>
      <c r="C329" s="1">
        <v>159</v>
      </c>
      <c r="D329" s="1">
        <v>90</v>
      </c>
      <c r="E329" s="1">
        <v>51</v>
      </c>
      <c r="F329" s="1">
        <v>13</v>
      </c>
      <c r="G329" s="10">
        <f t="shared" si="15"/>
        <v>0.56603773584905659</v>
      </c>
      <c r="H329" s="10">
        <f t="shared" si="16"/>
        <v>8.1761006289308172E-2</v>
      </c>
      <c r="I329">
        <f t="shared" si="17"/>
        <v>0</v>
      </c>
    </row>
    <row r="330" spans="2:9" x14ac:dyDescent="0.2">
      <c r="B330" s="5">
        <v>326</v>
      </c>
      <c r="C330" s="1">
        <v>309</v>
      </c>
      <c r="D330" s="1">
        <v>235</v>
      </c>
      <c r="E330" s="1">
        <v>49</v>
      </c>
      <c r="F330" s="1">
        <v>17</v>
      </c>
      <c r="G330" s="10">
        <f t="shared" si="15"/>
        <v>0.76051779935275077</v>
      </c>
      <c r="H330" s="10">
        <f t="shared" si="16"/>
        <v>5.5016181229773461E-2</v>
      </c>
      <c r="I330">
        <f t="shared" si="17"/>
        <v>0</v>
      </c>
    </row>
    <row r="331" spans="2:9" x14ac:dyDescent="0.2">
      <c r="B331" s="5">
        <v>327</v>
      </c>
      <c r="C331" s="1">
        <v>116</v>
      </c>
      <c r="D331" s="1">
        <v>60</v>
      </c>
      <c r="E331" s="1">
        <v>53</v>
      </c>
      <c r="F331" s="1">
        <v>2</v>
      </c>
      <c r="G331" s="10">
        <f t="shared" si="15"/>
        <v>0.51724137931034486</v>
      </c>
      <c r="H331" s="10">
        <f t="shared" si="16"/>
        <v>1.7241379310344827E-2</v>
      </c>
      <c r="I331">
        <f t="shared" si="17"/>
        <v>0</v>
      </c>
    </row>
    <row r="332" spans="2:9" x14ac:dyDescent="0.2">
      <c r="B332" s="5">
        <v>328</v>
      </c>
      <c r="C332" s="1">
        <v>112</v>
      </c>
      <c r="D332" s="1">
        <v>46</v>
      </c>
      <c r="E332" s="1">
        <v>51</v>
      </c>
      <c r="F332" s="1">
        <v>12</v>
      </c>
      <c r="G332" s="10">
        <f t="shared" si="15"/>
        <v>0.4107142857142857</v>
      </c>
      <c r="H332" s="10">
        <f t="shared" si="16"/>
        <v>0.10714285714285714</v>
      </c>
      <c r="I332">
        <f t="shared" si="17"/>
        <v>0</v>
      </c>
    </row>
    <row r="333" spans="2:9" x14ac:dyDescent="0.2">
      <c r="B333" s="5">
        <v>329</v>
      </c>
      <c r="C333" s="1">
        <v>120</v>
      </c>
      <c r="D333" s="1">
        <v>57</v>
      </c>
      <c r="E333" s="1">
        <v>58</v>
      </c>
      <c r="F333" s="1">
        <v>2</v>
      </c>
      <c r="G333" s="10">
        <f t="shared" si="15"/>
        <v>0.47499999999999998</v>
      </c>
      <c r="H333" s="10">
        <f t="shared" si="16"/>
        <v>1.6666666666666666E-2</v>
      </c>
      <c r="I333">
        <f t="shared" si="17"/>
        <v>0</v>
      </c>
    </row>
    <row r="334" spans="2:9" x14ac:dyDescent="0.2">
      <c r="B334" s="5">
        <v>330</v>
      </c>
      <c r="C334" s="1">
        <v>193</v>
      </c>
      <c r="D334" s="1">
        <v>129</v>
      </c>
      <c r="E334" s="1">
        <v>51</v>
      </c>
      <c r="F334" s="1">
        <v>7</v>
      </c>
      <c r="G334" s="10">
        <f t="shared" si="15"/>
        <v>0.66839378238341973</v>
      </c>
      <c r="H334" s="10">
        <f t="shared" si="16"/>
        <v>3.6269430051813469E-2</v>
      </c>
      <c r="I334">
        <f t="shared" si="17"/>
        <v>0</v>
      </c>
    </row>
    <row r="335" spans="2:9" x14ac:dyDescent="0.2">
      <c r="B335" s="5">
        <v>331</v>
      </c>
      <c r="C335" s="1">
        <v>157</v>
      </c>
      <c r="D335" s="1">
        <v>95</v>
      </c>
      <c r="E335" s="1">
        <v>51</v>
      </c>
      <c r="F335" s="1">
        <v>9</v>
      </c>
      <c r="G335" s="10">
        <f t="shared" si="15"/>
        <v>0.60509554140127386</v>
      </c>
      <c r="H335" s="10">
        <f t="shared" si="16"/>
        <v>5.7324840764331211E-2</v>
      </c>
      <c r="I335">
        <f t="shared" si="17"/>
        <v>0</v>
      </c>
    </row>
    <row r="336" spans="2:9" x14ac:dyDescent="0.2">
      <c r="B336" s="5">
        <v>332</v>
      </c>
      <c r="C336" s="1">
        <v>280</v>
      </c>
      <c r="D336" s="1">
        <v>207</v>
      </c>
      <c r="E336" s="1">
        <v>50</v>
      </c>
      <c r="F336" s="1">
        <v>6</v>
      </c>
      <c r="G336" s="10">
        <f t="shared" si="15"/>
        <v>0.73928571428571432</v>
      </c>
      <c r="H336" s="10">
        <f t="shared" si="16"/>
        <v>2.1428571428571429E-2</v>
      </c>
      <c r="I336">
        <f t="shared" si="17"/>
        <v>0</v>
      </c>
    </row>
    <row r="337" spans="2:9" x14ac:dyDescent="0.2">
      <c r="B337" s="5">
        <v>333</v>
      </c>
      <c r="C337" s="1">
        <v>101</v>
      </c>
      <c r="D337" s="1">
        <v>45</v>
      </c>
      <c r="E337" s="1">
        <v>56</v>
      </c>
      <c r="F337" s="1"/>
      <c r="G337" s="10">
        <f t="shared" si="15"/>
        <v>0.44554455445544555</v>
      </c>
      <c r="H337" s="10">
        <f t="shared" si="16"/>
        <v>0</v>
      </c>
      <c r="I337">
        <f t="shared" si="17"/>
        <v>0</v>
      </c>
    </row>
    <row r="338" spans="2:9" x14ac:dyDescent="0.2">
      <c r="B338" s="5">
        <v>334</v>
      </c>
      <c r="C338" s="1">
        <v>116</v>
      </c>
      <c r="D338" s="1">
        <v>67</v>
      </c>
      <c r="E338" s="1">
        <v>49</v>
      </c>
      <c r="F338" s="1"/>
      <c r="G338" s="10">
        <f t="shared" si="15"/>
        <v>0.57758620689655171</v>
      </c>
      <c r="H338" s="10">
        <f t="shared" si="16"/>
        <v>0</v>
      </c>
      <c r="I338">
        <f t="shared" si="17"/>
        <v>0</v>
      </c>
    </row>
    <row r="339" spans="2:9" x14ac:dyDescent="0.2">
      <c r="B339" s="5">
        <v>335</v>
      </c>
      <c r="C339" s="1">
        <v>107</v>
      </c>
      <c r="D339" s="1">
        <v>53</v>
      </c>
      <c r="E339" s="1">
        <v>53</v>
      </c>
      <c r="F339" s="1">
        <v>1</v>
      </c>
      <c r="G339" s="10">
        <f t="shared" si="15"/>
        <v>0.49532710280373832</v>
      </c>
      <c r="H339" s="10">
        <f t="shared" si="16"/>
        <v>9.3457943925233638E-3</v>
      </c>
      <c r="I339">
        <f t="shared" si="17"/>
        <v>0</v>
      </c>
    </row>
    <row r="340" spans="2:9" x14ac:dyDescent="0.2">
      <c r="B340" s="5">
        <v>336</v>
      </c>
      <c r="C340" s="1">
        <v>110</v>
      </c>
      <c r="D340" s="1">
        <v>55</v>
      </c>
      <c r="E340" s="1">
        <v>54</v>
      </c>
      <c r="F340" s="1"/>
      <c r="G340" s="10">
        <f t="shared" si="15"/>
        <v>0.5</v>
      </c>
      <c r="H340" s="10">
        <f t="shared" si="16"/>
        <v>0</v>
      </c>
      <c r="I340">
        <f t="shared" si="17"/>
        <v>0</v>
      </c>
    </row>
    <row r="341" spans="2:9" x14ac:dyDescent="0.2">
      <c r="B341" s="5">
        <v>337</v>
      </c>
      <c r="C341" s="1">
        <v>169</v>
      </c>
      <c r="D341" s="1">
        <v>111</v>
      </c>
      <c r="E341" s="1">
        <v>48</v>
      </c>
      <c r="F341" s="1">
        <v>9</v>
      </c>
      <c r="G341" s="10">
        <f t="shared" si="15"/>
        <v>0.65680473372781067</v>
      </c>
      <c r="H341" s="10">
        <f t="shared" si="16"/>
        <v>5.3254437869822487E-2</v>
      </c>
      <c r="I341">
        <f t="shared" si="17"/>
        <v>0</v>
      </c>
    </row>
    <row r="342" spans="2:9" x14ac:dyDescent="0.2">
      <c r="B342" s="5">
        <v>338</v>
      </c>
      <c r="C342" s="1">
        <v>300</v>
      </c>
      <c r="D342" s="1">
        <v>237</v>
      </c>
      <c r="E342" s="1">
        <v>47</v>
      </c>
      <c r="F342" s="1">
        <v>14</v>
      </c>
      <c r="G342" s="10">
        <f t="shared" si="15"/>
        <v>0.79</v>
      </c>
      <c r="H342" s="10">
        <f t="shared" si="16"/>
        <v>4.6666666666666669E-2</v>
      </c>
      <c r="I342">
        <f t="shared" si="17"/>
        <v>0</v>
      </c>
    </row>
    <row r="343" spans="2:9" x14ac:dyDescent="0.2">
      <c r="B343" s="5">
        <v>339</v>
      </c>
      <c r="C343" s="1">
        <v>67</v>
      </c>
      <c r="D343" s="1">
        <v>15</v>
      </c>
      <c r="E343" s="1">
        <v>52</v>
      </c>
      <c r="F343" s="1"/>
      <c r="G343" s="10">
        <f t="shared" si="15"/>
        <v>0.22388059701492538</v>
      </c>
      <c r="H343" s="10">
        <f t="shared" si="16"/>
        <v>0</v>
      </c>
      <c r="I343">
        <f t="shared" si="17"/>
        <v>0</v>
      </c>
    </row>
    <row r="344" spans="2:9" x14ac:dyDescent="0.2">
      <c r="B344" s="5">
        <v>340</v>
      </c>
      <c r="C344" s="1">
        <v>161</v>
      </c>
      <c r="D344" s="1">
        <v>112</v>
      </c>
      <c r="E344" s="1">
        <v>47</v>
      </c>
      <c r="F344" s="1">
        <v>1</v>
      </c>
      <c r="G344" s="10">
        <f t="shared" si="15"/>
        <v>0.69565217391304346</v>
      </c>
      <c r="H344" s="10">
        <f t="shared" si="16"/>
        <v>6.2111801242236021E-3</v>
      </c>
      <c r="I344">
        <f t="shared" si="17"/>
        <v>0</v>
      </c>
    </row>
    <row r="345" spans="2:9" x14ac:dyDescent="0.2">
      <c r="B345" s="5">
        <v>341</v>
      </c>
      <c r="C345" s="1">
        <v>71</v>
      </c>
      <c r="D345" s="1">
        <v>18</v>
      </c>
      <c r="E345" s="1">
        <v>51</v>
      </c>
      <c r="F345" s="1"/>
      <c r="G345" s="10">
        <f t="shared" si="15"/>
        <v>0.25352112676056338</v>
      </c>
      <c r="H345" s="10">
        <f t="shared" si="16"/>
        <v>0</v>
      </c>
      <c r="I345">
        <f t="shared" si="17"/>
        <v>0</v>
      </c>
    </row>
    <row r="346" spans="2:9" x14ac:dyDescent="0.2">
      <c r="B346" s="5">
        <v>342</v>
      </c>
      <c r="C346" s="1">
        <v>101</v>
      </c>
      <c r="D346" s="1">
        <v>45</v>
      </c>
      <c r="E346" s="1">
        <v>49</v>
      </c>
      <c r="F346" s="1">
        <v>5</v>
      </c>
      <c r="G346" s="10">
        <f t="shared" si="15"/>
        <v>0.44554455445544555</v>
      </c>
      <c r="H346" s="10">
        <f t="shared" si="16"/>
        <v>4.9504950495049507E-2</v>
      </c>
      <c r="I346">
        <f t="shared" si="17"/>
        <v>0</v>
      </c>
    </row>
    <row r="347" spans="2:9" x14ac:dyDescent="0.2">
      <c r="B347" s="5">
        <v>343</v>
      </c>
      <c r="C347" s="1">
        <v>123</v>
      </c>
      <c r="D347" s="1">
        <v>68</v>
      </c>
      <c r="E347" s="1">
        <v>48</v>
      </c>
      <c r="F347" s="1">
        <v>5</v>
      </c>
      <c r="G347" s="10">
        <f t="shared" si="15"/>
        <v>0.55284552845528456</v>
      </c>
      <c r="H347" s="10">
        <f t="shared" si="16"/>
        <v>4.065040650406504E-2</v>
      </c>
      <c r="I347">
        <f t="shared" si="17"/>
        <v>0</v>
      </c>
    </row>
    <row r="348" spans="2:9" x14ac:dyDescent="0.2">
      <c r="B348" s="5">
        <v>344</v>
      </c>
      <c r="C348" s="1">
        <v>237</v>
      </c>
      <c r="D348" s="1">
        <v>179</v>
      </c>
      <c r="E348" s="1">
        <v>45</v>
      </c>
      <c r="F348" s="1">
        <v>6</v>
      </c>
      <c r="G348" s="10">
        <f t="shared" si="15"/>
        <v>0.75527426160337552</v>
      </c>
      <c r="H348" s="10">
        <f t="shared" si="16"/>
        <v>2.5316455696202531E-2</v>
      </c>
      <c r="I348">
        <f t="shared" si="17"/>
        <v>0</v>
      </c>
    </row>
    <row r="349" spans="2:9" x14ac:dyDescent="0.2">
      <c r="B349" s="5">
        <v>345</v>
      </c>
      <c r="C349" s="1">
        <v>392</v>
      </c>
      <c r="D349" s="1">
        <v>309</v>
      </c>
      <c r="E349" s="1">
        <v>43</v>
      </c>
      <c r="F349" s="1">
        <v>8</v>
      </c>
      <c r="G349" s="10">
        <f t="shared" si="15"/>
        <v>0.78826530612244894</v>
      </c>
      <c r="H349" s="10">
        <f t="shared" si="16"/>
        <v>2.0408163265306121E-2</v>
      </c>
      <c r="I349">
        <f t="shared" si="17"/>
        <v>0</v>
      </c>
    </row>
    <row r="350" spans="2:9" x14ac:dyDescent="0.2">
      <c r="B350" s="5">
        <v>346</v>
      </c>
      <c r="C350" s="1">
        <v>62</v>
      </c>
      <c r="D350" s="1">
        <v>16</v>
      </c>
      <c r="E350" s="1">
        <v>45</v>
      </c>
      <c r="F350" s="1">
        <v>1</v>
      </c>
      <c r="G350" s="10">
        <f t="shared" si="15"/>
        <v>0.25806451612903225</v>
      </c>
      <c r="H350" s="10">
        <f t="shared" si="16"/>
        <v>1.6129032258064516E-2</v>
      </c>
      <c r="I350">
        <f t="shared" si="17"/>
        <v>0</v>
      </c>
    </row>
    <row r="351" spans="2:9" x14ac:dyDescent="0.2">
      <c r="B351" s="5">
        <v>347</v>
      </c>
      <c r="C351" s="1">
        <v>125</v>
      </c>
      <c r="D351" s="1">
        <v>77</v>
      </c>
      <c r="E351" s="1">
        <v>40</v>
      </c>
      <c r="F351" s="1">
        <v>1</v>
      </c>
      <c r="G351" s="10">
        <f t="shared" si="15"/>
        <v>0.61599999999999999</v>
      </c>
      <c r="H351" s="10">
        <f t="shared" si="16"/>
        <v>8.0000000000000002E-3</v>
      </c>
      <c r="I351">
        <f t="shared" si="17"/>
        <v>0</v>
      </c>
    </row>
    <row r="352" spans="2:9" x14ac:dyDescent="0.2">
      <c r="B352" s="5">
        <v>348</v>
      </c>
      <c r="C352" s="1">
        <v>63</v>
      </c>
      <c r="D352" s="1">
        <v>17</v>
      </c>
      <c r="E352" s="1">
        <v>41</v>
      </c>
      <c r="F352" s="1"/>
      <c r="G352" s="10">
        <f t="shared" si="15"/>
        <v>0.26984126984126983</v>
      </c>
      <c r="H352" s="10">
        <f t="shared" si="16"/>
        <v>0</v>
      </c>
      <c r="I352">
        <f t="shared" si="17"/>
        <v>0</v>
      </c>
    </row>
    <row r="353" spans="2:9" x14ac:dyDescent="0.2">
      <c r="B353" s="5">
        <v>349</v>
      </c>
      <c r="C353" s="1">
        <v>93</v>
      </c>
      <c r="D353" s="1">
        <v>50</v>
      </c>
      <c r="E353" s="1">
        <v>37</v>
      </c>
      <c r="F353" s="1">
        <v>5</v>
      </c>
      <c r="G353" s="10">
        <f t="shared" si="15"/>
        <v>0.5376344086021505</v>
      </c>
      <c r="H353" s="10">
        <f t="shared" si="16"/>
        <v>5.3763440860215055E-2</v>
      </c>
      <c r="I353">
        <f t="shared" si="17"/>
        <v>0</v>
      </c>
    </row>
    <row r="354" spans="2:9" x14ac:dyDescent="0.2">
      <c r="B354" s="5">
        <v>350</v>
      </c>
      <c r="C354" s="1">
        <v>159</v>
      </c>
      <c r="D354" s="1">
        <v>114</v>
      </c>
      <c r="E354" s="1">
        <v>39</v>
      </c>
      <c r="F354" s="1">
        <v>1</v>
      </c>
      <c r="G354" s="10">
        <f t="shared" si="15"/>
        <v>0.71698113207547165</v>
      </c>
      <c r="H354" s="10">
        <f t="shared" si="16"/>
        <v>6.2893081761006293E-3</v>
      </c>
      <c r="I354">
        <f t="shared" si="17"/>
        <v>0</v>
      </c>
    </row>
    <row r="355" spans="2:9" x14ac:dyDescent="0.2">
      <c r="B355" s="5">
        <v>351</v>
      </c>
      <c r="C355" s="1">
        <v>257</v>
      </c>
      <c r="D355" s="1">
        <v>196</v>
      </c>
      <c r="E355" s="1">
        <v>34</v>
      </c>
      <c r="F355" s="1">
        <v>19</v>
      </c>
      <c r="G355" s="10">
        <f t="shared" si="15"/>
        <v>0.76264591439688711</v>
      </c>
      <c r="H355" s="10">
        <f t="shared" si="16"/>
        <v>7.3929961089494164E-2</v>
      </c>
      <c r="I355">
        <f t="shared" si="17"/>
        <v>0</v>
      </c>
    </row>
    <row r="356" spans="2:9" x14ac:dyDescent="0.2">
      <c r="B356" s="5">
        <v>352</v>
      </c>
      <c r="C356" s="1">
        <v>61</v>
      </c>
      <c r="D356" s="1">
        <v>19</v>
      </c>
      <c r="E356" s="1">
        <v>33</v>
      </c>
      <c r="F356" s="1">
        <v>1</v>
      </c>
      <c r="G356" s="10">
        <f t="shared" si="15"/>
        <v>0.31147540983606559</v>
      </c>
      <c r="H356" s="10">
        <f t="shared" si="16"/>
        <v>1.6393442622950821E-2</v>
      </c>
      <c r="I356">
        <f t="shared" si="17"/>
        <v>0</v>
      </c>
    </row>
    <row r="357" spans="2:9" x14ac:dyDescent="0.2">
      <c r="B357" s="5">
        <v>353</v>
      </c>
      <c r="C357" s="1">
        <v>43</v>
      </c>
      <c r="D357" s="1">
        <v>9</v>
      </c>
      <c r="E357" s="1">
        <v>34</v>
      </c>
      <c r="F357" s="1"/>
      <c r="G357" s="10">
        <f t="shared" si="15"/>
        <v>0.20930232558139536</v>
      </c>
      <c r="H357" s="10">
        <f t="shared" si="16"/>
        <v>0</v>
      </c>
      <c r="I357">
        <f t="shared" si="17"/>
        <v>0</v>
      </c>
    </row>
    <row r="358" spans="2:9" x14ac:dyDescent="0.2">
      <c r="B358" s="5">
        <v>354</v>
      </c>
      <c r="C358" s="1">
        <v>61</v>
      </c>
      <c r="D358" s="1">
        <v>24</v>
      </c>
      <c r="E358" s="1">
        <v>37</v>
      </c>
      <c r="F358" s="1"/>
      <c r="G358" s="10">
        <f t="shared" si="15"/>
        <v>0.39344262295081966</v>
      </c>
      <c r="H358" s="10">
        <f t="shared" si="16"/>
        <v>0</v>
      </c>
      <c r="I358">
        <f t="shared" si="17"/>
        <v>0</v>
      </c>
    </row>
    <row r="359" spans="2:9" x14ac:dyDescent="0.2">
      <c r="B359" s="5">
        <v>355</v>
      </c>
      <c r="C359" s="1">
        <v>123</v>
      </c>
      <c r="D359" s="1">
        <v>86</v>
      </c>
      <c r="E359" s="1">
        <v>33</v>
      </c>
      <c r="F359" s="1">
        <v>1</v>
      </c>
      <c r="G359" s="10">
        <f t="shared" si="15"/>
        <v>0.69918699186991873</v>
      </c>
      <c r="H359" s="10">
        <f t="shared" si="16"/>
        <v>8.130081300813009E-3</v>
      </c>
      <c r="I359">
        <f t="shared" si="17"/>
        <v>0</v>
      </c>
    </row>
    <row r="360" spans="2:9" x14ac:dyDescent="0.2">
      <c r="B360" s="5">
        <v>356</v>
      </c>
      <c r="C360" s="1">
        <v>122</v>
      </c>
      <c r="D360" s="1">
        <v>80</v>
      </c>
      <c r="E360" s="1">
        <v>34</v>
      </c>
      <c r="F360" s="1">
        <v>5</v>
      </c>
      <c r="G360" s="10">
        <f t="shared" si="15"/>
        <v>0.65573770491803274</v>
      </c>
      <c r="H360" s="10">
        <f t="shared" si="16"/>
        <v>4.0983606557377046E-2</v>
      </c>
      <c r="I360">
        <f t="shared" si="17"/>
        <v>0</v>
      </c>
    </row>
    <row r="361" spans="2:9" x14ac:dyDescent="0.2">
      <c r="B361" s="5">
        <v>357</v>
      </c>
      <c r="C361" s="1">
        <v>276</v>
      </c>
      <c r="D361" s="1">
        <v>235</v>
      </c>
      <c r="E361" s="1">
        <v>29</v>
      </c>
      <c r="F361" s="1">
        <v>5</v>
      </c>
      <c r="G361" s="10">
        <f t="shared" si="15"/>
        <v>0.85144927536231885</v>
      </c>
      <c r="H361" s="10">
        <f t="shared" si="16"/>
        <v>1.8115942028985508E-2</v>
      </c>
      <c r="I361">
        <f t="shared" si="17"/>
        <v>0</v>
      </c>
    </row>
    <row r="362" spans="2:9" x14ac:dyDescent="0.2">
      <c r="B362" s="5">
        <v>358</v>
      </c>
      <c r="C362" s="1">
        <v>45</v>
      </c>
      <c r="D362" s="1">
        <v>11</v>
      </c>
      <c r="E362" s="1">
        <v>33</v>
      </c>
      <c r="F362" s="1">
        <v>1</v>
      </c>
      <c r="G362" s="10">
        <f t="shared" si="15"/>
        <v>0.24444444444444444</v>
      </c>
      <c r="H362" s="10">
        <f t="shared" si="16"/>
        <v>2.2222222222222223E-2</v>
      </c>
      <c r="I362">
        <f t="shared" si="17"/>
        <v>0</v>
      </c>
    </row>
    <row r="363" spans="2:9" x14ac:dyDescent="0.2">
      <c r="B363" s="5">
        <v>359</v>
      </c>
      <c r="C363" s="1">
        <v>41</v>
      </c>
      <c r="D363" s="1">
        <v>10</v>
      </c>
      <c r="E363" s="1">
        <v>31</v>
      </c>
      <c r="F363" s="1"/>
      <c r="G363" s="10">
        <f t="shared" si="15"/>
        <v>0.24390243902439024</v>
      </c>
      <c r="H363" s="10">
        <f t="shared" si="16"/>
        <v>0</v>
      </c>
      <c r="I363">
        <f t="shared" si="17"/>
        <v>0</v>
      </c>
    </row>
    <row r="364" spans="2:9" x14ac:dyDescent="0.2">
      <c r="B364" s="5">
        <v>360</v>
      </c>
      <c r="C364" s="1">
        <v>93</v>
      </c>
      <c r="D364" s="1">
        <v>61</v>
      </c>
      <c r="E364" s="1">
        <v>29</v>
      </c>
      <c r="F364" s="1"/>
      <c r="G364" s="10">
        <f t="shared" si="15"/>
        <v>0.65591397849462363</v>
      </c>
      <c r="H364" s="10">
        <f t="shared" si="16"/>
        <v>0</v>
      </c>
      <c r="I364">
        <f t="shared" si="17"/>
        <v>0</v>
      </c>
    </row>
    <row r="365" spans="2:9" x14ac:dyDescent="0.2">
      <c r="B365" s="5">
        <v>361</v>
      </c>
      <c r="C365" s="1">
        <v>64</v>
      </c>
      <c r="D365" s="1">
        <v>29</v>
      </c>
      <c r="E365" s="1">
        <v>32</v>
      </c>
      <c r="F365" s="1">
        <v>2</v>
      </c>
      <c r="G365" s="10">
        <f t="shared" si="15"/>
        <v>0.453125</v>
      </c>
      <c r="H365" s="10">
        <f t="shared" si="16"/>
        <v>3.125E-2</v>
      </c>
      <c r="I365">
        <f t="shared" si="17"/>
        <v>0</v>
      </c>
    </row>
    <row r="366" spans="2:9" x14ac:dyDescent="0.2">
      <c r="B366" s="5">
        <v>362</v>
      </c>
      <c r="C366" s="1">
        <v>153</v>
      </c>
      <c r="D366" s="1">
        <v>102</v>
      </c>
      <c r="E366" s="1">
        <v>31</v>
      </c>
      <c r="F366" s="1">
        <v>9</v>
      </c>
      <c r="G366" s="10">
        <f t="shared" si="15"/>
        <v>0.66666666666666663</v>
      </c>
      <c r="H366" s="10">
        <f t="shared" si="16"/>
        <v>5.8823529411764705E-2</v>
      </c>
      <c r="I366">
        <f t="shared" si="17"/>
        <v>0</v>
      </c>
    </row>
    <row r="367" spans="2:9" x14ac:dyDescent="0.2">
      <c r="B367" s="5">
        <v>363</v>
      </c>
      <c r="C367" s="1">
        <v>284</v>
      </c>
      <c r="D367" s="1">
        <v>228</v>
      </c>
      <c r="E367" s="1">
        <v>27</v>
      </c>
      <c r="F367" s="1">
        <v>22</v>
      </c>
      <c r="G367" s="10">
        <f t="shared" si="15"/>
        <v>0.80281690140845074</v>
      </c>
      <c r="H367" s="10">
        <f t="shared" si="16"/>
        <v>7.746478873239436E-2</v>
      </c>
      <c r="I367">
        <f t="shared" si="17"/>
        <v>0</v>
      </c>
    </row>
    <row r="368" spans="2:9" x14ac:dyDescent="0.2">
      <c r="B368" s="5">
        <v>364</v>
      </c>
      <c r="C368" s="1">
        <v>43</v>
      </c>
      <c r="D368" s="1">
        <v>15</v>
      </c>
      <c r="E368" s="1">
        <v>28</v>
      </c>
      <c r="F368" s="1"/>
      <c r="G368" s="10">
        <f t="shared" si="15"/>
        <v>0.34883720930232559</v>
      </c>
      <c r="H368" s="10">
        <f t="shared" si="16"/>
        <v>0</v>
      </c>
      <c r="I368">
        <f t="shared" si="17"/>
        <v>0</v>
      </c>
    </row>
    <row r="369" spans="2:9" x14ac:dyDescent="0.2">
      <c r="B369" s="5">
        <v>365</v>
      </c>
      <c r="C369" s="1">
        <v>80</v>
      </c>
      <c r="D369" s="1">
        <v>47</v>
      </c>
      <c r="E369" s="1">
        <v>28</v>
      </c>
      <c r="F369" s="1">
        <v>3</v>
      </c>
      <c r="G369" s="10">
        <f t="shared" si="15"/>
        <v>0.58750000000000002</v>
      </c>
      <c r="H369" s="10">
        <f t="shared" si="16"/>
        <v>3.7499999999999999E-2</v>
      </c>
      <c r="I369">
        <f t="shared" si="17"/>
        <v>0</v>
      </c>
    </row>
    <row r="370" spans="2:9" x14ac:dyDescent="0.2">
      <c r="B370" s="5">
        <v>366</v>
      </c>
      <c r="C370" s="1">
        <v>76</v>
      </c>
      <c r="D370" s="1">
        <v>38</v>
      </c>
      <c r="E370" s="1">
        <v>27</v>
      </c>
      <c r="F370" s="1">
        <v>8</v>
      </c>
      <c r="G370" s="10">
        <f t="shared" si="15"/>
        <v>0.5</v>
      </c>
      <c r="H370" s="10">
        <f t="shared" si="16"/>
        <v>0.10526315789473684</v>
      </c>
      <c r="I370">
        <f t="shared" si="17"/>
        <v>0</v>
      </c>
    </row>
    <row r="371" spans="2:9" x14ac:dyDescent="0.2">
      <c r="B371" s="5">
        <v>367</v>
      </c>
      <c r="C371" s="1">
        <v>113</v>
      </c>
      <c r="D371" s="1">
        <v>71</v>
      </c>
      <c r="E371" s="1">
        <v>26</v>
      </c>
      <c r="F371" s="1">
        <v>12</v>
      </c>
      <c r="G371" s="10">
        <f t="shared" si="15"/>
        <v>0.62831858407079644</v>
      </c>
      <c r="H371" s="10">
        <f t="shared" si="16"/>
        <v>0.10619469026548672</v>
      </c>
      <c r="I371">
        <f t="shared" si="17"/>
        <v>0</v>
      </c>
    </row>
    <row r="372" spans="2:9" x14ac:dyDescent="0.2">
      <c r="B372" s="5">
        <v>368</v>
      </c>
      <c r="C372" s="1">
        <v>184</v>
      </c>
      <c r="D372" s="1">
        <v>150</v>
      </c>
      <c r="E372" s="1">
        <v>25</v>
      </c>
      <c r="F372" s="1">
        <v>3</v>
      </c>
      <c r="G372" s="10">
        <f t="shared" si="15"/>
        <v>0.81521739130434778</v>
      </c>
      <c r="H372" s="10">
        <f t="shared" si="16"/>
        <v>1.6304347826086956E-2</v>
      </c>
      <c r="I372">
        <f t="shared" si="17"/>
        <v>0</v>
      </c>
    </row>
    <row r="373" spans="2:9" x14ac:dyDescent="0.2">
      <c r="B373" s="5">
        <v>369</v>
      </c>
      <c r="C373" s="1">
        <v>317</v>
      </c>
      <c r="D373" s="1">
        <v>259</v>
      </c>
      <c r="E373" s="1">
        <v>28</v>
      </c>
      <c r="F373" s="1">
        <v>28</v>
      </c>
      <c r="G373" s="10">
        <f t="shared" si="15"/>
        <v>0.81703470031545744</v>
      </c>
      <c r="H373" s="10">
        <f t="shared" si="16"/>
        <v>8.8328075709779186E-2</v>
      </c>
      <c r="I373">
        <f t="shared" si="17"/>
        <v>0</v>
      </c>
    </row>
    <row r="374" spans="2:9" x14ac:dyDescent="0.2">
      <c r="B374" s="5">
        <v>370</v>
      </c>
      <c r="C374" s="1">
        <v>64</v>
      </c>
      <c r="D374" s="1">
        <v>34</v>
      </c>
      <c r="E374" s="1">
        <v>29</v>
      </c>
      <c r="F374" s="1">
        <v>1</v>
      </c>
      <c r="G374" s="10">
        <f t="shared" si="15"/>
        <v>0.53125</v>
      </c>
      <c r="H374" s="10">
        <f t="shared" si="16"/>
        <v>1.5625E-2</v>
      </c>
      <c r="I374">
        <f t="shared" si="17"/>
        <v>0</v>
      </c>
    </row>
    <row r="375" spans="2:9" x14ac:dyDescent="0.2">
      <c r="B375" s="5">
        <v>371</v>
      </c>
      <c r="C375" s="1">
        <v>58</v>
      </c>
      <c r="D375" s="1">
        <v>30</v>
      </c>
      <c r="E375" s="1">
        <v>25</v>
      </c>
      <c r="F375" s="1">
        <v>3</v>
      </c>
      <c r="G375" s="10">
        <f t="shared" si="15"/>
        <v>0.51724137931034486</v>
      </c>
      <c r="H375" s="10">
        <f t="shared" si="16"/>
        <v>5.1724137931034482E-2</v>
      </c>
      <c r="I375">
        <f t="shared" si="17"/>
        <v>0</v>
      </c>
    </row>
    <row r="376" spans="2:9" x14ac:dyDescent="0.2">
      <c r="B376" s="5">
        <v>372</v>
      </c>
      <c r="C376" s="1">
        <v>69</v>
      </c>
      <c r="D376" s="1">
        <v>38</v>
      </c>
      <c r="E376" s="1">
        <v>26</v>
      </c>
      <c r="F376" s="1">
        <v>4</v>
      </c>
      <c r="G376" s="10">
        <f t="shared" si="15"/>
        <v>0.55072463768115942</v>
      </c>
      <c r="H376" s="10">
        <f t="shared" si="16"/>
        <v>5.7971014492753624E-2</v>
      </c>
      <c r="I376">
        <f t="shared" si="17"/>
        <v>0</v>
      </c>
    </row>
    <row r="377" spans="2:9" x14ac:dyDescent="0.2">
      <c r="B377" s="5">
        <v>373</v>
      </c>
      <c r="C377" s="1">
        <v>175</v>
      </c>
      <c r="D377" s="1">
        <v>92</v>
      </c>
      <c r="E377" s="1">
        <v>30</v>
      </c>
      <c r="F377" s="1">
        <v>47</v>
      </c>
      <c r="G377" s="10">
        <f t="shared" si="15"/>
        <v>0.52571428571428569</v>
      </c>
      <c r="H377" s="10">
        <f t="shared" si="16"/>
        <v>0.26857142857142857</v>
      </c>
      <c r="I377">
        <f t="shared" si="17"/>
        <v>0</v>
      </c>
    </row>
    <row r="378" spans="2:9" x14ac:dyDescent="0.2">
      <c r="B378" s="5">
        <v>374</v>
      </c>
      <c r="C378" s="1">
        <v>169</v>
      </c>
      <c r="D378" s="1">
        <v>122</v>
      </c>
      <c r="E378" s="1">
        <v>27</v>
      </c>
      <c r="F378" s="1">
        <v>15</v>
      </c>
      <c r="G378" s="10">
        <f t="shared" si="15"/>
        <v>0.72189349112426038</v>
      </c>
      <c r="H378" s="10">
        <f t="shared" si="16"/>
        <v>8.8757396449704137E-2</v>
      </c>
      <c r="I378">
        <f t="shared" si="17"/>
        <v>0</v>
      </c>
    </row>
    <row r="379" spans="2:9" x14ac:dyDescent="0.2">
      <c r="B379" s="5">
        <v>375</v>
      </c>
      <c r="C379" s="1">
        <v>50</v>
      </c>
      <c r="D379" s="1">
        <v>19</v>
      </c>
      <c r="E379" s="1">
        <v>30</v>
      </c>
      <c r="F379" s="1"/>
      <c r="G379" s="10">
        <f t="shared" si="15"/>
        <v>0.38</v>
      </c>
      <c r="H379" s="10">
        <f t="shared" si="16"/>
        <v>0</v>
      </c>
      <c r="I379">
        <f t="shared" si="17"/>
        <v>0</v>
      </c>
    </row>
    <row r="380" spans="2:9" x14ac:dyDescent="0.2">
      <c r="B380" s="5">
        <v>376</v>
      </c>
      <c r="C380" s="1">
        <v>43</v>
      </c>
      <c r="D380" s="1">
        <v>11</v>
      </c>
      <c r="E380" s="1">
        <v>29</v>
      </c>
      <c r="F380" s="1">
        <v>2</v>
      </c>
      <c r="G380" s="10">
        <f t="shared" si="15"/>
        <v>0.2558139534883721</v>
      </c>
      <c r="H380" s="10">
        <f t="shared" si="16"/>
        <v>4.6511627906976744E-2</v>
      </c>
      <c r="I380">
        <f t="shared" si="17"/>
        <v>0</v>
      </c>
    </row>
    <row r="381" spans="2:9" x14ac:dyDescent="0.2">
      <c r="B381" s="5">
        <v>377</v>
      </c>
      <c r="C381" s="1">
        <v>61</v>
      </c>
      <c r="D381" s="1">
        <v>29</v>
      </c>
      <c r="E381" s="1">
        <v>29</v>
      </c>
      <c r="F381" s="1">
        <v>3</v>
      </c>
      <c r="G381" s="10">
        <f t="shared" si="15"/>
        <v>0.47540983606557374</v>
      </c>
      <c r="H381" s="10">
        <f t="shared" si="16"/>
        <v>4.9180327868852458E-2</v>
      </c>
      <c r="I381">
        <f t="shared" si="17"/>
        <v>0</v>
      </c>
    </row>
    <row r="382" spans="2:9" x14ac:dyDescent="0.2">
      <c r="B382" s="5">
        <v>378</v>
      </c>
      <c r="C382" s="1">
        <v>80</v>
      </c>
      <c r="D382" s="1">
        <v>46</v>
      </c>
      <c r="E382" s="1">
        <v>28</v>
      </c>
      <c r="F382" s="1">
        <v>5</v>
      </c>
      <c r="G382" s="10">
        <f t="shared" si="15"/>
        <v>0.57499999999999996</v>
      </c>
      <c r="H382" s="10">
        <f t="shared" si="16"/>
        <v>6.25E-2</v>
      </c>
      <c r="I382">
        <f t="shared" si="17"/>
        <v>0</v>
      </c>
    </row>
    <row r="383" spans="2:9" x14ac:dyDescent="0.2">
      <c r="B383" s="5">
        <v>379</v>
      </c>
      <c r="C383" s="1">
        <v>194</v>
      </c>
      <c r="D383" s="1">
        <v>131</v>
      </c>
      <c r="E383" s="1">
        <v>26</v>
      </c>
      <c r="F383" s="1">
        <v>37</v>
      </c>
      <c r="G383" s="10">
        <f t="shared" si="15"/>
        <v>0.67525773195876293</v>
      </c>
      <c r="H383" s="10">
        <f t="shared" si="16"/>
        <v>0.19072164948453607</v>
      </c>
      <c r="I383">
        <f t="shared" si="17"/>
        <v>0</v>
      </c>
    </row>
    <row r="384" spans="2:9" x14ac:dyDescent="0.2">
      <c r="B384" s="5">
        <v>380</v>
      </c>
      <c r="C384" s="1">
        <v>75</v>
      </c>
      <c r="D384" s="1">
        <v>47</v>
      </c>
      <c r="E384" s="1">
        <v>28</v>
      </c>
      <c r="F384" s="1"/>
      <c r="G384" s="10">
        <f t="shared" si="15"/>
        <v>0.62666666666666671</v>
      </c>
      <c r="H384" s="10">
        <f t="shared" si="16"/>
        <v>0</v>
      </c>
      <c r="I384">
        <f t="shared" si="17"/>
        <v>0</v>
      </c>
    </row>
    <row r="385" spans="2:9" x14ac:dyDescent="0.2">
      <c r="B385" s="5">
        <v>381</v>
      </c>
      <c r="C385" s="1">
        <v>38</v>
      </c>
      <c r="D385" s="1">
        <v>9</v>
      </c>
      <c r="E385" s="1">
        <v>28</v>
      </c>
      <c r="F385" s="1"/>
      <c r="G385" s="10">
        <f t="shared" si="15"/>
        <v>0.23684210526315788</v>
      </c>
      <c r="H385" s="10">
        <f t="shared" si="16"/>
        <v>0</v>
      </c>
      <c r="I385">
        <f t="shared" si="17"/>
        <v>0</v>
      </c>
    </row>
    <row r="386" spans="2:9" x14ac:dyDescent="0.2">
      <c r="B386" s="5">
        <v>382</v>
      </c>
      <c r="C386" s="1">
        <v>47</v>
      </c>
      <c r="D386" s="1">
        <v>16</v>
      </c>
      <c r="E386" s="1">
        <v>27</v>
      </c>
      <c r="F386" s="1">
        <v>1</v>
      </c>
      <c r="G386" s="10">
        <f t="shared" si="15"/>
        <v>0.34042553191489361</v>
      </c>
      <c r="H386" s="10">
        <f t="shared" si="16"/>
        <v>2.1276595744680851E-2</v>
      </c>
      <c r="I386">
        <f t="shared" si="17"/>
        <v>0</v>
      </c>
    </row>
    <row r="387" spans="2:9" x14ac:dyDescent="0.2">
      <c r="B387" s="5">
        <v>383</v>
      </c>
      <c r="C387" s="1">
        <v>98</v>
      </c>
      <c r="D387" s="1">
        <v>63</v>
      </c>
      <c r="E387" s="1">
        <v>24</v>
      </c>
      <c r="F387" s="1">
        <v>10</v>
      </c>
      <c r="G387" s="10">
        <f t="shared" si="15"/>
        <v>0.6428571428571429</v>
      </c>
      <c r="H387" s="10">
        <f t="shared" si="16"/>
        <v>0.10204081632653061</v>
      </c>
      <c r="I387">
        <f t="shared" si="17"/>
        <v>0</v>
      </c>
    </row>
    <row r="388" spans="2:9" x14ac:dyDescent="0.2">
      <c r="B388" s="5">
        <v>384</v>
      </c>
      <c r="C388" s="1">
        <v>151</v>
      </c>
      <c r="D388" s="1">
        <v>95</v>
      </c>
      <c r="E388" s="1">
        <v>25</v>
      </c>
      <c r="F388" s="1">
        <v>25</v>
      </c>
      <c r="G388" s="10">
        <f t="shared" si="15"/>
        <v>0.62913907284768211</v>
      </c>
      <c r="H388" s="10">
        <f t="shared" si="16"/>
        <v>0.16556291390728478</v>
      </c>
      <c r="I388">
        <f t="shared" si="17"/>
        <v>0</v>
      </c>
    </row>
    <row r="389" spans="2:9" x14ac:dyDescent="0.2">
      <c r="B389" s="5">
        <v>385</v>
      </c>
      <c r="C389" s="1">
        <v>375</v>
      </c>
      <c r="D389" s="1">
        <v>315</v>
      </c>
      <c r="E389" s="1">
        <v>18</v>
      </c>
      <c r="F389" s="1">
        <v>29</v>
      </c>
      <c r="G389" s="10">
        <f t="shared" ref="G389:G434" si="18">IF(D389="", 0, D389) /C389</f>
        <v>0.84</v>
      </c>
      <c r="H389" s="10">
        <f t="shared" ref="H389:H434" si="19">F389/C389</f>
        <v>7.7333333333333337E-2</v>
      </c>
      <c r="I389">
        <f t="shared" ref="I389:I434" si="20">IF(SUM(D389:F389) &gt; C389, 1, 0)</f>
        <v>0</v>
      </c>
    </row>
    <row r="390" spans="2:9" x14ac:dyDescent="0.2">
      <c r="B390" s="5">
        <v>386</v>
      </c>
      <c r="C390" s="1">
        <v>29</v>
      </c>
      <c r="D390" s="1">
        <v>8</v>
      </c>
      <c r="E390" s="1">
        <v>21</v>
      </c>
      <c r="F390" s="1"/>
      <c r="G390" s="10">
        <f t="shared" si="18"/>
        <v>0.27586206896551724</v>
      </c>
      <c r="H390" s="10">
        <f t="shared" si="19"/>
        <v>0</v>
      </c>
      <c r="I390">
        <f t="shared" si="20"/>
        <v>0</v>
      </c>
    </row>
    <row r="391" spans="2:9" x14ac:dyDescent="0.2">
      <c r="B391" s="5">
        <v>387</v>
      </c>
      <c r="C391" s="1">
        <v>50</v>
      </c>
      <c r="D391" s="1">
        <v>29</v>
      </c>
      <c r="E391" s="1">
        <v>19</v>
      </c>
      <c r="F391" s="1">
        <v>2</v>
      </c>
      <c r="G391" s="10">
        <f t="shared" si="18"/>
        <v>0.57999999999999996</v>
      </c>
      <c r="H391" s="10">
        <f t="shared" si="19"/>
        <v>0.04</v>
      </c>
      <c r="I391">
        <f t="shared" si="20"/>
        <v>0</v>
      </c>
    </row>
    <row r="392" spans="2:9" x14ac:dyDescent="0.2">
      <c r="B392" s="5">
        <v>388</v>
      </c>
      <c r="C392" s="1">
        <v>101</v>
      </c>
      <c r="D392" s="1">
        <v>77</v>
      </c>
      <c r="E392" s="1">
        <v>21</v>
      </c>
      <c r="F392" s="1">
        <v>1</v>
      </c>
      <c r="G392" s="10">
        <f t="shared" si="18"/>
        <v>0.76237623762376239</v>
      </c>
      <c r="H392" s="10">
        <f t="shared" si="19"/>
        <v>9.9009900990099011E-3</v>
      </c>
      <c r="I392">
        <f t="shared" si="20"/>
        <v>0</v>
      </c>
    </row>
    <row r="393" spans="2:9" x14ac:dyDescent="0.2">
      <c r="B393" s="5">
        <v>389</v>
      </c>
      <c r="C393" s="1">
        <v>65</v>
      </c>
      <c r="D393" s="1">
        <v>34</v>
      </c>
      <c r="E393" s="1">
        <v>18</v>
      </c>
      <c r="F393" s="1">
        <v>6</v>
      </c>
      <c r="G393" s="10">
        <f t="shared" si="18"/>
        <v>0.52307692307692311</v>
      </c>
      <c r="H393" s="10">
        <f t="shared" si="19"/>
        <v>9.2307692307692313E-2</v>
      </c>
      <c r="I393">
        <f t="shared" si="20"/>
        <v>0</v>
      </c>
    </row>
    <row r="394" spans="2:9" x14ac:dyDescent="0.2">
      <c r="B394" s="5">
        <v>390</v>
      </c>
      <c r="C394" s="1">
        <v>96</v>
      </c>
      <c r="D394" s="1">
        <v>57</v>
      </c>
      <c r="E394" s="1">
        <v>17</v>
      </c>
      <c r="F394" s="1">
        <v>1</v>
      </c>
      <c r="G394" s="10">
        <f t="shared" si="18"/>
        <v>0.59375</v>
      </c>
      <c r="H394" s="10">
        <f t="shared" si="19"/>
        <v>1.0416666666666666E-2</v>
      </c>
      <c r="I394">
        <f t="shared" si="20"/>
        <v>0</v>
      </c>
    </row>
    <row r="395" spans="2:9" x14ac:dyDescent="0.2">
      <c r="B395" s="5">
        <v>391</v>
      </c>
      <c r="C395" s="1">
        <v>21</v>
      </c>
      <c r="D395" s="1">
        <v>3</v>
      </c>
      <c r="E395" s="1">
        <v>18</v>
      </c>
      <c r="F395" s="1"/>
      <c r="G395" s="10">
        <f t="shared" si="18"/>
        <v>0.14285714285714285</v>
      </c>
      <c r="H395" s="10">
        <f t="shared" si="19"/>
        <v>0</v>
      </c>
      <c r="I395">
        <f t="shared" si="20"/>
        <v>0</v>
      </c>
    </row>
    <row r="396" spans="2:9" x14ac:dyDescent="0.2">
      <c r="B396" s="5">
        <v>392</v>
      </c>
      <c r="C396" s="1">
        <v>40</v>
      </c>
      <c r="D396" s="1">
        <v>22</v>
      </c>
      <c r="E396" s="1">
        <v>18</v>
      </c>
      <c r="F396" s="1"/>
      <c r="G396" s="10">
        <f t="shared" si="18"/>
        <v>0.55000000000000004</v>
      </c>
      <c r="H396" s="10">
        <f t="shared" si="19"/>
        <v>0</v>
      </c>
      <c r="I396">
        <f t="shared" si="20"/>
        <v>0</v>
      </c>
    </row>
    <row r="397" spans="2:9" x14ac:dyDescent="0.2">
      <c r="B397" s="5">
        <v>393</v>
      </c>
      <c r="C397" s="1">
        <v>53</v>
      </c>
      <c r="D397" s="1">
        <v>34</v>
      </c>
      <c r="E397" s="1">
        <v>19</v>
      </c>
      <c r="F397" s="1"/>
      <c r="G397" s="10">
        <f t="shared" si="18"/>
        <v>0.64150943396226412</v>
      </c>
      <c r="H397" s="10">
        <f t="shared" si="19"/>
        <v>0</v>
      </c>
      <c r="I397">
        <f t="shared" si="20"/>
        <v>0</v>
      </c>
    </row>
    <row r="398" spans="2:9" x14ac:dyDescent="0.2">
      <c r="B398" s="5">
        <v>394</v>
      </c>
      <c r="C398" s="1">
        <v>94</v>
      </c>
      <c r="D398" s="1">
        <v>73</v>
      </c>
      <c r="E398" s="1">
        <v>18</v>
      </c>
      <c r="F398" s="1"/>
      <c r="G398" s="10">
        <f t="shared" si="18"/>
        <v>0.77659574468085102</v>
      </c>
      <c r="H398" s="10">
        <f t="shared" si="19"/>
        <v>0</v>
      </c>
      <c r="I398">
        <f t="shared" si="20"/>
        <v>0</v>
      </c>
    </row>
    <row r="399" spans="2:9" x14ac:dyDescent="0.2">
      <c r="B399" s="5">
        <v>395</v>
      </c>
      <c r="C399" s="1">
        <v>80</v>
      </c>
      <c r="D399" s="1">
        <v>60</v>
      </c>
      <c r="E399" s="1">
        <v>17</v>
      </c>
      <c r="F399" s="1"/>
      <c r="G399" s="10">
        <f t="shared" si="18"/>
        <v>0.75</v>
      </c>
      <c r="H399" s="10">
        <f t="shared" si="19"/>
        <v>0</v>
      </c>
      <c r="I399">
        <f t="shared" si="20"/>
        <v>0</v>
      </c>
    </row>
    <row r="400" spans="2:9" x14ac:dyDescent="0.2">
      <c r="B400" s="5">
        <v>396</v>
      </c>
      <c r="C400" s="1">
        <v>47</v>
      </c>
      <c r="D400" s="1">
        <v>29</v>
      </c>
      <c r="E400" s="1">
        <v>18</v>
      </c>
      <c r="F400" s="1"/>
      <c r="G400" s="10">
        <f t="shared" si="18"/>
        <v>0.61702127659574468</v>
      </c>
      <c r="H400" s="10">
        <f t="shared" si="19"/>
        <v>0</v>
      </c>
      <c r="I400">
        <f t="shared" si="20"/>
        <v>0</v>
      </c>
    </row>
    <row r="401" spans="2:9" x14ac:dyDescent="0.2">
      <c r="B401" s="5">
        <v>397</v>
      </c>
      <c r="C401" s="1">
        <v>40</v>
      </c>
      <c r="D401" s="1">
        <v>21</v>
      </c>
      <c r="E401" s="1">
        <v>18</v>
      </c>
      <c r="F401" s="1">
        <v>1</v>
      </c>
      <c r="G401" s="10">
        <f t="shared" si="18"/>
        <v>0.52500000000000002</v>
      </c>
      <c r="H401" s="10">
        <f t="shared" si="19"/>
        <v>2.5000000000000001E-2</v>
      </c>
      <c r="I401">
        <f t="shared" si="20"/>
        <v>0</v>
      </c>
    </row>
    <row r="402" spans="2:9" x14ac:dyDescent="0.2">
      <c r="B402" s="5">
        <v>398</v>
      </c>
      <c r="C402" s="1">
        <v>109</v>
      </c>
      <c r="D402" s="1">
        <v>89</v>
      </c>
      <c r="E402" s="1">
        <v>17</v>
      </c>
      <c r="F402" s="1">
        <v>2</v>
      </c>
      <c r="G402" s="10">
        <f t="shared" si="18"/>
        <v>0.8165137614678899</v>
      </c>
      <c r="H402" s="10">
        <f t="shared" si="19"/>
        <v>1.834862385321101E-2</v>
      </c>
      <c r="I402">
        <f t="shared" si="20"/>
        <v>0</v>
      </c>
    </row>
    <row r="403" spans="2:9" x14ac:dyDescent="0.2">
      <c r="B403" s="5">
        <v>399</v>
      </c>
      <c r="C403" s="1">
        <v>78</v>
      </c>
      <c r="D403" s="1">
        <v>53</v>
      </c>
      <c r="E403" s="1">
        <v>17</v>
      </c>
      <c r="F403" s="1"/>
      <c r="G403" s="10">
        <f t="shared" si="18"/>
        <v>0.67948717948717952</v>
      </c>
      <c r="H403" s="10">
        <f t="shared" si="19"/>
        <v>0</v>
      </c>
      <c r="I403">
        <f t="shared" si="20"/>
        <v>0</v>
      </c>
    </row>
    <row r="404" spans="2:9" x14ac:dyDescent="0.2">
      <c r="B404" s="5">
        <v>400</v>
      </c>
      <c r="C404" s="1">
        <v>111</v>
      </c>
      <c r="D404" s="1">
        <v>86</v>
      </c>
      <c r="E404" s="1">
        <v>20</v>
      </c>
      <c r="F404" s="1">
        <v>1</v>
      </c>
      <c r="G404" s="10">
        <f t="shared" si="18"/>
        <v>0.77477477477477474</v>
      </c>
      <c r="H404" s="10">
        <f t="shared" si="19"/>
        <v>9.0090090090090089E-3</v>
      </c>
      <c r="I404">
        <f t="shared" si="20"/>
        <v>0</v>
      </c>
    </row>
    <row r="405" spans="2:9" x14ac:dyDescent="0.2">
      <c r="B405" s="5">
        <v>401</v>
      </c>
      <c r="C405" s="1">
        <v>130</v>
      </c>
      <c r="D405" s="1">
        <v>68</v>
      </c>
      <c r="E405" s="1">
        <v>54</v>
      </c>
      <c r="F405" s="1">
        <v>6</v>
      </c>
      <c r="G405" s="10">
        <f t="shared" si="18"/>
        <v>0.52307692307692311</v>
      </c>
      <c r="H405" s="10">
        <f t="shared" si="19"/>
        <v>4.6153846153846156E-2</v>
      </c>
      <c r="I405">
        <f t="shared" si="20"/>
        <v>0</v>
      </c>
    </row>
    <row r="406" spans="2:9" x14ac:dyDescent="0.2">
      <c r="B406" s="5">
        <v>402</v>
      </c>
      <c r="C406" s="1">
        <v>197</v>
      </c>
      <c r="D406" s="1">
        <v>128</v>
      </c>
      <c r="E406" s="1">
        <v>49</v>
      </c>
      <c r="F406" s="1">
        <v>14</v>
      </c>
      <c r="G406" s="10">
        <f t="shared" si="18"/>
        <v>0.64974619289340096</v>
      </c>
      <c r="H406" s="10">
        <f t="shared" si="19"/>
        <v>7.1065989847715741E-2</v>
      </c>
      <c r="I406">
        <f t="shared" si="20"/>
        <v>0</v>
      </c>
    </row>
    <row r="407" spans="2:9" x14ac:dyDescent="0.2">
      <c r="B407" s="5">
        <v>403</v>
      </c>
      <c r="C407" s="1">
        <v>284</v>
      </c>
      <c r="D407" s="1">
        <v>209</v>
      </c>
      <c r="E407" s="1">
        <v>48</v>
      </c>
      <c r="F407" s="1">
        <v>25</v>
      </c>
      <c r="G407" s="10">
        <f t="shared" si="18"/>
        <v>0.7359154929577465</v>
      </c>
      <c r="H407" s="10">
        <f t="shared" si="19"/>
        <v>8.8028169014084501E-2</v>
      </c>
      <c r="I407">
        <f t="shared" si="20"/>
        <v>0</v>
      </c>
    </row>
    <row r="408" spans="2:9" x14ac:dyDescent="0.2">
      <c r="B408" s="5">
        <v>404</v>
      </c>
      <c r="C408" s="1">
        <v>256</v>
      </c>
      <c r="D408" s="1">
        <v>186</v>
      </c>
      <c r="E408" s="1">
        <v>41</v>
      </c>
      <c r="F408" s="1">
        <v>19</v>
      </c>
      <c r="G408" s="10">
        <f t="shared" si="18"/>
        <v>0.7265625</v>
      </c>
      <c r="H408" s="10">
        <f t="shared" si="19"/>
        <v>7.421875E-2</v>
      </c>
      <c r="I408">
        <f t="shared" si="20"/>
        <v>0</v>
      </c>
    </row>
    <row r="409" spans="2:9" x14ac:dyDescent="0.2">
      <c r="B409" s="5">
        <v>405</v>
      </c>
      <c r="C409" s="1">
        <v>123</v>
      </c>
      <c r="D409" s="1">
        <v>55</v>
      </c>
      <c r="E409" s="1">
        <v>52</v>
      </c>
      <c r="F409" s="1">
        <v>5</v>
      </c>
      <c r="G409" s="10">
        <f t="shared" si="18"/>
        <v>0.44715447154471544</v>
      </c>
      <c r="H409" s="10">
        <f t="shared" si="19"/>
        <v>4.065040650406504E-2</v>
      </c>
      <c r="I409">
        <f t="shared" si="20"/>
        <v>0</v>
      </c>
    </row>
    <row r="410" spans="2:9" x14ac:dyDescent="0.2">
      <c r="B410" s="5">
        <v>406</v>
      </c>
      <c r="C410" s="1">
        <v>92</v>
      </c>
      <c r="D410" s="1">
        <v>49</v>
      </c>
      <c r="E410" s="1">
        <v>42</v>
      </c>
      <c r="F410" s="1">
        <v>1</v>
      </c>
      <c r="G410" s="10">
        <f t="shared" si="18"/>
        <v>0.53260869565217395</v>
      </c>
      <c r="H410" s="10">
        <f t="shared" si="19"/>
        <v>1.0869565217391304E-2</v>
      </c>
      <c r="I410">
        <f t="shared" si="20"/>
        <v>0</v>
      </c>
    </row>
    <row r="411" spans="2:9" x14ac:dyDescent="0.2">
      <c r="B411" s="5">
        <v>407</v>
      </c>
      <c r="C411" s="1">
        <v>95</v>
      </c>
      <c r="D411" s="1">
        <v>48</v>
      </c>
      <c r="E411" s="1">
        <v>44</v>
      </c>
      <c r="F411" s="1">
        <v>2</v>
      </c>
      <c r="G411" s="10">
        <f t="shared" si="18"/>
        <v>0.50526315789473686</v>
      </c>
      <c r="H411" s="10">
        <f t="shared" si="19"/>
        <v>2.1052631578947368E-2</v>
      </c>
      <c r="I411">
        <f t="shared" si="20"/>
        <v>0</v>
      </c>
    </row>
    <row r="412" spans="2:9" x14ac:dyDescent="0.2">
      <c r="B412" s="5">
        <v>408</v>
      </c>
      <c r="C412" s="1">
        <v>135</v>
      </c>
      <c r="D412" s="1">
        <v>78</v>
      </c>
      <c r="E412" s="1">
        <v>40</v>
      </c>
      <c r="F412" s="1">
        <v>8</v>
      </c>
      <c r="G412" s="10">
        <f t="shared" si="18"/>
        <v>0.57777777777777772</v>
      </c>
      <c r="H412" s="10">
        <f t="shared" si="19"/>
        <v>5.9259259259259262E-2</v>
      </c>
      <c r="I412">
        <f t="shared" si="20"/>
        <v>0</v>
      </c>
    </row>
    <row r="413" spans="2:9" x14ac:dyDescent="0.2">
      <c r="B413" s="5">
        <v>409</v>
      </c>
      <c r="C413" s="1">
        <v>181</v>
      </c>
      <c r="D413" s="1">
        <v>115</v>
      </c>
      <c r="E413" s="1">
        <v>37</v>
      </c>
      <c r="F413" s="1">
        <v>17</v>
      </c>
      <c r="G413" s="10">
        <f t="shared" si="18"/>
        <v>0.63535911602209949</v>
      </c>
      <c r="H413" s="10">
        <f t="shared" si="19"/>
        <v>9.3922651933701654E-2</v>
      </c>
      <c r="I413">
        <f t="shared" si="20"/>
        <v>0</v>
      </c>
    </row>
    <row r="414" spans="2:9" x14ac:dyDescent="0.2">
      <c r="B414" s="5">
        <v>410</v>
      </c>
      <c r="C414" s="1">
        <v>204</v>
      </c>
      <c r="D414" s="1">
        <v>141</v>
      </c>
      <c r="E414" s="1">
        <v>39</v>
      </c>
      <c r="F414" s="1">
        <v>16</v>
      </c>
      <c r="G414" s="10">
        <f t="shared" si="18"/>
        <v>0.69117647058823528</v>
      </c>
      <c r="H414" s="10">
        <f t="shared" si="19"/>
        <v>7.8431372549019607E-2</v>
      </c>
      <c r="I414">
        <f t="shared" si="20"/>
        <v>0</v>
      </c>
    </row>
    <row r="415" spans="2:9" x14ac:dyDescent="0.2">
      <c r="B415" s="5">
        <v>411</v>
      </c>
      <c r="C415" s="1">
        <v>84</v>
      </c>
      <c r="D415" s="1">
        <v>43</v>
      </c>
      <c r="E415" s="1">
        <v>38</v>
      </c>
      <c r="F415" s="1">
        <v>1</v>
      </c>
      <c r="G415" s="10">
        <f t="shared" si="18"/>
        <v>0.51190476190476186</v>
      </c>
      <c r="H415" s="10">
        <f t="shared" si="19"/>
        <v>1.1904761904761904E-2</v>
      </c>
      <c r="I415">
        <f t="shared" si="20"/>
        <v>0</v>
      </c>
    </row>
    <row r="416" spans="2:9" x14ac:dyDescent="0.2">
      <c r="B416" s="5">
        <v>412</v>
      </c>
      <c r="C416" s="1">
        <v>97</v>
      </c>
      <c r="D416" s="1">
        <v>48</v>
      </c>
      <c r="E416" s="1">
        <v>39</v>
      </c>
      <c r="F416" s="1">
        <v>5</v>
      </c>
      <c r="G416" s="10">
        <f t="shared" si="18"/>
        <v>0.49484536082474229</v>
      </c>
      <c r="H416" s="10">
        <f t="shared" si="19"/>
        <v>5.1546391752577317E-2</v>
      </c>
      <c r="I416">
        <f t="shared" si="20"/>
        <v>0</v>
      </c>
    </row>
    <row r="417" spans="2:9" x14ac:dyDescent="0.2">
      <c r="B417" s="5">
        <v>413</v>
      </c>
      <c r="C417" s="1">
        <v>204</v>
      </c>
      <c r="D417" s="1">
        <v>149</v>
      </c>
      <c r="E417" s="1">
        <v>36</v>
      </c>
      <c r="F417" s="1">
        <v>15</v>
      </c>
      <c r="G417" s="10">
        <f t="shared" si="18"/>
        <v>0.73039215686274506</v>
      </c>
      <c r="H417" s="10">
        <f t="shared" si="19"/>
        <v>7.3529411764705885E-2</v>
      </c>
      <c r="I417">
        <f t="shared" si="20"/>
        <v>0</v>
      </c>
    </row>
    <row r="418" spans="2:9" x14ac:dyDescent="0.2">
      <c r="B418" s="5">
        <v>414</v>
      </c>
      <c r="C418" s="1">
        <v>200</v>
      </c>
      <c r="D418" s="1">
        <v>154</v>
      </c>
      <c r="E418" s="1">
        <v>34</v>
      </c>
      <c r="F418" s="1">
        <v>8</v>
      </c>
      <c r="G418" s="10">
        <f t="shared" si="18"/>
        <v>0.77</v>
      </c>
      <c r="H418" s="10">
        <f t="shared" si="19"/>
        <v>0.04</v>
      </c>
      <c r="I418">
        <f t="shared" si="20"/>
        <v>0</v>
      </c>
    </row>
    <row r="419" spans="2:9" x14ac:dyDescent="0.2">
      <c r="B419" s="5">
        <v>415</v>
      </c>
      <c r="C419" s="1">
        <v>61</v>
      </c>
      <c r="D419" s="1">
        <v>16</v>
      </c>
      <c r="E419" s="1">
        <v>44</v>
      </c>
      <c r="F419" s="1"/>
      <c r="G419" s="10">
        <f t="shared" si="18"/>
        <v>0.26229508196721313</v>
      </c>
      <c r="H419" s="10">
        <f t="shared" si="19"/>
        <v>0</v>
      </c>
      <c r="I419">
        <f t="shared" si="20"/>
        <v>0</v>
      </c>
    </row>
    <row r="420" spans="2:9" x14ac:dyDescent="0.2">
      <c r="B420" s="5">
        <v>416</v>
      </c>
      <c r="C420" s="1">
        <v>66</v>
      </c>
      <c r="D420" s="1">
        <v>25</v>
      </c>
      <c r="E420" s="1">
        <v>38</v>
      </c>
      <c r="F420" s="1">
        <v>2</v>
      </c>
      <c r="G420" s="10">
        <f t="shared" si="18"/>
        <v>0.37878787878787878</v>
      </c>
      <c r="H420" s="10">
        <f t="shared" si="19"/>
        <v>3.0303030303030304E-2</v>
      </c>
      <c r="I420">
        <f t="shared" si="20"/>
        <v>0</v>
      </c>
    </row>
    <row r="421" spans="2:9" x14ac:dyDescent="0.2">
      <c r="B421" s="5">
        <v>417</v>
      </c>
      <c r="C421" s="1">
        <v>81</v>
      </c>
      <c r="D421" s="1">
        <v>40</v>
      </c>
      <c r="E421" s="1">
        <v>37</v>
      </c>
      <c r="F421" s="1">
        <v>3</v>
      </c>
      <c r="G421" s="10">
        <f t="shared" si="18"/>
        <v>0.49382716049382713</v>
      </c>
      <c r="H421" s="10">
        <f t="shared" si="19"/>
        <v>3.7037037037037035E-2</v>
      </c>
      <c r="I421">
        <f t="shared" si="20"/>
        <v>0</v>
      </c>
    </row>
    <row r="422" spans="2:9" x14ac:dyDescent="0.2">
      <c r="B422" s="5">
        <v>418</v>
      </c>
      <c r="C422" s="1">
        <v>135</v>
      </c>
      <c r="D422" s="1">
        <v>98</v>
      </c>
      <c r="E422" s="1">
        <v>36</v>
      </c>
      <c r="F422" s="1">
        <v>1</v>
      </c>
      <c r="G422" s="10">
        <f t="shared" si="18"/>
        <v>0.72592592592592597</v>
      </c>
      <c r="H422" s="10">
        <f t="shared" si="19"/>
        <v>7.4074074074074077E-3</v>
      </c>
      <c r="I422">
        <f t="shared" si="20"/>
        <v>0</v>
      </c>
    </row>
    <row r="423" spans="2:9" x14ac:dyDescent="0.2">
      <c r="B423" s="5">
        <v>419</v>
      </c>
      <c r="C423" s="1">
        <v>232</v>
      </c>
      <c r="D423" s="1">
        <v>150</v>
      </c>
      <c r="E423" s="1">
        <v>32</v>
      </c>
      <c r="F423" s="1">
        <v>43</v>
      </c>
      <c r="G423" s="10">
        <f t="shared" si="18"/>
        <v>0.64655172413793105</v>
      </c>
      <c r="H423" s="10">
        <f t="shared" si="19"/>
        <v>0.18534482758620691</v>
      </c>
      <c r="I423">
        <f t="shared" si="20"/>
        <v>0</v>
      </c>
    </row>
    <row r="424" spans="2:9" x14ac:dyDescent="0.2">
      <c r="B424" s="5">
        <v>420</v>
      </c>
      <c r="C424" s="1">
        <v>92</v>
      </c>
      <c r="D424" s="1">
        <v>57</v>
      </c>
      <c r="E424" s="1">
        <v>33</v>
      </c>
      <c r="F424" s="1">
        <v>2</v>
      </c>
      <c r="G424" s="10">
        <f t="shared" si="18"/>
        <v>0.61956521739130432</v>
      </c>
      <c r="H424" s="10">
        <f t="shared" si="19"/>
        <v>2.1739130434782608E-2</v>
      </c>
      <c r="I424">
        <f t="shared" si="20"/>
        <v>0</v>
      </c>
    </row>
    <row r="425" spans="2:9" x14ac:dyDescent="0.2">
      <c r="B425" s="5">
        <v>421</v>
      </c>
      <c r="C425" s="1">
        <v>77</v>
      </c>
      <c r="D425" s="1">
        <v>38</v>
      </c>
      <c r="E425" s="1">
        <v>33</v>
      </c>
      <c r="F425" s="1">
        <v>5</v>
      </c>
      <c r="G425" s="10">
        <f t="shared" si="18"/>
        <v>0.4935064935064935</v>
      </c>
      <c r="H425" s="10">
        <f t="shared" si="19"/>
        <v>6.4935064935064929E-2</v>
      </c>
      <c r="I425">
        <f t="shared" si="20"/>
        <v>0</v>
      </c>
    </row>
    <row r="426" spans="2:9" x14ac:dyDescent="0.2">
      <c r="B426" s="5">
        <v>422</v>
      </c>
      <c r="C426" s="1">
        <v>66</v>
      </c>
      <c r="D426" s="1">
        <v>26</v>
      </c>
      <c r="E426" s="1">
        <v>37</v>
      </c>
      <c r="F426" s="1">
        <v>2</v>
      </c>
      <c r="G426" s="10">
        <f t="shared" si="18"/>
        <v>0.39393939393939392</v>
      </c>
      <c r="H426" s="10">
        <f t="shared" si="19"/>
        <v>3.0303030303030304E-2</v>
      </c>
      <c r="I426">
        <f t="shared" si="20"/>
        <v>0</v>
      </c>
    </row>
    <row r="427" spans="2:9" x14ac:dyDescent="0.2">
      <c r="B427" s="5">
        <v>423</v>
      </c>
      <c r="C427" s="1">
        <v>167</v>
      </c>
      <c r="D427" s="1">
        <v>117</v>
      </c>
      <c r="E427" s="1">
        <v>36</v>
      </c>
      <c r="F427" s="1">
        <v>9</v>
      </c>
      <c r="G427" s="10">
        <f t="shared" si="18"/>
        <v>0.70059880239520955</v>
      </c>
      <c r="H427" s="10">
        <f t="shared" si="19"/>
        <v>5.3892215568862277E-2</v>
      </c>
      <c r="I427">
        <f t="shared" si="20"/>
        <v>0</v>
      </c>
    </row>
    <row r="428" spans="2:9" x14ac:dyDescent="0.2">
      <c r="B428" s="5">
        <v>424</v>
      </c>
      <c r="C428" s="1">
        <v>250</v>
      </c>
      <c r="D428" s="1">
        <v>175</v>
      </c>
      <c r="E428" s="1">
        <v>30</v>
      </c>
      <c r="F428" s="1">
        <v>41</v>
      </c>
      <c r="G428" s="10">
        <f t="shared" si="18"/>
        <v>0.7</v>
      </c>
      <c r="H428" s="10">
        <f t="shared" si="19"/>
        <v>0.16400000000000001</v>
      </c>
      <c r="I428">
        <f t="shared" si="20"/>
        <v>0</v>
      </c>
    </row>
    <row r="429" spans="2:9" x14ac:dyDescent="0.2">
      <c r="B429" s="5">
        <v>425</v>
      </c>
      <c r="C429" s="1">
        <v>39</v>
      </c>
      <c r="D429" s="1">
        <v>10</v>
      </c>
      <c r="E429" s="1">
        <v>28</v>
      </c>
      <c r="F429" s="1">
        <v>1</v>
      </c>
      <c r="G429" s="10">
        <f t="shared" si="18"/>
        <v>0.25641025641025639</v>
      </c>
      <c r="H429" s="10">
        <f t="shared" si="19"/>
        <v>2.564102564102564E-2</v>
      </c>
      <c r="I429">
        <f t="shared" si="20"/>
        <v>0</v>
      </c>
    </row>
    <row r="430" spans="2:9" x14ac:dyDescent="0.2">
      <c r="B430" s="5">
        <v>426</v>
      </c>
      <c r="C430" s="1">
        <v>77</v>
      </c>
      <c r="D430" s="1">
        <v>28</v>
      </c>
      <c r="E430" s="1">
        <v>39</v>
      </c>
      <c r="F430" s="1">
        <v>9</v>
      </c>
      <c r="G430" s="10">
        <f t="shared" si="18"/>
        <v>0.36363636363636365</v>
      </c>
      <c r="H430" s="10">
        <f t="shared" si="19"/>
        <v>0.11688311688311688</v>
      </c>
      <c r="I430">
        <f t="shared" si="20"/>
        <v>0</v>
      </c>
    </row>
    <row r="431" spans="2:9" x14ac:dyDescent="0.2">
      <c r="B431" s="5">
        <v>427</v>
      </c>
      <c r="C431" s="1">
        <v>85</v>
      </c>
      <c r="D431" s="1">
        <v>51</v>
      </c>
      <c r="E431" s="1">
        <v>24</v>
      </c>
      <c r="F431" s="1">
        <v>6</v>
      </c>
      <c r="G431" s="10">
        <f t="shared" si="18"/>
        <v>0.6</v>
      </c>
      <c r="H431" s="10">
        <f t="shared" si="19"/>
        <v>7.0588235294117646E-2</v>
      </c>
      <c r="I431">
        <f t="shared" si="20"/>
        <v>0</v>
      </c>
    </row>
    <row r="432" spans="2:9" x14ac:dyDescent="0.2">
      <c r="B432" s="5">
        <v>428</v>
      </c>
      <c r="C432" s="1">
        <v>97</v>
      </c>
      <c r="D432" s="1">
        <v>58</v>
      </c>
      <c r="E432" s="1">
        <v>24</v>
      </c>
      <c r="F432" s="1">
        <v>10</v>
      </c>
      <c r="G432" s="10">
        <f t="shared" si="18"/>
        <v>0.59793814432989689</v>
      </c>
      <c r="H432" s="10">
        <f t="shared" si="19"/>
        <v>0.10309278350515463</v>
      </c>
      <c r="I432">
        <f t="shared" si="20"/>
        <v>0</v>
      </c>
    </row>
    <row r="433" spans="2:9" x14ac:dyDescent="0.2">
      <c r="B433" s="5">
        <v>429</v>
      </c>
      <c r="C433" s="1">
        <v>97</v>
      </c>
      <c r="D433" s="1">
        <v>64</v>
      </c>
      <c r="E433" s="1">
        <v>24</v>
      </c>
      <c r="F433" s="1">
        <v>8</v>
      </c>
      <c r="G433" s="10">
        <f t="shared" si="18"/>
        <v>0.65979381443298968</v>
      </c>
      <c r="H433" s="10">
        <f t="shared" si="19"/>
        <v>8.247422680412371E-2</v>
      </c>
      <c r="I433">
        <f t="shared" si="20"/>
        <v>0</v>
      </c>
    </row>
    <row r="434" spans="2:9" x14ac:dyDescent="0.2">
      <c r="B434" s="5">
        <v>430</v>
      </c>
      <c r="C434" s="1">
        <v>35</v>
      </c>
      <c r="D434" s="1">
        <v>12</v>
      </c>
      <c r="E434" s="1">
        <v>23</v>
      </c>
      <c r="F434" s="1"/>
      <c r="G434" s="10">
        <f t="shared" si="18"/>
        <v>0.34285714285714286</v>
      </c>
      <c r="H434" s="10">
        <f t="shared" si="19"/>
        <v>0</v>
      </c>
      <c r="I434">
        <f t="shared" si="20"/>
        <v>0</v>
      </c>
    </row>
  </sheetData>
  <autoFilter ref="B4:I434">
    <sortState ref="B5:I434">
      <sortCondition ref="B4:B434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6" sqref="I16"/>
    </sheetView>
  </sheetViews>
  <sheetFormatPr baseColWidth="10" defaultRowHeight="16" x14ac:dyDescent="0.2"/>
  <cols>
    <col min="1" max="1" width="3.83203125" customWidth="1"/>
    <col min="2" max="2" width="10.1640625" style="5" customWidth="1"/>
    <col min="3" max="3" width="13.6640625" style="2" customWidth="1"/>
    <col min="4" max="4" width="12.83203125" customWidth="1"/>
  </cols>
  <sheetData>
    <row r="1" spans="1:10" ht="26" x14ac:dyDescent="0.3">
      <c r="A1" s="7" t="s">
        <v>47</v>
      </c>
    </row>
    <row r="4" spans="1:10" x14ac:dyDescent="0.2">
      <c r="B4" s="8" t="s">
        <v>19</v>
      </c>
      <c r="C4" s="4" t="s">
        <v>48</v>
      </c>
      <c r="D4" s="4" t="s">
        <v>49</v>
      </c>
      <c r="E4" s="4" t="s">
        <v>50</v>
      </c>
      <c r="F4" s="4" t="s">
        <v>51</v>
      </c>
    </row>
    <row r="5" spans="1:10" x14ac:dyDescent="0.2">
      <c r="B5" s="5">
        <v>1</v>
      </c>
      <c r="C5" s="10">
        <f>VLOOKUP($B5, 'Levels v1.0.1'!$B$5:$G$404, 6, FALSE)</f>
        <v>0</v>
      </c>
      <c r="D5" s="10">
        <f>VLOOKUP($B5, 'Levels v1.0.3'!$B$5:$G$404, 6, FALSE)</f>
        <v>0</v>
      </c>
      <c r="E5" s="10">
        <f>VLOOKUP($B5, 'Levels v1.0.6'!$B$5:$G$404, 6, FALSE)</f>
        <v>0</v>
      </c>
      <c r="F5" s="10">
        <f>VLOOKUP($B5, 'Levels v1.1.0'!$B$5:$G$404, 6, FALSE)</f>
        <v>0</v>
      </c>
      <c r="G5" s="11">
        <f>C5 - AVERAGE($C5:$F5)</f>
        <v>0</v>
      </c>
      <c r="H5" s="11">
        <f t="shared" ref="H5:J5" si="0">D5 - AVERAGE($C5:$F5)</f>
        <v>0</v>
      </c>
      <c r="I5" s="11">
        <f t="shared" si="0"/>
        <v>0</v>
      </c>
      <c r="J5" s="11">
        <f t="shared" si="0"/>
        <v>0</v>
      </c>
    </row>
    <row r="6" spans="1:10" x14ac:dyDescent="0.2">
      <c r="B6" s="5">
        <v>2</v>
      </c>
      <c r="C6" s="10">
        <f>VLOOKUP($B6, 'Levels v1.0.1'!$B$5:$G$404, 6, FALSE)</f>
        <v>0</v>
      </c>
      <c r="D6" s="10">
        <f>VLOOKUP($B6, 'Levels v1.0.3'!$B$5:$G$404, 6, FALSE)</f>
        <v>0</v>
      </c>
      <c r="E6" s="10">
        <f>VLOOKUP($B6, 'Levels v1.0.6'!$B$5:$G$404, 6, FALSE)</f>
        <v>0</v>
      </c>
      <c r="F6" s="10">
        <f>VLOOKUP($B6, 'Levels v1.1.0'!$B$5:$G$404, 6, FALSE)</f>
        <v>0</v>
      </c>
      <c r="G6" s="11">
        <f t="shared" ref="G6:G69" si="1">C6 - AVERAGE($C6:$F6)</f>
        <v>0</v>
      </c>
      <c r="H6" s="11">
        <f t="shared" ref="H6:H69" si="2">D6 - AVERAGE($C6:$F6)</f>
        <v>0</v>
      </c>
      <c r="I6" s="11">
        <f t="shared" ref="I6:I69" si="3">E6 - AVERAGE($C6:$F6)</f>
        <v>0</v>
      </c>
      <c r="J6" s="11">
        <f t="shared" ref="J6:J69" si="4">F6 - AVERAGE($C6:$F6)</f>
        <v>0</v>
      </c>
    </row>
    <row r="7" spans="1:10" x14ac:dyDescent="0.2">
      <c r="B7" s="5">
        <v>3</v>
      </c>
      <c r="C7" s="10">
        <f>VLOOKUP($B7, 'Levels v1.0.1'!$B$5:$G$404, 6, FALSE)</f>
        <v>0</v>
      </c>
      <c r="D7" s="10">
        <f>VLOOKUP($B7, 'Levels v1.0.3'!$B$5:$G$404, 6, FALSE)</f>
        <v>0</v>
      </c>
      <c r="E7" s="10">
        <f>VLOOKUP($B7, 'Levels v1.0.6'!$B$5:$G$404, 6, FALSE)</f>
        <v>0</v>
      </c>
      <c r="F7" s="10">
        <f>VLOOKUP($B7, 'Levels v1.1.0'!$B$5:$G$404, 6, FALSE)</f>
        <v>0</v>
      </c>
      <c r="G7" s="11">
        <f t="shared" si="1"/>
        <v>0</v>
      </c>
      <c r="H7" s="11">
        <f t="shared" si="2"/>
        <v>0</v>
      </c>
      <c r="I7" s="11">
        <f t="shared" si="3"/>
        <v>0</v>
      </c>
      <c r="J7" s="11">
        <f t="shared" si="4"/>
        <v>0</v>
      </c>
    </row>
    <row r="8" spans="1:10" x14ac:dyDescent="0.2">
      <c r="B8" s="5">
        <v>4</v>
      </c>
      <c r="C8" s="10">
        <f>VLOOKUP($B8, 'Levels v1.0.1'!$B$5:$G$404, 6, FALSE)</f>
        <v>1.843501326259947E-2</v>
      </c>
      <c r="D8" s="10">
        <f>VLOOKUP($B8, 'Levels v1.0.3'!$B$5:$G$404, 6, FALSE)</f>
        <v>5.4163103304607149E-3</v>
      </c>
      <c r="E8" s="10">
        <f>VLOOKUP($B8, 'Levels v1.0.6'!$B$5:$G$404, 6, FALSE)</f>
        <v>9.0035788284045966E-3</v>
      </c>
      <c r="F8" s="10">
        <f>VLOOKUP($B8, 'Levels v1.1.0'!$B$5:$G$404, 6, FALSE)</f>
        <v>5.6111616621170764E-3</v>
      </c>
      <c r="G8" s="11">
        <f t="shared" si="1"/>
        <v>8.8184972417040056E-3</v>
      </c>
      <c r="H8" s="11">
        <f t="shared" si="2"/>
        <v>-4.2002056904347496E-3</v>
      </c>
      <c r="I8" s="11">
        <f t="shared" si="3"/>
        <v>-6.1293719249086789E-4</v>
      </c>
      <c r="J8" s="11">
        <f t="shared" si="4"/>
        <v>-4.0053543587783881E-3</v>
      </c>
    </row>
    <row r="9" spans="1:10" x14ac:dyDescent="0.2">
      <c r="B9" s="5">
        <v>5</v>
      </c>
      <c r="C9" s="10">
        <f>VLOOKUP($B9, 'Levels v1.0.1'!$B$5:$G$404, 6, FALSE)</f>
        <v>0.10854879524700187</v>
      </c>
      <c r="D9" s="10">
        <f>VLOOKUP($B9, 'Levels v1.0.3'!$B$5:$G$404, 6, FALSE)</f>
        <v>5.6685538547564127E-2</v>
      </c>
      <c r="E9" s="10">
        <f>VLOOKUP($B9, 'Levels v1.0.6'!$B$5:$G$404, 6, FALSE)</f>
        <v>7.6016154247003642E-2</v>
      </c>
      <c r="F9" s="10">
        <f>VLOOKUP($B9, 'Levels v1.1.0'!$B$5:$G$404, 6, FALSE)</f>
        <v>7.0318471337579624E-2</v>
      </c>
      <c r="G9" s="11">
        <f t="shared" si="1"/>
        <v>3.0656555402214555E-2</v>
      </c>
      <c r="H9" s="11">
        <f t="shared" si="2"/>
        <v>-2.1206701297223185E-2</v>
      </c>
      <c r="I9" s="11">
        <f t="shared" si="3"/>
        <v>-1.8760855977836693E-3</v>
      </c>
      <c r="J9" s="11">
        <f t="shared" si="4"/>
        <v>-7.5737685072076871E-3</v>
      </c>
    </row>
    <row r="10" spans="1:10" x14ac:dyDescent="0.2">
      <c r="B10" s="5">
        <v>6</v>
      </c>
      <c r="C10" s="10">
        <f>VLOOKUP($B10, 'Levels v1.0.1'!$B$5:$G$404, 6, FALSE)</f>
        <v>9.5884745295374649E-2</v>
      </c>
      <c r="D10" s="10">
        <f>VLOOKUP($B10, 'Levels v1.0.3'!$B$5:$G$404, 6, FALSE)</f>
        <v>4.5550740703416304E-2</v>
      </c>
      <c r="E10" s="10">
        <f>VLOOKUP($B10, 'Levels v1.0.6'!$B$5:$G$404, 6, FALSE)</f>
        <v>5.9840906351693382E-2</v>
      </c>
      <c r="F10" s="10">
        <f>VLOOKUP($B10, 'Levels v1.1.0'!$B$5:$G$404, 6, FALSE)</f>
        <v>5.3914674167838725E-2</v>
      </c>
      <c r="G10" s="11">
        <f t="shared" si="1"/>
        <v>3.208697866579388E-2</v>
      </c>
      <c r="H10" s="11">
        <f t="shared" si="2"/>
        <v>-1.8247025926164465E-2</v>
      </c>
      <c r="I10" s="11">
        <f t="shared" si="3"/>
        <v>-3.9568602778873863E-3</v>
      </c>
      <c r="J10" s="11">
        <f t="shared" si="4"/>
        <v>-9.8830924617420435E-3</v>
      </c>
    </row>
    <row r="11" spans="1:10" x14ac:dyDescent="0.2">
      <c r="B11" s="5">
        <v>7</v>
      </c>
      <c r="C11" s="10">
        <f>VLOOKUP($B11, 'Levels v1.0.1'!$B$5:$G$404, 6, FALSE)</f>
        <v>0.13789138943248533</v>
      </c>
      <c r="D11" s="10">
        <f>VLOOKUP($B11, 'Levels v1.0.3'!$B$5:$G$404, 6, FALSE)</f>
        <v>0.1062934191163889</v>
      </c>
      <c r="E11" s="10">
        <f>VLOOKUP($B11, 'Levels v1.0.6'!$B$5:$G$404, 6, FALSE)</f>
        <v>0.1118070197197073</v>
      </c>
      <c r="F11" s="10">
        <f>VLOOKUP($B11, 'Levels v1.1.0'!$B$5:$G$404, 6, FALSE)</f>
        <v>0.10314557425018288</v>
      </c>
      <c r="G11" s="11">
        <f t="shared" si="1"/>
        <v>2.3107038802794216E-2</v>
      </c>
      <c r="H11" s="11">
        <f t="shared" si="2"/>
        <v>-8.4909315133022134E-3</v>
      </c>
      <c r="I11" s="11">
        <f t="shared" si="3"/>
        <v>-2.9773309099838108E-3</v>
      </c>
      <c r="J11" s="11">
        <f t="shared" si="4"/>
        <v>-1.1638776379508234E-2</v>
      </c>
    </row>
    <row r="12" spans="1:10" x14ac:dyDescent="0.2">
      <c r="B12" s="5">
        <v>8</v>
      </c>
      <c r="C12" s="10">
        <f>VLOOKUP($B12, 'Levels v1.0.1'!$B$5:$G$404, 6, FALSE)</f>
        <v>8.4170854271356788E-2</v>
      </c>
      <c r="D12" s="10">
        <f>VLOOKUP($B12, 'Levels v1.0.3'!$B$5:$G$404, 6, FALSE)</f>
        <v>4.8057553956834531E-2</v>
      </c>
      <c r="E12" s="10">
        <f>VLOOKUP($B12, 'Levels v1.0.6'!$B$5:$G$404, 6, FALSE)</f>
        <v>5.7867650038497385E-2</v>
      </c>
      <c r="F12" s="10">
        <f>VLOOKUP($B12, 'Levels v1.1.0'!$B$5:$G$404, 6, FALSE)</f>
        <v>5.0808691390295702E-2</v>
      </c>
      <c r="G12" s="11">
        <f t="shared" si="1"/>
        <v>2.3944666857110684E-2</v>
      </c>
      <c r="H12" s="11">
        <f t="shared" si="2"/>
        <v>-1.2168633457411572E-2</v>
      </c>
      <c r="I12" s="11">
        <f t="shared" si="3"/>
        <v>-2.3585373757487177E-3</v>
      </c>
      <c r="J12" s="11">
        <f t="shared" si="4"/>
        <v>-9.4174960239504016E-3</v>
      </c>
    </row>
    <row r="13" spans="1:10" x14ac:dyDescent="0.2">
      <c r="B13" s="5">
        <v>9</v>
      </c>
      <c r="C13" s="10">
        <f>VLOOKUP($B13, 'Levels v1.0.1'!$B$5:$G$404, 6, FALSE)</f>
        <v>7.7321531846413036E-2</v>
      </c>
      <c r="D13" s="10">
        <f>VLOOKUP($B13, 'Levels v1.0.3'!$B$5:$G$404, 6, FALSE)</f>
        <v>3.5462859398644644E-2</v>
      </c>
      <c r="E13" s="10">
        <f>VLOOKUP($B13, 'Levels v1.0.6'!$B$5:$G$404, 6, FALSE)</f>
        <v>4.5660397463903248E-2</v>
      </c>
      <c r="F13" s="10">
        <f>VLOOKUP($B13, 'Levels v1.1.0'!$B$5:$G$404, 6, FALSE)</f>
        <v>3.8723404255319151E-2</v>
      </c>
      <c r="G13" s="11">
        <f t="shared" si="1"/>
        <v>2.802948360534302E-2</v>
      </c>
      <c r="H13" s="11">
        <f t="shared" si="2"/>
        <v>-1.3829188842425372E-2</v>
      </c>
      <c r="I13" s="11">
        <f t="shared" si="3"/>
        <v>-3.6316507771667686E-3</v>
      </c>
      <c r="J13" s="11">
        <f t="shared" si="4"/>
        <v>-1.0568643985750865E-2</v>
      </c>
    </row>
    <row r="14" spans="1:10" x14ac:dyDescent="0.2">
      <c r="B14" s="5">
        <v>10</v>
      </c>
      <c r="C14" s="10">
        <f>VLOOKUP($B14, 'Levels v1.0.1'!$B$5:$G$404, 6, FALSE)</f>
        <v>0.15440127318625838</v>
      </c>
      <c r="D14" s="10">
        <f>VLOOKUP($B14, 'Levels v1.0.3'!$B$5:$G$404, 6, FALSE)</f>
        <v>8.1486034807330285E-2</v>
      </c>
      <c r="E14" s="10">
        <f>VLOOKUP($B14, 'Levels v1.0.6'!$B$5:$G$404, 6, FALSE)</f>
        <v>0.10525982256020279</v>
      </c>
      <c r="F14" s="10">
        <f>VLOOKUP($B14, 'Levels v1.1.0'!$B$5:$G$404, 6, FALSE)</f>
        <v>9.5444133367269021E-2</v>
      </c>
      <c r="G14" s="11">
        <f t="shared" si="1"/>
        <v>4.5253457205993261E-2</v>
      </c>
      <c r="H14" s="11">
        <f t="shared" si="2"/>
        <v>-2.766178117293483E-2</v>
      </c>
      <c r="I14" s="11">
        <f t="shared" si="3"/>
        <v>-3.8879934200623245E-3</v>
      </c>
      <c r="J14" s="11">
        <f t="shared" si="4"/>
        <v>-1.3703682612996093E-2</v>
      </c>
    </row>
    <row r="15" spans="1:10" x14ac:dyDescent="0.2">
      <c r="B15" s="5">
        <v>11</v>
      </c>
      <c r="C15" s="10">
        <f>VLOOKUP($B15, 'Levels v1.0.1'!$B$5:$G$404, 6, FALSE)</f>
        <v>4.8540529715115403E-2</v>
      </c>
      <c r="D15" s="10">
        <f>VLOOKUP($B15, 'Levels v1.0.3'!$B$5:$G$404, 6, FALSE)</f>
        <v>3.0648376826256436E-2</v>
      </c>
      <c r="E15" s="10">
        <f>VLOOKUP($B15, 'Levels v1.0.6'!$B$5:$G$404, 6, FALSE)</f>
        <v>3.2936326156665141E-2</v>
      </c>
      <c r="F15" s="10">
        <f>VLOOKUP($B15, 'Levels v1.1.0'!$B$5:$G$404, 6, FALSE)</f>
        <v>3.3776301218161685E-2</v>
      </c>
      <c r="G15" s="11">
        <f t="shared" si="1"/>
        <v>1.2065146236065735E-2</v>
      </c>
      <c r="H15" s="11">
        <f t="shared" si="2"/>
        <v>-5.8270066527932318E-3</v>
      </c>
      <c r="I15" s="11">
        <f t="shared" si="3"/>
        <v>-3.539057322384527E-3</v>
      </c>
      <c r="J15" s="11">
        <f t="shared" si="4"/>
        <v>-2.6990822608879833E-3</v>
      </c>
    </row>
    <row r="16" spans="1:10" x14ac:dyDescent="0.2">
      <c r="B16" s="5">
        <v>12</v>
      </c>
      <c r="C16" s="10">
        <f>VLOOKUP($B16, 'Levels v1.0.1'!$B$5:$G$404, 6, FALSE)</f>
        <v>0.16235836895311759</v>
      </c>
      <c r="D16" s="10">
        <f>VLOOKUP($B16, 'Levels v1.0.3'!$B$5:$G$404, 6, FALSE)</f>
        <v>0.12732910656441207</v>
      </c>
      <c r="E16" s="10">
        <f>VLOOKUP($B16, 'Levels v1.0.6'!$B$5:$G$404, 6, FALSE)</f>
        <v>0.12879799010756066</v>
      </c>
      <c r="F16" s="10">
        <f>VLOOKUP($B16, 'Levels v1.1.0'!$B$5:$G$404, 6, FALSE)</f>
        <v>0.11690989847715735</v>
      </c>
      <c r="G16" s="11">
        <f t="shared" si="1"/>
        <v>2.8509527927555678E-2</v>
      </c>
      <c r="H16" s="11">
        <f t="shared" si="2"/>
        <v>-6.5197344611498398E-3</v>
      </c>
      <c r="I16" s="11">
        <f t="shared" si="3"/>
        <v>-5.050850918001254E-3</v>
      </c>
      <c r="J16" s="11">
        <f t="shared" si="4"/>
        <v>-1.6938942548404556E-2</v>
      </c>
    </row>
    <row r="17" spans="2:10" x14ac:dyDescent="0.2">
      <c r="B17" s="5">
        <v>13</v>
      </c>
      <c r="C17" s="10">
        <f>VLOOKUP($B17, 'Levels v1.0.1'!$B$5:$G$404, 6, FALSE)</f>
        <v>0.37716879237044698</v>
      </c>
      <c r="D17" s="10">
        <f>VLOOKUP($B17, 'Levels v1.0.3'!$B$5:$G$404, 6, FALSE)</f>
        <v>0.35417435424354243</v>
      </c>
      <c r="E17" s="10">
        <f>VLOOKUP($B17, 'Levels v1.0.6'!$B$5:$G$404, 6, FALSE)</f>
        <v>0.35272967177964704</v>
      </c>
      <c r="F17" s="10">
        <f>VLOOKUP($B17, 'Levels v1.1.0'!$B$5:$G$404, 6, FALSE)</f>
        <v>0.35044150110375277</v>
      </c>
      <c r="G17" s="11">
        <f t="shared" si="1"/>
        <v>1.8540212496099662E-2</v>
      </c>
      <c r="H17" s="11">
        <f t="shared" si="2"/>
        <v>-4.4542256308048866E-3</v>
      </c>
      <c r="I17" s="11">
        <f t="shared" si="3"/>
        <v>-5.8989080947002837E-3</v>
      </c>
      <c r="J17" s="11">
        <f t="shared" si="4"/>
        <v>-8.1870787705945469E-3</v>
      </c>
    </row>
    <row r="18" spans="2:10" x14ac:dyDescent="0.2">
      <c r="B18" s="5">
        <v>14</v>
      </c>
      <c r="C18" s="10">
        <f>VLOOKUP($B18, 'Levels v1.0.1'!$B$5:$G$404, 6, FALSE)</f>
        <v>3.7728730428221091E-3</v>
      </c>
      <c r="D18" s="10">
        <f>VLOOKUP($B18, 'Levels v1.0.3'!$B$5:$G$404, 6, FALSE)</f>
        <v>2.321814254859611E-3</v>
      </c>
      <c r="E18" s="10">
        <f>VLOOKUP($B18, 'Levels v1.0.6'!$B$5:$G$404, 6, FALSE)</f>
        <v>4.9578150821953555E-3</v>
      </c>
      <c r="F18" s="10">
        <f>VLOOKUP($B18, 'Levels v1.1.0'!$B$5:$G$404, 6, FALSE)</f>
        <v>8.5557837097878162E-3</v>
      </c>
      <c r="G18" s="11">
        <f t="shared" si="1"/>
        <v>-1.1291984795941141E-3</v>
      </c>
      <c r="H18" s="11">
        <f t="shared" si="2"/>
        <v>-2.5802572675566121E-3</v>
      </c>
      <c r="I18" s="11">
        <f t="shared" si="3"/>
        <v>5.5743559779132361E-5</v>
      </c>
      <c r="J18" s="11">
        <f t="shared" si="4"/>
        <v>3.653712187371593E-3</v>
      </c>
    </row>
    <row r="19" spans="2:10" x14ac:dyDescent="0.2">
      <c r="B19" s="5">
        <v>15</v>
      </c>
      <c r="C19" s="10">
        <f>VLOOKUP($B19, 'Levels v1.0.1'!$B$5:$G$404, 6, FALSE)</f>
        <v>0.23865259077927375</v>
      </c>
      <c r="D19" s="10">
        <f>VLOOKUP($B19, 'Levels v1.0.3'!$B$5:$G$404, 6, FALSE)</f>
        <v>0.22582814373008217</v>
      </c>
      <c r="E19" s="10">
        <f>VLOOKUP($B19, 'Levels v1.0.6'!$B$5:$G$404, 6, FALSE)</f>
        <v>0.23452172529046633</v>
      </c>
      <c r="F19" s="10">
        <f>VLOOKUP($B19, 'Levels v1.1.0'!$B$5:$G$404, 6, FALSE)</f>
        <v>0.22442076779976322</v>
      </c>
      <c r="G19" s="11">
        <f t="shared" si="1"/>
        <v>7.796783879377378E-3</v>
      </c>
      <c r="H19" s="11">
        <f t="shared" si="2"/>
        <v>-5.027663169814206E-3</v>
      </c>
      <c r="I19" s="11">
        <f t="shared" si="3"/>
        <v>3.6659183905699555E-3</v>
      </c>
      <c r="J19" s="11">
        <f t="shared" si="4"/>
        <v>-6.4350391001331553E-3</v>
      </c>
    </row>
    <row r="20" spans="2:10" x14ac:dyDescent="0.2">
      <c r="B20" s="5">
        <v>16</v>
      </c>
      <c r="C20" s="10">
        <f>VLOOKUP($B20, 'Levels v1.0.1'!$B$5:$G$404, 6, FALSE)</f>
        <v>0.12236106660970486</v>
      </c>
      <c r="D20" s="10">
        <f>VLOOKUP($B20, 'Levels v1.0.3'!$B$5:$G$404, 6, FALSE)</f>
        <v>0.11037891268533773</v>
      </c>
      <c r="E20" s="10">
        <f>VLOOKUP($B20, 'Levels v1.0.6'!$B$5:$G$404, 6, FALSE)</f>
        <v>0.12626006645266655</v>
      </c>
      <c r="F20" s="10">
        <f>VLOOKUP($B20, 'Levels v1.1.0'!$B$5:$G$404, 6, FALSE)</f>
        <v>0.1080568720379147</v>
      </c>
      <c r="G20" s="11">
        <f t="shared" si="1"/>
        <v>5.5968371632988956E-3</v>
      </c>
      <c r="H20" s="11">
        <f t="shared" si="2"/>
        <v>-6.3853167610682382E-3</v>
      </c>
      <c r="I20" s="11">
        <f t="shared" si="3"/>
        <v>9.4958370062605824E-3</v>
      </c>
      <c r="J20" s="11">
        <f t="shared" si="4"/>
        <v>-8.7073574084912675E-3</v>
      </c>
    </row>
    <row r="21" spans="2:10" x14ac:dyDescent="0.2">
      <c r="B21" s="5">
        <v>17</v>
      </c>
      <c r="C21" s="10">
        <f>VLOOKUP($B21, 'Levels v1.0.1'!$B$5:$G$404, 6, FALSE)</f>
        <v>0.66066521756961816</v>
      </c>
      <c r="D21" s="10">
        <f>VLOOKUP($B21, 'Levels v1.0.3'!$B$5:$G$404, 6, FALSE)</f>
        <v>0.67475360121304018</v>
      </c>
      <c r="E21" s="10">
        <f>VLOOKUP($B21, 'Levels v1.0.6'!$B$5:$G$404, 6, FALSE)</f>
        <v>0.68332314771542579</v>
      </c>
      <c r="F21" s="10">
        <f>VLOOKUP($B21, 'Levels v1.1.0'!$B$5:$G$404, 6, FALSE)</f>
        <v>0.67247965454243486</v>
      </c>
      <c r="G21" s="11">
        <f t="shared" si="1"/>
        <v>-1.2140187690511617E-2</v>
      </c>
      <c r="H21" s="11">
        <f t="shared" si="2"/>
        <v>1.9481959529104032E-3</v>
      </c>
      <c r="I21" s="11">
        <f t="shared" si="3"/>
        <v>1.051774245529602E-2</v>
      </c>
      <c r="J21" s="11">
        <f t="shared" si="4"/>
        <v>-3.2575071769491704E-4</v>
      </c>
    </row>
    <row r="22" spans="2:10" x14ac:dyDescent="0.2">
      <c r="B22" s="5">
        <v>18</v>
      </c>
      <c r="C22" s="10">
        <f>VLOOKUP($B22, 'Levels v1.0.1'!$B$5:$G$404, 6, FALSE)</f>
        <v>4.6069491626437808E-2</v>
      </c>
      <c r="D22" s="10">
        <f>VLOOKUP($B22, 'Levels v1.0.3'!$B$5:$G$404, 6, FALSE)</f>
        <v>4.5405678871814327E-2</v>
      </c>
      <c r="E22" s="10">
        <f>VLOOKUP($B22, 'Levels v1.0.6'!$B$5:$G$404, 6, FALSE)</f>
        <v>4.8129788192879677E-2</v>
      </c>
      <c r="F22" s="10">
        <f>VLOOKUP($B22, 'Levels v1.1.0'!$B$5:$G$404, 6, FALSE)</f>
        <v>4.6695402298850573E-2</v>
      </c>
      <c r="G22" s="11">
        <f t="shared" si="1"/>
        <v>-5.0559862105779146E-4</v>
      </c>
      <c r="H22" s="11">
        <f t="shared" si="2"/>
        <v>-1.169411375681273E-3</v>
      </c>
      <c r="I22" s="11">
        <f t="shared" si="3"/>
        <v>1.5546979453840773E-3</v>
      </c>
      <c r="J22" s="11">
        <f t="shared" si="4"/>
        <v>1.2031205135497325E-4</v>
      </c>
    </row>
    <row r="23" spans="2:10" x14ac:dyDescent="0.2">
      <c r="B23" s="5">
        <v>19</v>
      </c>
      <c r="C23" s="10">
        <f>VLOOKUP($B23, 'Levels v1.0.1'!$B$5:$G$404, 6, FALSE)</f>
        <v>0.16461278489881712</v>
      </c>
      <c r="D23" s="10">
        <f>VLOOKUP($B23, 'Levels v1.0.3'!$B$5:$G$404, 6, FALSE)</f>
        <v>0.15707233311869501</v>
      </c>
      <c r="E23" s="10">
        <f>VLOOKUP($B23, 'Levels v1.0.6'!$B$5:$G$404, 6, FALSE)</f>
        <v>0.16860146752820063</v>
      </c>
      <c r="F23" s="10">
        <f>VLOOKUP($B23, 'Levels v1.1.0'!$B$5:$G$404, 6, FALSE)</f>
        <v>0.16982899976575311</v>
      </c>
      <c r="G23" s="11">
        <f t="shared" si="1"/>
        <v>-4.1611142904932064E-4</v>
      </c>
      <c r="H23" s="11">
        <f t="shared" si="2"/>
        <v>-7.95656320917143E-3</v>
      </c>
      <c r="I23" s="11">
        <f t="shared" si="3"/>
        <v>3.5725712003341903E-3</v>
      </c>
      <c r="J23" s="11">
        <f t="shared" si="4"/>
        <v>4.8001034378866714E-3</v>
      </c>
    </row>
    <row r="24" spans="2:10" x14ac:dyDescent="0.2">
      <c r="B24" s="5">
        <v>20</v>
      </c>
      <c r="C24" s="10">
        <f>VLOOKUP($B24, 'Levels v1.0.1'!$B$5:$G$404, 6, FALSE)</f>
        <v>0.28703047484053862</v>
      </c>
      <c r="D24" s="10">
        <f>VLOOKUP($B24, 'Levels v1.0.3'!$B$5:$G$404, 6, FALSE)</f>
        <v>0.29381915568398054</v>
      </c>
      <c r="E24" s="10">
        <f>VLOOKUP($B24, 'Levels v1.0.6'!$B$5:$G$404, 6, FALSE)</f>
        <v>0.31353849997917793</v>
      </c>
      <c r="F24" s="10">
        <f>VLOOKUP($B24, 'Levels v1.1.0'!$B$5:$G$404, 6, FALSE)</f>
        <v>0.30492794876356522</v>
      </c>
      <c r="G24" s="11">
        <f t="shared" si="1"/>
        <v>-1.2798544976276971E-2</v>
      </c>
      <c r="H24" s="11">
        <f t="shared" si="2"/>
        <v>-6.0098641328350522E-3</v>
      </c>
      <c r="I24" s="11">
        <f t="shared" si="3"/>
        <v>1.3709480162362342E-2</v>
      </c>
      <c r="J24" s="11">
        <f t="shared" si="4"/>
        <v>5.0989289467496257E-3</v>
      </c>
    </row>
    <row r="25" spans="2:10" x14ac:dyDescent="0.2">
      <c r="B25" s="5">
        <v>21</v>
      </c>
      <c r="C25" s="10">
        <f>VLOOKUP($B25, 'Levels v1.0.1'!$B$5:$G$404, 6, FALSE)</f>
        <v>1.2497571715340284E-2</v>
      </c>
      <c r="D25" s="10">
        <f>VLOOKUP($B25, 'Levels v1.0.3'!$B$5:$G$404, 6, FALSE)</f>
        <v>1.6189630439237653E-2</v>
      </c>
      <c r="E25" s="10">
        <f>VLOOKUP($B25, 'Levels v1.0.6'!$B$5:$G$404, 6, FALSE)</f>
        <v>1.926282644934247E-2</v>
      </c>
      <c r="F25" s="10">
        <f>VLOOKUP($B25, 'Levels v1.1.0'!$B$5:$G$404, 6, FALSE)</f>
        <v>2.2365428354814254E-2</v>
      </c>
      <c r="G25" s="11">
        <f t="shared" si="1"/>
        <v>-5.0812925243433806E-3</v>
      </c>
      <c r="H25" s="11">
        <f t="shared" si="2"/>
        <v>-1.3892338004460117E-3</v>
      </c>
      <c r="I25" s="11">
        <f t="shared" si="3"/>
        <v>1.6839622096588049E-3</v>
      </c>
      <c r="J25" s="11">
        <f t="shared" si="4"/>
        <v>4.7865641151305892E-3</v>
      </c>
    </row>
    <row r="26" spans="2:10" x14ac:dyDescent="0.2">
      <c r="B26" s="5">
        <v>22</v>
      </c>
      <c r="C26" s="10">
        <f>VLOOKUP($B26, 'Levels v1.0.1'!$B$5:$G$404, 6, FALSE)</f>
        <v>4.1054526450264216E-2</v>
      </c>
      <c r="D26" s="10">
        <f>VLOOKUP($B26, 'Levels v1.0.3'!$B$5:$G$404, 6, FALSE)</f>
        <v>4.2817102987655793E-2</v>
      </c>
      <c r="E26" s="10">
        <f>VLOOKUP($B26, 'Levels v1.0.6'!$B$5:$G$404, 6, FALSE)</f>
        <v>4.6075627581823958E-2</v>
      </c>
      <c r="F26" s="10">
        <f>VLOOKUP($B26, 'Levels v1.1.0'!$B$5:$G$404, 6, FALSE)</f>
        <v>4.5768850839644389E-2</v>
      </c>
      <c r="G26" s="11">
        <f t="shared" si="1"/>
        <v>-2.8745005145828714E-3</v>
      </c>
      <c r="H26" s="11">
        <f t="shared" si="2"/>
        <v>-1.1119239771912939E-3</v>
      </c>
      <c r="I26" s="11">
        <f t="shared" si="3"/>
        <v>2.1466006169768709E-3</v>
      </c>
      <c r="J26" s="11">
        <f t="shared" si="4"/>
        <v>1.8398238747973014E-3</v>
      </c>
    </row>
    <row r="27" spans="2:10" x14ac:dyDescent="0.2">
      <c r="B27" s="5">
        <v>23</v>
      </c>
      <c r="C27" s="10">
        <f>VLOOKUP($B27, 'Levels v1.0.1'!$B$5:$G$404, 6, FALSE)</f>
        <v>0.52368282402528976</v>
      </c>
      <c r="D27" s="10">
        <f>VLOOKUP($B27, 'Levels v1.0.3'!$B$5:$G$404, 6, FALSE)</f>
        <v>0.54294066524452866</v>
      </c>
      <c r="E27" s="10">
        <f>VLOOKUP($B27, 'Levels v1.0.6'!$B$5:$G$404, 6, FALSE)</f>
        <v>0.55914432057848751</v>
      </c>
      <c r="F27" s="10">
        <f>VLOOKUP($B27, 'Levels v1.1.0'!$B$5:$G$404, 6, FALSE)</f>
        <v>0.53977655135280656</v>
      </c>
      <c r="G27" s="11">
        <f t="shared" si="1"/>
        <v>-1.7703266274988305E-2</v>
      </c>
      <c r="H27" s="11">
        <f t="shared" si="2"/>
        <v>1.5545749442505974E-3</v>
      </c>
      <c r="I27" s="11">
        <f t="shared" si="3"/>
        <v>1.7758230278209441E-2</v>
      </c>
      <c r="J27" s="11">
        <f t="shared" si="4"/>
        <v>-1.6095389474715116E-3</v>
      </c>
    </row>
    <row r="28" spans="2:10" x14ac:dyDescent="0.2">
      <c r="B28" s="5">
        <v>24</v>
      </c>
      <c r="C28" s="10">
        <f>VLOOKUP($B28, 'Levels v1.0.1'!$B$5:$G$404, 6, FALSE)</f>
        <v>3.3048497538339654E-2</v>
      </c>
      <c r="D28" s="10">
        <f>VLOOKUP($B28, 'Levels v1.0.3'!$B$5:$G$404, 6, FALSE)</f>
        <v>3.7887619491723014E-2</v>
      </c>
      <c r="E28" s="10">
        <f>VLOOKUP($B28, 'Levels v1.0.6'!$B$5:$G$404, 6, FALSE)</f>
        <v>4.2163020720525593E-2</v>
      </c>
      <c r="F28" s="10">
        <f>VLOOKUP($B28, 'Levels v1.1.0'!$B$5:$G$404, 6, FALSE)</f>
        <v>4.0672782874617737E-2</v>
      </c>
      <c r="G28" s="11">
        <f t="shared" si="1"/>
        <v>-5.3944826179618474E-3</v>
      </c>
      <c r="H28" s="11">
        <f t="shared" si="2"/>
        <v>-5.5536066457848726E-4</v>
      </c>
      <c r="I28" s="11">
        <f t="shared" si="3"/>
        <v>3.7200405642240919E-3</v>
      </c>
      <c r="J28" s="11">
        <f t="shared" si="4"/>
        <v>2.2298027183162358E-3</v>
      </c>
    </row>
    <row r="29" spans="2:10" x14ac:dyDescent="0.2">
      <c r="B29" s="5">
        <v>25</v>
      </c>
      <c r="C29" s="10">
        <f>VLOOKUP($B29, 'Levels v1.0.1'!$B$5:$G$404, 6, FALSE)</f>
        <v>2.5125965737319449E-2</v>
      </c>
      <c r="D29" s="10">
        <f>VLOOKUP($B29, 'Levels v1.0.3'!$B$5:$G$404, 6, FALSE)</f>
        <v>1.9558535903883765E-2</v>
      </c>
      <c r="E29" s="10">
        <f>VLOOKUP($B29, 'Levels v1.0.6'!$B$5:$G$404, 6, FALSE)</f>
        <v>2.9208232227914084E-2</v>
      </c>
      <c r="F29" s="10">
        <f>VLOOKUP($B29, 'Levels v1.1.0'!$B$5:$G$404, 6, FALSE)</f>
        <v>2.6735982176011884E-2</v>
      </c>
      <c r="G29" s="11">
        <f t="shared" si="1"/>
        <v>-3.1213273962847621E-5</v>
      </c>
      <c r="H29" s="11">
        <f t="shared" si="2"/>
        <v>-5.5986431073985314E-3</v>
      </c>
      <c r="I29" s="11">
        <f t="shared" si="3"/>
        <v>4.0510532166317878E-3</v>
      </c>
      <c r="J29" s="11">
        <f t="shared" si="4"/>
        <v>1.5788031647295878E-3</v>
      </c>
    </row>
    <row r="30" spans="2:10" x14ac:dyDescent="0.2">
      <c r="B30" s="5">
        <v>26</v>
      </c>
      <c r="C30" s="10">
        <f>VLOOKUP($B30, 'Levels v1.0.1'!$B$5:$G$404, 6, FALSE)</f>
        <v>0.29448188711036227</v>
      </c>
      <c r="D30" s="10">
        <f>VLOOKUP($B30, 'Levels v1.0.3'!$B$5:$G$404, 6, FALSE)</f>
        <v>0.29264636601139238</v>
      </c>
      <c r="E30" s="10">
        <f>VLOOKUP($B30, 'Levels v1.0.6'!$B$5:$G$404, 6, FALSE)</f>
        <v>0.32021116138763195</v>
      </c>
      <c r="F30" s="10">
        <f>VLOOKUP($B30, 'Levels v1.1.0'!$B$5:$G$404, 6, FALSE)</f>
        <v>0.30847228481297884</v>
      </c>
      <c r="G30" s="11">
        <f t="shared" si="1"/>
        <v>-9.4710377202290585E-3</v>
      </c>
      <c r="H30" s="11">
        <f t="shared" si="2"/>
        <v>-1.1306558819198953E-2</v>
      </c>
      <c r="I30" s="11">
        <f t="shared" si="3"/>
        <v>1.6258236557040617E-2</v>
      </c>
      <c r="J30" s="11">
        <f t="shared" si="4"/>
        <v>4.5193599823875052E-3</v>
      </c>
    </row>
    <row r="31" spans="2:10" x14ac:dyDescent="0.2">
      <c r="B31" s="5">
        <v>27</v>
      </c>
      <c r="C31" s="10">
        <f>VLOOKUP($B31, 'Levels v1.0.1'!$B$5:$G$404, 6, FALSE)</f>
        <v>0.567792944342978</v>
      </c>
      <c r="D31" s="10">
        <f>VLOOKUP($B31, 'Levels v1.0.3'!$B$5:$G$404, 6, FALSE)</f>
        <v>0.58058554615309799</v>
      </c>
      <c r="E31" s="10">
        <f>VLOOKUP($B31, 'Levels v1.0.6'!$B$5:$G$404, 6, FALSE)</f>
        <v>0.60254439438112906</v>
      </c>
      <c r="F31" s="10">
        <f>VLOOKUP($B31, 'Levels v1.1.0'!$B$5:$G$404, 6, FALSE)</f>
        <v>0.58318510613067709</v>
      </c>
      <c r="G31" s="11">
        <f t="shared" si="1"/>
        <v>-1.5734053408992477E-2</v>
      </c>
      <c r="H31" s="11">
        <f t="shared" si="2"/>
        <v>-2.941451598872491E-3</v>
      </c>
      <c r="I31" s="11">
        <f t="shared" si="3"/>
        <v>1.9017396629158578E-2</v>
      </c>
      <c r="J31" s="11">
        <f t="shared" si="4"/>
        <v>-3.4189162129338868E-4</v>
      </c>
    </row>
    <row r="32" spans="2:10" x14ac:dyDescent="0.2">
      <c r="B32" s="5">
        <v>28</v>
      </c>
      <c r="C32" s="10">
        <f>VLOOKUP($B32, 'Levels v1.0.1'!$B$5:$G$404, 6, FALSE)</f>
        <v>0.448562545848325</v>
      </c>
      <c r="D32" s="10">
        <f>VLOOKUP($B32, 'Levels v1.0.3'!$B$5:$G$404, 6, FALSE)</f>
        <v>0.46977177778545043</v>
      </c>
      <c r="E32" s="10">
        <f>VLOOKUP($B32, 'Levels v1.0.6'!$B$5:$G$404, 6, FALSE)</f>
        <v>0.50174487674487678</v>
      </c>
      <c r="F32" s="10">
        <f>VLOOKUP($B32, 'Levels v1.1.0'!$B$5:$G$404, 6, FALSE)</f>
        <v>0.49572086899275841</v>
      </c>
      <c r="G32" s="11">
        <f t="shared" si="1"/>
        <v>-3.038747149452764E-2</v>
      </c>
      <c r="H32" s="11">
        <f t="shared" si="2"/>
        <v>-9.1782395574022124E-3</v>
      </c>
      <c r="I32" s="11">
        <f t="shared" si="3"/>
        <v>2.2794859402024137E-2</v>
      </c>
      <c r="J32" s="11">
        <f t="shared" si="4"/>
        <v>1.6770851649905771E-2</v>
      </c>
    </row>
    <row r="33" spans="2:10" x14ac:dyDescent="0.2">
      <c r="B33" s="5">
        <v>29</v>
      </c>
      <c r="C33" s="10">
        <f>VLOOKUP($B33, 'Levels v1.0.1'!$B$5:$G$404, 6, FALSE)</f>
        <v>0.46138048326541092</v>
      </c>
      <c r="D33" s="10">
        <f>VLOOKUP($B33, 'Levels v1.0.3'!$B$5:$G$404, 6, FALSE)</f>
        <v>0.48243290678750361</v>
      </c>
      <c r="E33" s="10">
        <f>VLOOKUP($B33, 'Levels v1.0.6'!$B$5:$G$404, 6, FALSE)</f>
        <v>0.51058683306457264</v>
      </c>
      <c r="F33" s="10">
        <f>VLOOKUP($B33, 'Levels v1.1.0'!$B$5:$G$404, 6, FALSE)</f>
        <v>0.49050245098039214</v>
      </c>
      <c r="G33" s="11">
        <f t="shared" si="1"/>
        <v>-2.4845185259058933E-2</v>
      </c>
      <c r="H33" s="11">
        <f t="shared" si="2"/>
        <v>-3.7927617369662436E-3</v>
      </c>
      <c r="I33" s="11">
        <f t="shared" si="3"/>
        <v>2.4361164540102787E-2</v>
      </c>
      <c r="J33" s="11">
        <f t="shared" si="4"/>
        <v>4.2767824559222789E-3</v>
      </c>
    </row>
    <row r="34" spans="2:10" x14ac:dyDescent="0.2">
      <c r="B34" s="5">
        <v>30</v>
      </c>
      <c r="C34" s="10">
        <f>VLOOKUP($B34, 'Levels v1.0.1'!$B$5:$G$404, 6, FALSE)</f>
        <v>0.40593592964824121</v>
      </c>
      <c r="D34" s="10">
        <f>VLOOKUP($B34, 'Levels v1.0.3'!$B$5:$G$404, 6, FALSE)</f>
        <v>0.40302206587783818</v>
      </c>
      <c r="E34" s="10">
        <f>VLOOKUP($B34, 'Levels v1.0.6'!$B$5:$G$404, 6, FALSE)</f>
        <v>0.4336016096579477</v>
      </c>
      <c r="F34" s="10">
        <f>VLOOKUP($B34, 'Levels v1.1.0'!$B$5:$G$404, 6, FALSE)</f>
        <v>0.4336316181953766</v>
      </c>
      <c r="G34" s="11">
        <f t="shared" si="1"/>
        <v>-1.3111876196609695E-2</v>
      </c>
      <c r="H34" s="11">
        <f t="shared" si="2"/>
        <v>-1.6025739967012731E-2</v>
      </c>
      <c r="I34" s="11">
        <f t="shared" si="3"/>
        <v>1.4553803813096788E-2</v>
      </c>
      <c r="J34" s="11">
        <f t="shared" si="4"/>
        <v>1.4583812350525693E-2</v>
      </c>
    </row>
    <row r="35" spans="2:10" x14ac:dyDescent="0.2">
      <c r="B35" s="5">
        <v>31</v>
      </c>
      <c r="C35" s="10">
        <f>VLOOKUP($B35, 'Levels v1.0.1'!$B$5:$G$404, 6, FALSE)</f>
        <v>5.9438896814075133E-4</v>
      </c>
      <c r="D35" s="10">
        <f>VLOOKUP($B35, 'Levels v1.0.3'!$B$5:$G$404, 6, FALSE)</f>
        <v>1.2230375806092952E-3</v>
      </c>
      <c r="E35" s="10">
        <f>VLOOKUP($B35, 'Levels v1.0.6'!$B$5:$G$404, 6, FALSE)</f>
        <v>2.5445292620865142E-3</v>
      </c>
      <c r="F35" s="10">
        <f>VLOOKUP($B35, 'Levels v1.1.0'!$B$5:$G$404, 6, FALSE)</f>
        <v>3.6008230452674898E-3</v>
      </c>
      <c r="G35" s="11">
        <f t="shared" si="1"/>
        <v>-1.3963057458852614E-3</v>
      </c>
      <c r="H35" s="11">
        <f t="shared" si="2"/>
        <v>-7.6765713341671749E-4</v>
      </c>
      <c r="I35" s="11">
        <f t="shared" si="3"/>
        <v>5.5383454806050151E-4</v>
      </c>
      <c r="J35" s="11">
        <f t="shared" si="4"/>
        <v>1.6101283312414771E-3</v>
      </c>
    </row>
    <row r="36" spans="2:10" x14ac:dyDescent="0.2">
      <c r="B36" s="5">
        <v>32</v>
      </c>
      <c r="C36" s="10">
        <f>VLOOKUP($B36, 'Levels v1.0.1'!$B$5:$G$404, 6, FALSE)</f>
        <v>0.29489181351773364</v>
      </c>
      <c r="D36" s="10">
        <f>VLOOKUP($B36, 'Levels v1.0.3'!$B$5:$G$404, 6, FALSE)</f>
        <v>0.3037021688078464</v>
      </c>
      <c r="E36" s="10">
        <f>VLOOKUP($B36, 'Levels v1.0.6'!$B$5:$G$404, 6, FALSE)</f>
        <v>0.33286806247922895</v>
      </c>
      <c r="F36" s="10">
        <f>VLOOKUP($B36, 'Levels v1.1.0'!$B$5:$G$404, 6, FALSE)</f>
        <v>0.30131137541933517</v>
      </c>
      <c r="G36" s="11">
        <f t="shared" si="1"/>
        <v>-1.330154153830243E-2</v>
      </c>
      <c r="H36" s="11">
        <f t="shared" si="2"/>
        <v>-4.4911862481896714E-3</v>
      </c>
      <c r="I36" s="11">
        <f t="shared" si="3"/>
        <v>2.4674707423192888E-2</v>
      </c>
      <c r="J36" s="11">
        <f t="shared" si="4"/>
        <v>-6.8819796367008967E-3</v>
      </c>
    </row>
    <row r="37" spans="2:10" x14ac:dyDescent="0.2">
      <c r="B37" s="5">
        <v>33</v>
      </c>
      <c r="C37" s="10">
        <f>VLOOKUP($B37, 'Levels v1.0.1'!$B$5:$G$404, 6, FALSE)</f>
        <v>0.39367996978471609</v>
      </c>
      <c r="D37" s="10">
        <f>VLOOKUP($B37, 'Levels v1.0.3'!$B$5:$G$404, 6, FALSE)</f>
        <v>0.41436621321646083</v>
      </c>
      <c r="E37" s="10">
        <f>VLOOKUP($B37, 'Levels v1.0.6'!$B$5:$G$404, 6, FALSE)</f>
        <v>0.42898322851153042</v>
      </c>
      <c r="F37" s="10">
        <f>VLOOKUP($B37, 'Levels v1.1.0'!$B$5:$G$404, 6, FALSE)</f>
        <v>0.41793939393939394</v>
      </c>
      <c r="G37" s="11">
        <f t="shared" si="1"/>
        <v>-2.006223157830922E-2</v>
      </c>
      <c r="H37" s="11">
        <f t="shared" si="2"/>
        <v>6.2401185343552434E-4</v>
      </c>
      <c r="I37" s="11">
        <f t="shared" si="3"/>
        <v>1.5241027148505115E-2</v>
      </c>
      <c r="J37" s="11">
        <f t="shared" si="4"/>
        <v>4.1971925763686357E-3</v>
      </c>
    </row>
    <row r="38" spans="2:10" x14ac:dyDescent="0.2">
      <c r="B38" s="5">
        <v>34</v>
      </c>
      <c r="C38" s="10">
        <f>VLOOKUP($B38, 'Levels v1.0.1'!$B$5:$G$404, 6, FALSE)</f>
        <v>0.31955452309374144</v>
      </c>
      <c r="D38" s="10">
        <f>VLOOKUP($B38, 'Levels v1.0.3'!$B$5:$G$404, 6, FALSE)</f>
        <v>0.33947401066865152</v>
      </c>
      <c r="E38" s="10">
        <f>VLOOKUP($B38, 'Levels v1.0.6'!$B$5:$G$404, 6, FALSE)</f>
        <v>0.35659046006209427</v>
      </c>
      <c r="F38" s="10">
        <f>VLOOKUP($B38, 'Levels v1.1.0'!$B$5:$G$404, 6, FALSE)</f>
        <v>0.34526854219948849</v>
      </c>
      <c r="G38" s="11">
        <f t="shared" si="1"/>
        <v>-2.0667360912252464E-2</v>
      </c>
      <c r="H38" s="11">
        <f t="shared" si="2"/>
        <v>-7.4787333734238626E-4</v>
      </c>
      <c r="I38" s="11">
        <f t="shared" si="3"/>
        <v>1.636857605610037E-2</v>
      </c>
      <c r="J38" s="11">
        <f t="shared" si="4"/>
        <v>5.0466581934945909E-3</v>
      </c>
    </row>
    <row r="39" spans="2:10" x14ac:dyDescent="0.2">
      <c r="B39" s="5">
        <v>35</v>
      </c>
      <c r="C39" s="10">
        <f>VLOOKUP($B39, 'Levels v1.0.1'!$B$5:$G$404, 6, FALSE)</f>
        <v>0.37711093790594957</v>
      </c>
      <c r="D39" s="10">
        <f>VLOOKUP($B39, 'Levels v1.0.3'!$B$5:$G$404, 6, FALSE)</f>
        <v>0.37731188625820833</v>
      </c>
      <c r="E39" s="10">
        <f>VLOOKUP($B39, 'Levels v1.0.6'!$B$5:$G$404, 6, FALSE)</f>
        <v>0.40002126076326139</v>
      </c>
      <c r="F39" s="10">
        <f>VLOOKUP($B39, 'Levels v1.1.0'!$B$5:$G$404, 6, FALSE)</f>
        <v>0.39129347010257692</v>
      </c>
      <c r="G39" s="11">
        <f t="shared" si="1"/>
        <v>-9.3234508515495085E-3</v>
      </c>
      <c r="H39" s="11">
        <f t="shared" si="2"/>
        <v>-9.1225024992907522E-3</v>
      </c>
      <c r="I39" s="11">
        <f t="shared" si="3"/>
        <v>1.3586872005762307E-2</v>
      </c>
      <c r="J39" s="11">
        <f t="shared" si="4"/>
        <v>4.8590813450778425E-3</v>
      </c>
    </row>
    <row r="40" spans="2:10" x14ac:dyDescent="0.2">
      <c r="B40" s="5">
        <v>36</v>
      </c>
      <c r="C40" s="10">
        <f>VLOOKUP($B40, 'Levels v1.0.1'!$B$5:$G$404, 6, FALSE)</f>
        <v>0.30559469539991713</v>
      </c>
      <c r="D40" s="10">
        <f>VLOOKUP($B40, 'Levels v1.0.3'!$B$5:$G$404, 6, FALSE)</f>
        <v>0.3237066431510876</v>
      </c>
      <c r="E40" s="10">
        <f>VLOOKUP($B40, 'Levels v1.0.6'!$B$5:$G$404, 6, FALSE)</f>
        <v>0.36769449103341506</v>
      </c>
      <c r="F40" s="10">
        <f>VLOOKUP($B40, 'Levels v1.1.0'!$B$5:$G$404, 6, FALSE)</f>
        <v>0.34488188976377954</v>
      </c>
      <c r="G40" s="11">
        <f t="shared" si="1"/>
        <v>-2.9874734437132677E-2</v>
      </c>
      <c r="H40" s="11">
        <f t="shared" si="2"/>
        <v>-1.1762786685962201E-2</v>
      </c>
      <c r="I40" s="11">
        <f t="shared" si="3"/>
        <v>3.2225061196365257E-2</v>
      </c>
      <c r="J40" s="11">
        <f t="shared" si="4"/>
        <v>9.4124599267297326E-3</v>
      </c>
    </row>
    <row r="41" spans="2:10" x14ac:dyDescent="0.2">
      <c r="B41" s="5">
        <v>37</v>
      </c>
      <c r="C41" s="10">
        <f>VLOOKUP($B41, 'Levels v1.0.1'!$B$5:$G$404, 6, FALSE)</f>
        <v>0.47378707748907795</v>
      </c>
      <c r="D41" s="10">
        <f>VLOOKUP($B41, 'Levels v1.0.3'!$B$5:$G$404, 6, FALSE)</f>
        <v>0.47136588346386715</v>
      </c>
      <c r="E41" s="10">
        <f>VLOOKUP($B41, 'Levels v1.0.6'!$B$5:$G$404, 6, FALSE)</f>
        <v>0.48853306261824558</v>
      </c>
      <c r="F41" s="10">
        <f>VLOOKUP($B41, 'Levels v1.1.0'!$B$5:$G$404, 6, FALSE)</f>
        <v>0.50249403600086751</v>
      </c>
      <c r="G41" s="11">
        <f t="shared" si="1"/>
        <v>-1.0257937403936601E-2</v>
      </c>
      <c r="H41" s="11">
        <f t="shared" si="2"/>
        <v>-1.2679131429147394E-2</v>
      </c>
      <c r="I41" s="11">
        <f t="shared" si="3"/>
        <v>4.4880477252310369E-3</v>
      </c>
      <c r="J41" s="11">
        <f t="shared" si="4"/>
        <v>1.8449021107852959E-2</v>
      </c>
    </row>
    <row r="42" spans="2:10" x14ac:dyDescent="0.2">
      <c r="B42" s="5">
        <v>38</v>
      </c>
      <c r="C42" s="10">
        <f>VLOOKUP($B42, 'Levels v1.0.1'!$B$5:$G$404, 6, FALSE)</f>
        <v>0.67166422287390026</v>
      </c>
      <c r="D42" s="10">
        <f>VLOOKUP($B42, 'Levels v1.0.3'!$B$5:$G$404, 6, FALSE)</f>
        <v>0.68534497459158961</v>
      </c>
      <c r="E42" s="10">
        <f>VLOOKUP($B42, 'Levels v1.0.6'!$B$5:$G$404, 6, FALSE)</f>
        <v>0.71068894483863587</v>
      </c>
      <c r="F42" s="10">
        <f>VLOOKUP($B42, 'Levels v1.1.0'!$B$5:$G$404, 6, FALSE)</f>
        <v>0.69129104062326097</v>
      </c>
      <c r="G42" s="11">
        <f t="shared" si="1"/>
        <v>-1.8083072857946414E-2</v>
      </c>
      <c r="H42" s="11">
        <f t="shared" si="2"/>
        <v>-4.4023211402570706E-3</v>
      </c>
      <c r="I42" s="11">
        <f t="shared" si="3"/>
        <v>2.0941649106789195E-2</v>
      </c>
      <c r="J42" s="11">
        <f t="shared" si="4"/>
        <v>1.5437448914142893E-3</v>
      </c>
    </row>
    <row r="43" spans="2:10" x14ac:dyDescent="0.2">
      <c r="B43" s="5">
        <v>39</v>
      </c>
      <c r="C43" s="10">
        <f>VLOOKUP($B43, 'Levels v1.0.1'!$B$5:$G$404, 6, FALSE)</f>
        <v>0.71464413046348874</v>
      </c>
      <c r="D43" s="10">
        <f>VLOOKUP($B43, 'Levels v1.0.3'!$B$5:$G$404, 6, FALSE)</f>
        <v>0.73129322993083212</v>
      </c>
      <c r="E43" s="10">
        <f>VLOOKUP($B43, 'Levels v1.0.6'!$B$5:$G$404, 6, FALSE)</f>
        <v>0.75964882414455603</v>
      </c>
      <c r="F43" s="10">
        <f>VLOOKUP($B43, 'Levels v1.1.0'!$B$5:$G$404, 6, FALSE)</f>
        <v>0.74532212885154059</v>
      </c>
      <c r="G43" s="11">
        <f t="shared" si="1"/>
        <v>-2.308294788411569E-2</v>
      </c>
      <c r="H43" s="11">
        <f t="shared" si="2"/>
        <v>-6.4338484167723031E-3</v>
      </c>
      <c r="I43" s="11">
        <f t="shared" si="3"/>
        <v>2.1921745796951608E-2</v>
      </c>
      <c r="J43" s="11">
        <f t="shared" si="4"/>
        <v>7.5950505039361627E-3</v>
      </c>
    </row>
    <row r="44" spans="2:10" x14ac:dyDescent="0.2">
      <c r="B44" s="5">
        <v>40</v>
      </c>
      <c r="C44" s="10">
        <f>VLOOKUP($B44, 'Levels v1.0.1'!$B$5:$G$404, 6, FALSE)</f>
        <v>0.12016773686279648</v>
      </c>
      <c r="D44" s="10">
        <f>VLOOKUP($B44, 'Levels v1.0.3'!$B$5:$G$404, 6, FALSE)</f>
        <v>0.1178047075273829</v>
      </c>
      <c r="E44" s="10">
        <f>VLOOKUP($B44, 'Levels v1.0.6'!$B$5:$G$404, 6, FALSE)</f>
        <v>0.13533995090191056</v>
      </c>
      <c r="F44" s="10">
        <f>VLOOKUP($B44, 'Levels v1.1.0'!$B$5:$G$404, 6, FALSE)</f>
        <v>0.13010967098703888</v>
      </c>
      <c r="G44" s="11">
        <f t="shared" si="1"/>
        <v>-5.68777970698571E-3</v>
      </c>
      <c r="H44" s="11">
        <f t="shared" si="2"/>
        <v>-8.0508090423992984E-3</v>
      </c>
      <c r="I44" s="11">
        <f t="shared" si="3"/>
        <v>9.4844343321283664E-3</v>
      </c>
      <c r="J44" s="11">
        <f t="shared" si="4"/>
        <v>4.2541544172566836E-3</v>
      </c>
    </row>
    <row r="45" spans="2:10" x14ac:dyDescent="0.2">
      <c r="B45" s="5">
        <v>41</v>
      </c>
      <c r="C45" s="10">
        <f>VLOOKUP($B45, 'Levels v1.0.1'!$B$5:$G$404, 6, FALSE)</f>
        <v>0.4937131491084748</v>
      </c>
      <c r="D45" s="10">
        <f>VLOOKUP($B45, 'Levels v1.0.3'!$B$5:$G$404, 6, FALSE)</f>
        <v>0.50827888092368201</v>
      </c>
      <c r="E45" s="10">
        <f>VLOOKUP($B45, 'Levels v1.0.6'!$B$5:$G$404, 6, FALSE)</f>
        <v>0.53094793057409884</v>
      </c>
      <c r="F45" s="10">
        <f>VLOOKUP($B45, 'Levels v1.1.0'!$B$5:$G$404, 6, FALSE)</f>
        <v>0.54592435987784826</v>
      </c>
      <c r="G45" s="11">
        <f t="shared" si="1"/>
        <v>-2.6002931012551189E-2</v>
      </c>
      <c r="H45" s="11">
        <f t="shared" si="2"/>
        <v>-1.1437199197343983E-2</v>
      </c>
      <c r="I45" s="11">
        <f t="shared" si="3"/>
        <v>1.1231850453072845E-2</v>
      </c>
      <c r="J45" s="11">
        <f t="shared" si="4"/>
        <v>2.6208279756822273E-2</v>
      </c>
    </row>
    <row r="46" spans="2:10" x14ac:dyDescent="0.2">
      <c r="B46" s="5">
        <v>42</v>
      </c>
      <c r="C46" s="10">
        <f>VLOOKUP($B46, 'Levels v1.0.1'!$B$5:$G$404, 6, FALSE)</f>
        <v>0.68281062269544679</v>
      </c>
      <c r="D46" s="10">
        <f>VLOOKUP($B46, 'Levels v1.0.3'!$B$5:$G$404, 6, FALSE)</f>
        <v>0.70213395465808648</v>
      </c>
      <c r="E46" s="10">
        <f>VLOOKUP($B46, 'Levels v1.0.6'!$B$5:$G$404, 6, FALSE)</f>
        <v>0.71001472311529101</v>
      </c>
      <c r="F46" s="10">
        <f>VLOOKUP($B46, 'Levels v1.1.0'!$B$5:$G$404, 6, FALSE)</f>
        <v>0.6902642159678346</v>
      </c>
      <c r="G46" s="11">
        <f t="shared" si="1"/>
        <v>-1.349525641371796E-2</v>
      </c>
      <c r="H46" s="11">
        <f t="shared" si="2"/>
        <v>5.8280755489217295E-3</v>
      </c>
      <c r="I46" s="11">
        <f t="shared" si="3"/>
        <v>1.3708844006126264E-2</v>
      </c>
      <c r="J46" s="11">
        <f t="shared" si="4"/>
        <v>-6.0416631413301447E-3</v>
      </c>
    </row>
    <row r="47" spans="2:10" x14ac:dyDescent="0.2">
      <c r="B47" s="5">
        <v>43</v>
      </c>
      <c r="C47" s="10">
        <f>VLOOKUP($B47, 'Levels v1.0.1'!$B$5:$G$404, 6, FALSE)</f>
        <v>8.3710028461409674E-4</v>
      </c>
      <c r="D47" s="10">
        <f>VLOOKUP($B47, 'Levels v1.0.3'!$B$5:$G$404, 6, FALSE)</f>
        <v>7.5826508947528053E-4</v>
      </c>
      <c r="E47" s="10">
        <f>VLOOKUP($B47, 'Levels v1.0.6'!$B$5:$G$404, 6, FALSE)</f>
        <v>1.2460196594212931E-3</v>
      </c>
      <c r="F47" s="10">
        <f>VLOOKUP($B47, 'Levels v1.1.0'!$B$5:$G$404, 6, FALSE)</f>
        <v>1.9035532994923859E-3</v>
      </c>
      <c r="G47" s="11">
        <f t="shared" si="1"/>
        <v>-3.4913429863666734E-4</v>
      </c>
      <c r="H47" s="11">
        <f t="shared" si="2"/>
        <v>-4.2796949377548355E-4</v>
      </c>
      <c r="I47" s="11">
        <f t="shared" si="3"/>
        <v>5.9785076170529002E-5</v>
      </c>
      <c r="J47" s="11">
        <f t="shared" si="4"/>
        <v>7.1731871624162178E-4</v>
      </c>
    </row>
    <row r="48" spans="2:10" x14ac:dyDescent="0.2">
      <c r="B48" s="5">
        <v>44</v>
      </c>
      <c r="C48" s="10">
        <f>VLOOKUP($B48, 'Levels v1.0.1'!$B$5:$G$404, 6, FALSE)</f>
        <v>5.2172670097198399E-2</v>
      </c>
      <c r="D48" s="10">
        <f>VLOOKUP($B48, 'Levels v1.0.3'!$B$5:$G$404, 6, FALSE)</f>
        <v>4.9143902757809436E-2</v>
      </c>
      <c r="E48" s="10">
        <f>VLOOKUP($B48, 'Levels v1.0.6'!$B$5:$G$404, 6, FALSE)</f>
        <v>5.7930136689086573E-2</v>
      </c>
      <c r="F48" s="10">
        <f>VLOOKUP($B48, 'Levels v1.1.0'!$B$5:$G$404, 6, FALSE)</f>
        <v>5.2787370498273312E-2</v>
      </c>
      <c r="G48" s="11">
        <f t="shared" si="1"/>
        <v>-8.3584991339353404E-4</v>
      </c>
      <c r="H48" s="11">
        <f t="shared" si="2"/>
        <v>-3.8646172527824971E-3</v>
      </c>
      <c r="I48" s="11">
        <f t="shared" si="3"/>
        <v>4.9216166784946391E-3</v>
      </c>
      <c r="J48" s="11">
        <f t="shared" si="4"/>
        <v>-2.211495123186219E-4</v>
      </c>
    </row>
    <row r="49" spans="2:10" x14ac:dyDescent="0.2">
      <c r="B49" s="5">
        <v>45</v>
      </c>
      <c r="C49" s="10">
        <f>VLOOKUP($B49, 'Levels v1.0.1'!$B$5:$G$404, 6, FALSE)</f>
        <v>4.4015574741831723E-3</v>
      </c>
      <c r="D49" s="10">
        <f>VLOOKUP($B49, 'Levels v1.0.3'!$B$5:$G$404, 6, FALSE)</f>
        <v>5.1971874044634669E-3</v>
      </c>
      <c r="E49" s="10">
        <f>VLOOKUP($B49, 'Levels v1.0.6'!$B$5:$G$404, 6, FALSE)</f>
        <v>9.0102389078498286E-3</v>
      </c>
      <c r="F49" s="10">
        <f>VLOOKUP($B49, 'Levels v1.1.0'!$B$5:$G$404, 6, FALSE)</f>
        <v>6.2932662051604785E-3</v>
      </c>
      <c r="G49" s="11">
        <f t="shared" si="1"/>
        <v>-1.8240050237310641E-3</v>
      </c>
      <c r="H49" s="11">
        <f t="shared" si="2"/>
        <v>-1.0283750934507695E-3</v>
      </c>
      <c r="I49" s="11">
        <f t="shared" si="3"/>
        <v>2.7846764099355922E-3</v>
      </c>
      <c r="J49" s="11">
        <f t="shared" si="4"/>
        <v>6.770370724624216E-5</v>
      </c>
    </row>
    <row r="50" spans="2:10" x14ac:dyDescent="0.2">
      <c r="B50" s="5">
        <v>46</v>
      </c>
      <c r="C50" s="10">
        <f>VLOOKUP($B50, 'Levels v1.0.1'!$B$5:$G$404, 6, FALSE)</f>
        <v>0.22716020275845808</v>
      </c>
      <c r="D50" s="10">
        <f>VLOOKUP($B50, 'Levels v1.0.3'!$B$5:$G$404, 6, FALSE)</f>
        <v>0.24419947506561679</v>
      </c>
      <c r="E50" s="10">
        <f>VLOOKUP($B50, 'Levels v1.0.6'!$B$5:$G$404, 6, FALSE)</f>
        <v>0.27412926702477908</v>
      </c>
      <c r="F50" s="10">
        <f>VLOOKUP($B50, 'Levels v1.1.0'!$B$5:$G$404, 6, FALSE)</f>
        <v>0.2594529364440869</v>
      </c>
      <c r="G50" s="11">
        <f t="shared" si="1"/>
        <v>-2.4075267564777153E-2</v>
      </c>
      <c r="H50" s="11">
        <f t="shared" si="2"/>
        <v>-7.0359952576184437E-3</v>
      </c>
      <c r="I50" s="11">
        <f t="shared" si="3"/>
        <v>2.2893796701543845E-2</v>
      </c>
      <c r="J50" s="11">
        <f t="shared" si="4"/>
        <v>8.2174661208516686E-3</v>
      </c>
    </row>
    <row r="51" spans="2:10" x14ac:dyDescent="0.2">
      <c r="B51" s="5">
        <v>47</v>
      </c>
      <c r="C51" s="10">
        <f>VLOOKUP($B51, 'Levels v1.0.1'!$B$5:$G$404, 6, FALSE)</f>
        <v>0.35089588377723974</v>
      </c>
      <c r="D51" s="10">
        <f>VLOOKUP($B51, 'Levels v1.0.3'!$B$5:$G$404, 6, FALSE)</f>
        <v>0.34720839743009685</v>
      </c>
      <c r="E51" s="10">
        <f>VLOOKUP($B51, 'Levels v1.0.6'!$B$5:$G$404, 6, FALSE)</f>
        <v>0.38375853395616244</v>
      </c>
      <c r="F51" s="10">
        <f>VLOOKUP($B51, 'Levels v1.1.0'!$B$5:$G$404, 6, FALSE)</f>
        <v>0.38189352884921901</v>
      </c>
      <c r="G51" s="11">
        <f t="shared" si="1"/>
        <v>-1.5043202225939745E-2</v>
      </c>
      <c r="H51" s="11">
        <f t="shared" si="2"/>
        <v>-1.8730688573082632E-2</v>
      </c>
      <c r="I51" s="11">
        <f t="shared" si="3"/>
        <v>1.7819447952982959E-2</v>
      </c>
      <c r="J51" s="11">
        <f t="shared" si="4"/>
        <v>1.5954442846039529E-2</v>
      </c>
    </row>
    <row r="52" spans="2:10" x14ac:dyDescent="0.2">
      <c r="B52" s="5">
        <v>48</v>
      </c>
      <c r="C52" s="10">
        <f>VLOOKUP($B52, 'Levels v1.0.1'!$B$5:$G$404, 6, FALSE)</f>
        <v>0.60220481578183926</v>
      </c>
      <c r="D52" s="10">
        <f>VLOOKUP($B52, 'Levels v1.0.3'!$B$5:$G$404, 6, FALSE)</f>
        <v>0.60972080810245965</v>
      </c>
      <c r="E52" s="10">
        <f>VLOOKUP($B52, 'Levels v1.0.6'!$B$5:$G$404, 6, FALSE)</f>
        <v>0.63342830009496676</v>
      </c>
      <c r="F52" s="10">
        <f>VLOOKUP($B52, 'Levels v1.1.0'!$B$5:$G$404, 6, FALSE)</f>
        <v>0.6050451113975327</v>
      </c>
      <c r="G52" s="11">
        <f t="shared" si="1"/>
        <v>-1.0394943062360329E-2</v>
      </c>
      <c r="H52" s="11">
        <f t="shared" si="2"/>
        <v>-2.8789507417399385E-3</v>
      </c>
      <c r="I52" s="11">
        <f t="shared" si="3"/>
        <v>2.0828541250767163E-2</v>
      </c>
      <c r="J52" s="11">
        <f t="shared" si="4"/>
        <v>-7.5546474466668956E-3</v>
      </c>
    </row>
    <row r="53" spans="2:10" x14ac:dyDescent="0.2">
      <c r="B53" s="5">
        <v>49</v>
      </c>
      <c r="C53" s="10">
        <f>VLOOKUP($B53, 'Levels v1.0.1'!$B$5:$G$404, 6, FALSE)</f>
        <v>0.76175875790984404</v>
      </c>
      <c r="D53" s="10">
        <f>VLOOKUP($B53, 'Levels v1.0.3'!$B$5:$G$404, 6, FALSE)</f>
        <v>0.77420215921224345</v>
      </c>
      <c r="E53" s="10">
        <f>VLOOKUP($B53, 'Levels v1.0.6'!$B$5:$G$404, 6, FALSE)</f>
        <v>0.80158343741400118</v>
      </c>
      <c r="F53" s="10">
        <f>VLOOKUP($B53, 'Levels v1.1.0'!$B$5:$G$404, 6, FALSE)</f>
        <v>0.78605651706267721</v>
      </c>
      <c r="G53" s="11">
        <f t="shared" si="1"/>
        <v>-1.9141459989847509E-2</v>
      </c>
      <c r="H53" s="11">
        <f t="shared" si="2"/>
        <v>-6.6980586874481052E-3</v>
      </c>
      <c r="I53" s="11">
        <f t="shared" si="3"/>
        <v>2.0683219514309625E-2</v>
      </c>
      <c r="J53" s="11">
        <f t="shared" si="4"/>
        <v>5.1562991629856558E-3</v>
      </c>
    </row>
    <row r="54" spans="2:10" x14ac:dyDescent="0.2">
      <c r="B54" s="5">
        <v>50</v>
      </c>
      <c r="C54" s="10">
        <f>VLOOKUP($B54, 'Levels v1.0.1'!$B$5:$G$404, 6, FALSE)</f>
        <v>0.78629206750773939</v>
      </c>
      <c r="D54" s="10">
        <f>VLOOKUP($B54, 'Levels v1.0.3'!$B$5:$G$404, 6, FALSE)</f>
        <v>0.79766331879007935</v>
      </c>
      <c r="E54" s="10">
        <f>VLOOKUP($B54, 'Levels v1.0.6'!$B$5:$G$404, 6, FALSE)</f>
        <v>0.81998086938038051</v>
      </c>
      <c r="F54" s="10">
        <f>VLOOKUP($B54, 'Levels v1.1.0'!$B$5:$G$404, 6, FALSE)</f>
        <v>0.80541871921182262</v>
      </c>
      <c r="G54" s="11">
        <f t="shared" si="1"/>
        <v>-1.6046676214766076E-2</v>
      </c>
      <c r="H54" s="11">
        <f t="shared" si="2"/>
        <v>-4.6754249324261199E-3</v>
      </c>
      <c r="I54" s="11">
        <f t="shared" si="3"/>
        <v>1.7642125657875041E-2</v>
      </c>
      <c r="J54" s="11">
        <f t="shared" si="4"/>
        <v>3.0799754893171549E-3</v>
      </c>
    </row>
    <row r="55" spans="2:10" x14ac:dyDescent="0.2">
      <c r="B55" s="5">
        <v>51</v>
      </c>
      <c r="C55" s="10">
        <f>VLOOKUP($B55, 'Levels v1.0.1'!$B$5:$G$404, 6, FALSE)</f>
        <v>0.27581950349746265</v>
      </c>
      <c r="D55" s="10">
        <f>VLOOKUP($B55, 'Levels v1.0.3'!$B$5:$G$404, 6, FALSE)</f>
        <v>0.27318057699157072</v>
      </c>
      <c r="E55" s="10">
        <f>VLOOKUP($B55, 'Levels v1.0.6'!$B$5:$G$404, 6, FALSE)</f>
        <v>0.29112803258367276</v>
      </c>
      <c r="F55" s="10">
        <f>VLOOKUP($B55, 'Levels v1.1.0'!$B$5:$G$404, 6, FALSE)</f>
        <v>0.28542753914090729</v>
      </c>
      <c r="G55" s="11">
        <f t="shared" si="1"/>
        <v>-5.5694095559407075E-3</v>
      </c>
      <c r="H55" s="11">
        <f t="shared" si="2"/>
        <v>-8.2083360618326329E-3</v>
      </c>
      <c r="I55" s="11">
        <f t="shared" si="3"/>
        <v>9.7391195302694022E-3</v>
      </c>
      <c r="J55" s="11">
        <f t="shared" si="4"/>
        <v>4.0386260875039381E-3</v>
      </c>
    </row>
    <row r="56" spans="2:10" x14ac:dyDescent="0.2">
      <c r="B56" s="5">
        <v>52</v>
      </c>
      <c r="C56" s="10">
        <f>VLOOKUP($B56, 'Levels v1.0.1'!$B$5:$G$404, 6, FALSE)</f>
        <v>0.7821373822906782</v>
      </c>
      <c r="D56" s="10">
        <f>VLOOKUP($B56, 'Levels v1.0.3'!$B$5:$G$404, 6, FALSE)</f>
        <v>0.79758982370006692</v>
      </c>
      <c r="E56" s="10">
        <f>VLOOKUP($B56, 'Levels v1.0.6'!$B$5:$G$404, 6, FALSE)</f>
        <v>0.81720713017167668</v>
      </c>
      <c r="F56" s="10">
        <f>VLOOKUP($B56, 'Levels v1.1.0'!$B$5:$G$404, 6, FALSE)</f>
        <v>0.79416719309328276</v>
      </c>
      <c r="G56" s="11">
        <f t="shared" si="1"/>
        <v>-1.5638000023248E-2</v>
      </c>
      <c r="H56" s="11">
        <f t="shared" si="2"/>
        <v>-1.855586138592713E-4</v>
      </c>
      <c r="I56" s="11">
        <f t="shared" si="3"/>
        <v>1.9431747857750481E-2</v>
      </c>
      <c r="J56" s="11">
        <f t="shared" si="4"/>
        <v>-3.6081892206434318E-3</v>
      </c>
    </row>
    <row r="57" spans="2:10" x14ac:dyDescent="0.2">
      <c r="B57" s="5">
        <v>53</v>
      </c>
      <c r="C57" s="10">
        <f>VLOOKUP($B57, 'Levels v1.0.1'!$B$5:$G$404, 6, FALSE)</f>
        <v>0.83066812705366921</v>
      </c>
      <c r="D57" s="10">
        <f>VLOOKUP($B57, 'Levels v1.0.3'!$B$5:$G$404, 6, FALSE)</f>
        <v>0.85740500195872249</v>
      </c>
      <c r="E57" s="10">
        <f>VLOOKUP($B57, 'Levels v1.0.6'!$B$5:$G$404, 6, FALSE)</f>
        <v>0.87021205315598127</v>
      </c>
      <c r="F57" s="10">
        <f>VLOOKUP($B57, 'Levels v1.1.0'!$B$5:$G$404, 6, FALSE)</f>
        <v>0.85578984989278051</v>
      </c>
      <c r="G57" s="11">
        <f t="shared" si="1"/>
        <v>-2.2850630961619101E-2</v>
      </c>
      <c r="H57" s="11">
        <f t="shared" si="2"/>
        <v>3.8862439434341756E-3</v>
      </c>
      <c r="I57" s="11">
        <f t="shared" si="3"/>
        <v>1.6693295140692954E-2</v>
      </c>
      <c r="J57" s="11">
        <f t="shared" si="4"/>
        <v>2.2710918774921929E-3</v>
      </c>
    </row>
    <row r="58" spans="2:10" x14ac:dyDescent="0.2">
      <c r="B58" s="5">
        <v>54</v>
      </c>
      <c r="C58" s="10">
        <f>VLOOKUP($B58, 'Levels v1.0.1'!$B$5:$G$404, 6, FALSE)</f>
        <v>0.28962885882761014</v>
      </c>
      <c r="D58" s="10">
        <f>VLOOKUP($B58, 'Levels v1.0.3'!$B$5:$G$404, 6, FALSE)</f>
        <v>0.2963132935597369</v>
      </c>
      <c r="E58" s="10">
        <f>VLOOKUP($B58, 'Levels v1.0.6'!$B$5:$G$404, 6, FALSE)</f>
        <v>0.31571275872121268</v>
      </c>
      <c r="F58" s="10">
        <f>VLOOKUP($B58, 'Levels v1.1.0'!$B$5:$G$404, 6, FALSE)</f>
        <v>0.30724637681159422</v>
      </c>
      <c r="G58" s="11">
        <f t="shared" si="1"/>
        <v>-1.259646315242835E-2</v>
      </c>
      <c r="H58" s="11">
        <f t="shared" si="2"/>
        <v>-5.9120284203015849E-3</v>
      </c>
      <c r="I58" s="11">
        <f t="shared" si="3"/>
        <v>1.3487436741174197E-2</v>
      </c>
      <c r="J58" s="11">
        <f t="shared" si="4"/>
        <v>5.021054831555738E-3</v>
      </c>
    </row>
    <row r="59" spans="2:10" x14ac:dyDescent="0.2">
      <c r="B59" s="5">
        <v>55</v>
      </c>
      <c r="C59" s="10">
        <f>VLOOKUP($B59, 'Levels v1.0.1'!$B$5:$G$404, 6, FALSE)</f>
        <v>0.51780081117620547</v>
      </c>
      <c r="D59" s="10">
        <f>VLOOKUP($B59, 'Levels v1.0.3'!$B$5:$G$404, 6, FALSE)</f>
        <v>0.53568588469184886</v>
      </c>
      <c r="E59" s="10">
        <f>VLOOKUP($B59, 'Levels v1.0.6'!$B$5:$G$404, 6, FALSE)</f>
        <v>0.56825057839473214</v>
      </c>
      <c r="F59" s="10">
        <f>VLOOKUP($B59, 'Levels v1.1.0'!$B$5:$G$404, 6, FALSE)</f>
        <v>0.55206170275882527</v>
      </c>
      <c r="G59" s="11">
        <f t="shared" si="1"/>
        <v>-2.5648933079197467E-2</v>
      </c>
      <c r="H59" s="11">
        <f t="shared" si="2"/>
        <v>-7.7638595635540764E-3</v>
      </c>
      <c r="I59" s="11">
        <f t="shared" si="3"/>
        <v>2.4800834139329209E-2</v>
      </c>
      <c r="J59" s="11">
        <f t="shared" si="4"/>
        <v>8.6119585034223345E-3</v>
      </c>
    </row>
    <row r="60" spans="2:10" x14ac:dyDescent="0.2">
      <c r="B60" s="5">
        <v>56</v>
      </c>
      <c r="C60" s="10">
        <f>VLOOKUP($B60, 'Levels v1.0.1'!$B$5:$G$404, 6, FALSE)</f>
        <v>0.88605575244319668</v>
      </c>
      <c r="D60" s="10">
        <f>VLOOKUP($B60, 'Levels v1.0.3'!$B$5:$G$404, 6, FALSE)</f>
        <v>0.91271288756454061</v>
      </c>
      <c r="E60" s="10">
        <f>VLOOKUP($B60, 'Levels v1.0.6'!$B$5:$G$404, 6, FALSE)</f>
        <v>0.91630613894871971</v>
      </c>
      <c r="F60" s="10">
        <f>VLOOKUP($B60, 'Levels v1.1.0'!$B$5:$G$404, 6, FALSE)</f>
        <v>0.89876714135021096</v>
      </c>
      <c r="G60" s="11">
        <f t="shared" si="1"/>
        <v>-1.740472763347034E-2</v>
      </c>
      <c r="H60" s="11">
        <f t="shared" si="2"/>
        <v>9.2524074878735929E-3</v>
      </c>
      <c r="I60" s="11">
        <f t="shared" si="3"/>
        <v>1.284565887205269E-2</v>
      </c>
      <c r="J60" s="11">
        <f t="shared" si="4"/>
        <v>-4.6933387264560533E-3</v>
      </c>
    </row>
    <row r="61" spans="2:10" x14ac:dyDescent="0.2">
      <c r="B61" s="5">
        <v>57</v>
      </c>
      <c r="C61" s="10">
        <f>VLOOKUP($B61, 'Levels v1.0.1'!$B$5:$G$404, 6, FALSE)</f>
        <v>0.32466347250741501</v>
      </c>
      <c r="D61" s="10">
        <f>VLOOKUP($B61, 'Levels v1.0.3'!$B$5:$G$404, 6, FALSE)</f>
        <v>0.33191850594227507</v>
      </c>
      <c r="E61" s="10">
        <f>VLOOKUP($B61, 'Levels v1.0.6'!$B$5:$G$404, 6, FALSE)</f>
        <v>0.35537459283387623</v>
      </c>
      <c r="F61" s="10">
        <f>VLOOKUP($B61, 'Levels v1.1.0'!$B$5:$G$404, 6, FALSE)</f>
        <v>0.36852917009038622</v>
      </c>
      <c r="G61" s="11">
        <f t="shared" si="1"/>
        <v>-2.0457962836073151E-2</v>
      </c>
      <c r="H61" s="11">
        <f t="shared" si="2"/>
        <v>-1.3202929401213093E-2</v>
      </c>
      <c r="I61" s="11">
        <f t="shared" si="3"/>
        <v>1.0253157490388076E-2</v>
      </c>
      <c r="J61" s="11">
        <f t="shared" si="4"/>
        <v>2.3407734746898057E-2</v>
      </c>
    </row>
    <row r="62" spans="2:10" x14ac:dyDescent="0.2">
      <c r="B62" s="5">
        <v>58</v>
      </c>
      <c r="C62" s="10">
        <f>VLOOKUP($B62, 'Levels v1.0.1'!$B$5:$G$404, 6, FALSE)</f>
        <v>0.52729100833093934</v>
      </c>
      <c r="D62" s="10">
        <f>VLOOKUP($B62, 'Levels v1.0.3'!$B$5:$G$404, 6, FALSE)</f>
        <v>0.54520622780661021</v>
      </c>
      <c r="E62" s="10">
        <f>VLOOKUP($B62, 'Levels v1.0.6'!$B$5:$G$404, 6, FALSE)</f>
        <v>0.56268596159047879</v>
      </c>
      <c r="F62" s="10">
        <f>VLOOKUP($B62, 'Levels v1.1.0'!$B$5:$G$404, 6, FALSE)</f>
        <v>0.57671673819742486</v>
      </c>
      <c r="G62" s="11">
        <f t="shared" si="1"/>
        <v>-2.5683975650423907E-2</v>
      </c>
      <c r="H62" s="11">
        <f t="shared" si="2"/>
        <v>-7.7687561747530332E-3</v>
      </c>
      <c r="I62" s="11">
        <f t="shared" si="3"/>
        <v>9.7109776091155453E-3</v>
      </c>
      <c r="J62" s="11">
        <f t="shared" si="4"/>
        <v>2.3741754216061617E-2</v>
      </c>
    </row>
    <row r="63" spans="2:10" x14ac:dyDescent="0.2">
      <c r="B63" s="5">
        <v>59</v>
      </c>
      <c r="C63" s="10">
        <f>VLOOKUP($B63, 'Levels v1.0.1'!$B$5:$G$404, 6, FALSE)</f>
        <v>0.58430352006574438</v>
      </c>
      <c r="D63" s="10">
        <f>VLOOKUP($B63, 'Levels v1.0.3'!$B$5:$G$404, 6, FALSE)</f>
        <v>0.60147555333249969</v>
      </c>
      <c r="E63" s="10">
        <f>VLOOKUP($B63, 'Levels v1.0.6'!$B$5:$G$404, 6, FALSE)</f>
        <v>0.64091403699673555</v>
      </c>
      <c r="F63" s="10">
        <f>VLOOKUP($B63, 'Levels v1.1.0'!$B$5:$G$404, 6, FALSE)</f>
        <v>0.63874827427519554</v>
      </c>
      <c r="G63" s="11">
        <f t="shared" si="1"/>
        <v>-3.2056826101799385E-2</v>
      </c>
      <c r="H63" s="11">
        <f t="shared" si="2"/>
        <v>-1.4884792835044069E-2</v>
      </c>
      <c r="I63" s="11">
        <f t="shared" si="3"/>
        <v>2.4553690829191788E-2</v>
      </c>
      <c r="J63" s="11">
        <f t="shared" si="4"/>
        <v>2.2387928107651778E-2</v>
      </c>
    </row>
    <row r="64" spans="2:10" x14ac:dyDescent="0.2">
      <c r="B64" s="5">
        <v>60</v>
      </c>
      <c r="C64" s="10">
        <f>VLOOKUP($B64, 'Levels v1.0.1'!$B$5:$G$404, 6, FALSE)</f>
        <v>0.85241949371448256</v>
      </c>
      <c r="D64" s="10">
        <f>VLOOKUP($B64, 'Levels v1.0.3'!$B$5:$G$404, 6, FALSE)</f>
        <v>0.86941514860977953</v>
      </c>
      <c r="E64" s="10">
        <f>VLOOKUP($B64, 'Levels v1.0.6'!$B$5:$G$404, 6, FALSE)</f>
        <v>0.87923790913531996</v>
      </c>
      <c r="F64" s="10">
        <f>VLOOKUP($B64, 'Levels v1.1.0'!$B$5:$G$404, 6, FALSE)</f>
        <v>0.86980836118120441</v>
      </c>
      <c r="G64" s="11">
        <f t="shared" si="1"/>
        <v>-1.5300734445714115E-2</v>
      </c>
      <c r="H64" s="11">
        <f t="shared" si="2"/>
        <v>1.6949204495828596E-3</v>
      </c>
      <c r="I64" s="11">
        <f t="shared" si="3"/>
        <v>1.151768097512329E-2</v>
      </c>
      <c r="J64" s="11">
        <f t="shared" si="4"/>
        <v>2.0881330210077431E-3</v>
      </c>
    </row>
    <row r="65" spans="2:10" x14ac:dyDescent="0.2">
      <c r="B65" s="5">
        <v>61</v>
      </c>
      <c r="C65" s="10">
        <f>VLOOKUP($B65, 'Levels v1.0.1'!$B$5:$G$404, 6, FALSE)</f>
        <v>3.3860045146726862E-3</v>
      </c>
      <c r="D65" s="10">
        <f>VLOOKUP($B65, 'Levels v1.0.3'!$B$5:$G$404, 6, FALSE)</f>
        <v>3.9920159680638719E-3</v>
      </c>
      <c r="E65" s="10">
        <f>VLOOKUP($B65, 'Levels v1.0.6'!$B$5:$G$404, 6, FALSE)</f>
        <v>6.1015471780344298E-3</v>
      </c>
      <c r="F65" s="10">
        <f>VLOOKUP($B65, 'Levels v1.1.0'!$B$5:$G$404, 6, FALSE)</f>
        <v>1.8433179723502304E-3</v>
      </c>
      <c r="G65" s="11">
        <f t="shared" si="1"/>
        <v>-4.4471689360761841E-4</v>
      </c>
      <c r="H65" s="11">
        <f t="shared" si="2"/>
        <v>1.6129455978356735E-4</v>
      </c>
      <c r="I65" s="11">
        <f t="shared" si="3"/>
        <v>2.2708257697541252E-3</v>
      </c>
      <c r="J65" s="11">
        <f t="shared" si="4"/>
        <v>-1.9874034359300742E-3</v>
      </c>
    </row>
    <row r="66" spans="2:10" x14ac:dyDescent="0.2">
      <c r="B66" s="5">
        <v>62</v>
      </c>
      <c r="C66" s="10">
        <f>VLOOKUP($B66, 'Levels v1.0.1'!$B$5:$G$404, 6, FALSE)</f>
        <v>9.6019900497512439E-2</v>
      </c>
      <c r="D66" s="10">
        <f>VLOOKUP($B66, 'Levels v1.0.3'!$B$5:$G$404, 6, FALSE)</f>
        <v>0.10175438596491228</v>
      </c>
      <c r="E66" s="10">
        <f>VLOOKUP($B66, 'Levels v1.0.6'!$B$5:$G$404, 6, FALSE)</f>
        <v>0.1391367692587871</v>
      </c>
      <c r="F66" s="10">
        <f>VLOOKUP($B66, 'Levels v1.1.0'!$B$5:$G$404, 6, FALSE)</f>
        <v>0.11796875</v>
      </c>
      <c r="G66" s="11">
        <f t="shared" si="1"/>
        <v>-1.770005093279052E-2</v>
      </c>
      <c r="H66" s="11">
        <f t="shared" si="2"/>
        <v>-1.1965565465390682E-2</v>
      </c>
      <c r="I66" s="11">
        <f t="shared" si="3"/>
        <v>2.5416817828484137E-2</v>
      </c>
      <c r="J66" s="11">
        <f t="shared" si="4"/>
        <v>4.2487985696970376E-3</v>
      </c>
    </row>
    <row r="67" spans="2:10" x14ac:dyDescent="0.2">
      <c r="B67" s="5">
        <v>63</v>
      </c>
      <c r="C67" s="10">
        <f>VLOOKUP($B67, 'Levels v1.0.1'!$B$5:$G$404, 6, FALSE)</f>
        <v>0.44252548131370328</v>
      </c>
      <c r="D67" s="10">
        <f>VLOOKUP($B67, 'Levels v1.0.3'!$B$5:$G$404, 6, FALSE)</f>
        <v>0.43636363636363634</v>
      </c>
      <c r="E67" s="10">
        <f>VLOOKUP($B67, 'Levels v1.0.6'!$B$5:$G$404, 6, FALSE)</f>
        <v>0.47366280252186294</v>
      </c>
      <c r="F67" s="10">
        <f>VLOOKUP($B67, 'Levels v1.1.0'!$B$5:$G$404, 6, FALSE)</f>
        <v>0.48313202832153268</v>
      </c>
      <c r="G67" s="11">
        <f t="shared" si="1"/>
        <v>-1.6395505816480527E-2</v>
      </c>
      <c r="H67" s="11">
        <f t="shared" si="2"/>
        <v>-2.2557350766547468E-2</v>
      </c>
      <c r="I67" s="11">
        <f t="shared" si="3"/>
        <v>1.4741815391679125E-2</v>
      </c>
      <c r="J67" s="11">
        <f t="shared" si="4"/>
        <v>2.421104119134887E-2</v>
      </c>
    </row>
    <row r="68" spans="2:10" x14ac:dyDescent="0.2">
      <c r="B68" s="5">
        <v>64</v>
      </c>
      <c r="C68" s="10">
        <f>VLOOKUP($B68, 'Levels v1.0.1'!$B$5:$G$404, 6, FALSE)</f>
        <v>0.45990044247787609</v>
      </c>
      <c r="D68" s="10">
        <f>VLOOKUP($B68, 'Levels v1.0.3'!$B$5:$G$404, 6, FALSE)</f>
        <v>0.47918170878459687</v>
      </c>
      <c r="E68" s="10">
        <f>VLOOKUP($B68, 'Levels v1.0.6'!$B$5:$G$404, 6, FALSE)</f>
        <v>0.51367057254453652</v>
      </c>
      <c r="F68" s="10">
        <f>VLOOKUP($B68, 'Levels v1.1.0'!$B$5:$G$404, 6, FALSE)</f>
        <v>0.50497017892644136</v>
      </c>
      <c r="G68" s="11">
        <f t="shared" si="1"/>
        <v>-2.9530283205486618E-2</v>
      </c>
      <c r="H68" s="11">
        <f t="shared" si="2"/>
        <v>-1.0249016898765839E-2</v>
      </c>
      <c r="I68" s="11">
        <f t="shared" si="3"/>
        <v>2.4239846861173808E-2</v>
      </c>
      <c r="J68" s="11">
        <f t="shared" si="4"/>
        <v>1.5539453243078649E-2</v>
      </c>
    </row>
    <row r="69" spans="2:10" x14ac:dyDescent="0.2">
      <c r="B69" s="5">
        <v>65</v>
      </c>
      <c r="C69" s="10">
        <f>VLOOKUP($B69, 'Levels v1.0.1'!$B$5:$G$404, 6, FALSE)</f>
        <v>0.59019189765458424</v>
      </c>
      <c r="D69" s="10">
        <f>VLOOKUP($B69, 'Levels v1.0.3'!$B$5:$G$404, 6, FALSE)</f>
        <v>0.59874551971326162</v>
      </c>
      <c r="E69" s="10">
        <f>VLOOKUP($B69, 'Levels v1.0.6'!$B$5:$G$404, 6, FALSE)</f>
        <v>0.62458828583703274</v>
      </c>
      <c r="F69" s="10">
        <f>VLOOKUP($B69, 'Levels v1.1.0'!$B$5:$G$404, 6, FALSE)</f>
        <v>0.65750816104461374</v>
      </c>
      <c r="G69" s="11">
        <f t="shared" si="1"/>
        <v>-2.7566568407788816E-2</v>
      </c>
      <c r="H69" s="11">
        <f t="shared" si="2"/>
        <v>-1.9012946349111437E-2</v>
      </c>
      <c r="I69" s="11">
        <f t="shared" si="3"/>
        <v>6.8298197746596845E-3</v>
      </c>
      <c r="J69" s="11">
        <f t="shared" si="4"/>
        <v>3.974969498224068E-2</v>
      </c>
    </row>
    <row r="70" spans="2:10" x14ac:dyDescent="0.2">
      <c r="B70" s="5">
        <v>66</v>
      </c>
      <c r="C70" s="10">
        <f>VLOOKUP($B70, 'Levels v1.0.1'!$B$5:$G$404, 6, FALSE)</f>
        <v>0.58033463213385283</v>
      </c>
      <c r="D70" s="10">
        <f>VLOOKUP($B70, 'Levels v1.0.3'!$B$5:$G$404, 6, FALSE)</f>
        <v>0.59457866823806715</v>
      </c>
      <c r="E70" s="10">
        <f>VLOOKUP($B70, 'Levels v1.0.6'!$B$5:$G$404, 6, FALSE)</f>
        <v>0.61324472606444635</v>
      </c>
      <c r="F70" s="10">
        <f>VLOOKUP($B70, 'Levels v1.1.0'!$B$5:$G$404, 6, FALSE)</f>
        <v>0.61822660098522164</v>
      </c>
      <c r="G70" s="11">
        <f t="shared" ref="G70:G133" si="5">C70 - AVERAGE($C70:$F70)</f>
        <v>-2.1261524721544078E-2</v>
      </c>
      <c r="H70" s="11">
        <f t="shared" ref="H70:H133" si="6">D70 - AVERAGE($C70:$F70)</f>
        <v>-7.017488617329759E-3</v>
      </c>
      <c r="I70" s="11">
        <f t="shared" ref="I70:I133" si="7">E70 - AVERAGE($C70:$F70)</f>
        <v>1.1648569209049442E-2</v>
      </c>
      <c r="J70" s="11">
        <f t="shared" ref="J70:J133" si="8">F70 - AVERAGE($C70:$F70)</f>
        <v>1.6630444129824729E-2</v>
      </c>
    </row>
    <row r="71" spans="2:10" x14ac:dyDescent="0.2">
      <c r="B71" s="5">
        <v>67</v>
      </c>
      <c r="C71" s="10">
        <f>VLOOKUP($B71, 'Levels v1.0.1'!$B$5:$G$404, 6, FALSE)</f>
        <v>0.7258862324814509</v>
      </c>
      <c r="D71" s="10">
        <f>VLOOKUP($B71, 'Levels v1.0.3'!$B$5:$G$404, 6, FALSE)</f>
        <v>0.74051871788597989</v>
      </c>
      <c r="E71" s="10">
        <f>VLOOKUP($B71, 'Levels v1.0.6'!$B$5:$G$404, 6, FALSE)</f>
        <v>0.76436781609195403</v>
      </c>
      <c r="F71" s="10">
        <f>VLOOKUP($B71, 'Levels v1.1.0'!$B$5:$G$404, 6, FALSE)</f>
        <v>0.76610228661197421</v>
      </c>
      <c r="G71" s="11">
        <f t="shared" si="5"/>
        <v>-2.3332530786388861E-2</v>
      </c>
      <c r="H71" s="11">
        <f t="shared" si="6"/>
        <v>-8.7000453818598666E-3</v>
      </c>
      <c r="I71" s="11">
        <f t="shared" si="7"/>
        <v>1.5149052824114273E-2</v>
      </c>
      <c r="J71" s="11">
        <f t="shared" si="8"/>
        <v>1.6883523344134455E-2</v>
      </c>
    </row>
    <row r="72" spans="2:10" x14ac:dyDescent="0.2">
      <c r="B72" s="5">
        <v>68</v>
      </c>
      <c r="C72" s="10">
        <f>VLOOKUP($B72, 'Levels v1.0.1'!$B$5:$G$404, 6, FALSE)</f>
        <v>8.2191780821917804E-2</v>
      </c>
      <c r="D72" s="10">
        <f>VLOOKUP($B72, 'Levels v1.0.3'!$B$5:$G$404, 6, FALSE)</f>
        <v>7.0961248112732758E-2</v>
      </c>
      <c r="E72" s="10">
        <f>VLOOKUP($B72, 'Levels v1.0.6'!$B$5:$G$404, 6, FALSE)</f>
        <v>8.9816820957258223E-2</v>
      </c>
      <c r="F72" s="10">
        <f>VLOOKUP($B72, 'Levels v1.1.0'!$B$5:$G$404, 6, FALSE)</f>
        <v>0.10569105691056911</v>
      </c>
      <c r="G72" s="11">
        <f t="shared" si="5"/>
        <v>-4.9734458787016739E-3</v>
      </c>
      <c r="H72" s="11">
        <f t="shared" si="6"/>
        <v>-1.6203978587886719E-2</v>
      </c>
      <c r="I72" s="11">
        <f t="shared" si="7"/>
        <v>2.6515942566387452E-3</v>
      </c>
      <c r="J72" s="11">
        <f t="shared" si="8"/>
        <v>1.8525830209949634E-2</v>
      </c>
    </row>
    <row r="73" spans="2:10" x14ac:dyDescent="0.2">
      <c r="B73" s="5">
        <v>69</v>
      </c>
      <c r="C73" s="10">
        <f>VLOOKUP($B73, 'Levels v1.0.1'!$B$5:$G$404, 6, FALSE)</f>
        <v>0.30732673267326732</v>
      </c>
      <c r="D73" s="10">
        <f>VLOOKUP($B73, 'Levels v1.0.3'!$B$5:$G$404, 6, FALSE)</f>
        <v>0.28691520467836257</v>
      </c>
      <c r="E73" s="10">
        <f>VLOOKUP($B73, 'Levels v1.0.6'!$B$5:$G$404, 6, FALSE)</f>
        <v>0.3300561797752809</v>
      </c>
      <c r="F73" s="10">
        <f>VLOOKUP($B73, 'Levels v1.1.0'!$B$5:$G$404, 6, FALSE)</f>
        <v>0.33815028901734107</v>
      </c>
      <c r="G73" s="11">
        <f t="shared" si="5"/>
        <v>-8.2853688627956279E-3</v>
      </c>
      <c r="H73" s="11">
        <f t="shared" si="6"/>
        <v>-2.8696896857700382E-2</v>
      </c>
      <c r="I73" s="11">
        <f t="shared" si="7"/>
        <v>1.444407823921795E-2</v>
      </c>
      <c r="J73" s="11">
        <f t="shared" si="8"/>
        <v>2.2538187481278116E-2</v>
      </c>
    </row>
    <row r="74" spans="2:10" x14ac:dyDescent="0.2">
      <c r="B74" s="5">
        <v>70</v>
      </c>
      <c r="C74" s="10">
        <f>VLOOKUP($B74, 'Levels v1.0.1'!$B$5:$G$404, 6, FALSE)</f>
        <v>0.23443223443223443</v>
      </c>
      <c r="D74" s="10">
        <f>VLOOKUP($B74, 'Levels v1.0.3'!$B$5:$G$404, 6, FALSE)</f>
        <v>0.22177419354838709</v>
      </c>
      <c r="E74" s="10">
        <f>VLOOKUP($B74, 'Levels v1.0.6'!$B$5:$G$404, 6, FALSE)</f>
        <v>0.27704485488126651</v>
      </c>
      <c r="F74" s="10">
        <f>VLOOKUP($B74, 'Levels v1.1.0'!$B$5:$G$404, 6, FALSE)</f>
        <v>0.30056710775047257</v>
      </c>
      <c r="G74" s="11">
        <f t="shared" si="5"/>
        <v>-2.4022363220855714E-2</v>
      </c>
      <c r="H74" s="11">
        <f t="shared" si="6"/>
        <v>-3.6680404104703052E-2</v>
      </c>
      <c r="I74" s="11">
        <f t="shared" si="7"/>
        <v>1.8590257228176366E-2</v>
      </c>
      <c r="J74" s="11">
        <f t="shared" si="8"/>
        <v>4.2112510097382427E-2</v>
      </c>
    </row>
    <row r="75" spans="2:10" x14ac:dyDescent="0.2">
      <c r="B75" s="5">
        <v>71</v>
      </c>
      <c r="C75" s="10">
        <f>VLOOKUP($B75, 'Levels v1.0.1'!$B$5:$G$404, 6, FALSE)</f>
        <v>0.43420637425055225</v>
      </c>
      <c r="D75" s="10">
        <f>VLOOKUP($B75, 'Levels v1.0.3'!$B$5:$G$404, 6, FALSE)</f>
        <v>0.42073897497020263</v>
      </c>
      <c r="E75" s="10">
        <f>VLOOKUP($B75, 'Levels v1.0.6'!$B$5:$G$404, 6, FALSE)</f>
        <v>0.44736842105263158</v>
      </c>
      <c r="F75" s="10">
        <f>VLOOKUP($B75, 'Levels v1.1.0'!$B$5:$G$404, 6, FALSE)</f>
        <v>0.4598114054782218</v>
      </c>
      <c r="G75" s="11">
        <f t="shared" si="5"/>
        <v>-6.3249196873498281E-3</v>
      </c>
      <c r="H75" s="11">
        <f t="shared" si="6"/>
        <v>-1.9792318967699452E-2</v>
      </c>
      <c r="I75" s="11">
        <f t="shared" si="7"/>
        <v>6.8371271147295021E-3</v>
      </c>
      <c r="J75" s="11">
        <f t="shared" si="8"/>
        <v>1.9280111540319722E-2</v>
      </c>
    </row>
    <row r="76" spans="2:10" x14ac:dyDescent="0.2">
      <c r="B76" s="5">
        <v>72</v>
      </c>
      <c r="C76" s="10">
        <f>VLOOKUP($B76, 'Levels v1.0.1'!$B$5:$G$404, 6, FALSE)</f>
        <v>0.24239713774597496</v>
      </c>
      <c r="D76" s="10">
        <f>VLOOKUP($B76, 'Levels v1.0.3'!$B$5:$G$404, 6, FALSE)</f>
        <v>0.24779470729751404</v>
      </c>
      <c r="E76" s="10">
        <f>VLOOKUP($B76, 'Levels v1.0.6'!$B$5:$G$404, 6, FALSE)</f>
        <v>0.25697619422985968</v>
      </c>
      <c r="F76" s="10">
        <f>VLOOKUP($B76, 'Levels v1.1.0'!$B$5:$G$404, 6, FALSE)</f>
        <v>0.26322580645161292</v>
      </c>
      <c r="G76" s="11">
        <f t="shared" si="5"/>
        <v>-1.0201323685265412E-2</v>
      </c>
      <c r="H76" s="11">
        <f t="shared" si="6"/>
        <v>-4.803754133726329E-3</v>
      </c>
      <c r="I76" s="11">
        <f t="shared" si="7"/>
        <v>4.3777327986193049E-3</v>
      </c>
      <c r="J76" s="11">
        <f t="shared" si="8"/>
        <v>1.0627345020372547E-2</v>
      </c>
    </row>
    <row r="77" spans="2:10" x14ac:dyDescent="0.2">
      <c r="B77" s="5">
        <v>73</v>
      </c>
      <c r="C77" s="10">
        <f>VLOOKUP($B77, 'Levels v1.0.1'!$B$5:$G$404, 6, FALSE)</f>
        <v>0.23265494912118409</v>
      </c>
      <c r="D77" s="10">
        <f>VLOOKUP($B77, 'Levels v1.0.3'!$B$5:$G$404, 6, FALSE)</f>
        <v>0.22660098522167488</v>
      </c>
      <c r="E77" s="10">
        <f>VLOOKUP($B77, 'Levels v1.0.6'!$B$5:$G$404, 6, FALSE)</f>
        <v>0.23780295876613158</v>
      </c>
      <c r="F77" s="10">
        <f>VLOOKUP($B77, 'Levels v1.1.0'!$B$5:$G$404, 6, FALSE)</f>
        <v>0.26708463949843259</v>
      </c>
      <c r="G77" s="11">
        <f t="shared" si="5"/>
        <v>-8.3809340306716662E-3</v>
      </c>
      <c r="H77" s="11">
        <f t="shared" si="6"/>
        <v>-1.4434897930180879E-2</v>
      </c>
      <c r="I77" s="11">
        <f t="shared" si="7"/>
        <v>-3.232924385724173E-3</v>
      </c>
      <c r="J77" s="11">
        <f t="shared" si="8"/>
        <v>2.6048756346576829E-2</v>
      </c>
    </row>
    <row r="78" spans="2:10" x14ac:dyDescent="0.2">
      <c r="B78" s="5">
        <v>74</v>
      </c>
      <c r="C78" s="10">
        <f>VLOOKUP($B78, 'Levels v1.0.1'!$B$5:$G$404, 6, FALSE)</f>
        <v>0.29276453366792138</v>
      </c>
      <c r="D78" s="10">
        <f>VLOOKUP($B78, 'Levels v1.0.3'!$B$5:$G$404, 6, FALSE)</f>
        <v>0.28823303947872747</v>
      </c>
      <c r="E78" s="10">
        <f>VLOOKUP($B78, 'Levels v1.0.6'!$B$5:$G$404, 6, FALSE)</f>
        <v>0.31488876212207645</v>
      </c>
      <c r="F78" s="10">
        <f>VLOOKUP($B78, 'Levels v1.1.0'!$B$5:$G$404, 6, FALSE)</f>
        <v>0.33238474672737622</v>
      </c>
      <c r="G78" s="11">
        <f t="shared" si="5"/>
        <v>-1.430323683110396E-2</v>
      </c>
      <c r="H78" s="11">
        <f t="shared" si="6"/>
        <v>-1.8834731020297868E-2</v>
      </c>
      <c r="I78" s="11">
        <f t="shared" si="7"/>
        <v>7.8209916230511101E-3</v>
      </c>
      <c r="J78" s="11">
        <f t="shared" si="8"/>
        <v>2.5316976228350885E-2</v>
      </c>
    </row>
    <row r="79" spans="2:10" x14ac:dyDescent="0.2">
      <c r="B79" s="5">
        <v>75</v>
      </c>
      <c r="C79" s="10">
        <f>VLOOKUP($B79, 'Levels v1.0.1'!$B$5:$G$404, 6, FALSE)</f>
        <v>0.73626227767454211</v>
      </c>
      <c r="D79" s="10">
        <f>VLOOKUP($B79, 'Levels v1.0.3'!$B$5:$G$404, 6, FALSE)</f>
        <v>0.75012025012025008</v>
      </c>
      <c r="E79" s="10">
        <f>VLOOKUP($B79, 'Levels v1.0.6'!$B$5:$G$404, 6, FALSE)</f>
        <v>0.7737939249553305</v>
      </c>
      <c r="F79" s="10">
        <f>VLOOKUP($B79, 'Levels v1.1.0'!$B$5:$G$404, 6, FALSE)</f>
        <v>0.78536659567995137</v>
      </c>
      <c r="G79" s="11">
        <f t="shared" si="5"/>
        <v>-2.5123484432976406E-2</v>
      </c>
      <c r="H79" s="11">
        <f t="shared" si="6"/>
        <v>-1.1265511987268439E-2</v>
      </c>
      <c r="I79" s="11">
        <f t="shared" si="7"/>
        <v>1.2408162847811988E-2</v>
      </c>
      <c r="J79" s="11">
        <f t="shared" si="8"/>
        <v>2.3980833572432858E-2</v>
      </c>
    </row>
    <row r="80" spans="2:10" x14ac:dyDescent="0.2">
      <c r="B80" s="5">
        <v>76</v>
      </c>
      <c r="C80" s="10">
        <f>VLOOKUP($B80, 'Levels v1.0.1'!$B$5:$G$404, 6, FALSE)</f>
        <v>0.82880502105871667</v>
      </c>
      <c r="D80" s="10">
        <f>VLOOKUP($B80, 'Levels v1.0.3'!$B$5:$G$404, 6, FALSE)</f>
        <v>0.86610058785107769</v>
      </c>
      <c r="E80" s="10">
        <f>VLOOKUP($B80, 'Levels v1.0.6'!$B$5:$G$404, 6, FALSE)</f>
        <v>0.87214539394059643</v>
      </c>
      <c r="F80" s="10">
        <f>VLOOKUP($B80, 'Levels v1.1.0'!$B$5:$G$404, 6, FALSE)</f>
        <v>0.87215048621074442</v>
      </c>
      <c r="G80" s="11">
        <f t="shared" si="5"/>
        <v>-3.0995351206567157E-2</v>
      </c>
      <c r="H80" s="11">
        <f t="shared" si="6"/>
        <v>6.3002155857938558E-3</v>
      </c>
      <c r="I80" s="11">
        <f t="shared" si="7"/>
        <v>1.2345021675312595E-2</v>
      </c>
      <c r="J80" s="11">
        <f t="shared" si="8"/>
        <v>1.2350113945460595E-2</v>
      </c>
    </row>
    <row r="81" spans="2:10" x14ac:dyDescent="0.2">
      <c r="B81" s="5">
        <v>77</v>
      </c>
      <c r="C81" s="10">
        <f>VLOOKUP($B81, 'Levels v1.0.1'!$B$5:$G$404, 6, FALSE)</f>
        <v>0.31986692015209123</v>
      </c>
      <c r="D81" s="10">
        <f>VLOOKUP($B81, 'Levels v1.0.3'!$B$5:$G$404, 6, FALSE)</f>
        <v>0.33304423243712056</v>
      </c>
      <c r="E81" s="10">
        <f>VLOOKUP($B81, 'Levels v1.0.6'!$B$5:$G$404, 6, FALSE)</f>
        <v>0.36027679623085984</v>
      </c>
      <c r="F81" s="10">
        <f>VLOOKUP($B81, 'Levels v1.1.0'!$B$5:$G$404, 6, FALSE)</f>
        <v>0.36985433818872704</v>
      </c>
      <c r="G81" s="11">
        <f t="shared" si="5"/>
        <v>-2.5893651600108425E-2</v>
      </c>
      <c r="H81" s="11">
        <f t="shared" si="6"/>
        <v>-1.2716339315079095E-2</v>
      </c>
      <c r="I81" s="11">
        <f t="shared" si="7"/>
        <v>1.4516224478660189E-2</v>
      </c>
      <c r="J81" s="11">
        <f t="shared" si="8"/>
        <v>2.4093766436527386E-2</v>
      </c>
    </row>
    <row r="82" spans="2:10" x14ac:dyDescent="0.2">
      <c r="B82" s="5">
        <v>78</v>
      </c>
      <c r="C82" s="10">
        <f>VLOOKUP($B82, 'Levels v1.0.1'!$B$5:$G$404, 6, FALSE)</f>
        <v>0.47579777698099679</v>
      </c>
      <c r="D82" s="10">
        <f>VLOOKUP($B82, 'Levels v1.0.3'!$B$5:$G$404, 6, FALSE)</f>
        <v>0.47139511542321849</v>
      </c>
      <c r="E82" s="10">
        <f>VLOOKUP($B82, 'Levels v1.0.6'!$B$5:$G$404, 6, FALSE)</f>
        <v>0.50914066776135747</v>
      </c>
      <c r="F82" s="10">
        <f>VLOOKUP($B82, 'Levels v1.1.0'!$B$5:$G$404, 6, FALSE)</f>
        <v>0.4972650422675286</v>
      </c>
      <c r="G82" s="11">
        <f t="shared" si="5"/>
        <v>-1.2601873627278548E-2</v>
      </c>
      <c r="H82" s="11">
        <f t="shared" si="6"/>
        <v>-1.7004535185056846E-2</v>
      </c>
      <c r="I82" s="11">
        <f t="shared" si="7"/>
        <v>2.0741017153082131E-2</v>
      </c>
      <c r="J82" s="11">
        <f t="shared" si="8"/>
        <v>8.8653916592532633E-3</v>
      </c>
    </row>
    <row r="83" spans="2:10" x14ac:dyDescent="0.2">
      <c r="B83" s="5">
        <v>79</v>
      </c>
      <c r="C83" s="10">
        <f>VLOOKUP($B83, 'Levels v1.0.1'!$B$5:$G$404, 6, FALSE)</f>
        <v>0.48866250410778839</v>
      </c>
      <c r="D83" s="10">
        <f>VLOOKUP($B83, 'Levels v1.0.3'!$B$5:$G$404, 6, FALSE)</f>
        <v>0.49285062366899907</v>
      </c>
      <c r="E83" s="10">
        <f>VLOOKUP($B83, 'Levels v1.0.6'!$B$5:$G$404, 6, FALSE)</f>
        <v>0.52200644090953452</v>
      </c>
      <c r="F83" s="10">
        <f>VLOOKUP($B83, 'Levels v1.1.0'!$B$5:$G$404, 6, FALSE)</f>
        <v>0.53414634146341466</v>
      </c>
      <c r="G83" s="11">
        <f t="shared" si="5"/>
        <v>-2.0753973429645745E-2</v>
      </c>
      <c r="H83" s="11">
        <f t="shared" si="6"/>
        <v>-1.6565853868435065E-2</v>
      </c>
      <c r="I83" s="11">
        <f t="shared" si="7"/>
        <v>1.2589963372100388E-2</v>
      </c>
      <c r="J83" s="11">
        <f t="shared" si="8"/>
        <v>2.4729863925980533E-2</v>
      </c>
    </row>
    <row r="84" spans="2:10" x14ac:dyDescent="0.2">
      <c r="B84" s="5">
        <v>80</v>
      </c>
      <c r="C84" s="10">
        <f>VLOOKUP($B84, 'Levels v1.0.1'!$B$5:$G$404, 6, FALSE)</f>
        <v>0.67564356435643569</v>
      </c>
      <c r="D84" s="10">
        <f>VLOOKUP($B84, 'Levels v1.0.3'!$B$5:$G$404, 6, FALSE)</f>
        <v>0.69445457862094129</v>
      </c>
      <c r="E84" s="10">
        <f>VLOOKUP($B84, 'Levels v1.0.6'!$B$5:$G$404, 6, FALSE)</f>
        <v>0.7342206509306437</v>
      </c>
      <c r="F84" s="10">
        <f>VLOOKUP($B84, 'Levels v1.1.0'!$B$5:$G$404, 6, FALSE)</f>
        <v>0.73431569546773834</v>
      </c>
      <c r="G84" s="11">
        <f t="shared" si="5"/>
        <v>-3.4015057987504149E-2</v>
      </c>
      <c r="H84" s="11">
        <f t="shared" si="6"/>
        <v>-1.520404372299855E-2</v>
      </c>
      <c r="I84" s="11">
        <f t="shared" si="7"/>
        <v>2.4562028586703866E-2</v>
      </c>
      <c r="J84" s="11">
        <f t="shared" si="8"/>
        <v>2.4657073123798501E-2</v>
      </c>
    </row>
    <row r="85" spans="2:10" x14ac:dyDescent="0.2">
      <c r="B85" s="5">
        <v>81</v>
      </c>
      <c r="C85" s="10">
        <f>VLOOKUP($B85, 'Levels v1.0.1'!$B$5:$G$404, 6, FALSE)</f>
        <v>0.39703903095558546</v>
      </c>
      <c r="D85" s="10">
        <f>VLOOKUP($B85, 'Levels v1.0.3'!$B$5:$G$404, 6, FALSE)</f>
        <v>0.39128630705394191</v>
      </c>
      <c r="E85" s="10">
        <f>VLOOKUP($B85, 'Levels v1.0.6'!$B$5:$G$404, 6, FALSE)</f>
        <v>0.41694214876033059</v>
      </c>
      <c r="F85" s="10">
        <f>VLOOKUP($B85, 'Levels v1.1.0'!$B$5:$G$404, 6, FALSE)</f>
        <v>0.4218118869013272</v>
      </c>
      <c r="G85" s="11">
        <f t="shared" si="5"/>
        <v>-9.7308124622108583E-3</v>
      </c>
      <c r="H85" s="11">
        <f t="shared" si="6"/>
        <v>-1.5483536363854411E-2</v>
      </c>
      <c r="I85" s="11">
        <f t="shared" si="7"/>
        <v>1.0172305342534271E-2</v>
      </c>
      <c r="J85" s="11">
        <f t="shared" si="8"/>
        <v>1.5042043483530887E-2</v>
      </c>
    </row>
    <row r="86" spans="2:10" x14ac:dyDescent="0.2">
      <c r="B86" s="5">
        <v>82</v>
      </c>
      <c r="C86" s="10">
        <f>VLOOKUP($B86, 'Levels v1.0.1'!$B$5:$G$404, 6, FALSE)</f>
        <v>0.46207430340557276</v>
      </c>
      <c r="D86" s="10">
        <f>VLOOKUP($B86, 'Levels v1.0.3'!$B$5:$G$404, 6, FALSE)</f>
        <v>0.48034310221586846</v>
      </c>
      <c r="E86" s="10">
        <f>VLOOKUP($B86, 'Levels v1.0.6'!$B$5:$G$404, 6, FALSE)</f>
        <v>0.47809956917185253</v>
      </c>
      <c r="F86" s="10">
        <f>VLOOKUP($B86, 'Levels v1.1.0'!$B$5:$G$404, 6, FALSE)</f>
        <v>0.49596367305751765</v>
      </c>
      <c r="G86" s="11">
        <f t="shared" si="5"/>
        <v>-1.7045858557130089E-2</v>
      </c>
      <c r="H86" s="11">
        <f t="shared" si="6"/>
        <v>1.2229402531656053E-3</v>
      </c>
      <c r="I86" s="11">
        <f t="shared" si="7"/>
        <v>-1.0205927908503165E-3</v>
      </c>
      <c r="J86" s="11">
        <f t="shared" si="8"/>
        <v>1.68435110948148E-2</v>
      </c>
    </row>
    <row r="87" spans="2:10" x14ac:dyDescent="0.2">
      <c r="B87" s="5">
        <v>83</v>
      </c>
      <c r="C87" s="10">
        <f>VLOOKUP($B87, 'Levels v1.0.1'!$B$5:$G$404, 6, FALSE)</f>
        <v>0.78595407546663087</v>
      </c>
      <c r="D87" s="10">
        <f>VLOOKUP($B87, 'Levels v1.0.3'!$B$5:$G$404, 6, FALSE)</f>
        <v>0.80446787148594379</v>
      </c>
      <c r="E87" s="10">
        <f>VLOOKUP($B87, 'Levels v1.0.6'!$B$5:$G$404, 6, FALSE)</f>
        <v>0.81876530385100543</v>
      </c>
      <c r="F87" s="10">
        <f>VLOOKUP($B87, 'Levels v1.1.0'!$B$5:$G$404, 6, FALSE)</f>
        <v>0.81860816944024206</v>
      </c>
      <c r="G87" s="11">
        <f t="shared" si="5"/>
        <v>-2.0994779594324608E-2</v>
      </c>
      <c r="H87" s="11">
        <f t="shared" si="6"/>
        <v>-2.4809835750116971E-3</v>
      </c>
      <c r="I87" s="11">
        <f t="shared" si="7"/>
        <v>1.1816448790049949E-2</v>
      </c>
      <c r="J87" s="11">
        <f t="shared" si="8"/>
        <v>1.1659314379286578E-2</v>
      </c>
    </row>
    <row r="88" spans="2:10" x14ac:dyDescent="0.2">
      <c r="B88" s="5">
        <v>84</v>
      </c>
      <c r="C88" s="10">
        <f>VLOOKUP($B88, 'Levels v1.0.1'!$B$5:$G$404, 6, FALSE)</f>
        <v>0.39651837524177952</v>
      </c>
      <c r="D88" s="10">
        <f>VLOOKUP($B88, 'Levels v1.0.3'!$B$5:$G$404, 6, FALSE)</f>
        <v>0.39157990040742419</v>
      </c>
      <c r="E88" s="10">
        <f>VLOOKUP($B88, 'Levels v1.0.6'!$B$5:$G$404, 6, FALSE)</f>
        <v>0.44007670182166825</v>
      </c>
      <c r="F88" s="10">
        <f>VLOOKUP($B88, 'Levels v1.1.0'!$B$5:$G$404, 6, FALSE)</f>
        <v>0.47419171866137266</v>
      </c>
      <c r="G88" s="11">
        <f t="shared" si="5"/>
        <v>-2.9073298791281621E-2</v>
      </c>
      <c r="H88" s="11">
        <f t="shared" si="6"/>
        <v>-3.4011773625636954E-2</v>
      </c>
      <c r="I88" s="11">
        <f t="shared" si="7"/>
        <v>1.4485027788607108E-2</v>
      </c>
      <c r="J88" s="11">
        <f t="shared" si="8"/>
        <v>4.8600044628311523E-2</v>
      </c>
    </row>
    <row r="89" spans="2:10" x14ac:dyDescent="0.2">
      <c r="B89" s="5">
        <v>85</v>
      </c>
      <c r="C89" s="10">
        <f>VLOOKUP($B89, 'Levels v1.0.1'!$B$5:$G$404, 6, FALSE)</f>
        <v>0.585031847133758</v>
      </c>
      <c r="D89" s="10">
        <f>VLOOKUP($B89, 'Levels v1.0.3'!$B$5:$G$404, 6, FALSE)</f>
        <v>0.58243782622044826</v>
      </c>
      <c r="E89" s="10">
        <f>VLOOKUP($B89, 'Levels v1.0.6'!$B$5:$G$404, 6, FALSE)</f>
        <v>0.63528110912647784</v>
      </c>
      <c r="F89" s="10">
        <f>VLOOKUP($B89, 'Levels v1.1.0'!$B$5:$G$404, 6, FALSE)</f>
        <v>0.66600790513833996</v>
      </c>
      <c r="G89" s="11">
        <f t="shared" si="5"/>
        <v>-3.2157824770998045E-2</v>
      </c>
      <c r="H89" s="11">
        <f t="shared" si="6"/>
        <v>-3.4751845684307781E-2</v>
      </c>
      <c r="I89" s="11">
        <f t="shared" si="7"/>
        <v>1.8091437221721796E-2</v>
      </c>
      <c r="J89" s="11">
        <f t="shared" si="8"/>
        <v>4.8818233233583919E-2</v>
      </c>
    </row>
    <row r="90" spans="2:10" x14ac:dyDescent="0.2">
      <c r="B90" s="5">
        <v>86</v>
      </c>
      <c r="C90" s="10">
        <f>VLOOKUP($B90, 'Levels v1.0.1'!$B$5:$G$404, 6, FALSE)</f>
        <v>0.53465346534653468</v>
      </c>
      <c r="D90" s="10">
        <f>VLOOKUP($B90, 'Levels v1.0.3'!$B$5:$G$404, 6, FALSE)</f>
        <v>0.52828878861506423</v>
      </c>
      <c r="E90" s="10">
        <f>VLOOKUP($B90, 'Levels v1.0.6'!$B$5:$G$404, 6, FALSE)</f>
        <v>0.56759249769396336</v>
      </c>
      <c r="F90" s="10">
        <f>VLOOKUP($B90, 'Levels v1.1.0'!$B$5:$G$404, 6, FALSE)</f>
        <v>0.57205240174672489</v>
      </c>
      <c r="G90" s="11">
        <f t="shared" si="5"/>
        <v>-1.5993323004037108E-2</v>
      </c>
      <c r="H90" s="11">
        <f t="shared" si="6"/>
        <v>-2.2357999735507561E-2</v>
      </c>
      <c r="I90" s="11">
        <f t="shared" si="7"/>
        <v>1.6945709343391568E-2</v>
      </c>
      <c r="J90" s="11">
        <f t="shared" si="8"/>
        <v>2.14056133961531E-2</v>
      </c>
    </row>
    <row r="91" spans="2:10" x14ac:dyDescent="0.2">
      <c r="B91" s="5">
        <v>87</v>
      </c>
      <c r="C91" s="10">
        <f>VLOOKUP($B91, 'Levels v1.0.1'!$B$5:$G$404, 6, FALSE)</f>
        <v>0.32177734375</v>
      </c>
      <c r="D91" s="10">
        <f>VLOOKUP($B91, 'Levels v1.0.3'!$B$5:$G$404, 6, FALSE)</f>
        <v>0.32604735883424407</v>
      </c>
      <c r="E91" s="10">
        <f>VLOOKUP($B91, 'Levels v1.0.6'!$B$5:$G$404, 6, FALSE)</f>
        <v>0.40390505359877488</v>
      </c>
      <c r="F91" s="10">
        <f>VLOOKUP($B91, 'Levels v1.1.0'!$B$5:$G$404, 6, FALSE)</f>
        <v>0.41653826399589111</v>
      </c>
      <c r="G91" s="11">
        <f t="shared" si="5"/>
        <v>-4.5289661294727557E-2</v>
      </c>
      <c r="H91" s="11">
        <f t="shared" si="6"/>
        <v>-4.1019646210483485E-2</v>
      </c>
      <c r="I91" s="11">
        <f t="shared" si="7"/>
        <v>3.683804855404732E-2</v>
      </c>
      <c r="J91" s="11">
        <f t="shared" si="8"/>
        <v>4.9471258951163555E-2</v>
      </c>
    </row>
    <row r="92" spans="2:10" x14ac:dyDescent="0.2">
      <c r="B92" s="5">
        <v>88</v>
      </c>
      <c r="C92" s="10">
        <f>VLOOKUP($B92, 'Levels v1.0.1'!$B$5:$G$404, 6, FALSE)</f>
        <v>0.82138212087054541</v>
      </c>
      <c r="D92" s="10">
        <f>VLOOKUP($B92, 'Levels v1.0.3'!$B$5:$G$404, 6, FALSE)</f>
        <v>0.8454258675078864</v>
      </c>
      <c r="E92" s="10">
        <f>VLOOKUP($B92, 'Levels v1.0.6'!$B$5:$G$404, 6, FALSE)</f>
        <v>0.85946128433287516</v>
      </c>
      <c r="F92" s="10">
        <f>VLOOKUP($B92, 'Levels v1.1.0'!$B$5:$G$404, 6, FALSE)</f>
        <v>0.86365713241341502</v>
      </c>
      <c r="G92" s="11">
        <f t="shared" si="5"/>
        <v>-2.6099480410635145E-2</v>
      </c>
      <c r="H92" s="11">
        <f t="shared" si="6"/>
        <v>-2.055733773294155E-3</v>
      </c>
      <c r="I92" s="11">
        <f t="shared" si="7"/>
        <v>1.1979683051694612E-2</v>
      </c>
      <c r="J92" s="11">
        <f t="shared" si="8"/>
        <v>1.6175531132234466E-2</v>
      </c>
    </row>
    <row r="93" spans="2:10" x14ac:dyDescent="0.2">
      <c r="B93" s="5">
        <v>89</v>
      </c>
      <c r="C93" s="10">
        <f>VLOOKUP($B93, 'Levels v1.0.1'!$B$5:$G$404, 6, FALSE)</f>
        <v>0.44123606889564337</v>
      </c>
      <c r="D93" s="10">
        <f>VLOOKUP($B93, 'Levels v1.0.3'!$B$5:$G$404, 6, FALSE)</f>
        <v>0.43494423791821563</v>
      </c>
      <c r="E93" s="10">
        <f>VLOOKUP($B93, 'Levels v1.0.6'!$B$5:$G$404, 6, FALSE)</f>
        <v>0.46127390287522357</v>
      </c>
      <c r="F93" s="10">
        <f>VLOOKUP($B93, 'Levels v1.1.0'!$B$5:$G$404, 6, FALSE)</f>
        <v>0.47163120567375888</v>
      </c>
      <c r="G93" s="11">
        <f t="shared" si="5"/>
        <v>-1.1035284945066948E-2</v>
      </c>
      <c r="H93" s="11">
        <f t="shared" si="6"/>
        <v>-1.7327115922494696E-2</v>
      </c>
      <c r="I93" s="11">
        <f t="shared" si="7"/>
        <v>9.0025490345132519E-3</v>
      </c>
      <c r="J93" s="11">
        <f t="shared" si="8"/>
        <v>1.9359851833048558E-2</v>
      </c>
    </row>
    <row r="94" spans="2:10" x14ac:dyDescent="0.2">
      <c r="B94" s="5">
        <v>90</v>
      </c>
      <c r="C94" s="10">
        <f>VLOOKUP($B94, 'Levels v1.0.1'!$B$5:$G$404, 6, FALSE)</f>
        <v>0.36963519313304721</v>
      </c>
      <c r="D94" s="10">
        <f>VLOOKUP($B94, 'Levels v1.0.3'!$B$5:$G$404, 6, FALSE)</f>
        <v>0.40059347181008903</v>
      </c>
      <c r="E94" s="10">
        <f>VLOOKUP($B94, 'Levels v1.0.6'!$B$5:$G$404, 6, FALSE)</f>
        <v>0.41364252371630778</v>
      </c>
      <c r="F94" s="10">
        <f>VLOOKUP($B94, 'Levels v1.1.0'!$B$5:$G$404, 6, FALSE)</f>
        <v>0.43742177722152692</v>
      </c>
      <c r="G94" s="11">
        <f t="shared" si="5"/>
        <v>-3.5688048337195521E-2</v>
      </c>
      <c r="H94" s="11">
        <f t="shared" si="6"/>
        <v>-4.7297696601537043E-3</v>
      </c>
      <c r="I94" s="11">
        <f t="shared" si="7"/>
        <v>8.3192822460650406E-3</v>
      </c>
      <c r="J94" s="11">
        <f t="shared" si="8"/>
        <v>3.2098535751284185E-2</v>
      </c>
    </row>
    <row r="95" spans="2:10" x14ac:dyDescent="0.2">
      <c r="B95" s="5">
        <v>91</v>
      </c>
      <c r="C95" s="10">
        <f>VLOOKUP($B95, 'Levels v1.0.1'!$B$5:$G$404, 6, FALSE)</f>
        <v>0</v>
      </c>
      <c r="D95" s="10">
        <f>VLOOKUP($B95, 'Levels v1.0.3'!$B$5:$G$404, 6, FALSE)</f>
        <v>0</v>
      </c>
      <c r="E95" s="10">
        <f>VLOOKUP($B95, 'Levels v1.0.6'!$B$5:$G$404, 6, FALSE)</f>
        <v>0</v>
      </c>
      <c r="F95" s="10">
        <f>VLOOKUP($B95, 'Levels v1.1.0'!$B$5:$G$404, 6, FALSE)</f>
        <v>0</v>
      </c>
      <c r="G95" s="11">
        <f t="shared" si="5"/>
        <v>0</v>
      </c>
      <c r="H95" s="11">
        <f t="shared" si="6"/>
        <v>0</v>
      </c>
      <c r="I95" s="11">
        <f t="shared" si="7"/>
        <v>0</v>
      </c>
      <c r="J95" s="11">
        <f t="shared" si="8"/>
        <v>0</v>
      </c>
    </row>
    <row r="96" spans="2:10" x14ac:dyDescent="0.2">
      <c r="B96" s="5">
        <v>92</v>
      </c>
      <c r="C96" s="10">
        <f>VLOOKUP($B96, 'Levels v1.0.1'!$B$5:$G$404, 6, FALSE)</f>
        <v>0.17978620019436345</v>
      </c>
      <c r="D96" s="10">
        <f>VLOOKUP($B96, 'Levels v1.0.3'!$B$5:$G$404, 6, FALSE)</f>
        <v>0.15780866721177433</v>
      </c>
      <c r="E96" s="10">
        <f>VLOOKUP($B96, 'Levels v1.0.6'!$B$5:$G$404, 6, FALSE)</f>
        <v>0.18238702201622248</v>
      </c>
      <c r="F96" s="10">
        <f>VLOOKUP($B96, 'Levels v1.1.0'!$B$5:$G$404, 6, FALSE)</f>
        <v>0.20097560975609757</v>
      </c>
      <c r="G96" s="11">
        <f t="shared" si="5"/>
        <v>-4.5317460025098844E-4</v>
      </c>
      <c r="H96" s="11">
        <f t="shared" si="6"/>
        <v>-2.2430707582840104E-2</v>
      </c>
      <c r="I96" s="11">
        <f t="shared" si="7"/>
        <v>2.14764722160804E-3</v>
      </c>
      <c r="J96" s="11">
        <f t="shared" si="8"/>
        <v>2.0736234961483135E-2</v>
      </c>
    </row>
    <row r="97" spans="2:10" x14ac:dyDescent="0.2">
      <c r="B97" s="5">
        <v>93</v>
      </c>
      <c r="C97" s="10">
        <f>VLOOKUP($B97, 'Levels v1.0.1'!$B$5:$G$404, 6, FALSE)</f>
        <v>0.25866441251056638</v>
      </c>
      <c r="D97" s="10">
        <f>VLOOKUP($B97, 'Levels v1.0.3'!$B$5:$G$404, 6, FALSE)</f>
        <v>0.28170988086895588</v>
      </c>
      <c r="E97" s="10">
        <f>VLOOKUP($B97, 'Levels v1.0.6'!$B$5:$G$404, 6, FALSE)</f>
        <v>0.28975550616286117</v>
      </c>
      <c r="F97" s="10">
        <f>VLOOKUP($B97, 'Levels v1.1.0'!$B$5:$G$404, 6, FALSE)</f>
        <v>0.30608840700583823</v>
      </c>
      <c r="G97" s="11">
        <f t="shared" si="5"/>
        <v>-2.539013912648902E-2</v>
      </c>
      <c r="H97" s="11">
        <f t="shared" si="6"/>
        <v>-2.3446707680995216E-3</v>
      </c>
      <c r="I97" s="11">
        <f t="shared" si="7"/>
        <v>5.7009545258057681E-3</v>
      </c>
      <c r="J97" s="11">
        <f t="shared" si="8"/>
        <v>2.2033855368782829E-2</v>
      </c>
    </row>
    <row r="98" spans="2:10" x14ac:dyDescent="0.2">
      <c r="B98" s="5">
        <v>94</v>
      </c>
      <c r="C98" s="10">
        <f>VLOOKUP($B98, 'Levels v1.0.1'!$B$5:$G$404, 6, FALSE)</f>
        <v>0.39350180505415161</v>
      </c>
      <c r="D98" s="10">
        <f>VLOOKUP($B98, 'Levels v1.0.3'!$B$5:$G$404, 6, FALSE)</f>
        <v>0.36078431372549019</v>
      </c>
      <c r="E98" s="10">
        <f>VLOOKUP($B98, 'Levels v1.0.6'!$B$5:$G$404, 6, FALSE)</f>
        <v>0.3994133885438233</v>
      </c>
      <c r="F98" s="10">
        <f>VLOOKUP($B98, 'Levels v1.1.0'!$B$5:$G$404, 6, FALSE)</f>
        <v>0.41338289962825281</v>
      </c>
      <c r="G98" s="11">
        <f t="shared" si="5"/>
        <v>1.731203316222174E-3</v>
      </c>
      <c r="H98" s="11">
        <f t="shared" si="6"/>
        <v>-3.0986288012439245E-2</v>
      </c>
      <c r="I98" s="11">
        <f t="shared" si="7"/>
        <v>7.6427868058938642E-3</v>
      </c>
      <c r="J98" s="11">
        <f t="shared" si="8"/>
        <v>2.1612297890323373E-2</v>
      </c>
    </row>
    <row r="99" spans="2:10" x14ac:dyDescent="0.2">
      <c r="B99" s="5">
        <v>95</v>
      </c>
      <c r="C99" s="10">
        <f>VLOOKUP($B99, 'Levels v1.0.1'!$B$5:$G$404, 6, FALSE)</f>
        <v>0.77025839339075408</v>
      </c>
      <c r="D99" s="10">
        <f>VLOOKUP($B99, 'Levels v1.0.3'!$B$5:$G$404, 6, FALSE)</f>
        <v>0.79621498864496598</v>
      </c>
      <c r="E99" s="10">
        <f>VLOOKUP($B99, 'Levels v1.0.6'!$B$5:$G$404, 6, FALSE)</f>
        <v>0.80716791436114421</v>
      </c>
      <c r="F99" s="10">
        <f>VLOOKUP($B99, 'Levels v1.1.0'!$B$5:$G$404, 6, FALSE)</f>
        <v>0.80717216228536692</v>
      </c>
      <c r="G99" s="11">
        <f t="shared" si="5"/>
        <v>-2.4944971279803774E-2</v>
      </c>
      <c r="H99" s="11">
        <f t="shared" si="6"/>
        <v>1.0116239744081268E-3</v>
      </c>
      <c r="I99" s="11">
        <f t="shared" si="7"/>
        <v>1.1964549690586357E-2</v>
      </c>
      <c r="J99" s="11">
        <f t="shared" si="8"/>
        <v>1.1968797614809068E-2</v>
      </c>
    </row>
    <row r="100" spans="2:10" x14ac:dyDescent="0.2">
      <c r="B100" s="5">
        <v>96</v>
      </c>
      <c r="C100" s="10">
        <f>VLOOKUP($B100, 'Levels v1.0.1'!$B$5:$G$404, 6, FALSE)</f>
        <v>0.42917251051893407</v>
      </c>
      <c r="D100" s="10">
        <f>VLOOKUP($B100, 'Levels v1.0.3'!$B$5:$G$404, 6, FALSE)</f>
        <v>0.42286071205496567</v>
      </c>
      <c r="E100" s="10">
        <f>VLOOKUP($B100, 'Levels v1.0.6'!$B$5:$G$404, 6, FALSE)</f>
        <v>0.44989710305524777</v>
      </c>
      <c r="F100" s="10">
        <f>VLOOKUP($B100, 'Levels v1.1.0'!$B$5:$G$404, 6, FALSE)</f>
        <v>0.47272727272727272</v>
      </c>
      <c r="G100" s="11">
        <f t="shared" si="5"/>
        <v>-1.4491889070171016E-2</v>
      </c>
      <c r="H100" s="11">
        <f t="shared" si="6"/>
        <v>-2.0803687534139415E-2</v>
      </c>
      <c r="I100" s="11">
        <f t="shared" si="7"/>
        <v>6.2327034661426861E-3</v>
      </c>
      <c r="J100" s="11">
        <f t="shared" si="8"/>
        <v>2.9062873138167633E-2</v>
      </c>
    </row>
    <row r="101" spans="2:10" x14ac:dyDescent="0.2">
      <c r="B101" s="5">
        <v>97</v>
      </c>
      <c r="C101" s="10">
        <f>VLOOKUP($B101, 'Levels v1.0.1'!$B$5:$G$404, 6, FALSE)</f>
        <v>0.61609306834706734</v>
      </c>
      <c r="D101" s="10">
        <f>VLOOKUP($B101, 'Levels v1.0.3'!$B$5:$G$404, 6, FALSE)</f>
        <v>0.65360501567398122</v>
      </c>
      <c r="E101" s="10">
        <f>VLOOKUP($B101, 'Levels v1.0.6'!$B$5:$G$404, 6, FALSE)</f>
        <v>0.66564885496183201</v>
      </c>
      <c r="F101" s="10">
        <f>VLOOKUP($B101, 'Levels v1.1.0'!$B$5:$G$404, 6, FALSE)</f>
        <v>0.68456096545984191</v>
      </c>
      <c r="G101" s="11">
        <f t="shared" si="5"/>
        <v>-3.8883907763613279E-2</v>
      </c>
      <c r="H101" s="11">
        <f t="shared" si="6"/>
        <v>-1.3719604366994043E-3</v>
      </c>
      <c r="I101" s="11">
        <f t="shared" si="7"/>
        <v>1.0671878851151395E-2</v>
      </c>
      <c r="J101" s="11">
        <f t="shared" si="8"/>
        <v>2.9583989349161288E-2</v>
      </c>
    </row>
    <row r="102" spans="2:10" x14ac:dyDescent="0.2">
      <c r="B102" s="5">
        <v>98</v>
      </c>
      <c r="C102" s="10">
        <f>VLOOKUP($B102, 'Levels v1.0.1'!$B$5:$G$404, 6, FALSE)</f>
        <v>0.60486322188449848</v>
      </c>
      <c r="D102" s="10">
        <f>VLOOKUP($B102, 'Levels v1.0.3'!$B$5:$G$404, 6, FALSE)</f>
        <v>0.59805653710247353</v>
      </c>
      <c r="E102" s="10">
        <f>VLOOKUP($B102, 'Levels v1.0.6'!$B$5:$G$404, 6, FALSE)</f>
        <v>0.64585895858958586</v>
      </c>
      <c r="F102" s="10">
        <f>VLOOKUP($B102, 'Levels v1.1.0'!$B$5:$G$404, 6, FALSE)</f>
        <v>0.65133779264214042</v>
      </c>
      <c r="G102" s="11">
        <f t="shared" si="5"/>
        <v>-2.0165905670176176E-2</v>
      </c>
      <c r="H102" s="11">
        <f t="shared" si="6"/>
        <v>-2.6972590452201128E-2</v>
      </c>
      <c r="I102" s="11">
        <f t="shared" si="7"/>
        <v>2.0829831034911206E-2</v>
      </c>
      <c r="J102" s="11">
        <f t="shared" si="8"/>
        <v>2.6308665087465766E-2</v>
      </c>
    </row>
    <row r="103" spans="2:10" x14ac:dyDescent="0.2">
      <c r="B103" s="5">
        <v>99</v>
      </c>
      <c r="C103" s="10">
        <f>VLOOKUP($B103, 'Levels v1.0.1'!$B$5:$G$404, 6, FALSE)</f>
        <v>0.70793650793650797</v>
      </c>
      <c r="D103" s="10">
        <f>VLOOKUP($B103, 'Levels v1.0.3'!$B$5:$G$404, 6, FALSE)</f>
        <v>0.73289623717217789</v>
      </c>
      <c r="E103" s="10">
        <f>VLOOKUP($B103, 'Levels v1.0.6'!$B$5:$G$404, 6, FALSE)</f>
        <v>0.73427567122877868</v>
      </c>
      <c r="F103" s="10">
        <f>VLOOKUP($B103, 'Levels v1.1.0'!$B$5:$G$404, 6, FALSE)</f>
        <v>0.74562989752863174</v>
      </c>
      <c r="G103" s="11">
        <f t="shared" si="5"/>
        <v>-2.2248070530015984E-2</v>
      </c>
      <c r="H103" s="11">
        <f t="shared" si="6"/>
        <v>2.7116587056539299E-3</v>
      </c>
      <c r="I103" s="11">
        <f t="shared" si="7"/>
        <v>4.0910927622547222E-3</v>
      </c>
      <c r="J103" s="11">
        <f t="shared" si="8"/>
        <v>1.5445319062107776E-2</v>
      </c>
    </row>
    <row r="104" spans="2:10" x14ac:dyDescent="0.2">
      <c r="B104" s="5">
        <v>100</v>
      </c>
      <c r="C104" s="10">
        <f>VLOOKUP($B104, 'Levels v1.0.1'!$B$5:$G$404, 6, FALSE)</f>
        <v>0.66588013213780084</v>
      </c>
      <c r="D104" s="10">
        <f>VLOOKUP($B104, 'Levels v1.0.3'!$B$5:$G$404, 6, FALSE)</f>
        <v>0.68201667328304882</v>
      </c>
      <c r="E104" s="10">
        <f>VLOOKUP($B104, 'Levels v1.0.6'!$B$5:$G$404, 6, FALSE)</f>
        <v>0.71387204777848157</v>
      </c>
      <c r="F104" s="10">
        <f>VLOOKUP($B104, 'Levels v1.1.0'!$B$5:$G$404, 6, FALSE)</f>
        <v>0.71325648414985587</v>
      </c>
      <c r="G104" s="11">
        <f t="shared" si="5"/>
        <v>-2.7876202199495936E-2</v>
      </c>
      <c r="H104" s="11">
        <f t="shared" si="6"/>
        <v>-1.1739661054247952E-2</v>
      </c>
      <c r="I104" s="11">
        <f t="shared" si="7"/>
        <v>2.011571344118479E-2</v>
      </c>
      <c r="J104" s="11">
        <f t="shared" si="8"/>
        <v>1.9500149812559098E-2</v>
      </c>
    </row>
    <row r="105" spans="2:10" x14ac:dyDescent="0.2">
      <c r="B105" s="5">
        <v>101</v>
      </c>
      <c r="C105" s="10">
        <f>VLOOKUP($B105, 'Levels v1.0.1'!$B$5:$G$404, 6, FALSE)</f>
        <v>0.26689576174112256</v>
      </c>
      <c r="D105" s="10">
        <f>VLOOKUP($B105, 'Levels v1.0.3'!$B$5:$G$404, 6, FALSE)</f>
        <v>0.21985058697972251</v>
      </c>
      <c r="E105" s="10">
        <f>VLOOKUP($B105, 'Levels v1.0.6'!$B$5:$G$404, 6, FALSE)</f>
        <v>0.26956733106465725</v>
      </c>
      <c r="F105" s="10">
        <f>VLOOKUP($B105, 'Levels v1.1.0'!$B$5:$G$404, 6, FALSE)</f>
        <v>0.31525076765609006</v>
      </c>
      <c r="G105" s="11">
        <f t="shared" si="5"/>
        <v>-9.9535011927553985E-4</v>
      </c>
      <c r="H105" s="11">
        <f t="shared" si="6"/>
        <v>-4.8040524880675589E-2</v>
      </c>
      <c r="I105" s="11">
        <f t="shared" si="7"/>
        <v>1.6762192042591439E-3</v>
      </c>
      <c r="J105" s="11">
        <f t="shared" si="8"/>
        <v>4.7359655795691957E-2</v>
      </c>
    </row>
    <row r="106" spans="2:10" x14ac:dyDescent="0.2">
      <c r="B106" s="5">
        <v>102</v>
      </c>
      <c r="C106" s="10">
        <f>VLOOKUP($B106, 'Levels v1.0.1'!$B$5:$G$404, 6, FALSE)</f>
        <v>0.31903765690376568</v>
      </c>
      <c r="D106" s="10">
        <f>VLOOKUP($B106, 'Levels v1.0.3'!$B$5:$G$404, 6, FALSE)</f>
        <v>0.35915492957746481</v>
      </c>
      <c r="E106" s="10">
        <f>VLOOKUP($B106, 'Levels v1.0.6'!$B$5:$G$404, 6, FALSE)</f>
        <v>0.3656387665198238</v>
      </c>
      <c r="F106" s="10">
        <f>VLOOKUP($B106, 'Levels v1.1.0'!$B$5:$G$404, 6, FALSE)</f>
        <v>0.37754199823165341</v>
      </c>
      <c r="G106" s="11">
        <f t="shared" si="5"/>
        <v>-3.6305680904411275E-2</v>
      </c>
      <c r="H106" s="11">
        <f t="shared" si="6"/>
        <v>3.8115917692878587E-3</v>
      </c>
      <c r="I106" s="11">
        <f t="shared" si="7"/>
        <v>1.0295428711646848E-2</v>
      </c>
      <c r="J106" s="11">
        <f t="shared" si="8"/>
        <v>2.2198660423476457E-2</v>
      </c>
    </row>
    <row r="107" spans="2:10" x14ac:dyDescent="0.2">
      <c r="B107" s="5">
        <v>103</v>
      </c>
      <c r="C107" s="10">
        <f>VLOOKUP($B107, 'Levels v1.0.1'!$B$5:$G$404, 6, FALSE)</f>
        <v>0.49962990377498151</v>
      </c>
      <c r="D107" s="10">
        <f>VLOOKUP($B107, 'Levels v1.0.3'!$B$5:$G$404, 6, FALSE)</f>
        <v>0.49905362776025236</v>
      </c>
      <c r="E107" s="10">
        <f>VLOOKUP($B107, 'Levels v1.0.6'!$B$5:$G$404, 6, FALSE)</f>
        <v>0.52274823240086077</v>
      </c>
      <c r="F107" s="10">
        <f>VLOOKUP($B107, 'Levels v1.1.0'!$B$5:$G$404, 6, FALSE)</f>
        <v>0.53127014829142494</v>
      </c>
      <c r="G107" s="11">
        <f t="shared" si="5"/>
        <v>-1.3545574281898398E-2</v>
      </c>
      <c r="H107" s="11">
        <f t="shared" si="6"/>
        <v>-1.4121850296627547E-2</v>
      </c>
      <c r="I107" s="11">
        <f t="shared" si="7"/>
        <v>9.5727543439808604E-3</v>
      </c>
      <c r="J107" s="11">
        <f t="shared" si="8"/>
        <v>1.8094670234545029E-2</v>
      </c>
    </row>
    <row r="108" spans="2:10" x14ac:dyDescent="0.2">
      <c r="B108" s="5">
        <v>104</v>
      </c>
      <c r="C108" s="10">
        <f>VLOOKUP($B108, 'Levels v1.0.1'!$B$5:$G$404, 6, FALSE)</f>
        <v>0.53696236559139787</v>
      </c>
      <c r="D108" s="10">
        <f>VLOOKUP($B108, 'Levels v1.0.3'!$B$5:$G$404, 6, FALSE)</f>
        <v>0.54994388327721666</v>
      </c>
      <c r="E108" s="10">
        <f>VLOOKUP($B108, 'Levels v1.0.6'!$B$5:$G$404, 6, FALSE)</f>
        <v>0.58506763787721128</v>
      </c>
      <c r="F108" s="10">
        <f>VLOOKUP($B108, 'Levels v1.1.0'!$B$5:$G$404, 6, FALSE)</f>
        <v>0.56832124930284444</v>
      </c>
      <c r="G108" s="11">
        <f t="shared" si="5"/>
        <v>-2.3111418420769692E-2</v>
      </c>
      <c r="H108" s="11">
        <f t="shared" si="6"/>
        <v>-1.0129900734950903E-2</v>
      </c>
      <c r="I108" s="11">
        <f t="shared" si="7"/>
        <v>2.4993853865043714E-2</v>
      </c>
      <c r="J108" s="11">
        <f t="shared" si="8"/>
        <v>8.2474652906768808E-3</v>
      </c>
    </row>
    <row r="109" spans="2:10" x14ac:dyDescent="0.2">
      <c r="B109" s="5">
        <v>105</v>
      </c>
      <c r="C109" s="10">
        <f>VLOOKUP($B109, 'Levels v1.0.1'!$B$5:$G$404, 6, FALSE)</f>
        <v>0.68152274837511606</v>
      </c>
      <c r="D109" s="10">
        <f>VLOOKUP($B109, 'Levels v1.0.3'!$B$5:$G$404, 6, FALSE)</f>
        <v>0.67000801924619091</v>
      </c>
      <c r="E109" s="10">
        <f>VLOOKUP($B109, 'Levels v1.0.6'!$B$5:$G$404, 6, FALSE)</f>
        <v>0.72529578403599404</v>
      </c>
      <c r="F109" s="10">
        <f>VLOOKUP($B109, 'Levels v1.1.0'!$B$5:$G$404, 6, FALSE)</f>
        <v>0.7188685753708175</v>
      </c>
      <c r="G109" s="11">
        <f t="shared" si="5"/>
        <v>-1.7401033381913456E-2</v>
      </c>
      <c r="H109" s="11">
        <f t="shared" si="6"/>
        <v>-2.8915762510838605E-2</v>
      </c>
      <c r="I109" s="11">
        <f t="shared" si="7"/>
        <v>2.6372002278964524E-2</v>
      </c>
      <c r="J109" s="11">
        <f t="shared" si="8"/>
        <v>1.9944793613787981E-2</v>
      </c>
    </row>
    <row r="110" spans="2:10" x14ac:dyDescent="0.2">
      <c r="B110" s="5">
        <v>106</v>
      </c>
      <c r="C110" s="10">
        <f>VLOOKUP($B110, 'Levels v1.0.1'!$B$5:$G$404, 6, FALSE)</f>
        <v>0.74518356961105048</v>
      </c>
      <c r="D110" s="10">
        <f>VLOOKUP($B110, 'Levels v1.0.3'!$B$5:$G$404, 6, FALSE)</f>
        <v>0.75151331719128334</v>
      </c>
      <c r="E110" s="10">
        <f>VLOOKUP($B110, 'Levels v1.0.6'!$B$5:$G$404, 6, FALSE)</f>
        <v>0.78214482378854622</v>
      </c>
      <c r="F110" s="10">
        <f>VLOOKUP($B110, 'Levels v1.1.0'!$B$5:$G$404, 6, FALSE)</f>
        <v>0.80435345944545222</v>
      </c>
      <c r="G110" s="11">
        <f t="shared" si="5"/>
        <v>-2.5615222898032641E-2</v>
      </c>
      <c r="H110" s="11">
        <f t="shared" si="6"/>
        <v>-1.9285475317799783E-2</v>
      </c>
      <c r="I110" s="11">
        <f t="shared" si="7"/>
        <v>1.1346031279463098E-2</v>
      </c>
      <c r="J110" s="11">
        <f t="shared" si="8"/>
        <v>3.3554666936369104E-2</v>
      </c>
    </row>
    <row r="111" spans="2:10" x14ac:dyDescent="0.2">
      <c r="B111" s="5">
        <v>107</v>
      </c>
      <c r="C111" s="10">
        <f>VLOOKUP($B111, 'Levels v1.0.1'!$B$5:$G$404, 6, FALSE)</f>
        <v>0.10501567398119123</v>
      </c>
      <c r="D111" s="10">
        <f>VLOOKUP($B111, 'Levels v1.0.3'!$B$5:$G$404, 6, FALSE)</f>
        <v>0.112565445026178</v>
      </c>
      <c r="E111" s="10">
        <f>VLOOKUP($B111, 'Levels v1.0.6'!$B$5:$G$404, 6, FALSE)</f>
        <v>0.14424242424242426</v>
      </c>
      <c r="F111" s="10">
        <f>VLOOKUP($B111, 'Levels v1.1.0'!$B$5:$G$404, 6, FALSE)</f>
        <v>0.12958115183246074</v>
      </c>
      <c r="G111" s="11">
        <f t="shared" si="5"/>
        <v>-1.7835499789372336E-2</v>
      </c>
      <c r="H111" s="11">
        <f t="shared" si="6"/>
        <v>-1.0285728744385561E-2</v>
      </c>
      <c r="I111" s="11">
        <f t="shared" si="7"/>
        <v>2.139125047186069E-2</v>
      </c>
      <c r="J111" s="11">
        <f t="shared" si="8"/>
        <v>6.7299780618971794E-3</v>
      </c>
    </row>
    <row r="112" spans="2:10" x14ac:dyDescent="0.2">
      <c r="B112" s="5">
        <v>108</v>
      </c>
      <c r="C112" s="10">
        <f>VLOOKUP($B112, 'Levels v1.0.1'!$B$5:$G$404, 6, FALSE)</f>
        <v>0.41982507288629739</v>
      </c>
      <c r="D112" s="10">
        <f>VLOOKUP($B112, 'Levels v1.0.3'!$B$5:$G$404, 6, FALSE)</f>
        <v>0.44603174603174606</v>
      </c>
      <c r="E112" s="10">
        <f>VLOOKUP($B112, 'Levels v1.0.6'!$B$5:$G$404, 6, FALSE)</f>
        <v>0.46027552368371388</v>
      </c>
      <c r="F112" s="10">
        <f>VLOOKUP($B112, 'Levels v1.1.0'!$B$5:$G$404, 6, FALSE)</f>
        <v>0.45511811023622045</v>
      </c>
      <c r="G112" s="11">
        <f t="shared" si="5"/>
        <v>-2.5487540323197055E-2</v>
      </c>
      <c r="H112" s="11">
        <f t="shared" si="6"/>
        <v>7.1913282225161135E-4</v>
      </c>
      <c r="I112" s="11">
        <f t="shared" si="7"/>
        <v>1.4962910474219437E-2</v>
      </c>
      <c r="J112" s="11">
        <f t="shared" si="8"/>
        <v>9.8054970267260066E-3</v>
      </c>
    </row>
    <row r="113" spans="2:10" x14ac:dyDescent="0.2">
      <c r="B113" s="5">
        <v>109</v>
      </c>
      <c r="C113" s="10">
        <f>VLOOKUP($B113, 'Levels v1.0.1'!$B$5:$G$404, 6, FALSE)</f>
        <v>0.41382575757575757</v>
      </c>
      <c r="D113" s="10">
        <f>VLOOKUP($B113, 'Levels v1.0.3'!$B$5:$G$404, 6, FALSE)</f>
        <v>0.44547563805104406</v>
      </c>
      <c r="E113" s="10">
        <f>VLOOKUP($B113, 'Levels v1.0.6'!$B$5:$G$404, 6, FALSE)</f>
        <v>0.51717464925012091</v>
      </c>
      <c r="F113" s="10">
        <f>VLOOKUP($B113, 'Levels v1.1.0'!$B$5:$G$404, 6, FALSE)</f>
        <v>0.50657030223390276</v>
      </c>
      <c r="G113" s="11">
        <f t="shared" si="5"/>
        <v>-5.6935829201948729E-2</v>
      </c>
      <c r="H113" s="11">
        <f t="shared" si="6"/>
        <v>-2.5285948726662233E-2</v>
      </c>
      <c r="I113" s="11">
        <f t="shared" si="7"/>
        <v>4.6413062472414612E-2</v>
      </c>
      <c r="J113" s="11">
        <f t="shared" si="8"/>
        <v>3.580871545619646E-2</v>
      </c>
    </row>
    <row r="114" spans="2:10" x14ac:dyDescent="0.2">
      <c r="B114" s="5">
        <v>110</v>
      </c>
      <c r="C114" s="10">
        <f>VLOOKUP($B114, 'Levels v1.0.1'!$B$5:$G$404, 6, FALSE)</f>
        <v>0.58618376928236082</v>
      </c>
      <c r="D114" s="10">
        <f>VLOOKUP($B114, 'Levels v1.0.3'!$B$5:$G$404, 6, FALSE)</f>
        <v>0.595018949648078</v>
      </c>
      <c r="E114" s="10">
        <f>VLOOKUP($B114, 'Levels v1.0.6'!$B$5:$G$404, 6, FALSE)</f>
        <v>0.62202832574607991</v>
      </c>
      <c r="F114" s="10">
        <f>VLOOKUP($B114, 'Levels v1.1.0'!$B$5:$G$404, 6, FALSE)</f>
        <v>0.62034609334032509</v>
      </c>
      <c r="G114" s="11">
        <f t="shared" si="5"/>
        <v>-1.9710515221850189E-2</v>
      </c>
      <c r="H114" s="11">
        <f t="shared" si="6"/>
        <v>-1.0875334856133012E-2</v>
      </c>
      <c r="I114" s="11">
        <f t="shared" si="7"/>
        <v>1.6134041241868902E-2</v>
      </c>
      <c r="J114" s="11">
        <f t="shared" si="8"/>
        <v>1.4451808836114077E-2</v>
      </c>
    </row>
    <row r="115" spans="2:10" x14ac:dyDescent="0.2">
      <c r="B115" s="5">
        <v>111</v>
      </c>
      <c r="C115" s="10">
        <f>VLOOKUP($B115, 'Levels v1.0.1'!$B$5:$G$404, 6, FALSE)</f>
        <v>0.41953385127635962</v>
      </c>
      <c r="D115" s="10">
        <f>VLOOKUP($B115, 'Levels v1.0.3'!$B$5:$G$404, 6, FALSE)</f>
        <v>0.42010771992818674</v>
      </c>
      <c r="E115" s="10">
        <f>VLOOKUP($B115, 'Levels v1.0.6'!$B$5:$G$404, 6, FALSE)</f>
        <v>0.42574257425742573</v>
      </c>
      <c r="F115" s="10">
        <f>VLOOKUP($B115, 'Levels v1.1.0'!$B$5:$G$404, 6, FALSE)</f>
        <v>0.42477140482128012</v>
      </c>
      <c r="G115" s="11">
        <f t="shared" si="5"/>
        <v>-3.0050362944534226E-3</v>
      </c>
      <c r="H115" s="11">
        <f t="shared" si="6"/>
        <v>-2.4311676426262974E-3</v>
      </c>
      <c r="I115" s="11">
        <f t="shared" si="7"/>
        <v>3.2036866866126945E-3</v>
      </c>
      <c r="J115" s="11">
        <f t="shared" si="8"/>
        <v>2.2325172504670809E-3</v>
      </c>
    </row>
    <row r="116" spans="2:10" x14ac:dyDescent="0.2">
      <c r="B116" s="5">
        <v>112</v>
      </c>
      <c r="C116" s="10">
        <f>VLOOKUP($B116, 'Levels v1.0.1'!$B$5:$G$404, 6, FALSE)</f>
        <v>0.69160671462829737</v>
      </c>
      <c r="D116" s="10">
        <f>VLOOKUP($B116, 'Levels v1.0.3'!$B$5:$G$404, 6, FALSE)</f>
        <v>0.7246963562753036</v>
      </c>
      <c r="E116" s="10">
        <f>VLOOKUP($B116, 'Levels v1.0.6'!$B$5:$G$404, 6, FALSE)</f>
        <v>0.74653728124740815</v>
      </c>
      <c r="F116" s="10">
        <f>VLOOKUP($B116, 'Levels v1.1.0'!$B$5:$G$404, 6, FALSE)</f>
        <v>0.73994111874386659</v>
      </c>
      <c r="G116" s="11">
        <f t="shared" si="5"/>
        <v>-3.4088653095421528E-2</v>
      </c>
      <c r="H116" s="11">
        <f t="shared" si="6"/>
        <v>-9.9901144841529899E-4</v>
      </c>
      <c r="I116" s="11">
        <f t="shared" si="7"/>
        <v>2.0841913523689248E-2</v>
      </c>
      <c r="J116" s="11">
        <f t="shared" si="8"/>
        <v>1.424575102014769E-2</v>
      </c>
    </row>
    <row r="117" spans="2:10" x14ac:dyDescent="0.2">
      <c r="B117" s="5">
        <v>113</v>
      </c>
      <c r="C117" s="10">
        <f>VLOOKUP($B117, 'Levels v1.0.1'!$B$5:$G$404, 6, FALSE)</f>
        <v>0.71311078858248667</v>
      </c>
      <c r="D117" s="10">
        <f>VLOOKUP($B117, 'Levels v1.0.3'!$B$5:$G$404, 6, FALSE)</f>
        <v>0.6923409779316313</v>
      </c>
      <c r="E117" s="10">
        <f>VLOOKUP($B117, 'Levels v1.0.6'!$B$5:$G$404, 6, FALSE)</f>
        <v>0.73427144802541988</v>
      </c>
      <c r="F117" s="10">
        <f>VLOOKUP($B117, 'Levels v1.1.0'!$B$5:$G$404, 6, FALSE)</f>
        <v>0.75587301587301592</v>
      </c>
      <c r="G117" s="11">
        <f t="shared" si="5"/>
        <v>-1.0788269020651775E-2</v>
      </c>
      <c r="H117" s="11">
        <f t="shared" si="6"/>
        <v>-3.1558079671507144E-2</v>
      </c>
      <c r="I117" s="11">
        <f t="shared" si="7"/>
        <v>1.0372390422281441E-2</v>
      </c>
      <c r="J117" s="11">
        <f t="shared" si="8"/>
        <v>3.1973958269877478E-2</v>
      </c>
    </row>
    <row r="118" spans="2:10" x14ac:dyDescent="0.2">
      <c r="B118" s="5">
        <v>114</v>
      </c>
      <c r="C118" s="10">
        <f>VLOOKUP($B118, 'Levels v1.0.1'!$B$5:$G$404, 6, FALSE)</f>
        <v>0.79194427619624475</v>
      </c>
      <c r="D118" s="10">
        <f>VLOOKUP($B118, 'Levels v1.0.3'!$B$5:$G$404, 6, FALSE)</f>
        <v>0.81523765144454796</v>
      </c>
      <c r="E118" s="10">
        <f>VLOOKUP($B118, 'Levels v1.0.6'!$B$5:$G$404, 6, FALSE)</f>
        <v>0.83977508738159157</v>
      </c>
      <c r="F118" s="10">
        <f>VLOOKUP($B118, 'Levels v1.1.0'!$B$5:$G$404, 6, FALSE)</f>
        <v>0.82421875</v>
      </c>
      <c r="G118" s="11">
        <f t="shared" si="5"/>
        <v>-2.5849665059351379E-2</v>
      </c>
      <c r="H118" s="11">
        <f t="shared" si="6"/>
        <v>-2.5562898110481624E-3</v>
      </c>
      <c r="I118" s="11">
        <f t="shared" si="7"/>
        <v>2.1981146125995443E-2</v>
      </c>
      <c r="J118" s="11">
        <f t="shared" si="8"/>
        <v>6.4248087444038759E-3</v>
      </c>
    </row>
    <row r="119" spans="2:10" x14ac:dyDescent="0.2">
      <c r="B119" s="5">
        <v>115</v>
      </c>
      <c r="C119" s="10">
        <f>VLOOKUP($B119, 'Levels v1.0.1'!$B$5:$G$404, 6, FALSE)</f>
        <v>0.11775700934579439</v>
      </c>
      <c r="D119" s="10">
        <f>VLOOKUP($B119, 'Levels v1.0.3'!$B$5:$G$404, 6, FALSE)</f>
        <v>0.16542473919523099</v>
      </c>
      <c r="E119" s="10">
        <f>VLOOKUP($B119, 'Levels v1.0.6'!$B$5:$G$404, 6, FALSE)</f>
        <v>0.17139133268165527</v>
      </c>
      <c r="F119" s="10">
        <f>VLOOKUP($B119, 'Levels v1.1.0'!$B$5:$G$404, 6, FALSE)</f>
        <v>0.19691577698695137</v>
      </c>
      <c r="G119" s="11">
        <f t="shared" si="5"/>
        <v>-4.5115205206613634E-2</v>
      </c>
      <c r="H119" s="11">
        <f t="shared" si="6"/>
        <v>2.552524642822962E-3</v>
      </c>
      <c r="I119" s="11">
        <f t="shared" si="7"/>
        <v>8.519118129247244E-3</v>
      </c>
      <c r="J119" s="11">
        <f t="shared" si="8"/>
        <v>3.4043562434543345E-2</v>
      </c>
    </row>
    <row r="120" spans="2:10" x14ac:dyDescent="0.2">
      <c r="B120" s="5">
        <v>116</v>
      </c>
      <c r="C120" s="10">
        <f>VLOOKUP($B120, 'Levels v1.0.1'!$B$5:$G$404, 6, FALSE)</f>
        <v>0.33248730964467005</v>
      </c>
      <c r="D120" s="10">
        <f>VLOOKUP($B120, 'Levels v1.0.3'!$B$5:$G$404, 6, FALSE)</f>
        <v>0.35945663531870431</v>
      </c>
      <c r="E120" s="10">
        <f>VLOOKUP($B120, 'Levels v1.0.6'!$B$5:$G$404, 6, FALSE)</f>
        <v>0.38152703643536784</v>
      </c>
      <c r="F120" s="10">
        <f>VLOOKUP($B120, 'Levels v1.1.0'!$B$5:$G$404, 6, FALSE)</f>
        <v>0.35449735449735448</v>
      </c>
      <c r="G120" s="11">
        <f t="shared" si="5"/>
        <v>-2.4504774329354106E-2</v>
      </c>
      <c r="H120" s="11">
        <f t="shared" si="6"/>
        <v>2.4645513446801548E-3</v>
      </c>
      <c r="I120" s="11">
        <f t="shared" si="7"/>
        <v>2.4534952461343684E-2</v>
      </c>
      <c r="J120" s="11">
        <f t="shared" si="8"/>
        <v>-2.494729476669677E-3</v>
      </c>
    </row>
    <row r="121" spans="2:10" x14ac:dyDescent="0.2">
      <c r="B121" s="5">
        <v>117</v>
      </c>
      <c r="C121" s="10">
        <f>VLOOKUP($B121, 'Levels v1.0.1'!$B$5:$G$404, 6, FALSE)</f>
        <v>0.53309156844968264</v>
      </c>
      <c r="D121" s="10">
        <f>VLOOKUP($B121, 'Levels v1.0.3'!$B$5:$G$404, 6, FALSE)</f>
        <v>0.50660066006600657</v>
      </c>
      <c r="E121" s="10">
        <f>VLOOKUP($B121, 'Levels v1.0.6'!$B$5:$G$404, 6, FALSE)</f>
        <v>0.55286493860845842</v>
      </c>
      <c r="F121" s="10">
        <f>VLOOKUP($B121, 'Levels v1.1.0'!$B$5:$G$404, 6, FALSE)</f>
        <v>0.56167527251864602</v>
      </c>
      <c r="G121" s="11">
        <f t="shared" si="5"/>
        <v>-5.4665414610157725E-3</v>
      </c>
      <c r="H121" s="11">
        <f t="shared" si="6"/>
        <v>-3.1957449844691843E-2</v>
      </c>
      <c r="I121" s="11">
        <f t="shared" si="7"/>
        <v>1.430682869776001E-2</v>
      </c>
      <c r="J121" s="11">
        <f t="shared" si="8"/>
        <v>2.3117162607947606E-2</v>
      </c>
    </row>
    <row r="122" spans="2:10" x14ac:dyDescent="0.2">
      <c r="B122" s="5">
        <v>118</v>
      </c>
      <c r="C122" s="10">
        <f>VLOOKUP($B122, 'Levels v1.0.1'!$B$5:$G$404, 6, FALSE)</f>
        <v>0.60494752623688153</v>
      </c>
      <c r="D122" s="10">
        <f>VLOOKUP($B122, 'Levels v1.0.3'!$B$5:$G$404, 6, FALSE)</f>
        <v>0.60119442601194428</v>
      </c>
      <c r="E122" s="10">
        <f>VLOOKUP($B122, 'Levels v1.0.6'!$B$5:$G$404, 6, FALSE)</f>
        <v>0.6404255319148936</v>
      </c>
      <c r="F122" s="10">
        <f>VLOOKUP($B122, 'Levels v1.1.0'!$B$5:$G$404, 6, FALSE)</f>
        <v>0.6302267002518892</v>
      </c>
      <c r="G122" s="11">
        <f t="shared" si="5"/>
        <v>-1.4251019867020598E-2</v>
      </c>
      <c r="H122" s="11">
        <f t="shared" si="6"/>
        <v>-1.8004120091957843E-2</v>
      </c>
      <c r="I122" s="11">
        <f t="shared" si="7"/>
        <v>2.1226985810991472E-2</v>
      </c>
      <c r="J122" s="11">
        <f t="shared" si="8"/>
        <v>1.1028154147987079E-2</v>
      </c>
    </row>
    <row r="123" spans="2:10" x14ac:dyDescent="0.2">
      <c r="B123" s="5">
        <v>119</v>
      </c>
      <c r="C123" s="10">
        <f>VLOOKUP($B123, 'Levels v1.0.1'!$B$5:$G$404, 6, FALSE)</f>
        <v>0.72019002375296914</v>
      </c>
      <c r="D123" s="10">
        <f>VLOOKUP($B123, 'Levels v1.0.3'!$B$5:$G$404, 6, FALSE)</f>
        <v>0.71466905187835417</v>
      </c>
      <c r="E123" s="10">
        <f>VLOOKUP($B123, 'Levels v1.0.6'!$B$5:$G$404, 6, FALSE)</f>
        <v>0.74712545779746187</v>
      </c>
      <c r="F123" s="10">
        <f>VLOOKUP($B123, 'Levels v1.1.0'!$B$5:$G$404, 6, FALSE)</f>
        <v>0.74357326478149099</v>
      </c>
      <c r="G123" s="11">
        <f t="shared" si="5"/>
        <v>-1.1199425799599871E-2</v>
      </c>
      <c r="H123" s="11">
        <f t="shared" si="6"/>
        <v>-1.6720397674214849E-2</v>
      </c>
      <c r="I123" s="11">
        <f t="shared" si="7"/>
        <v>1.5736008244892852E-2</v>
      </c>
      <c r="J123" s="11">
        <f t="shared" si="8"/>
        <v>1.2183815228921979E-2</v>
      </c>
    </row>
    <row r="124" spans="2:10" x14ac:dyDescent="0.2">
      <c r="B124" s="5">
        <v>120</v>
      </c>
      <c r="C124" s="10">
        <f>VLOOKUP($B124, 'Levels v1.0.1'!$B$5:$G$404, 6, FALSE)</f>
        <v>0.71550741163055875</v>
      </c>
      <c r="D124" s="10">
        <f>VLOOKUP($B124, 'Levels v1.0.3'!$B$5:$G$404, 6, FALSE)</f>
        <v>0.71699905033238365</v>
      </c>
      <c r="E124" s="10">
        <f>VLOOKUP($B124, 'Levels v1.0.6'!$B$5:$G$404, 6, FALSE)</f>
        <v>0.74115106562764055</v>
      </c>
      <c r="F124" s="10">
        <f>VLOOKUP($B124, 'Levels v1.1.0'!$B$5:$G$404, 6, FALSE)</f>
        <v>0.74652660115215186</v>
      </c>
      <c r="G124" s="11">
        <f t="shared" si="5"/>
        <v>-1.4538620555125004E-2</v>
      </c>
      <c r="H124" s="11">
        <f t="shared" si="6"/>
        <v>-1.304698185330011E-2</v>
      </c>
      <c r="I124" s="11">
        <f t="shared" si="7"/>
        <v>1.1105033441956791E-2</v>
      </c>
      <c r="J124" s="11">
        <f t="shared" si="8"/>
        <v>1.6480568966468101E-2</v>
      </c>
    </row>
    <row r="125" spans="2:10" x14ac:dyDescent="0.2">
      <c r="B125" s="5">
        <v>121</v>
      </c>
      <c r="C125" s="10">
        <f>VLOOKUP($B125, 'Levels v1.0.1'!$B$5:$G$404, 6, FALSE)</f>
        <v>0</v>
      </c>
      <c r="D125" s="10">
        <f>VLOOKUP($B125, 'Levels v1.0.3'!$B$5:$G$404, 6, FALSE)</f>
        <v>2.4390243902439024E-3</v>
      </c>
      <c r="E125" s="10">
        <f>VLOOKUP($B125, 'Levels v1.0.6'!$B$5:$G$404, 6, FALSE)</f>
        <v>3.4843205574912892E-3</v>
      </c>
      <c r="F125" s="10">
        <f>VLOOKUP($B125, 'Levels v1.1.0'!$B$5:$G$404, 6, FALSE)</f>
        <v>1.7889087656529517E-3</v>
      </c>
      <c r="G125" s="11">
        <f t="shared" si="5"/>
        <v>-1.9280634283470356E-3</v>
      </c>
      <c r="H125" s="11">
        <f t="shared" si="6"/>
        <v>5.1096096189686682E-4</v>
      </c>
      <c r="I125" s="11">
        <f t="shared" si="7"/>
        <v>1.5562571291442536E-3</v>
      </c>
      <c r="J125" s="11">
        <f t="shared" si="8"/>
        <v>-1.3915466269408391E-4</v>
      </c>
    </row>
    <row r="126" spans="2:10" x14ac:dyDescent="0.2">
      <c r="B126" s="5">
        <v>122</v>
      </c>
      <c r="C126" s="10">
        <f>VLOOKUP($B126, 'Levels v1.0.1'!$B$5:$G$404, 6, FALSE)</f>
        <v>0.36466774716369532</v>
      </c>
      <c r="D126" s="10">
        <f>VLOOKUP($B126, 'Levels v1.0.3'!$B$5:$G$404, 6, FALSE)</f>
        <v>0.38493150684931504</v>
      </c>
      <c r="E126" s="10">
        <f>VLOOKUP($B126, 'Levels v1.0.6'!$B$5:$G$404, 6, FALSE)</f>
        <v>0.40479999999999999</v>
      </c>
      <c r="F126" s="10">
        <f>VLOOKUP($B126, 'Levels v1.1.0'!$B$5:$G$404, 6, FALSE)</f>
        <v>0.38665358194308147</v>
      </c>
      <c r="G126" s="11">
        <f t="shared" si="5"/>
        <v>-2.0595461825327621E-2</v>
      </c>
      <c r="H126" s="11">
        <f t="shared" si="6"/>
        <v>-3.3170213970790119E-4</v>
      </c>
      <c r="I126" s="11">
        <f t="shared" si="7"/>
        <v>1.953679101097705E-2</v>
      </c>
      <c r="J126" s="11">
        <f t="shared" si="8"/>
        <v>1.3903729540585275E-3</v>
      </c>
    </row>
    <row r="127" spans="2:10" x14ac:dyDescent="0.2">
      <c r="B127" s="5">
        <v>123</v>
      </c>
      <c r="C127" s="10">
        <f>VLOOKUP($B127, 'Levels v1.0.1'!$B$5:$G$404, 6, FALSE)</f>
        <v>0.64341085271317833</v>
      </c>
      <c r="D127" s="10">
        <f>VLOOKUP($B127, 'Levels v1.0.3'!$B$5:$G$404, 6, FALSE)</f>
        <v>0.66595744680851066</v>
      </c>
      <c r="E127" s="10">
        <f>VLOOKUP($B127, 'Levels v1.0.6'!$B$5:$G$404, 6, FALSE)</f>
        <v>0.68865138517789337</v>
      </c>
      <c r="F127" s="10">
        <f>VLOOKUP($B127, 'Levels v1.1.0'!$B$5:$G$404, 6, FALSE)</f>
        <v>0.67680235409514466</v>
      </c>
      <c r="G127" s="11">
        <f t="shared" si="5"/>
        <v>-2.5294656985503372E-2</v>
      </c>
      <c r="H127" s="11">
        <f t="shared" si="6"/>
        <v>-2.7480628901710435E-3</v>
      </c>
      <c r="I127" s="11">
        <f t="shared" si="7"/>
        <v>1.9945875479211672E-2</v>
      </c>
      <c r="J127" s="11">
        <f t="shared" si="8"/>
        <v>8.0968443964629655E-3</v>
      </c>
    </row>
    <row r="128" spans="2:10" x14ac:dyDescent="0.2">
      <c r="B128" s="5">
        <v>124</v>
      </c>
      <c r="C128" s="10">
        <f>VLOOKUP($B128, 'Levels v1.0.1'!$B$5:$G$404, 6, FALSE)</f>
        <v>0.71638655462184875</v>
      </c>
      <c r="D128" s="10">
        <f>VLOOKUP($B128, 'Levels v1.0.3'!$B$5:$G$404, 6, FALSE)</f>
        <v>0.73006833712984054</v>
      </c>
      <c r="E128" s="10">
        <f>VLOOKUP($B128, 'Levels v1.0.6'!$B$5:$G$404, 6, FALSE)</f>
        <v>0.7373611425980503</v>
      </c>
      <c r="F128" s="10">
        <f>VLOOKUP($B128, 'Levels v1.1.0'!$B$5:$G$404, 6, FALSE)</f>
        <v>0.75098672407606748</v>
      </c>
      <c r="G128" s="11">
        <f t="shared" si="5"/>
        <v>-1.7314134984602991E-2</v>
      </c>
      <c r="H128" s="11">
        <f t="shared" si="6"/>
        <v>-3.6323524766112003E-3</v>
      </c>
      <c r="I128" s="11">
        <f t="shared" si="7"/>
        <v>3.6604529915985617E-3</v>
      </c>
      <c r="J128" s="11">
        <f t="shared" si="8"/>
        <v>1.7286034469615741E-2</v>
      </c>
    </row>
    <row r="129" spans="2:10" x14ac:dyDescent="0.2">
      <c r="B129" s="5">
        <v>125</v>
      </c>
      <c r="C129" s="10">
        <f>VLOOKUP($B129, 'Levels v1.0.1'!$B$5:$G$404, 6, FALSE)</f>
        <v>0</v>
      </c>
      <c r="D129" s="10">
        <f>VLOOKUP($B129, 'Levels v1.0.3'!$B$5:$G$404, 6, FALSE)</f>
        <v>2.4691358024691358E-3</v>
      </c>
      <c r="E129" s="10">
        <f>VLOOKUP($B129, 'Levels v1.0.6'!$B$5:$G$404, 6, FALSE)</f>
        <v>0</v>
      </c>
      <c r="F129" s="10">
        <f>VLOOKUP($B129, 'Levels v1.1.0'!$B$5:$G$404, 6, FALSE)</f>
        <v>0</v>
      </c>
      <c r="G129" s="11">
        <f t="shared" si="5"/>
        <v>-6.1728395061728394E-4</v>
      </c>
      <c r="H129" s="11">
        <f t="shared" si="6"/>
        <v>1.8518518518518519E-3</v>
      </c>
      <c r="I129" s="11">
        <f t="shared" si="7"/>
        <v>-6.1728395061728394E-4</v>
      </c>
      <c r="J129" s="11">
        <f t="shared" si="8"/>
        <v>-6.1728395061728394E-4</v>
      </c>
    </row>
    <row r="130" spans="2:10" x14ac:dyDescent="0.2">
      <c r="B130" s="5">
        <v>126</v>
      </c>
      <c r="C130" s="10">
        <f>VLOOKUP($B130, 'Levels v1.0.1'!$B$5:$G$404, 6, FALSE)</f>
        <v>0.35798319327731093</v>
      </c>
      <c r="D130" s="10">
        <f>VLOOKUP($B130, 'Levels v1.0.3'!$B$5:$G$404, 6, FALSE)</f>
        <v>0.34246575342465752</v>
      </c>
      <c r="E130" s="10">
        <f>VLOOKUP($B130, 'Levels v1.0.6'!$B$5:$G$404, 6, FALSE)</f>
        <v>0.38833819241982509</v>
      </c>
      <c r="F130" s="10">
        <f>VLOOKUP($B130, 'Levels v1.1.0'!$B$5:$G$404, 6, FALSE)</f>
        <v>0.38591269841269843</v>
      </c>
      <c r="G130" s="11">
        <f t="shared" si="5"/>
        <v>-1.0691766106312062E-2</v>
      </c>
      <c r="H130" s="11">
        <f t="shared" si="6"/>
        <v>-2.6209205958965476E-2</v>
      </c>
      <c r="I130" s="11">
        <f t="shared" si="7"/>
        <v>1.9663233036202099E-2</v>
      </c>
      <c r="J130" s="11">
        <f t="shared" si="8"/>
        <v>1.7237739029075438E-2</v>
      </c>
    </row>
    <row r="131" spans="2:10" x14ac:dyDescent="0.2">
      <c r="B131" s="5">
        <v>127</v>
      </c>
      <c r="C131" s="10">
        <f>VLOOKUP($B131, 'Levels v1.0.1'!$B$5:$G$404, 6, FALSE)</f>
        <v>0.69423558897243109</v>
      </c>
      <c r="D131" s="10">
        <f>VLOOKUP($B131, 'Levels v1.0.3'!$B$5:$G$404, 6, FALSE)</f>
        <v>0.68</v>
      </c>
      <c r="E131" s="10">
        <f>VLOOKUP($B131, 'Levels v1.0.6'!$B$5:$G$404, 6, FALSE)</f>
        <v>0.71910543130990412</v>
      </c>
      <c r="F131" s="10">
        <f>VLOOKUP($B131, 'Levels v1.1.0'!$B$5:$G$404, 6, FALSE)</f>
        <v>0.73897058823529416</v>
      </c>
      <c r="G131" s="11">
        <f t="shared" si="5"/>
        <v>-1.3842313156976371E-2</v>
      </c>
      <c r="H131" s="11">
        <f t="shared" si="6"/>
        <v>-2.8077902129407417E-2</v>
      </c>
      <c r="I131" s="11">
        <f t="shared" si="7"/>
        <v>1.1027529180496654E-2</v>
      </c>
      <c r="J131" s="11">
        <f t="shared" si="8"/>
        <v>3.0892686105886691E-2</v>
      </c>
    </row>
    <row r="132" spans="2:10" x14ac:dyDescent="0.2">
      <c r="B132" s="5">
        <v>128</v>
      </c>
      <c r="C132" s="10">
        <f>VLOOKUP($B132, 'Levels v1.0.1'!$B$5:$G$404, 6, FALSE)</f>
        <v>0.37742504409171074</v>
      </c>
      <c r="D132" s="10">
        <f>VLOOKUP($B132, 'Levels v1.0.3'!$B$5:$G$404, 6, FALSE)</f>
        <v>0.43355704697986575</v>
      </c>
      <c r="E132" s="10">
        <f>VLOOKUP($B132, 'Levels v1.0.6'!$B$5:$G$404, 6, FALSE)</f>
        <v>0.43758110563197511</v>
      </c>
      <c r="F132" s="10">
        <f>VLOOKUP($B132, 'Levels v1.1.0'!$B$5:$G$404, 6, FALSE)</f>
        <v>0.43486410496719774</v>
      </c>
      <c r="G132" s="11">
        <f t="shared" si="5"/>
        <v>-4.3431781325976582E-2</v>
      </c>
      <c r="H132" s="11">
        <f t="shared" si="6"/>
        <v>1.2700221562178426E-2</v>
      </c>
      <c r="I132" s="11">
        <f t="shared" si="7"/>
        <v>1.672428021428779E-2</v>
      </c>
      <c r="J132" s="11">
        <f t="shared" si="8"/>
        <v>1.4007279549510421E-2</v>
      </c>
    </row>
    <row r="133" spans="2:10" x14ac:dyDescent="0.2">
      <c r="B133" s="5">
        <v>129</v>
      </c>
      <c r="C133" s="10">
        <f>VLOOKUP($B133, 'Levels v1.0.1'!$B$5:$G$404, 6, FALSE)</f>
        <v>0.73986152324431254</v>
      </c>
      <c r="D133" s="10">
        <f>VLOOKUP($B133, 'Levels v1.0.3'!$B$5:$G$404, 6, FALSE)</f>
        <v>0.76761487964989061</v>
      </c>
      <c r="E133" s="10">
        <f>VLOOKUP($B133, 'Levels v1.0.6'!$B$5:$G$404, 6, FALSE)</f>
        <v>0.7622786759045419</v>
      </c>
      <c r="F133" s="10">
        <f>VLOOKUP($B133, 'Levels v1.1.0'!$B$5:$G$404, 6, FALSE)</f>
        <v>0.74644549763033174</v>
      </c>
      <c r="G133" s="11">
        <f t="shared" si="5"/>
        <v>-1.4188620862956691E-2</v>
      </c>
      <c r="H133" s="11">
        <f t="shared" si="6"/>
        <v>1.3564735542621387E-2</v>
      </c>
      <c r="I133" s="11">
        <f t="shared" si="7"/>
        <v>8.2285317972726757E-3</v>
      </c>
      <c r="J133" s="11">
        <f t="shared" si="8"/>
        <v>-7.6046464769374822E-3</v>
      </c>
    </row>
    <row r="134" spans="2:10" x14ac:dyDescent="0.2">
      <c r="B134" s="5">
        <v>130</v>
      </c>
      <c r="C134" s="10">
        <f>VLOOKUP($B134, 'Levels v1.0.1'!$B$5:$G$404, 6, FALSE)</f>
        <v>0.42803030303030304</v>
      </c>
      <c r="D134" s="10">
        <f>VLOOKUP($B134, 'Levels v1.0.3'!$B$5:$G$404, 6, FALSE)</f>
        <v>0.43110504774897679</v>
      </c>
      <c r="E134" s="10">
        <f>VLOOKUP($B134, 'Levels v1.0.6'!$B$5:$G$404, 6, FALSE)</f>
        <v>0.49326773692387366</v>
      </c>
      <c r="F134" s="10">
        <f>VLOOKUP($B134, 'Levels v1.1.0'!$B$5:$G$404, 6, FALSE)</f>
        <v>0.50759606791778378</v>
      </c>
      <c r="G134" s="11">
        <f t="shared" ref="G134:G197" si="9">C134 - AVERAGE($C134:$F134)</f>
        <v>-3.6969485874931263E-2</v>
      </c>
      <c r="H134" s="11">
        <f t="shared" ref="H134:H197" si="10">D134 - AVERAGE($C134:$F134)</f>
        <v>-3.3894741156257513E-2</v>
      </c>
      <c r="I134" s="11">
        <f t="shared" ref="I134:I197" si="11">E134 - AVERAGE($C134:$F134)</f>
        <v>2.8267948018639355E-2</v>
      </c>
      <c r="J134" s="11">
        <f t="shared" ref="J134:J197" si="12">F134 - AVERAGE($C134:$F134)</f>
        <v>4.2596279012549476E-2</v>
      </c>
    </row>
    <row r="135" spans="2:10" x14ac:dyDescent="0.2">
      <c r="B135" s="5">
        <v>131</v>
      </c>
      <c r="C135" s="10">
        <f>VLOOKUP($B135, 'Levels v1.0.1'!$B$5:$G$404, 6, FALSE)</f>
        <v>0.64877161055505006</v>
      </c>
      <c r="D135" s="10">
        <f>VLOOKUP($B135, 'Levels v1.0.3'!$B$5:$G$404, 6, FALSE)</f>
        <v>0.66428060128847533</v>
      </c>
      <c r="E135" s="10">
        <f>VLOOKUP($B135, 'Levels v1.0.6'!$B$5:$G$404, 6, FALSE)</f>
        <v>0.68265582655826562</v>
      </c>
      <c r="F135" s="10">
        <f>VLOOKUP($B135, 'Levels v1.1.0'!$B$5:$G$404, 6, FALSE)</f>
        <v>0.67743424088601756</v>
      </c>
      <c r="G135" s="11">
        <f t="shared" si="9"/>
        <v>-1.9513959266902026E-2</v>
      </c>
      <c r="H135" s="11">
        <f t="shared" si="10"/>
        <v>-4.0049685334767604E-3</v>
      </c>
      <c r="I135" s="11">
        <f t="shared" si="11"/>
        <v>1.4370256736313536E-2</v>
      </c>
      <c r="J135" s="11">
        <f t="shared" si="12"/>
        <v>9.1486710640654723E-3</v>
      </c>
    </row>
    <row r="136" spans="2:10" x14ac:dyDescent="0.2">
      <c r="B136" s="5">
        <v>132</v>
      </c>
      <c r="C136" s="10">
        <f>VLOOKUP($B136, 'Levels v1.0.1'!$B$5:$G$404, 6, FALSE)</f>
        <v>0.62915326902465163</v>
      </c>
      <c r="D136" s="10">
        <f>VLOOKUP($B136, 'Levels v1.0.3'!$B$5:$G$404, 6, FALSE)</f>
        <v>0.66225165562913912</v>
      </c>
      <c r="E136" s="10">
        <f>VLOOKUP($B136, 'Levels v1.0.6'!$B$5:$G$404, 6, FALSE)</f>
        <v>0.68894601542416456</v>
      </c>
      <c r="F136" s="10">
        <f>VLOOKUP($B136, 'Levels v1.1.0'!$B$5:$G$404, 6, FALSE)</f>
        <v>0.71734284440481499</v>
      </c>
      <c r="G136" s="11">
        <f t="shared" si="9"/>
        <v>-4.5270177096040976E-2</v>
      </c>
      <c r="H136" s="11">
        <f t="shared" si="10"/>
        <v>-1.217179049155348E-2</v>
      </c>
      <c r="I136" s="11">
        <f t="shared" si="11"/>
        <v>1.4522569303471955E-2</v>
      </c>
      <c r="J136" s="11">
        <f t="shared" si="12"/>
        <v>4.291939828412239E-2</v>
      </c>
    </row>
    <row r="137" spans="2:10" x14ac:dyDescent="0.2">
      <c r="B137" s="5">
        <v>133</v>
      </c>
      <c r="C137" s="10">
        <f>VLOOKUP($B137, 'Levels v1.0.1'!$B$5:$G$404, 6, FALSE)</f>
        <v>0.61872146118721461</v>
      </c>
      <c r="D137" s="10">
        <f>VLOOKUP($B137, 'Levels v1.0.3'!$B$5:$G$404, 6, FALSE)</f>
        <v>0.67006802721088432</v>
      </c>
      <c r="E137" s="10">
        <f>VLOOKUP($B137, 'Levels v1.0.6'!$B$5:$G$404, 6, FALSE)</f>
        <v>0.70693901202375775</v>
      </c>
      <c r="F137" s="10">
        <f>VLOOKUP($B137, 'Levels v1.1.0'!$B$5:$G$404, 6, FALSE)</f>
        <v>0.73153738968880633</v>
      </c>
      <c r="G137" s="11">
        <f t="shared" si="9"/>
        <v>-6.3095011340451146E-2</v>
      </c>
      <c r="H137" s="11">
        <f t="shared" si="10"/>
        <v>-1.1748445316781431E-2</v>
      </c>
      <c r="I137" s="11">
        <f t="shared" si="11"/>
        <v>2.5122539496092E-2</v>
      </c>
      <c r="J137" s="11">
        <f t="shared" si="12"/>
        <v>4.9720917161140576E-2</v>
      </c>
    </row>
    <row r="138" spans="2:10" x14ac:dyDescent="0.2">
      <c r="B138" s="5">
        <v>134</v>
      </c>
      <c r="C138" s="10">
        <f>VLOOKUP($B138, 'Levels v1.0.1'!$B$5:$G$404, 6, FALSE)</f>
        <v>0.70960698689956336</v>
      </c>
      <c r="D138" s="10">
        <f>VLOOKUP($B138, 'Levels v1.0.3'!$B$5:$G$404, 6, FALSE)</f>
        <v>0.74882352941176467</v>
      </c>
      <c r="E138" s="10">
        <f>VLOOKUP($B138, 'Levels v1.0.6'!$B$5:$G$404, 6, FALSE)</f>
        <v>0.7523859465128474</v>
      </c>
      <c r="F138" s="10">
        <f>VLOOKUP($B138, 'Levels v1.1.0'!$B$5:$G$404, 6, FALSE)</f>
        <v>0.76670399402762224</v>
      </c>
      <c r="G138" s="11">
        <f t="shared" si="9"/>
        <v>-3.4773127313385999E-2</v>
      </c>
      <c r="H138" s="11">
        <f t="shared" si="10"/>
        <v>4.4434151988153037E-3</v>
      </c>
      <c r="I138" s="11">
        <f t="shared" si="11"/>
        <v>8.0058322998980413E-3</v>
      </c>
      <c r="J138" s="11">
        <f t="shared" si="12"/>
        <v>2.2323879814672876E-2</v>
      </c>
    </row>
    <row r="139" spans="2:10" x14ac:dyDescent="0.2">
      <c r="B139" s="5">
        <v>135</v>
      </c>
      <c r="C139" s="10">
        <f>VLOOKUP($B139, 'Levels v1.0.1'!$B$5:$G$404, 6, FALSE)</f>
        <v>0.8358831710709318</v>
      </c>
      <c r="D139" s="10">
        <f>VLOOKUP($B139, 'Levels v1.0.3'!$B$5:$G$404, 6, FALSE)</f>
        <v>0.89194658033184948</v>
      </c>
      <c r="E139" s="10">
        <f>VLOOKUP($B139, 'Levels v1.0.6'!$B$5:$G$404, 6, FALSE)</f>
        <v>0.89450877317610289</v>
      </c>
      <c r="F139" s="10">
        <f>VLOOKUP($B139, 'Levels v1.1.0'!$B$5:$G$404, 6, FALSE)</f>
        <v>0.89035318924617812</v>
      </c>
      <c r="G139" s="11">
        <f t="shared" si="9"/>
        <v>-4.2289757385333693E-2</v>
      </c>
      <c r="H139" s="11">
        <f t="shared" si="10"/>
        <v>1.3773651875583992E-2</v>
      </c>
      <c r="I139" s="11">
        <f t="shared" si="11"/>
        <v>1.63358447198374E-2</v>
      </c>
      <c r="J139" s="11">
        <f t="shared" si="12"/>
        <v>1.2180260789912634E-2</v>
      </c>
    </row>
    <row r="140" spans="2:10" x14ac:dyDescent="0.2">
      <c r="B140" s="5">
        <v>136</v>
      </c>
      <c r="C140" s="10">
        <f>VLOOKUP($B140, 'Levels v1.0.1'!$B$5:$G$404, 6, FALSE)</f>
        <v>0.55709342560553632</v>
      </c>
      <c r="D140" s="10">
        <f>VLOOKUP($B140, 'Levels v1.0.3'!$B$5:$G$404, 6, FALSE)</f>
        <v>0.57571623465211463</v>
      </c>
      <c r="E140" s="10">
        <f>VLOOKUP($B140, 'Levels v1.0.6'!$B$5:$G$404, 6, FALSE)</f>
        <v>0.60834553440702777</v>
      </c>
      <c r="F140" s="10">
        <f>VLOOKUP($B140, 'Levels v1.1.0'!$B$5:$G$404, 6, FALSE)</f>
        <v>0.62236121970289293</v>
      </c>
      <c r="G140" s="11">
        <f t="shared" si="9"/>
        <v>-3.3785677986356566E-2</v>
      </c>
      <c r="H140" s="11">
        <f t="shared" si="10"/>
        <v>-1.5162868939778251E-2</v>
      </c>
      <c r="I140" s="11">
        <f t="shared" si="11"/>
        <v>1.7466430815134881E-2</v>
      </c>
      <c r="J140" s="11">
        <f t="shared" si="12"/>
        <v>3.1482116111000047E-2</v>
      </c>
    </row>
    <row r="141" spans="2:10" x14ac:dyDescent="0.2">
      <c r="B141" s="5">
        <v>137</v>
      </c>
      <c r="C141" s="10">
        <f>VLOOKUP($B141, 'Levels v1.0.1'!$B$5:$G$404, 6, FALSE)</f>
        <v>0.34864864864864864</v>
      </c>
      <c r="D141" s="10">
        <f>VLOOKUP($B141, 'Levels v1.0.3'!$B$5:$G$404, 6, FALSE)</f>
        <v>0.3721881390593047</v>
      </c>
      <c r="E141" s="10">
        <f>VLOOKUP($B141, 'Levels v1.0.6'!$B$5:$G$404, 6, FALSE)</f>
        <v>0.36419001218026797</v>
      </c>
      <c r="F141" s="10">
        <f>VLOOKUP($B141, 'Levels v1.1.0'!$B$5:$G$404, 6, FALSE)</f>
        <v>0.3531746031746032</v>
      </c>
      <c r="G141" s="11">
        <f t="shared" si="9"/>
        <v>-1.0901702117057488E-2</v>
      </c>
      <c r="H141" s="11">
        <f t="shared" si="10"/>
        <v>1.2637788293598573E-2</v>
      </c>
      <c r="I141" s="11">
        <f t="shared" si="11"/>
        <v>4.6396614145618464E-3</v>
      </c>
      <c r="J141" s="11">
        <f t="shared" si="12"/>
        <v>-6.3757475911029315E-3</v>
      </c>
    </row>
    <row r="142" spans="2:10" x14ac:dyDescent="0.2">
      <c r="B142" s="5">
        <v>138</v>
      </c>
      <c r="C142" s="10">
        <f>VLOOKUP($B142, 'Levels v1.0.1'!$B$5:$G$404, 6, FALSE)</f>
        <v>0.69459757442116865</v>
      </c>
      <c r="D142" s="10">
        <f>VLOOKUP($B142, 'Levels v1.0.3'!$B$5:$G$404, 6, FALSE)</f>
        <v>0.68761552680221816</v>
      </c>
      <c r="E142" s="10">
        <f>VLOOKUP($B142, 'Levels v1.0.6'!$B$5:$G$404, 6, FALSE)</f>
        <v>0.72669006561880056</v>
      </c>
      <c r="F142" s="10">
        <f>VLOOKUP($B142, 'Levels v1.1.0'!$B$5:$G$404, 6, FALSE)</f>
        <v>0.74770441626585049</v>
      </c>
      <c r="G142" s="11">
        <f t="shared" si="9"/>
        <v>-1.9554321355840787E-2</v>
      </c>
      <c r="H142" s="11">
        <f t="shared" si="10"/>
        <v>-2.653636897479128E-2</v>
      </c>
      <c r="I142" s="11">
        <f t="shared" si="11"/>
        <v>1.2538169841791125E-2</v>
      </c>
      <c r="J142" s="11">
        <f t="shared" si="12"/>
        <v>3.3552520488841053E-2</v>
      </c>
    </row>
    <row r="143" spans="2:10" x14ac:dyDescent="0.2">
      <c r="B143" s="5">
        <v>139</v>
      </c>
      <c r="C143" s="10">
        <f>VLOOKUP($B143, 'Levels v1.0.1'!$B$5:$G$404, 6, FALSE)</f>
        <v>0.7129032258064516</v>
      </c>
      <c r="D143" s="10">
        <f>VLOOKUP($B143, 'Levels v1.0.3'!$B$5:$G$404, 6, FALSE)</f>
        <v>0.76426982950333577</v>
      </c>
      <c r="E143" s="10">
        <f>VLOOKUP($B143, 'Levels v1.0.6'!$B$5:$G$404, 6, FALSE)</f>
        <v>0.77548265154583507</v>
      </c>
      <c r="F143" s="10">
        <f>VLOOKUP($B143, 'Levels v1.1.0'!$B$5:$G$404, 6, FALSE)</f>
        <v>0.79222903885480578</v>
      </c>
      <c r="G143" s="11">
        <f t="shared" si="9"/>
        <v>-4.8317960621155565E-2</v>
      </c>
      <c r="H143" s="11">
        <f t="shared" si="10"/>
        <v>3.0486430757286076E-3</v>
      </c>
      <c r="I143" s="11">
        <f t="shared" si="11"/>
        <v>1.4261465118227901E-2</v>
      </c>
      <c r="J143" s="11">
        <f t="shared" si="12"/>
        <v>3.1007852427198612E-2</v>
      </c>
    </row>
    <row r="144" spans="2:10" x14ac:dyDescent="0.2">
      <c r="B144" s="5">
        <v>140</v>
      </c>
      <c r="C144" s="10">
        <f>VLOOKUP($B144, 'Levels v1.0.1'!$B$5:$G$404, 6, FALSE)</f>
        <v>0.48774509803921567</v>
      </c>
      <c r="D144" s="10">
        <f>VLOOKUP($B144, 'Levels v1.0.3'!$B$5:$G$404, 6, FALSE)</f>
        <v>0.50469043151969983</v>
      </c>
      <c r="E144" s="10">
        <f>VLOOKUP($B144, 'Levels v1.0.6'!$B$5:$G$404, 6, FALSE)</f>
        <v>0.52656355077336925</v>
      </c>
      <c r="F144" s="10">
        <f>VLOOKUP($B144, 'Levels v1.1.0'!$B$5:$G$404, 6, FALSE)</f>
        <v>0.55413385826771655</v>
      </c>
      <c r="G144" s="11">
        <f t="shared" si="9"/>
        <v>-3.0538136610784694E-2</v>
      </c>
      <c r="H144" s="11">
        <f t="shared" si="10"/>
        <v>-1.3592803130300535E-2</v>
      </c>
      <c r="I144" s="11">
        <f t="shared" si="11"/>
        <v>8.2803161233688805E-3</v>
      </c>
      <c r="J144" s="11">
        <f t="shared" si="12"/>
        <v>3.5850623617716182E-2</v>
      </c>
    </row>
    <row r="145" spans="2:10" x14ac:dyDescent="0.2">
      <c r="B145" s="5">
        <v>141</v>
      </c>
      <c r="C145" s="10">
        <f>VLOOKUP($B145, 'Levels v1.0.1'!$B$5:$G$404, 6, FALSE)</f>
        <v>0.64506627393225335</v>
      </c>
      <c r="D145" s="10">
        <f>VLOOKUP($B145, 'Levels v1.0.3'!$B$5:$G$404, 6, FALSE)</f>
        <v>0.68100734522560336</v>
      </c>
      <c r="E145" s="10">
        <f>VLOOKUP($B145, 'Levels v1.0.6'!$B$5:$G$404, 6, FALSE)</f>
        <v>0.70384751147193791</v>
      </c>
      <c r="F145" s="10">
        <f>VLOOKUP($B145, 'Levels v1.1.0'!$B$5:$G$404, 6, FALSE)</f>
        <v>0.7201291711517761</v>
      </c>
      <c r="G145" s="11">
        <f t="shared" si="9"/>
        <v>-4.2446301513139217E-2</v>
      </c>
      <c r="H145" s="11">
        <f t="shared" si="10"/>
        <v>-6.5052302197892153E-3</v>
      </c>
      <c r="I145" s="11">
        <f t="shared" si="11"/>
        <v>1.6334936026545344E-2</v>
      </c>
      <c r="J145" s="11">
        <f t="shared" si="12"/>
        <v>3.2616595706383533E-2</v>
      </c>
    </row>
    <row r="146" spans="2:10" x14ac:dyDescent="0.2">
      <c r="B146" s="5">
        <v>142</v>
      </c>
      <c r="C146" s="10">
        <f>VLOOKUP($B146, 'Levels v1.0.1'!$B$5:$G$404, 6, FALSE)</f>
        <v>0.71030303030303032</v>
      </c>
      <c r="D146" s="10">
        <f>VLOOKUP($B146, 'Levels v1.0.3'!$B$5:$G$404, 6, FALSE)</f>
        <v>0.75886524822695034</v>
      </c>
      <c r="E146" s="10">
        <f>VLOOKUP($B146, 'Levels v1.0.6'!$B$5:$G$404, 6, FALSE)</f>
        <v>0.7625154511742892</v>
      </c>
      <c r="F146" s="10">
        <f>VLOOKUP($B146, 'Levels v1.1.0'!$B$5:$G$404, 6, FALSE)</f>
        <v>0.76170212765957446</v>
      </c>
      <c r="G146" s="11">
        <f t="shared" si="9"/>
        <v>-3.8043434037930757E-2</v>
      </c>
      <c r="H146" s="11">
        <f t="shared" si="10"/>
        <v>1.0518783885989258E-2</v>
      </c>
      <c r="I146" s="11">
        <f t="shared" si="11"/>
        <v>1.4168986833328123E-2</v>
      </c>
      <c r="J146" s="11">
        <f t="shared" si="12"/>
        <v>1.3355663318613376E-2</v>
      </c>
    </row>
    <row r="147" spans="2:10" x14ac:dyDescent="0.2">
      <c r="B147" s="5">
        <v>143</v>
      </c>
      <c r="C147" s="10">
        <f>VLOOKUP($B147, 'Levels v1.0.1'!$B$5:$G$404, 6, FALSE)</f>
        <v>0.55353075170842825</v>
      </c>
      <c r="D147" s="10">
        <f>VLOOKUP($B147, 'Levels v1.0.3'!$B$5:$G$404, 6, FALSE)</f>
        <v>0.56302521008403361</v>
      </c>
      <c r="E147" s="10">
        <f>VLOOKUP($B147, 'Levels v1.0.6'!$B$5:$G$404, 6, FALSE)</f>
        <v>0.60027894002789395</v>
      </c>
      <c r="F147" s="10">
        <f>VLOOKUP($B147, 'Levels v1.1.0'!$B$5:$G$404, 6, FALSE)</f>
        <v>0.61246840775063183</v>
      </c>
      <c r="G147" s="11">
        <f t="shared" si="9"/>
        <v>-2.8795075684318605E-2</v>
      </c>
      <c r="H147" s="11">
        <f t="shared" si="10"/>
        <v>-1.9300617308713242E-2</v>
      </c>
      <c r="I147" s="11">
        <f t="shared" si="11"/>
        <v>1.7953112635147095E-2</v>
      </c>
      <c r="J147" s="11">
        <f t="shared" si="12"/>
        <v>3.0142580357884974E-2</v>
      </c>
    </row>
    <row r="148" spans="2:10" x14ac:dyDescent="0.2">
      <c r="B148" s="5">
        <v>144</v>
      </c>
      <c r="C148" s="10">
        <f>VLOOKUP($B148, 'Levels v1.0.1'!$B$5:$G$404, 6, FALSE)</f>
        <v>0.6459412780656304</v>
      </c>
      <c r="D148" s="10">
        <f>VLOOKUP($B148, 'Levels v1.0.3'!$B$5:$G$404, 6, FALSE)</f>
        <v>0.68530559167750327</v>
      </c>
      <c r="E148" s="10">
        <f>VLOOKUP($B148, 'Levels v1.0.6'!$B$5:$G$404, 6, FALSE)</f>
        <v>0.69794535056132179</v>
      </c>
      <c r="F148" s="10">
        <f>VLOOKUP($B148, 'Levels v1.1.0'!$B$5:$G$404, 6, FALSE)</f>
        <v>0.69547038327526134</v>
      </c>
      <c r="G148" s="11">
        <f t="shared" si="9"/>
        <v>-3.5224372829298911E-2</v>
      </c>
      <c r="H148" s="11">
        <f t="shared" si="10"/>
        <v>4.1399407825739587E-3</v>
      </c>
      <c r="I148" s="11">
        <f t="shared" si="11"/>
        <v>1.6779699666392478E-2</v>
      </c>
      <c r="J148" s="11">
        <f t="shared" si="12"/>
        <v>1.430473238033203E-2</v>
      </c>
    </row>
    <row r="149" spans="2:10" x14ac:dyDescent="0.2">
      <c r="B149" s="5">
        <v>145</v>
      </c>
      <c r="C149" s="10">
        <f>VLOOKUP($B149, 'Levels v1.0.1'!$B$5:$G$404, 6, FALSE)</f>
        <v>0.81573352232459251</v>
      </c>
      <c r="D149" s="10">
        <f>VLOOKUP($B149, 'Levels v1.0.3'!$B$5:$G$404, 6, FALSE)</f>
        <v>0.82554701360141924</v>
      </c>
      <c r="E149" s="10">
        <f>VLOOKUP($B149, 'Levels v1.0.6'!$B$5:$G$404, 6, FALSE)</f>
        <v>0.82434575733544802</v>
      </c>
      <c r="F149" s="10">
        <f>VLOOKUP($B149, 'Levels v1.1.0'!$B$5:$G$404, 6, FALSE)</f>
        <v>0.85378378378378383</v>
      </c>
      <c r="G149" s="11">
        <f t="shared" si="9"/>
        <v>-1.4118996936718364E-2</v>
      </c>
      <c r="H149" s="11">
        <f t="shared" si="10"/>
        <v>-4.3055056598916286E-3</v>
      </c>
      <c r="I149" s="11">
        <f t="shared" si="11"/>
        <v>-5.5067619258628575E-3</v>
      </c>
      <c r="J149" s="11">
        <f t="shared" si="12"/>
        <v>2.3931264522472961E-2</v>
      </c>
    </row>
    <row r="150" spans="2:10" x14ac:dyDescent="0.2">
      <c r="B150" s="5">
        <v>146</v>
      </c>
      <c r="C150" s="10">
        <f>VLOOKUP($B150, 'Levels v1.0.1'!$B$5:$G$404, 6, FALSE)</f>
        <v>0.17903930131004367</v>
      </c>
      <c r="D150" s="10">
        <f>VLOOKUP($B150, 'Levels v1.0.3'!$B$5:$G$404, 6, FALSE)</f>
        <v>0.18705035971223022</v>
      </c>
      <c r="E150" s="10">
        <f>VLOOKUP($B150, 'Levels v1.0.6'!$B$5:$G$404, 6, FALSE)</f>
        <v>0.206875</v>
      </c>
      <c r="F150" s="10">
        <f>VLOOKUP($B150, 'Levels v1.1.0'!$B$5:$G$404, 6, FALSE)</f>
        <v>0.21755725190839695</v>
      </c>
      <c r="G150" s="11">
        <f t="shared" si="9"/>
        <v>-1.8591176922624048E-2</v>
      </c>
      <c r="H150" s="11">
        <f t="shared" si="10"/>
        <v>-1.0580118520437498E-2</v>
      </c>
      <c r="I150" s="11">
        <f t="shared" si="11"/>
        <v>9.2445217673322866E-3</v>
      </c>
      <c r="J150" s="11">
        <f t="shared" si="12"/>
        <v>1.9926773675729231E-2</v>
      </c>
    </row>
    <row r="151" spans="2:10" x14ac:dyDescent="0.2">
      <c r="B151" s="5">
        <v>147</v>
      </c>
      <c r="C151" s="10">
        <f>VLOOKUP($B151, 'Levels v1.0.1'!$B$5:$G$404, 6, FALSE)</f>
        <v>0.20253164556962025</v>
      </c>
      <c r="D151" s="10">
        <f>VLOOKUP($B151, 'Levels v1.0.3'!$B$5:$G$404, 6, FALSE)</f>
        <v>0.21323529411764705</v>
      </c>
      <c r="E151" s="10">
        <f>VLOOKUP($B151, 'Levels v1.0.6'!$B$5:$G$404, 6, FALSE)</f>
        <v>0.22268656716417912</v>
      </c>
      <c r="F151" s="10">
        <f>VLOOKUP($B151, 'Levels v1.1.0'!$B$5:$G$404, 6, FALSE)</f>
        <v>0.24756335282651071</v>
      </c>
      <c r="G151" s="11">
        <f t="shared" si="9"/>
        <v>-1.8972569349869045E-2</v>
      </c>
      <c r="H151" s="11">
        <f t="shared" si="10"/>
        <v>-8.2689208018422444E-3</v>
      </c>
      <c r="I151" s="11">
        <f t="shared" si="11"/>
        <v>1.1823522446898216E-3</v>
      </c>
      <c r="J151" s="11">
        <f t="shared" si="12"/>
        <v>2.6059137907021412E-2</v>
      </c>
    </row>
    <row r="152" spans="2:10" x14ac:dyDescent="0.2">
      <c r="B152" s="5">
        <v>148</v>
      </c>
      <c r="C152" s="10">
        <f>VLOOKUP($B152, 'Levels v1.0.1'!$B$5:$G$404, 6, FALSE)</f>
        <v>0.58317025440313108</v>
      </c>
      <c r="D152" s="10">
        <f>VLOOKUP($B152, 'Levels v1.0.3'!$B$5:$G$404, 6, FALSE)</f>
        <v>0.65346534653465349</v>
      </c>
      <c r="E152" s="10">
        <f>VLOOKUP($B152, 'Levels v1.0.6'!$B$5:$G$404, 6, FALSE)</f>
        <v>0.66135458167330674</v>
      </c>
      <c r="F152" s="10">
        <f>VLOOKUP($B152, 'Levels v1.1.0'!$B$5:$G$404, 6, FALSE)</f>
        <v>0.67110415035238846</v>
      </c>
      <c r="G152" s="11">
        <f t="shared" si="9"/>
        <v>-5.9103328837738833E-2</v>
      </c>
      <c r="H152" s="11">
        <f t="shared" si="10"/>
        <v>1.1191763293783574E-2</v>
      </c>
      <c r="I152" s="11">
        <f t="shared" si="11"/>
        <v>1.9080998432436824E-2</v>
      </c>
      <c r="J152" s="11">
        <f t="shared" si="12"/>
        <v>2.8830567111518546E-2</v>
      </c>
    </row>
    <row r="153" spans="2:10" x14ac:dyDescent="0.2">
      <c r="B153" s="5">
        <v>149</v>
      </c>
      <c r="C153" s="10">
        <f>VLOOKUP($B153, 'Levels v1.0.1'!$B$5:$G$404, 6, FALSE)</f>
        <v>0.63670411985018727</v>
      </c>
      <c r="D153" s="10">
        <f>VLOOKUP($B153, 'Levels v1.0.3'!$B$5:$G$404, 6, FALSE)</f>
        <v>0.70181818181818179</v>
      </c>
      <c r="E153" s="10">
        <f>VLOOKUP($B153, 'Levels v1.0.6'!$B$5:$G$404, 6, FALSE)</f>
        <v>0.70450181352677621</v>
      </c>
      <c r="F153" s="10">
        <f>VLOOKUP($B153, 'Levels v1.1.0'!$B$5:$G$404, 6, FALSE)</f>
        <v>0.72156619018023616</v>
      </c>
      <c r="G153" s="11">
        <f t="shared" si="9"/>
        <v>-5.4443456493658116E-2</v>
      </c>
      <c r="H153" s="11">
        <f t="shared" si="10"/>
        <v>1.0670605474336403E-2</v>
      </c>
      <c r="I153" s="11">
        <f t="shared" si="11"/>
        <v>1.3354237182930828E-2</v>
      </c>
      <c r="J153" s="11">
        <f t="shared" si="12"/>
        <v>3.0418613836390773E-2</v>
      </c>
    </row>
    <row r="154" spans="2:10" x14ac:dyDescent="0.2">
      <c r="B154" s="5">
        <v>150</v>
      </c>
      <c r="C154" s="10">
        <f>VLOOKUP($B154, 'Levels v1.0.1'!$B$5:$G$404, 6, FALSE)</f>
        <v>0.48199445983379502</v>
      </c>
      <c r="D154" s="10">
        <f>VLOOKUP($B154, 'Levels v1.0.3'!$B$5:$G$404, 6, FALSE)</f>
        <v>0.48498845265588914</v>
      </c>
      <c r="E154" s="10">
        <f>VLOOKUP($B154, 'Levels v1.0.6'!$B$5:$G$404, 6, FALSE)</f>
        <v>0.51187335092348285</v>
      </c>
      <c r="F154" s="10">
        <f>VLOOKUP($B154, 'Levels v1.1.0'!$B$5:$G$404, 6, FALSE)</f>
        <v>0.54423292273236279</v>
      </c>
      <c r="G154" s="11">
        <f t="shared" si="9"/>
        <v>-2.3777836702587429E-2</v>
      </c>
      <c r="H154" s="11">
        <f t="shared" si="10"/>
        <v>-2.0783843880493313E-2</v>
      </c>
      <c r="I154" s="11">
        <f t="shared" si="11"/>
        <v>6.1010543871004019E-3</v>
      </c>
      <c r="J154" s="11">
        <f t="shared" si="12"/>
        <v>3.8460626195980341E-2</v>
      </c>
    </row>
    <row r="155" spans="2:10" x14ac:dyDescent="0.2">
      <c r="B155" s="5">
        <v>151</v>
      </c>
      <c r="C155" s="10">
        <f>VLOOKUP($B155, 'Levels v1.0.1'!$B$5:$G$404, 6, FALSE)</f>
        <v>0</v>
      </c>
      <c r="D155" s="10">
        <f>VLOOKUP($B155, 'Levels v1.0.3'!$B$5:$G$404, 6, FALSE)</f>
        <v>0</v>
      </c>
      <c r="E155" s="10">
        <f>VLOOKUP($B155, 'Levels v1.0.6'!$B$5:$G$404, 6, FALSE)</f>
        <v>2.8490028490028491E-3</v>
      </c>
      <c r="F155" s="10">
        <f>VLOOKUP($B155, 'Levels v1.1.0'!$B$5:$G$404, 6, FALSE)</f>
        <v>0</v>
      </c>
      <c r="G155" s="11">
        <f t="shared" si="9"/>
        <v>-7.1225071225071229E-4</v>
      </c>
      <c r="H155" s="11">
        <f t="shared" si="10"/>
        <v>-7.1225071225071229E-4</v>
      </c>
      <c r="I155" s="11">
        <f t="shared" si="11"/>
        <v>2.136752136752137E-3</v>
      </c>
      <c r="J155" s="11">
        <f t="shared" si="12"/>
        <v>-7.1225071225071229E-4</v>
      </c>
    </row>
    <row r="156" spans="2:10" x14ac:dyDescent="0.2">
      <c r="B156" s="5">
        <v>152</v>
      </c>
      <c r="C156" s="10">
        <f>VLOOKUP($B156, 'Levels v1.0.1'!$B$5:$G$404, 6, FALSE)</f>
        <v>0.5968819599109132</v>
      </c>
      <c r="D156" s="10">
        <f>VLOOKUP($B156, 'Levels v1.0.3'!$B$5:$G$404, 6, FALSE)</f>
        <v>0.61788617886178865</v>
      </c>
      <c r="E156" s="10">
        <f>VLOOKUP($B156, 'Levels v1.0.6'!$B$5:$G$404, 6, FALSE)</f>
        <v>0.63765432098765429</v>
      </c>
      <c r="F156" s="10">
        <f>VLOOKUP($B156, 'Levels v1.1.0'!$B$5:$G$404, 6, FALSE)</f>
        <v>0.65175438596491231</v>
      </c>
      <c r="G156" s="11">
        <f t="shared" si="9"/>
        <v>-2.916225152040397E-2</v>
      </c>
      <c r="H156" s="11">
        <f t="shared" si="10"/>
        <v>-8.1580325695285172E-3</v>
      </c>
      <c r="I156" s="11">
        <f t="shared" si="11"/>
        <v>1.1610109556337123E-2</v>
      </c>
      <c r="J156" s="11">
        <f t="shared" si="12"/>
        <v>2.5710174533595143E-2</v>
      </c>
    </row>
    <row r="157" spans="2:10" x14ac:dyDescent="0.2">
      <c r="B157" s="5">
        <v>153</v>
      </c>
      <c r="C157" s="10">
        <f>VLOOKUP($B157, 'Levels v1.0.1'!$B$5:$G$404, 6, FALSE)</f>
        <v>2.8169014084507043E-2</v>
      </c>
      <c r="D157" s="10">
        <f>VLOOKUP($B157, 'Levels v1.0.3'!$B$5:$G$404, 6, FALSE)</f>
        <v>0</v>
      </c>
      <c r="E157" s="10">
        <f>VLOOKUP($B157, 'Levels v1.0.6'!$B$5:$G$404, 6, FALSE)</f>
        <v>1.826923076923077E-2</v>
      </c>
      <c r="F157" s="10">
        <f>VLOOKUP($B157, 'Levels v1.1.0'!$B$5:$G$404, 6, FALSE)</f>
        <v>3.5714285714285712E-2</v>
      </c>
      <c r="G157" s="11">
        <f t="shared" si="9"/>
        <v>7.6308814425011633E-3</v>
      </c>
      <c r="H157" s="11">
        <f t="shared" si="10"/>
        <v>-2.053813264200588E-2</v>
      </c>
      <c r="I157" s="11">
        <f t="shared" si="11"/>
        <v>-2.2689018727751094E-3</v>
      </c>
      <c r="J157" s="11">
        <f t="shared" si="12"/>
        <v>1.5176153072279833E-2</v>
      </c>
    </row>
    <row r="158" spans="2:10" x14ac:dyDescent="0.2">
      <c r="B158" s="5">
        <v>154</v>
      </c>
      <c r="C158" s="10">
        <f>VLOOKUP($B158, 'Levels v1.0.1'!$B$5:$G$404, 6, FALSE)</f>
        <v>0.21348314606741572</v>
      </c>
      <c r="D158" s="10">
        <f>VLOOKUP($B158, 'Levels v1.0.3'!$B$5:$G$404, 6, FALSE)</f>
        <v>0.27426160337552741</v>
      </c>
      <c r="E158" s="10">
        <f>VLOOKUP($B158, 'Levels v1.0.6'!$B$5:$G$404, 6, FALSE)</f>
        <v>0.2814569536423841</v>
      </c>
      <c r="F158" s="10">
        <f>VLOOKUP($B158, 'Levels v1.1.0'!$B$5:$G$404, 6, FALSE)</f>
        <v>0.29282868525896416</v>
      </c>
      <c r="G158" s="11">
        <f t="shared" si="9"/>
        <v>-5.2024451018657131E-2</v>
      </c>
      <c r="H158" s="11">
        <f t="shared" si="10"/>
        <v>8.7540062894545523E-3</v>
      </c>
      <c r="I158" s="11">
        <f t="shared" si="11"/>
        <v>1.5949356556311245E-2</v>
      </c>
      <c r="J158" s="11">
        <f t="shared" si="12"/>
        <v>2.7321088172891306E-2</v>
      </c>
    </row>
    <row r="159" spans="2:10" x14ac:dyDescent="0.2">
      <c r="B159" s="5">
        <v>155</v>
      </c>
      <c r="C159" s="10">
        <f>VLOOKUP($B159, 'Levels v1.0.1'!$B$5:$G$404, 6, FALSE)</f>
        <v>0.36296296296296299</v>
      </c>
      <c r="D159" s="10">
        <f>VLOOKUP($B159, 'Levels v1.0.3'!$B$5:$G$404, 6, FALSE)</f>
        <v>0.50413223140495866</v>
      </c>
      <c r="E159" s="10">
        <f>VLOOKUP($B159, 'Levels v1.0.6'!$B$5:$G$404, 6, FALSE)</f>
        <v>0.50088261253309796</v>
      </c>
      <c r="F159" s="10">
        <f>VLOOKUP($B159, 'Levels v1.1.0'!$B$5:$G$404, 6, FALSE)</f>
        <v>0.47496423462088699</v>
      </c>
      <c r="G159" s="11">
        <f t="shared" si="9"/>
        <v>-9.7772547417513678E-2</v>
      </c>
      <c r="H159" s="11">
        <f t="shared" si="10"/>
        <v>4.3396721024481999E-2</v>
      </c>
      <c r="I159" s="11">
        <f t="shared" si="11"/>
        <v>4.0147102152621295E-2</v>
      </c>
      <c r="J159" s="11">
        <f t="shared" si="12"/>
        <v>1.4228724240410329E-2</v>
      </c>
    </row>
    <row r="160" spans="2:10" x14ac:dyDescent="0.2">
      <c r="B160" s="5">
        <v>156</v>
      </c>
      <c r="C160" s="10">
        <f>VLOOKUP($B160, 'Levels v1.0.1'!$B$5:$G$404, 6, FALSE)</f>
        <v>0.7334410339256866</v>
      </c>
      <c r="D160" s="10">
        <f>VLOOKUP($B160, 'Levels v1.0.3'!$B$5:$G$404, 6, FALSE)</f>
        <v>0.74242424242424243</v>
      </c>
      <c r="E160" s="10">
        <f>VLOOKUP($B160, 'Levels v1.0.6'!$B$5:$G$404, 6, FALSE)</f>
        <v>0.73604346197077553</v>
      </c>
      <c r="F160" s="10">
        <f>VLOOKUP($B160, 'Levels v1.1.0'!$B$5:$G$404, 6, FALSE)</f>
        <v>0.71905805038335158</v>
      </c>
      <c r="G160" s="11">
        <f t="shared" si="9"/>
        <v>6.9933674967259662E-4</v>
      </c>
      <c r="H160" s="11">
        <f t="shared" si="10"/>
        <v>9.6825452482284247E-3</v>
      </c>
      <c r="I160" s="11">
        <f t="shared" si="11"/>
        <v>3.3017647947615192E-3</v>
      </c>
      <c r="J160" s="11">
        <f t="shared" si="12"/>
        <v>-1.3683646792662429E-2</v>
      </c>
    </row>
    <row r="161" spans="2:10" x14ac:dyDescent="0.2">
      <c r="B161" s="5">
        <v>157</v>
      </c>
      <c r="C161" s="10">
        <f>VLOOKUP($B161, 'Levels v1.0.1'!$B$5:$G$404, 6, FALSE)</f>
        <v>0.35159817351598172</v>
      </c>
      <c r="D161" s="10">
        <f>VLOOKUP($B161, 'Levels v1.0.3'!$B$5:$G$404, 6, FALSE)</f>
        <v>0.33193277310924368</v>
      </c>
      <c r="E161" s="10">
        <f>VLOOKUP($B161, 'Levels v1.0.6'!$B$5:$G$404, 6, FALSE)</f>
        <v>0.3451004260499087</v>
      </c>
      <c r="F161" s="10">
        <f>VLOOKUP($B161, 'Levels v1.1.0'!$B$5:$G$404, 6, FALSE)</f>
        <v>0.36015325670498083</v>
      </c>
      <c r="G161" s="11">
        <f t="shared" si="9"/>
        <v>4.4020161709529826E-3</v>
      </c>
      <c r="H161" s="11">
        <f t="shared" si="10"/>
        <v>-1.5263384235785049E-2</v>
      </c>
      <c r="I161" s="11">
        <f t="shared" si="11"/>
        <v>-2.0957312951200291E-3</v>
      </c>
      <c r="J161" s="11">
        <f t="shared" si="12"/>
        <v>1.2957099359952096E-2</v>
      </c>
    </row>
    <row r="162" spans="2:10" x14ac:dyDescent="0.2">
      <c r="B162" s="5">
        <v>158</v>
      </c>
      <c r="C162" s="10">
        <f>VLOOKUP($B162, 'Levels v1.0.1'!$B$5:$G$404, 6, FALSE)</f>
        <v>0.73991031390134532</v>
      </c>
      <c r="D162" s="10">
        <f>VLOOKUP($B162, 'Levels v1.0.3'!$B$5:$G$404, 6, FALSE)</f>
        <v>0.74656679151061178</v>
      </c>
      <c r="E162" s="10">
        <f>VLOOKUP($B162, 'Levels v1.0.6'!$B$5:$G$404, 6, FALSE)</f>
        <v>0.74382538770821371</v>
      </c>
      <c r="F162" s="10">
        <f>VLOOKUP($B162, 'Levels v1.1.0'!$B$5:$G$404, 6, FALSE)</f>
        <v>0.78481675392670158</v>
      </c>
      <c r="G162" s="11">
        <f t="shared" si="9"/>
        <v>-1.3869497860372837E-2</v>
      </c>
      <c r="H162" s="11">
        <f t="shared" si="10"/>
        <v>-7.2130202511063723E-3</v>
      </c>
      <c r="I162" s="11">
        <f t="shared" si="11"/>
        <v>-9.9544240535044404E-3</v>
      </c>
      <c r="J162" s="11">
        <f t="shared" si="12"/>
        <v>3.1036942164983428E-2</v>
      </c>
    </row>
    <row r="163" spans="2:10" x14ac:dyDescent="0.2">
      <c r="B163" s="5">
        <v>159</v>
      </c>
      <c r="C163" s="10">
        <f>VLOOKUP($B163, 'Levels v1.0.1'!$B$5:$G$404, 6, FALSE)</f>
        <v>0.70258620689655171</v>
      </c>
      <c r="D163" s="10">
        <f>VLOOKUP($B163, 'Levels v1.0.3'!$B$5:$G$404, 6, FALSE)</f>
        <v>0.68405797101449273</v>
      </c>
      <c r="E163" s="10">
        <f>VLOOKUP($B163, 'Levels v1.0.6'!$B$5:$G$404, 6, FALSE)</f>
        <v>0.72435658336441622</v>
      </c>
      <c r="F163" s="10">
        <f>VLOOKUP($B163, 'Levels v1.1.0'!$B$5:$G$404, 6, FALSE)</f>
        <v>0.73966480446927374</v>
      </c>
      <c r="G163" s="11">
        <f t="shared" si="9"/>
        <v>-1.0080184539631887E-2</v>
      </c>
      <c r="H163" s="11">
        <f t="shared" si="10"/>
        <v>-2.8608420421690872E-2</v>
      </c>
      <c r="I163" s="11">
        <f t="shared" si="11"/>
        <v>1.1690191928232618E-2</v>
      </c>
      <c r="J163" s="11">
        <f t="shared" si="12"/>
        <v>2.6998413033090141E-2</v>
      </c>
    </row>
    <row r="164" spans="2:10" x14ac:dyDescent="0.2">
      <c r="B164" s="5">
        <v>160</v>
      </c>
      <c r="C164" s="10">
        <f>VLOOKUP($B164, 'Levels v1.0.1'!$B$5:$G$404, 6, FALSE)</f>
        <v>0.64179104477611937</v>
      </c>
      <c r="D164" s="10">
        <f>VLOOKUP($B164, 'Levels v1.0.3'!$B$5:$G$404, 6, FALSE)</f>
        <v>0.63636363636363635</v>
      </c>
      <c r="E164" s="10">
        <f>VLOOKUP($B164, 'Levels v1.0.6'!$B$5:$G$404, 6, FALSE)</f>
        <v>0.61901332373064455</v>
      </c>
      <c r="F164" s="10">
        <f>VLOOKUP($B164, 'Levels v1.1.0'!$B$5:$G$404, 6, FALSE)</f>
        <v>0.6467449306296692</v>
      </c>
      <c r="G164" s="11">
        <f t="shared" si="9"/>
        <v>5.8128109011019724E-3</v>
      </c>
      <c r="H164" s="11">
        <f t="shared" si="10"/>
        <v>3.8540248861895776E-4</v>
      </c>
      <c r="I164" s="11">
        <f t="shared" si="11"/>
        <v>-1.6964910144372847E-2</v>
      </c>
      <c r="J164" s="11">
        <f t="shared" si="12"/>
        <v>1.0766696754651806E-2</v>
      </c>
    </row>
    <row r="165" spans="2:10" x14ac:dyDescent="0.2">
      <c r="B165" s="5">
        <v>161</v>
      </c>
      <c r="C165" s="10">
        <f>VLOOKUP($B165, 'Levels v1.0.1'!$B$5:$G$404, 6, FALSE)</f>
        <v>0.50515463917525771</v>
      </c>
      <c r="D165" s="10">
        <f>VLOOKUP($B165, 'Levels v1.0.3'!$B$5:$G$404, 6, FALSE)</f>
        <v>0.52050473186119872</v>
      </c>
      <c r="E165" s="10">
        <f>VLOOKUP($B165, 'Levels v1.0.6'!$B$5:$G$404, 6, FALSE)</f>
        <v>0.53733394411360513</v>
      </c>
      <c r="F165" s="10">
        <f>VLOOKUP($B165, 'Levels v1.1.0'!$B$5:$G$404, 6, FALSE)</f>
        <v>0.57751937984496127</v>
      </c>
      <c r="G165" s="11">
        <f t="shared" si="9"/>
        <v>-2.997353457349794E-2</v>
      </c>
      <c r="H165" s="11">
        <f t="shared" si="10"/>
        <v>-1.4623441887556932E-2</v>
      </c>
      <c r="I165" s="11">
        <f t="shared" si="11"/>
        <v>2.2057703648494797E-3</v>
      </c>
      <c r="J165" s="11">
        <f t="shared" si="12"/>
        <v>4.2391206096205614E-2</v>
      </c>
    </row>
    <row r="166" spans="2:10" x14ac:dyDescent="0.2">
      <c r="B166" s="5">
        <v>162</v>
      </c>
      <c r="C166" s="10">
        <f>VLOOKUP($B166, 'Levels v1.0.1'!$B$5:$G$404, 6, FALSE)</f>
        <v>0.50347222222222221</v>
      </c>
      <c r="D166" s="10">
        <f>VLOOKUP($B166, 'Levels v1.0.3'!$B$5:$G$404, 6, FALSE)</f>
        <v>0.61197916666666663</v>
      </c>
      <c r="E166" s="10">
        <f>VLOOKUP($B166, 'Levels v1.0.6'!$B$5:$G$404, 6, FALSE)</f>
        <v>0.5890993428681871</v>
      </c>
      <c r="F166" s="10">
        <f>VLOOKUP($B166, 'Levels v1.1.0'!$B$5:$G$404, 6, FALSE)</f>
        <v>0.57900807381776243</v>
      </c>
      <c r="G166" s="11">
        <f t="shared" si="9"/>
        <v>-6.7417479171487438E-2</v>
      </c>
      <c r="H166" s="11">
        <f t="shared" si="10"/>
        <v>4.1089465272956982E-2</v>
      </c>
      <c r="I166" s="11">
        <f t="shared" si="11"/>
        <v>1.8209641474477456E-2</v>
      </c>
      <c r="J166" s="11">
        <f t="shared" si="12"/>
        <v>8.1183724240527777E-3</v>
      </c>
    </row>
    <row r="167" spans="2:10" x14ac:dyDescent="0.2">
      <c r="B167" s="5">
        <v>163</v>
      </c>
      <c r="C167" s="10">
        <f>VLOOKUP($B167, 'Levels v1.0.1'!$B$5:$G$404, 6, FALSE)</f>
        <v>0.31052631578947371</v>
      </c>
      <c r="D167" s="10">
        <f>VLOOKUP($B167, 'Levels v1.0.3'!$B$5:$G$404, 6, FALSE)</f>
        <v>0.31527093596059114</v>
      </c>
      <c r="E167" s="10">
        <f>VLOOKUP($B167, 'Levels v1.0.6'!$B$5:$G$404, 6, FALSE)</f>
        <v>0.33471933471933474</v>
      </c>
      <c r="F167" s="10">
        <f>VLOOKUP($B167, 'Levels v1.1.0'!$B$5:$G$404, 6, FALSE)</f>
        <v>0.361328125</v>
      </c>
      <c r="G167" s="11">
        <f t="shared" si="9"/>
        <v>-1.9934862077876203E-2</v>
      </c>
      <c r="H167" s="11">
        <f t="shared" si="10"/>
        <v>-1.5190241906758772E-2</v>
      </c>
      <c r="I167" s="11">
        <f t="shared" si="11"/>
        <v>4.258156851984829E-3</v>
      </c>
      <c r="J167" s="11">
        <f t="shared" si="12"/>
        <v>3.0866947132650091E-2</v>
      </c>
    </row>
    <row r="168" spans="2:10" x14ac:dyDescent="0.2">
      <c r="B168" s="5">
        <v>164</v>
      </c>
      <c r="C168" s="10">
        <f>VLOOKUP($B168, 'Levels v1.0.1'!$B$5:$G$404, 6, FALSE)</f>
        <v>0.4859154929577465</v>
      </c>
      <c r="D168" s="10">
        <f>VLOOKUP($B168, 'Levels v1.0.3'!$B$5:$G$404, 6, FALSE)</f>
        <v>0.48620689655172411</v>
      </c>
      <c r="E168" s="10">
        <f>VLOOKUP($B168, 'Levels v1.0.6'!$B$5:$G$404, 6, FALSE)</f>
        <v>0.54696591853699084</v>
      </c>
      <c r="F168" s="10">
        <f>VLOOKUP($B168, 'Levels v1.1.0'!$B$5:$G$404, 6, FALSE)</f>
        <v>0.56732026143790848</v>
      </c>
      <c r="G168" s="11">
        <f t="shared" si="9"/>
        <v>-3.5686649413345983E-2</v>
      </c>
      <c r="H168" s="11">
        <f t="shared" si="10"/>
        <v>-3.5395245819368371E-2</v>
      </c>
      <c r="I168" s="11">
        <f t="shared" si="11"/>
        <v>2.5363776165898355E-2</v>
      </c>
      <c r="J168" s="11">
        <f t="shared" si="12"/>
        <v>4.5718119066815999E-2</v>
      </c>
    </row>
    <row r="169" spans="2:10" x14ac:dyDescent="0.2">
      <c r="B169" s="5">
        <v>165</v>
      </c>
      <c r="C169" s="10">
        <f>VLOOKUP($B169, 'Levels v1.0.1'!$B$5:$G$404, 6, FALSE)</f>
        <v>0.53714285714285714</v>
      </c>
      <c r="D169" s="10">
        <f>VLOOKUP($B169, 'Levels v1.0.3'!$B$5:$G$404, 6, FALSE)</f>
        <v>0.62731481481481477</v>
      </c>
      <c r="E169" s="10">
        <f>VLOOKUP($B169, 'Levels v1.0.6'!$B$5:$G$404, 6, FALSE)</f>
        <v>0.607380073800738</v>
      </c>
      <c r="F169" s="10">
        <f>VLOOKUP($B169, 'Levels v1.1.0'!$B$5:$G$404, 6, FALSE)</f>
        <v>0.65031315240083509</v>
      </c>
      <c r="G169" s="11">
        <f t="shared" si="9"/>
        <v>-6.8394867396954107E-2</v>
      </c>
      <c r="H169" s="11">
        <f t="shared" si="10"/>
        <v>2.1777090275003519E-2</v>
      </c>
      <c r="I169" s="11">
        <f t="shared" si="11"/>
        <v>1.8423492609267456E-3</v>
      </c>
      <c r="J169" s="11">
        <f t="shared" si="12"/>
        <v>4.4775427861023842E-2</v>
      </c>
    </row>
    <row r="170" spans="2:10" x14ac:dyDescent="0.2">
      <c r="B170" s="5">
        <v>166</v>
      </c>
      <c r="C170" s="10">
        <f>VLOOKUP($B170, 'Levels v1.0.1'!$B$5:$G$404, 6, FALSE)</f>
        <v>0.80399500624219722</v>
      </c>
      <c r="D170" s="10">
        <f>VLOOKUP($B170, 'Levels v1.0.3'!$B$5:$G$404, 6, FALSE)</f>
        <v>0.78920953575909658</v>
      </c>
      <c r="E170" s="10">
        <f>VLOOKUP($B170, 'Levels v1.0.6'!$B$5:$G$404, 6, FALSE)</f>
        <v>0.81938255887969447</v>
      </c>
      <c r="F170" s="10">
        <f>VLOOKUP($B170, 'Levels v1.1.0'!$B$5:$G$404, 6, FALSE)</f>
        <v>0.839458413926499</v>
      </c>
      <c r="G170" s="11">
        <f t="shared" si="9"/>
        <v>-9.0163724596745709E-3</v>
      </c>
      <c r="H170" s="11">
        <f t="shared" si="10"/>
        <v>-2.3801842942775209E-2</v>
      </c>
      <c r="I170" s="11">
        <f t="shared" si="11"/>
        <v>6.3711801778226773E-3</v>
      </c>
      <c r="J170" s="11">
        <f t="shared" si="12"/>
        <v>2.6447035224627213E-2</v>
      </c>
    </row>
    <row r="171" spans="2:10" x14ac:dyDescent="0.2">
      <c r="B171" s="5">
        <v>167</v>
      </c>
      <c r="C171" s="10">
        <f>VLOOKUP($B171, 'Levels v1.0.1'!$B$5:$G$404, 6, FALSE)</f>
        <v>0.23809523809523808</v>
      </c>
      <c r="D171" s="10">
        <f>VLOOKUP($B171, 'Levels v1.0.3'!$B$5:$G$404, 6, FALSE)</f>
        <v>0.21472392638036811</v>
      </c>
      <c r="E171" s="10">
        <f>VLOOKUP($B171, 'Levels v1.0.6'!$B$5:$G$404, 6, FALSE)</f>
        <v>0.25616547334924422</v>
      </c>
      <c r="F171" s="10">
        <f>VLOOKUP($B171, 'Levels v1.1.0'!$B$5:$G$404, 6, FALSE)</f>
        <v>0.29629629629629628</v>
      </c>
      <c r="G171" s="11">
        <f t="shared" si="9"/>
        <v>-1.322499543504857E-2</v>
      </c>
      <c r="H171" s="11">
        <f t="shared" si="10"/>
        <v>-3.6596307149918544E-2</v>
      </c>
      <c r="I171" s="11">
        <f t="shared" si="11"/>
        <v>4.8452398189575696E-3</v>
      </c>
      <c r="J171" s="11">
        <f t="shared" si="12"/>
        <v>4.4976062766009628E-2</v>
      </c>
    </row>
    <row r="172" spans="2:10" x14ac:dyDescent="0.2">
      <c r="B172" s="5">
        <v>168</v>
      </c>
      <c r="C172" s="10">
        <f>VLOOKUP($B172, 'Levels v1.0.1'!$B$5:$G$404, 6, FALSE)</f>
        <v>0.6512261580381471</v>
      </c>
      <c r="D172" s="10">
        <f>VLOOKUP($B172, 'Levels v1.0.3'!$B$5:$G$404, 6, FALSE)</f>
        <v>0.64462809917355368</v>
      </c>
      <c r="E172" s="10">
        <f>VLOOKUP($B172, 'Levels v1.0.6'!$B$5:$G$404, 6, FALSE)</f>
        <v>0.62707930367504838</v>
      </c>
      <c r="F172" s="10">
        <f>VLOOKUP($B172, 'Levels v1.1.0'!$B$5:$G$404, 6, FALSE)</f>
        <v>0.65436241610738255</v>
      </c>
      <c r="G172" s="11">
        <f t="shared" si="9"/>
        <v>6.9021637896141685E-3</v>
      </c>
      <c r="H172" s="11">
        <f t="shared" si="10"/>
        <v>3.0410492502075392E-4</v>
      </c>
      <c r="I172" s="11">
        <f t="shared" si="11"/>
        <v>-1.7244690573484545E-2</v>
      </c>
      <c r="J172" s="11">
        <f t="shared" si="12"/>
        <v>1.0038421858849622E-2</v>
      </c>
    </row>
    <row r="173" spans="2:10" x14ac:dyDescent="0.2">
      <c r="B173" s="5">
        <v>169</v>
      </c>
      <c r="C173" s="10">
        <f>VLOOKUP($B173, 'Levels v1.0.1'!$B$5:$G$404, 6, FALSE)</f>
        <v>0.37305699481865284</v>
      </c>
      <c r="D173" s="10">
        <f>VLOOKUP($B173, 'Levels v1.0.3'!$B$5:$G$404, 6, FALSE)</f>
        <v>0.43829787234042555</v>
      </c>
      <c r="E173" s="10">
        <f>VLOOKUP($B173, 'Levels v1.0.6'!$B$5:$G$404, 6, FALSE)</f>
        <v>0.40872274143302179</v>
      </c>
      <c r="F173" s="10">
        <f>VLOOKUP($B173, 'Levels v1.1.0'!$B$5:$G$404, 6, FALSE)</f>
        <v>0.46341463414634149</v>
      </c>
      <c r="G173" s="11">
        <f t="shared" si="9"/>
        <v>-4.7816065865957547E-2</v>
      </c>
      <c r="H173" s="11">
        <f t="shared" si="10"/>
        <v>1.7424811655815164E-2</v>
      </c>
      <c r="I173" s="11">
        <f t="shared" si="11"/>
        <v>-1.2150319251588604E-2</v>
      </c>
      <c r="J173" s="11">
        <f t="shared" si="12"/>
        <v>4.2541573461731097E-2</v>
      </c>
    </row>
    <row r="174" spans="2:10" x14ac:dyDescent="0.2">
      <c r="B174" s="5">
        <v>170</v>
      </c>
      <c r="C174" s="10">
        <f>VLOOKUP($B174, 'Levels v1.0.1'!$B$5:$G$404, 6, FALSE)</f>
        <v>0.27727272727272728</v>
      </c>
      <c r="D174" s="10">
        <f>VLOOKUP($B174, 'Levels v1.0.3'!$B$5:$G$404, 6, FALSE)</f>
        <v>0.3632075471698113</v>
      </c>
      <c r="E174" s="10">
        <f>VLOOKUP($B174, 'Levels v1.0.6'!$B$5:$G$404, 6, FALSE)</f>
        <v>0.38554987212276215</v>
      </c>
      <c r="F174" s="10">
        <f>VLOOKUP($B174, 'Levels v1.1.0'!$B$5:$G$404, 6, FALSE)</f>
        <v>0.39958158995815901</v>
      </c>
      <c r="G174" s="11">
        <f t="shared" si="9"/>
        <v>-7.9130206858137653E-2</v>
      </c>
      <c r="H174" s="11">
        <f t="shared" si="10"/>
        <v>6.804613038946361E-3</v>
      </c>
      <c r="I174" s="11">
        <f t="shared" si="11"/>
        <v>2.9146937991897215E-2</v>
      </c>
      <c r="J174" s="11">
        <f t="shared" si="12"/>
        <v>4.3178655827294077E-2</v>
      </c>
    </row>
    <row r="175" spans="2:10" x14ac:dyDescent="0.2">
      <c r="B175" s="5">
        <v>171</v>
      </c>
      <c r="C175" s="10">
        <f>VLOOKUP($B175, 'Levels v1.0.1'!$B$5:$G$404, 6, FALSE)</f>
        <v>0.22077922077922077</v>
      </c>
      <c r="D175" s="10">
        <f>VLOOKUP($B175, 'Levels v1.0.3'!$B$5:$G$404, 6, FALSE)</f>
        <v>0.32211538461538464</v>
      </c>
      <c r="E175" s="10">
        <f>VLOOKUP($B175, 'Levels v1.0.6'!$B$5:$G$404, 6, FALSE)</f>
        <v>0.28212703101920239</v>
      </c>
      <c r="F175" s="10">
        <f>VLOOKUP($B175, 'Levels v1.1.0'!$B$5:$G$404, 6, FALSE)</f>
        <v>0.29691211401425177</v>
      </c>
      <c r="G175" s="11">
        <f t="shared" si="9"/>
        <v>-5.9704216827794115E-2</v>
      </c>
      <c r="H175" s="11">
        <f t="shared" si="10"/>
        <v>4.1631947008369752E-2</v>
      </c>
      <c r="I175" s="11">
        <f t="shared" si="11"/>
        <v>1.6435934121875051E-3</v>
      </c>
      <c r="J175" s="11">
        <f t="shared" si="12"/>
        <v>1.6428676407236886E-2</v>
      </c>
    </row>
    <row r="176" spans="2:10" x14ac:dyDescent="0.2">
      <c r="B176" s="5">
        <v>172</v>
      </c>
      <c r="C176" s="10">
        <f>VLOOKUP($B176, 'Levels v1.0.1'!$B$5:$G$404, 6, FALSE)</f>
        <v>0.42290748898678415</v>
      </c>
      <c r="D176" s="10">
        <f>VLOOKUP($B176, 'Levels v1.0.3'!$B$5:$G$404, 6, FALSE)</f>
        <v>0.52857142857142858</v>
      </c>
      <c r="E176" s="10">
        <f>VLOOKUP($B176, 'Levels v1.0.6'!$B$5:$G$404, 6, FALSE)</f>
        <v>0.49576719576719575</v>
      </c>
      <c r="F176" s="10">
        <f>VLOOKUP($B176, 'Levels v1.1.0'!$B$5:$G$404, 6, FALSE)</f>
        <v>0.5141430948419301</v>
      </c>
      <c r="G176" s="11">
        <f t="shared" si="9"/>
        <v>-6.7439813055050479E-2</v>
      </c>
      <c r="H176" s="11">
        <f t="shared" si="10"/>
        <v>3.8224126529593949E-2</v>
      </c>
      <c r="I176" s="11">
        <f t="shared" si="11"/>
        <v>5.4198937253611135E-3</v>
      </c>
      <c r="J176" s="11">
        <f t="shared" si="12"/>
        <v>2.3795792800095472E-2</v>
      </c>
    </row>
    <row r="177" spans="2:10" x14ac:dyDescent="0.2">
      <c r="B177" s="5">
        <v>173</v>
      </c>
      <c r="C177" s="10">
        <f>VLOOKUP($B177, 'Levels v1.0.1'!$B$5:$G$404, 6, FALSE)</f>
        <v>0.56333333333333335</v>
      </c>
      <c r="D177" s="10">
        <f>VLOOKUP($B177, 'Levels v1.0.3'!$B$5:$G$404, 6, FALSE)</f>
        <v>0.58085808580858089</v>
      </c>
      <c r="E177" s="10">
        <f>VLOOKUP($B177, 'Levels v1.0.6'!$B$5:$G$404, 6, FALSE)</f>
        <v>0.54503676470588236</v>
      </c>
      <c r="F177" s="10">
        <f>VLOOKUP($B177, 'Levels v1.1.0'!$B$5:$G$404, 6, FALSE)</f>
        <v>0.57242339832869082</v>
      </c>
      <c r="G177" s="11">
        <f t="shared" si="9"/>
        <v>-2.0795622107884215E-3</v>
      </c>
      <c r="H177" s="11">
        <f t="shared" si="10"/>
        <v>1.5445190264459119E-2</v>
      </c>
      <c r="I177" s="11">
        <f t="shared" si="11"/>
        <v>-2.0376130838239415E-2</v>
      </c>
      <c r="J177" s="11">
        <f t="shared" si="12"/>
        <v>7.0105027845690504E-3</v>
      </c>
    </row>
    <row r="178" spans="2:10" x14ac:dyDescent="0.2">
      <c r="B178" s="5">
        <v>174</v>
      </c>
      <c r="C178" s="10">
        <f>VLOOKUP($B178, 'Levels v1.0.1'!$B$5:$G$404, 6, FALSE)</f>
        <v>0.8139255702280912</v>
      </c>
      <c r="D178" s="10">
        <f>VLOOKUP($B178, 'Levels v1.0.3'!$B$5:$G$404, 6, FALSE)</f>
        <v>0.8341463414634146</v>
      </c>
      <c r="E178" s="10">
        <f>VLOOKUP($B178, 'Levels v1.0.6'!$B$5:$G$404, 6, FALSE)</f>
        <v>0.80785246876859007</v>
      </c>
      <c r="F178" s="10">
        <f>VLOOKUP($B178, 'Levels v1.1.0'!$B$5:$G$404, 6, FALSE)</f>
        <v>0.85263157894736841</v>
      </c>
      <c r="G178" s="11">
        <f t="shared" si="9"/>
        <v>-1.3213419623774869E-2</v>
      </c>
      <c r="H178" s="11">
        <f t="shared" si="10"/>
        <v>7.007351611548529E-3</v>
      </c>
      <c r="I178" s="11">
        <f t="shared" si="11"/>
        <v>-1.9286521083275998E-2</v>
      </c>
      <c r="J178" s="11">
        <f t="shared" si="12"/>
        <v>2.5492589095502338E-2</v>
      </c>
    </row>
    <row r="179" spans="2:10" x14ac:dyDescent="0.2">
      <c r="B179" s="5">
        <v>175</v>
      </c>
      <c r="C179" s="10">
        <f>VLOOKUP($B179, 'Levels v1.0.1'!$B$5:$G$404, 6, FALSE)</f>
        <v>0.24305555555555555</v>
      </c>
      <c r="D179" s="10">
        <f>VLOOKUP($B179, 'Levels v1.0.3'!$B$5:$G$404, 6, FALSE)</f>
        <v>0.29012345679012347</v>
      </c>
      <c r="E179" s="10">
        <f>VLOOKUP($B179, 'Levels v1.0.6'!$B$5:$G$404, 6, FALSE)</f>
        <v>0.28334714167357083</v>
      </c>
      <c r="F179" s="10">
        <f>VLOOKUP($B179, 'Levels v1.1.0'!$B$5:$G$404, 6, FALSE)</f>
        <v>0.26430517711171664</v>
      </c>
      <c r="G179" s="11">
        <f t="shared" si="9"/>
        <v>-2.7152277227186078E-2</v>
      </c>
      <c r="H179" s="11">
        <f t="shared" si="10"/>
        <v>1.9915624007381838E-2</v>
      </c>
      <c r="I179" s="11">
        <f t="shared" si="11"/>
        <v>1.3139308890829204E-2</v>
      </c>
      <c r="J179" s="11">
        <f t="shared" si="12"/>
        <v>-5.9026556710249922E-3</v>
      </c>
    </row>
    <row r="180" spans="2:10" x14ac:dyDescent="0.2">
      <c r="B180" s="5">
        <v>176</v>
      </c>
      <c r="C180" s="10">
        <f>VLOOKUP($B180, 'Levels v1.0.1'!$B$5:$G$404, 6, FALSE)</f>
        <v>0.64431486880466471</v>
      </c>
      <c r="D180" s="10">
        <f>VLOOKUP($B180, 'Levels v1.0.3'!$B$5:$G$404, 6, FALSE)</f>
        <v>0.70621468926553677</v>
      </c>
      <c r="E180" s="10">
        <f>VLOOKUP($B180, 'Levels v1.0.6'!$B$5:$G$404, 6, FALSE)</f>
        <v>0.68207329151535157</v>
      </c>
      <c r="F180" s="10">
        <f>VLOOKUP($B180, 'Levels v1.1.0'!$B$5:$G$404, 6, FALSE)</f>
        <v>0.6910656620021528</v>
      </c>
      <c r="G180" s="11">
        <f t="shared" si="9"/>
        <v>-3.6602259092261669E-2</v>
      </c>
      <c r="H180" s="11">
        <f t="shared" si="10"/>
        <v>2.5297561368610388E-2</v>
      </c>
      <c r="I180" s="11">
        <f t="shared" si="11"/>
        <v>1.1561636184251878E-3</v>
      </c>
      <c r="J180" s="11">
        <f t="shared" si="12"/>
        <v>1.0148534105226426E-2</v>
      </c>
    </row>
    <row r="181" spans="2:10" x14ac:dyDescent="0.2">
      <c r="B181" s="5">
        <v>177</v>
      </c>
      <c r="C181" s="10">
        <f>VLOOKUP($B181, 'Levels v1.0.1'!$B$5:$G$404, 6, FALSE)</f>
        <v>0.43715846994535518</v>
      </c>
      <c r="D181" s="10">
        <f>VLOOKUP($B181, 'Levels v1.0.3'!$B$5:$G$404, 6, FALSE)</f>
        <v>0.5672268907563025</v>
      </c>
      <c r="E181" s="10">
        <f>VLOOKUP($B181, 'Levels v1.0.6'!$B$5:$G$404, 6, FALSE)</f>
        <v>0.54696132596685088</v>
      </c>
      <c r="F181" s="10">
        <f>VLOOKUP($B181, 'Levels v1.1.0'!$B$5:$G$404, 6, FALSE)</f>
        <v>0.60407569141193596</v>
      </c>
      <c r="G181" s="11">
        <f t="shared" si="9"/>
        <v>-0.10169712457475594</v>
      </c>
      <c r="H181" s="11">
        <f t="shared" si="10"/>
        <v>2.837129623619139E-2</v>
      </c>
      <c r="I181" s="11">
        <f t="shared" si="11"/>
        <v>8.1057314467397612E-3</v>
      </c>
      <c r="J181" s="11">
        <f t="shared" si="12"/>
        <v>6.5220096891824841E-2</v>
      </c>
    </row>
    <row r="182" spans="2:10" x14ac:dyDescent="0.2">
      <c r="B182" s="5">
        <v>178</v>
      </c>
      <c r="C182" s="10">
        <f>VLOOKUP($B182, 'Levels v1.0.1'!$B$5:$G$404, 6, FALSE)</f>
        <v>0.5</v>
      </c>
      <c r="D182" s="10">
        <f>VLOOKUP($B182, 'Levels v1.0.3'!$B$5:$G$404, 6, FALSE)</f>
        <v>0.57086614173228345</v>
      </c>
      <c r="E182" s="10">
        <f>VLOOKUP($B182, 'Levels v1.0.6'!$B$5:$G$404, 6, FALSE)</f>
        <v>0.55560769591740966</v>
      </c>
      <c r="F182" s="10">
        <f>VLOOKUP($B182, 'Levels v1.1.0'!$B$5:$G$404, 6, FALSE)</f>
        <v>0.58931082981715888</v>
      </c>
      <c r="G182" s="11">
        <f t="shared" si="9"/>
        <v>-5.3946166866712941E-2</v>
      </c>
      <c r="H182" s="11">
        <f t="shared" si="10"/>
        <v>1.6919974865570508E-2</v>
      </c>
      <c r="I182" s="11">
        <f t="shared" si="11"/>
        <v>1.6615290506967195E-3</v>
      </c>
      <c r="J182" s="11">
        <f t="shared" si="12"/>
        <v>3.5364662950445935E-2</v>
      </c>
    </row>
    <row r="183" spans="2:10" x14ac:dyDescent="0.2">
      <c r="B183" s="5">
        <v>179</v>
      </c>
      <c r="C183" s="10">
        <f>VLOOKUP($B183, 'Levels v1.0.1'!$B$5:$G$404, 6, FALSE)</f>
        <v>0.61764705882352944</v>
      </c>
      <c r="D183" s="10">
        <f>VLOOKUP($B183, 'Levels v1.0.3'!$B$5:$G$404, 6, FALSE)</f>
        <v>0.66563467492260064</v>
      </c>
      <c r="E183" s="10">
        <f>VLOOKUP($B183, 'Levels v1.0.6'!$B$5:$G$404, 6, FALSE)</f>
        <v>0.66237942122186499</v>
      </c>
      <c r="F183" s="10">
        <f>VLOOKUP($B183, 'Levels v1.1.0'!$B$5:$G$404, 6, FALSE)</f>
        <v>0.7024539877300614</v>
      </c>
      <c r="G183" s="11">
        <f t="shared" si="9"/>
        <v>-4.4381726850984737E-2</v>
      </c>
      <c r="H183" s="11">
        <f t="shared" si="10"/>
        <v>3.605889248086469E-3</v>
      </c>
      <c r="I183" s="11">
        <f t="shared" si="11"/>
        <v>3.5063554735081937E-4</v>
      </c>
      <c r="J183" s="11">
        <f t="shared" si="12"/>
        <v>4.0425202055547227E-2</v>
      </c>
    </row>
    <row r="184" spans="2:10" x14ac:dyDescent="0.2">
      <c r="B184" s="5">
        <v>180</v>
      </c>
      <c r="C184" s="10">
        <f>VLOOKUP($B184, 'Levels v1.0.1'!$B$5:$G$404, 6, FALSE)</f>
        <v>0.26241134751773049</v>
      </c>
      <c r="D184" s="10">
        <f>VLOOKUP($B184, 'Levels v1.0.3'!$B$5:$G$404, 6, FALSE)</f>
        <v>0.25477707006369427</v>
      </c>
      <c r="E184" s="10">
        <f>VLOOKUP($B184, 'Levels v1.0.6'!$B$5:$G$404, 6, FALSE)</f>
        <v>0.26175687666370895</v>
      </c>
      <c r="F184" s="10">
        <f>VLOOKUP($B184, 'Levels v1.1.0'!$B$5:$G$404, 6, FALSE)</f>
        <v>0.27762803234501349</v>
      </c>
      <c r="G184" s="11">
        <f t="shared" si="9"/>
        <v>-1.7319841298062966E-3</v>
      </c>
      <c r="H184" s="11">
        <f t="shared" si="10"/>
        <v>-9.3662615838425167E-3</v>
      </c>
      <c r="I184" s="11">
        <f t="shared" si="11"/>
        <v>-2.3864549838278348E-3</v>
      </c>
      <c r="J184" s="11">
        <f t="shared" si="12"/>
        <v>1.3484700697476704E-2</v>
      </c>
    </row>
    <row r="185" spans="2:10" x14ac:dyDescent="0.2">
      <c r="B185" s="5">
        <v>181</v>
      </c>
      <c r="C185" s="10">
        <f>VLOOKUP($B185, 'Levels v1.0.1'!$B$5:$G$404, 6, FALSE)</f>
        <v>0.47191011235955055</v>
      </c>
      <c r="D185" s="10">
        <f>VLOOKUP($B185, 'Levels v1.0.3'!$B$5:$G$404, 6, FALSE)</f>
        <v>0.48255813953488375</v>
      </c>
      <c r="E185" s="10">
        <f>VLOOKUP($B185, 'Levels v1.0.6'!$B$5:$G$404, 6, FALSE)</f>
        <v>0.4731522425773847</v>
      </c>
      <c r="F185" s="10">
        <f>VLOOKUP($B185, 'Levels v1.1.0'!$B$5:$G$404, 6, FALSE)</f>
        <v>0.46855983772819471</v>
      </c>
      <c r="G185" s="11">
        <f t="shared" si="9"/>
        <v>-2.1349706904528754E-3</v>
      </c>
      <c r="H185" s="11">
        <f t="shared" si="10"/>
        <v>8.5130564848803214E-3</v>
      </c>
      <c r="I185" s="11">
        <f t="shared" si="11"/>
        <v>-8.9284047261872779E-4</v>
      </c>
      <c r="J185" s="11">
        <f t="shared" si="12"/>
        <v>-5.4852453218087183E-3</v>
      </c>
    </row>
    <row r="186" spans="2:10" x14ac:dyDescent="0.2">
      <c r="B186" s="5">
        <v>182</v>
      </c>
      <c r="C186" s="10">
        <f>VLOOKUP($B186, 'Levels v1.0.1'!$B$5:$G$404, 6, FALSE)</f>
        <v>0.47282608695652173</v>
      </c>
      <c r="D186" s="10">
        <f>VLOOKUP($B186, 'Levels v1.0.3'!$B$5:$G$404, 6, FALSE)</f>
        <v>0.47428571428571431</v>
      </c>
      <c r="E186" s="10">
        <f>VLOOKUP($B186, 'Levels v1.0.6'!$B$5:$G$404, 6, FALSE)</f>
        <v>0.51564380264741272</v>
      </c>
      <c r="F186" s="10">
        <f>VLOOKUP($B186, 'Levels v1.1.0'!$B$5:$G$404, 6, FALSE)</f>
        <v>0.5714285714285714</v>
      </c>
      <c r="G186" s="11">
        <f t="shared" si="9"/>
        <v>-3.5719956873033309E-2</v>
      </c>
      <c r="H186" s="11">
        <f t="shared" si="10"/>
        <v>-3.4260329543840728E-2</v>
      </c>
      <c r="I186" s="11">
        <f t="shared" si="11"/>
        <v>7.09775881785768E-3</v>
      </c>
      <c r="J186" s="11">
        <f t="shared" si="12"/>
        <v>6.2882527599016358E-2</v>
      </c>
    </row>
    <row r="187" spans="2:10" x14ac:dyDescent="0.2">
      <c r="B187" s="5">
        <v>183</v>
      </c>
      <c r="C187" s="10">
        <f>VLOOKUP($B187, 'Levels v1.0.1'!$B$5:$G$404, 6, FALSE)</f>
        <v>0.66346153846153844</v>
      </c>
      <c r="D187" s="10">
        <f>VLOOKUP($B187, 'Levels v1.0.3'!$B$5:$G$404, 6, FALSE)</f>
        <v>0.75070821529745047</v>
      </c>
      <c r="E187" s="10">
        <f>VLOOKUP($B187, 'Levels v1.0.6'!$B$5:$G$404, 6, FALSE)</f>
        <v>0.65648854961832059</v>
      </c>
      <c r="F187" s="10">
        <f>VLOOKUP($B187, 'Levels v1.1.0'!$B$5:$G$404, 6, FALSE)</f>
        <v>0.65680473372781067</v>
      </c>
      <c r="G187" s="11">
        <f t="shared" si="9"/>
        <v>-1.8404220814741579E-2</v>
      </c>
      <c r="H187" s="11">
        <f t="shared" si="10"/>
        <v>6.8842456021170451E-2</v>
      </c>
      <c r="I187" s="11">
        <f t="shared" si="11"/>
        <v>-2.5377209657959421E-2</v>
      </c>
      <c r="J187" s="11">
        <f t="shared" si="12"/>
        <v>-2.506102554846934E-2</v>
      </c>
    </row>
    <row r="188" spans="2:10" x14ac:dyDescent="0.2">
      <c r="B188" s="5">
        <v>184</v>
      </c>
      <c r="C188" s="10">
        <f>VLOOKUP($B188, 'Levels v1.0.1'!$B$5:$G$404, 6, FALSE)</f>
        <v>0.78783382789317502</v>
      </c>
      <c r="D188" s="10">
        <f>VLOOKUP($B188, 'Levels v1.0.3'!$B$5:$G$404, 6, FALSE)</f>
        <v>0.81639928698752229</v>
      </c>
      <c r="E188" s="10">
        <f>VLOOKUP($B188, 'Levels v1.0.6'!$B$5:$G$404, 6, FALSE)</f>
        <v>0.79876160990712075</v>
      </c>
      <c r="F188" s="10">
        <f>VLOOKUP($B188, 'Levels v1.1.0'!$B$5:$G$404, 6, FALSE)</f>
        <v>0.81299816063764563</v>
      </c>
      <c r="G188" s="11">
        <f t="shared" si="9"/>
        <v>-1.6164393463190874E-2</v>
      </c>
      <c r="H188" s="11">
        <f t="shared" si="10"/>
        <v>1.2401065631156394E-2</v>
      </c>
      <c r="I188" s="11">
        <f t="shared" si="11"/>
        <v>-5.2366114492451432E-3</v>
      </c>
      <c r="J188" s="11">
        <f t="shared" si="12"/>
        <v>8.9999392812797341E-3</v>
      </c>
    </row>
    <row r="189" spans="2:10" x14ac:dyDescent="0.2">
      <c r="B189" s="5">
        <v>185</v>
      </c>
      <c r="C189" s="10">
        <f>VLOOKUP($B189, 'Levels v1.0.1'!$B$5:$G$404, 6, FALSE)</f>
        <v>0.48587570621468928</v>
      </c>
      <c r="D189" s="10">
        <f>VLOOKUP($B189, 'Levels v1.0.3'!$B$5:$G$404, 6, FALSE)</f>
        <v>0.50295857988165682</v>
      </c>
      <c r="E189" s="10">
        <f>VLOOKUP($B189, 'Levels v1.0.6'!$B$5:$G$404, 6, FALSE)</f>
        <v>0.54236276849642007</v>
      </c>
      <c r="F189" s="10">
        <f>VLOOKUP($B189, 'Levels v1.1.0'!$B$5:$G$404, 6, FALSE)</f>
        <v>0.5</v>
      </c>
      <c r="G189" s="11">
        <f t="shared" si="9"/>
        <v>-2.1923557433502328E-2</v>
      </c>
      <c r="H189" s="11">
        <f t="shared" si="10"/>
        <v>-4.8406837665347924E-3</v>
      </c>
      <c r="I189" s="11">
        <f t="shared" si="11"/>
        <v>3.4563504848228455E-2</v>
      </c>
      <c r="J189" s="11">
        <f t="shared" si="12"/>
        <v>-7.7992636481916122E-3</v>
      </c>
    </row>
    <row r="190" spans="2:10" x14ac:dyDescent="0.2">
      <c r="B190" s="5">
        <v>186</v>
      </c>
      <c r="C190" s="10">
        <f>VLOOKUP($B190, 'Levels v1.0.1'!$B$5:$G$404, 6, FALSE)</f>
        <v>0.46913580246913578</v>
      </c>
      <c r="D190" s="10">
        <f>VLOOKUP($B190, 'Levels v1.0.3'!$B$5:$G$404, 6, FALSE)</f>
        <v>0.4358974358974359</v>
      </c>
      <c r="E190" s="10">
        <f>VLOOKUP($B190, 'Levels v1.0.6'!$B$5:$G$404, 6, FALSE)</f>
        <v>0.44384615384615383</v>
      </c>
      <c r="F190" s="10">
        <f>VLOOKUP($B190, 'Levels v1.1.0'!$B$5:$G$404, 6, FALSE)</f>
        <v>0.47139588100686497</v>
      </c>
      <c r="G190" s="11">
        <f t="shared" si="9"/>
        <v>1.4066984164238128E-2</v>
      </c>
      <c r="H190" s="11">
        <f t="shared" si="10"/>
        <v>-1.9171382407461746E-2</v>
      </c>
      <c r="I190" s="11">
        <f t="shared" si="11"/>
        <v>-1.1222664458743814E-2</v>
      </c>
      <c r="J190" s="11">
        <f t="shared" si="12"/>
        <v>1.6327062701967321E-2</v>
      </c>
    </row>
    <row r="191" spans="2:10" x14ac:dyDescent="0.2">
      <c r="B191" s="5">
        <v>187</v>
      </c>
      <c r="C191" s="10">
        <f>VLOOKUP($B191, 'Levels v1.0.1'!$B$5:$G$404, 6, FALSE)</f>
        <v>0.49206349206349204</v>
      </c>
      <c r="D191" s="10">
        <f>VLOOKUP($B191, 'Levels v1.0.3'!$B$5:$G$404, 6, FALSE)</f>
        <v>0.61904761904761907</v>
      </c>
      <c r="E191" s="10">
        <f>VLOOKUP($B191, 'Levels v1.0.6'!$B$5:$G$404, 6, FALSE)</f>
        <v>0.5735455543358946</v>
      </c>
      <c r="F191" s="10">
        <f>VLOOKUP($B191, 'Levels v1.1.0'!$B$5:$G$404, 6, FALSE)</f>
        <v>0.58402662229617308</v>
      </c>
      <c r="G191" s="11">
        <f t="shared" si="9"/>
        <v>-7.5107329872302675E-2</v>
      </c>
      <c r="H191" s="11">
        <f t="shared" si="10"/>
        <v>5.1876797111824358E-2</v>
      </c>
      <c r="I191" s="11">
        <f t="shared" si="11"/>
        <v>6.3747324000998917E-3</v>
      </c>
      <c r="J191" s="11">
        <f t="shared" si="12"/>
        <v>1.685580036037837E-2</v>
      </c>
    </row>
    <row r="192" spans="2:10" x14ac:dyDescent="0.2">
      <c r="B192" s="5">
        <v>188</v>
      </c>
      <c r="C192" s="10">
        <f>VLOOKUP($B192, 'Levels v1.0.1'!$B$5:$G$404, 6, FALSE)</f>
        <v>0.63230240549828176</v>
      </c>
      <c r="D192" s="10">
        <f>VLOOKUP($B192, 'Levels v1.0.3'!$B$5:$G$404, 6, FALSE)</f>
        <v>0.67259786476868333</v>
      </c>
      <c r="E192" s="10">
        <f>VLOOKUP($B192, 'Levels v1.0.6'!$B$5:$G$404, 6, FALSE)</f>
        <v>0.66890474192194715</v>
      </c>
      <c r="F192" s="10">
        <f>VLOOKUP($B192, 'Levels v1.1.0'!$B$5:$G$404, 6, FALSE)</f>
        <v>0.69637305699481866</v>
      </c>
      <c r="G192" s="11">
        <f t="shared" si="9"/>
        <v>-3.5242111797651021E-2</v>
      </c>
      <c r="H192" s="11">
        <f t="shared" si="10"/>
        <v>5.0533474727505467E-3</v>
      </c>
      <c r="I192" s="11">
        <f t="shared" si="11"/>
        <v>1.3602246260143724E-3</v>
      </c>
      <c r="J192" s="11">
        <f t="shared" si="12"/>
        <v>2.882853969888588E-2</v>
      </c>
    </row>
    <row r="193" spans="2:10" x14ac:dyDescent="0.2">
      <c r="B193" s="5">
        <v>189</v>
      </c>
      <c r="C193" s="10">
        <f>VLOOKUP($B193, 'Levels v1.0.1'!$B$5:$G$404, 6, FALSE)</f>
        <v>0.59307359307359309</v>
      </c>
      <c r="D193" s="10">
        <f>VLOOKUP($B193, 'Levels v1.0.3'!$B$5:$G$404, 6, FALSE)</f>
        <v>0.64761904761904765</v>
      </c>
      <c r="E193" s="10">
        <f>VLOOKUP($B193, 'Levels v1.0.6'!$B$5:$G$404, 6, FALSE)</f>
        <v>0.61502347417840375</v>
      </c>
      <c r="F193" s="10">
        <f>VLOOKUP($B193, 'Levels v1.1.0'!$B$5:$G$404, 6, FALSE)</f>
        <v>0.59836065573770492</v>
      </c>
      <c r="G193" s="11">
        <f t="shared" si="9"/>
        <v>-2.0445599578594265E-2</v>
      </c>
      <c r="H193" s="11">
        <f t="shared" si="10"/>
        <v>3.4099854966860299E-2</v>
      </c>
      <c r="I193" s="11">
        <f t="shared" si="11"/>
        <v>1.5042815262164E-3</v>
      </c>
      <c r="J193" s="11">
        <f t="shared" si="12"/>
        <v>-1.5158536914482434E-2</v>
      </c>
    </row>
    <row r="194" spans="2:10" x14ac:dyDescent="0.2">
      <c r="B194" s="5">
        <v>190</v>
      </c>
      <c r="C194" s="10">
        <f>VLOOKUP($B194, 'Levels v1.0.1'!$B$5:$G$404, 6, FALSE)</f>
        <v>0.81897810218978107</v>
      </c>
      <c r="D194" s="10">
        <f>VLOOKUP($B194, 'Levels v1.0.3'!$B$5:$G$404, 6, FALSE)</f>
        <v>0.87460148777895852</v>
      </c>
      <c r="E194" s="10">
        <f>VLOOKUP($B194, 'Levels v1.0.6'!$B$5:$G$404, 6, FALSE)</f>
        <v>0.86201153106982709</v>
      </c>
      <c r="F194" s="10">
        <f>VLOOKUP($B194, 'Levels v1.1.0'!$B$5:$G$404, 6, FALSE)</f>
        <v>0.88645346748113552</v>
      </c>
      <c r="G194" s="11">
        <f t="shared" si="9"/>
        <v>-4.1533044940144426E-2</v>
      </c>
      <c r="H194" s="11">
        <f t="shared" si="10"/>
        <v>1.4090340649033029E-2</v>
      </c>
      <c r="I194" s="11">
        <f t="shared" si="11"/>
        <v>1.500383939901595E-3</v>
      </c>
      <c r="J194" s="11">
        <f t="shared" si="12"/>
        <v>2.5942320351210024E-2</v>
      </c>
    </row>
    <row r="195" spans="2:10" x14ac:dyDescent="0.2">
      <c r="B195" s="5">
        <v>191</v>
      </c>
      <c r="C195" s="10">
        <f>VLOOKUP($B195, 'Levels v1.0.1'!$B$5:$G$404, 6, FALSE)</f>
        <v>0.31896551724137934</v>
      </c>
      <c r="D195" s="10">
        <f>VLOOKUP($B195, 'Levels v1.0.3'!$B$5:$G$404, 6, FALSE)</f>
        <v>0.46043165467625902</v>
      </c>
      <c r="E195" s="10">
        <f>VLOOKUP($B195, 'Levels v1.0.6'!$B$5:$G$404, 6, FALSE)</f>
        <v>0.35849056603773582</v>
      </c>
      <c r="F195" s="10">
        <f>VLOOKUP($B195, 'Levels v1.1.0'!$B$5:$G$404, 6, FALSE)</f>
        <v>0.37631578947368421</v>
      </c>
      <c r="G195" s="11">
        <f t="shared" si="9"/>
        <v>-5.9585364615885261E-2</v>
      </c>
      <c r="H195" s="11">
        <f t="shared" si="10"/>
        <v>8.1880772818994418E-2</v>
      </c>
      <c r="I195" s="11">
        <f t="shared" si="11"/>
        <v>-2.0060315819528773E-2</v>
      </c>
      <c r="J195" s="11">
        <f t="shared" si="12"/>
        <v>-2.2350923835803838E-3</v>
      </c>
    </row>
    <row r="196" spans="2:10" x14ac:dyDescent="0.2">
      <c r="B196" s="5">
        <v>192</v>
      </c>
      <c r="C196" s="10">
        <f>VLOOKUP($B196, 'Levels v1.0.1'!$B$5:$G$404, 6, FALSE)</f>
        <v>0.52873563218390807</v>
      </c>
      <c r="D196" s="10">
        <f>VLOOKUP($B196, 'Levels v1.0.3'!$B$5:$G$404, 6, FALSE)</f>
        <v>0.51282051282051277</v>
      </c>
      <c r="E196" s="10">
        <f>VLOOKUP($B196, 'Levels v1.0.6'!$B$5:$G$404, 6, FALSE)</f>
        <v>0.54336043360433606</v>
      </c>
      <c r="F196" s="10">
        <f>VLOOKUP($B196, 'Levels v1.1.0'!$B$5:$G$404, 6, FALSE)</f>
        <v>0.57037037037037042</v>
      </c>
      <c r="G196" s="11">
        <f t="shared" si="9"/>
        <v>-1.0086105060873818E-2</v>
      </c>
      <c r="H196" s="11">
        <f t="shared" si="10"/>
        <v>-2.6001224424269109E-2</v>
      </c>
      <c r="I196" s="11">
        <f t="shared" si="11"/>
        <v>4.5386963595541729E-3</v>
      </c>
      <c r="J196" s="11">
        <f t="shared" si="12"/>
        <v>3.1548633125588532E-2</v>
      </c>
    </row>
    <row r="197" spans="2:10" x14ac:dyDescent="0.2">
      <c r="B197" s="5">
        <v>193</v>
      </c>
      <c r="C197" s="10">
        <f>VLOOKUP($B197, 'Levels v1.0.1'!$B$5:$G$404, 6, FALSE)</f>
        <v>0.65502183406113534</v>
      </c>
      <c r="D197" s="10">
        <f>VLOOKUP($B197, 'Levels v1.0.3'!$B$5:$G$404, 6, FALSE)</f>
        <v>0.66375545851528384</v>
      </c>
      <c r="E197" s="10">
        <f>VLOOKUP($B197, 'Levels v1.0.6'!$B$5:$G$404, 6, FALSE)</f>
        <v>0.66040462427745661</v>
      </c>
      <c r="F197" s="10">
        <f>VLOOKUP($B197, 'Levels v1.1.0'!$B$5:$G$404, 6, FALSE)</f>
        <v>0.65294117647058825</v>
      </c>
      <c r="G197" s="11">
        <f t="shared" si="9"/>
        <v>-3.0089392699806927E-3</v>
      </c>
      <c r="H197" s="11">
        <f t="shared" si="10"/>
        <v>5.7246851841677993E-3</v>
      </c>
      <c r="I197" s="11">
        <f t="shared" si="11"/>
        <v>2.3738509463405721E-3</v>
      </c>
      <c r="J197" s="11">
        <f t="shared" si="12"/>
        <v>-5.0895968605277897E-3</v>
      </c>
    </row>
    <row r="198" spans="2:10" x14ac:dyDescent="0.2">
      <c r="B198" s="5">
        <v>194</v>
      </c>
      <c r="C198" s="10">
        <f>VLOOKUP($B198, 'Levels v1.0.1'!$B$5:$G$404, 6, FALSE)</f>
        <v>0.60512820512820509</v>
      </c>
      <c r="D198" s="10">
        <f>VLOOKUP($B198, 'Levels v1.0.3'!$B$5:$G$404, 6, FALSE)</f>
        <v>0.65841584158415845</v>
      </c>
      <c r="E198" s="10">
        <f>VLOOKUP($B198, 'Levels v1.0.6'!$B$5:$G$404, 6, FALSE)</f>
        <v>0.62351029252437706</v>
      </c>
      <c r="F198" s="10">
        <f>VLOOKUP($B198, 'Levels v1.1.0'!$B$5:$G$404, 6, FALSE)</f>
        <v>0.64199395770392753</v>
      </c>
      <c r="G198" s="11">
        <f t="shared" ref="G198:G261" si="13">C198 - AVERAGE($C198:$F198)</f>
        <v>-2.7133869106961916E-2</v>
      </c>
      <c r="H198" s="11">
        <f t="shared" ref="H198:H261" si="14">D198 - AVERAGE($C198:$F198)</f>
        <v>2.6153767348991441E-2</v>
      </c>
      <c r="I198" s="11">
        <f t="shared" ref="I198:I261" si="15">E198 - AVERAGE($C198:$F198)</f>
        <v>-8.7517817107899409E-3</v>
      </c>
      <c r="J198" s="11">
        <f t="shared" ref="J198:J261" si="16">F198 - AVERAGE($C198:$F198)</f>
        <v>9.7318834687605271E-3</v>
      </c>
    </row>
    <row r="199" spans="2:10" x14ac:dyDescent="0.2">
      <c r="B199" s="5">
        <v>195</v>
      </c>
      <c r="C199" s="10">
        <f>VLOOKUP($B199, 'Levels v1.0.1'!$B$5:$G$404, 6, FALSE)</f>
        <v>0.64960629921259838</v>
      </c>
      <c r="D199" s="10">
        <f>VLOOKUP($B199, 'Levels v1.0.3'!$B$5:$G$404, 6, FALSE)</f>
        <v>0.73790322580645162</v>
      </c>
      <c r="E199" s="10">
        <f>VLOOKUP($B199, 'Levels v1.0.6'!$B$5:$G$404, 6, FALSE)</f>
        <v>0.6943548387096774</v>
      </c>
      <c r="F199" s="10">
        <f>VLOOKUP($B199, 'Levels v1.1.0'!$B$5:$G$404, 6, FALSE)</f>
        <v>0.70716889428918595</v>
      </c>
      <c r="G199" s="11">
        <f t="shared" si="13"/>
        <v>-4.7652015291880012E-2</v>
      </c>
      <c r="H199" s="11">
        <f t="shared" si="14"/>
        <v>4.064491130197323E-2</v>
      </c>
      <c r="I199" s="11">
        <f t="shared" si="15"/>
        <v>-2.9034757948009915E-3</v>
      </c>
      <c r="J199" s="11">
        <f t="shared" si="16"/>
        <v>9.9105797847075516E-3</v>
      </c>
    </row>
    <row r="200" spans="2:10" x14ac:dyDescent="0.2">
      <c r="B200" s="5">
        <v>196</v>
      </c>
      <c r="C200" s="10">
        <f>VLOOKUP($B200, 'Levels v1.0.1'!$B$5:$G$404, 6, FALSE)</f>
        <v>0.59278350515463918</v>
      </c>
      <c r="D200" s="10">
        <f>VLOOKUP($B200, 'Levels v1.0.3'!$B$5:$G$404, 6, FALSE)</f>
        <v>0.6767676767676768</v>
      </c>
      <c r="E200" s="10">
        <f>VLOOKUP($B200, 'Levels v1.0.6'!$B$5:$G$404, 6, FALSE)</f>
        <v>0.64210526315789473</v>
      </c>
      <c r="F200" s="10">
        <f>VLOOKUP($B200, 'Levels v1.1.0'!$B$5:$G$404, 6, FALSE)</f>
        <v>0.65119760479041922</v>
      </c>
      <c r="G200" s="11">
        <f t="shared" si="13"/>
        <v>-4.793000731301833E-2</v>
      </c>
      <c r="H200" s="11">
        <f t="shared" si="14"/>
        <v>3.6054164300019287E-2</v>
      </c>
      <c r="I200" s="11">
        <f t="shared" si="15"/>
        <v>1.3917506902372256E-3</v>
      </c>
      <c r="J200" s="11">
        <f t="shared" si="16"/>
        <v>1.0484092322761707E-2</v>
      </c>
    </row>
    <row r="201" spans="2:10" x14ac:dyDescent="0.2">
      <c r="B201" s="5">
        <v>197</v>
      </c>
      <c r="C201" s="10">
        <f>VLOOKUP($B201, 'Levels v1.0.1'!$B$5:$G$404, 6, FALSE)</f>
        <v>0.73529411764705888</v>
      </c>
      <c r="D201" s="10">
        <f>VLOOKUP($B201, 'Levels v1.0.3'!$B$5:$G$404, 6, FALSE)</f>
        <v>0.75070028011204482</v>
      </c>
      <c r="E201" s="10">
        <f>VLOOKUP($B201, 'Levels v1.0.6'!$B$5:$G$404, 6, FALSE)</f>
        <v>0.7275711159737418</v>
      </c>
      <c r="F201" s="10">
        <f>VLOOKUP($B201, 'Levels v1.1.0'!$B$5:$G$404, 6, FALSE)</f>
        <v>0.76024955436720143</v>
      </c>
      <c r="G201" s="11">
        <f t="shared" si="13"/>
        <v>-8.1596493779528823E-3</v>
      </c>
      <c r="H201" s="11">
        <f t="shared" si="14"/>
        <v>7.2465130870330574E-3</v>
      </c>
      <c r="I201" s="11">
        <f t="shared" si="15"/>
        <v>-1.5882651051269958E-2</v>
      </c>
      <c r="J201" s="11">
        <f t="shared" si="16"/>
        <v>1.6795787342189672E-2</v>
      </c>
    </row>
    <row r="202" spans="2:10" x14ac:dyDescent="0.2">
      <c r="B202" s="5">
        <v>198</v>
      </c>
      <c r="C202" s="10">
        <f>VLOOKUP($B202, 'Levels v1.0.1'!$B$5:$G$404, 6, FALSE)</f>
        <v>6.7567567567567571E-2</v>
      </c>
      <c r="D202" s="10">
        <f>VLOOKUP($B202, 'Levels v1.0.3'!$B$5:$G$404, 6, FALSE)</f>
        <v>0.18518518518518517</v>
      </c>
      <c r="E202" s="10">
        <f>VLOOKUP($B202, 'Levels v1.0.6'!$B$5:$G$404, 6, FALSE)</f>
        <v>0.16983695652173914</v>
      </c>
      <c r="F202" s="10">
        <f>VLOOKUP($B202, 'Levels v1.1.0'!$B$5:$G$404, 6, FALSE)</f>
        <v>0.19298245614035087</v>
      </c>
      <c r="G202" s="11">
        <f t="shared" si="13"/>
        <v>-8.6325473786143109E-2</v>
      </c>
      <c r="H202" s="11">
        <f t="shared" si="14"/>
        <v>3.1292143831474495E-2</v>
      </c>
      <c r="I202" s="11">
        <f t="shared" si="15"/>
        <v>1.5943915168028455E-2</v>
      </c>
      <c r="J202" s="11">
        <f t="shared" si="16"/>
        <v>3.9089414786640186E-2</v>
      </c>
    </row>
    <row r="203" spans="2:10" x14ac:dyDescent="0.2">
      <c r="B203" s="5">
        <v>199</v>
      </c>
      <c r="C203" s="10">
        <f>VLOOKUP($B203, 'Levels v1.0.1'!$B$5:$G$404, 6, FALSE)</f>
        <v>0.41803278688524592</v>
      </c>
      <c r="D203" s="10">
        <f>VLOOKUP($B203, 'Levels v1.0.3'!$B$5:$G$404, 6, FALSE)</f>
        <v>0.35</v>
      </c>
      <c r="E203" s="10">
        <f>VLOOKUP($B203, 'Levels v1.0.6'!$B$5:$G$404, 6, FALSE)</f>
        <v>0.38331771321462044</v>
      </c>
      <c r="F203" s="10">
        <f>VLOOKUP($B203, 'Levels v1.1.0'!$B$5:$G$404, 6, FALSE)</f>
        <v>0.37165775401069517</v>
      </c>
      <c r="G203" s="11">
        <f t="shared" si="13"/>
        <v>3.7280723357605572E-2</v>
      </c>
      <c r="H203" s="11">
        <f t="shared" si="14"/>
        <v>-3.0752063527640372E-2</v>
      </c>
      <c r="I203" s="11">
        <f t="shared" si="15"/>
        <v>2.5656496869800871E-3</v>
      </c>
      <c r="J203" s="11">
        <f t="shared" si="16"/>
        <v>-9.094309516945176E-3</v>
      </c>
    </row>
    <row r="204" spans="2:10" x14ac:dyDescent="0.2">
      <c r="B204" s="5">
        <v>200</v>
      </c>
      <c r="C204" s="10">
        <f>VLOOKUP($B204, 'Levels v1.0.1'!$B$5:$G$404, 6, FALSE)</f>
        <v>0.41818181818181815</v>
      </c>
      <c r="D204" s="10">
        <f>VLOOKUP($B204, 'Levels v1.0.3'!$B$5:$G$404, 6, FALSE)</f>
        <v>0.42592592592592593</v>
      </c>
      <c r="E204" s="10">
        <f>VLOOKUP($B204, 'Levels v1.0.6'!$B$5:$G$404, 6, FALSE)</f>
        <v>0.47109577221742882</v>
      </c>
      <c r="F204" s="10">
        <f>VLOOKUP($B204, 'Levels v1.1.0'!$B$5:$G$404, 6, FALSE)</f>
        <v>0.46043165467625902</v>
      </c>
      <c r="G204" s="11">
        <f t="shared" si="13"/>
        <v>-2.5726974568539784E-2</v>
      </c>
      <c r="H204" s="11">
        <f t="shared" si="14"/>
        <v>-1.7982866824432009E-2</v>
      </c>
      <c r="I204" s="11">
        <f t="shared" si="15"/>
        <v>2.7186979467070882E-2</v>
      </c>
      <c r="J204" s="11">
        <f t="shared" si="16"/>
        <v>1.6522861925901078E-2</v>
      </c>
    </row>
    <row r="205" spans="2:10" x14ac:dyDescent="0.2">
      <c r="B205" s="5">
        <v>201</v>
      </c>
      <c r="C205" s="10">
        <f>VLOOKUP($B205, 'Levels v1.0.1'!$B$5:$G$404, 6, FALSE)</f>
        <v>0.74911660777385158</v>
      </c>
      <c r="D205" s="10">
        <f>VLOOKUP($B205, 'Levels v1.0.3'!$B$5:$G$404, 6, FALSE)</f>
        <v>0.66666666666666663</v>
      </c>
      <c r="E205" s="10">
        <f>VLOOKUP($B205, 'Levels v1.0.6'!$B$5:$G$404, 6, FALSE)</f>
        <v>0.72411003236245952</v>
      </c>
      <c r="F205" s="10">
        <f>VLOOKUP($B205, 'Levels v1.1.0'!$B$5:$G$404, 6, FALSE)</f>
        <v>0.75494071146245056</v>
      </c>
      <c r="G205" s="11">
        <f t="shared" si="13"/>
        <v>2.5408103207494537E-2</v>
      </c>
      <c r="H205" s="11">
        <f t="shared" si="14"/>
        <v>-5.7041837899690417E-2</v>
      </c>
      <c r="I205" s="11">
        <f t="shared" si="15"/>
        <v>4.0152779610247435E-4</v>
      </c>
      <c r="J205" s="11">
        <f t="shared" si="16"/>
        <v>3.1232206896093517E-2</v>
      </c>
    </row>
    <row r="206" spans="2:10" x14ac:dyDescent="0.2">
      <c r="B206" s="5">
        <v>202</v>
      </c>
      <c r="C206" s="10">
        <f>VLOOKUP($B206, 'Levels v1.0.1'!$B$5:$G$404, 6, FALSE)</f>
        <v>0.66275659824046917</v>
      </c>
      <c r="D206" s="10">
        <f>VLOOKUP($B206, 'Levels v1.0.3'!$B$5:$G$404, 6, FALSE)</f>
        <v>0.74752475247524752</v>
      </c>
      <c r="E206" s="10">
        <f>VLOOKUP($B206, 'Levels v1.0.6'!$B$5:$G$404, 6, FALSE)</f>
        <v>0.74696969696969695</v>
      </c>
      <c r="F206" s="10">
        <f>VLOOKUP($B206, 'Levels v1.1.0'!$B$5:$G$404, 6, FALSE)</f>
        <v>0.75252918287937742</v>
      </c>
      <c r="G206" s="11">
        <f t="shared" si="13"/>
        <v>-6.4688459400728648E-2</v>
      </c>
      <c r="H206" s="11">
        <f t="shared" si="14"/>
        <v>2.0079694834049699E-2</v>
      </c>
      <c r="I206" s="11">
        <f t="shared" si="15"/>
        <v>1.9524639328499127E-2</v>
      </c>
      <c r="J206" s="11">
        <f t="shared" si="16"/>
        <v>2.50841252381796E-2</v>
      </c>
    </row>
    <row r="207" spans="2:10" x14ac:dyDescent="0.2">
      <c r="B207" s="5">
        <v>203</v>
      </c>
      <c r="C207" s="10">
        <f>VLOOKUP($B207, 'Levels v1.0.1'!$B$5:$G$404, 6, FALSE)</f>
        <v>0.11688311688311688</v>
      </c>
      <c r="D207" s="10">
        <f>VLOOKUP($B207, 'Levels v1.0.3'!$B$5:$G$404, 6, FALSE)</f>
        <v>0.25641025641025639</v>
      </c>
      <c r="E207" s="10">
        <f>VLOOKUP($B207, 'Levels v1.0.6'!$B$5:$G$404, 6, FALSE)</f>
        <v>0.23146944083224968</v>
      </c>
      <c r="F207" s="10">
        <f>VLOOKUP($B207, 'Levels v1.1.0'!$B$5:$G$404, 6, FALSE)</f>
        <v>0.21212121212121213</v>
      </c>
      <c r="G207" s="11">
        <f t="shared" si="13"/>
        <v>-8.7337889678591893E-2</v>
      </c>
      <c r="H207" s="11">
        <f t="shared" si="14"/>
        <v>5.2189249848547614E-2</v>
      </c>
      <c r="I207" s="11">
        <f t="shared" si="15"/>
        <v>2.7248434270540911E-2</v>
      </c>
      <c r="J207" s="11">
        <f t="shared" si="16"/>
        <v>7.9002055595033538E-3</v>
      </c>
    </row>
    <row r="208" spans="2:10" x14ac:dyDescent="0.2">
      <c r="B208" s="5">
        <v>204</v>
      </c>
      <c r="C208" s="10">
        <f>VLOOKUP($B208, 'Levels v1.0.1'!$B$5:$G$404, 6, FALSE)</f>
        <v>0.46979865771812079</v>
      </c>
      <c r="D208" s="10">
        <f>VLOOKUP($B208, 'Levels v1.0.3'!$B$5:$G$404, 6, FALSE)</f>
        <v>0.60273972602739723</v>
      </c>
      <c r="E208" s="10">
        <f>VLOOKUP($B208, 'Levels v1.0.6'!$B$5:$G$404, 6, FALSE)</f>
        <v>0.60174927113702625</v>
      </c>
      <c r="F208" s="10">
        <f>VLOOKUP($B208, 'Levels v1.1.0'!$B$5:$G$404, 6, FALSE)</f>
        <v>0.6456086286594761</v>
      </c>
      <c r="G208" s="11">
        <f t="shared" si="13"/>
        <v>-0.11017541316738433</v>
      </c>
      <c r="H208" s="11">
        <f t="shared" si="14"/>
        <v>2.2765655141892105E-2</v>
      </c>
      <c r="I208" s="11">
        <f t="shared" si="15"/>
        <v>2.1775200251521132E-2</v>
      </c>
      <c r="J208" s="11">
        <f t="shared" si="16"/>
        <v>6.5634557773970981E-2</v>
      </c>
    </row>
    <row r="209" spans="2:10" x14ac:dyDescent="0.2">
      <c r="B209" s="5">
        <v>205</v>
      </c>
      <c r="C209" s="10">
        <f>VLOOKUP($B209, 'Levels v1.0.1'!$B$5:$G$404, 6, FALSE)</f>
        <v>0.58796296296296291</v>
      </c>
      <c r="D209" s="10">
        <f>VLOOKUP($B209, 'Levels v1.0.3'!$B$5:$G$404, 6, FALSE)</f>
        <v>0.66355140186915884</v>
      </c>
      <c r="E209" s="10">
        <f>VLOOKUP($B209, 'Levels v1.0.6'!$B$5:$G$404, 6, FALSE)</f>
        <v>0.63695299837925445</v>
      </c>
      <c r="F209" s="10">
        <f>VLOOKUP($B209, 'Levels v1.1.0'!$B$5:$G$404, 6, FALSE)</f>
        <v>0.69963811821471655</v>
      </c>
      <c r="G209" s="11">
        <f t="shared" si="13"/>
        <v>-5.9063407393560197E-2</v>
      </c>
      <c r="H209" s="11">
        <f t="shared" si="14"/>
        <v>1.6525031512635735E-2</v>
      </c>
      <c r="I209" s="11">
        <f t="shared" si="15"/>
        <v>-1.0073371977268653E-2</v>
      </c>
      <c r="J209" s="11">
        <f t="shared" si="16"/>
        <v>5.2611747858193447E-2</v>
      </c>
    </row>
    <row r="210" spans="2:10" x14ac:dyDescent="0.2">
      <c r="B210" s="5">
        <v>206</v>
      </c>
      <c r="C210" s="10">
        <f>VLOOKUP($B210, 'Levels v1.0.1'!$B$5:$G$404, 6, FALSE)</f>
        <v>0.73722627737226276</v>
      </c>
      <c r="D210" s="10">
        <f>VLOOKUP($B210, 'Levels v1.0.3'!$B$5:$G$404, 6, FALSE)</f>
        <v>0.7652439024390244</v>
      </c>
      <c r="E210" s="10">
        <f>VLOOKUP($B210, 'Levels v1.0.6'!$B$5:$G$404, 6, FALSE)</f>
        <v>0.77428490512602666</v>
      </c>
      <c r="F210" s="10">
        <f>VLOOKUP($B210, 'Levels v1.1.0'!$B$5:$G$404, 6, FALSE)</f>
        <v>0.75636363636363635</v>
      </c>
      <c r="G210" s="11">
        <f t="shared" si="13"/>
        <v>-2.1053402952974754E-2</v>
      </c>
      <c r="H210" s="11">
        <f t="shared" si="14"/>
        <v>6.9642221137868887E-3</v>
      </c>
      <c r="I210" s="11">
        <f t="shared" si="15"/>
        <v>1.6005224800789142E-2</v>
      </c>
      <c r="J210" s="11">
        <f t="shared" si="16"/>
        <v>-1.916043961601166E-3</v>
      </c>
    </row>
    <row r="211" spans="2:10" x14ac:dyDescent="0.2">
      <c r="B211" s="5">
        <v>207</v>
      </c>
      <c r="C211" s="10">
        <f>VLOOKUP($B211, 'Levels v1.0.1'!$B$5:$G$404, 6, FALSE)</f>
        <v>0.83018867924528306</v>
      </c>
      <c r="D211" s="10">
        <f>VLOOKUP($B211, 'Levels v1.0.3'!$B$5:$G$404, 6, FALSE)</f>
        <v>0.86422018348623852</v>
      </c>
      <c r="E211" s="10">
        <f>VLOOKUP($B211, 'Levels v1.0.6'!$B$5:$G$404, 6, FALSE)</f>
        <v>0.82703154376436183</v>
      </c>
      <c r="F211" s="10">
        <f>VLOOKUP($B211, 'Levels v1.1.0'!$B$5:$G$404, 6, FALSE)</f>
        <v>0.83532084043157295</v>
      </c>
      <c r="G211" s="11">
        <f t="shared" si="13"/>
        <v>-9.0016324865810349E-3</v>
      </c>
      <c r="H211" s="11">
        <f t="shared" si="14"/>
        <v>2.5029871754374433E-2</v>
      </c>
      <c r="I211" s="11">
        <f t="shared" si="15"/>
        <v>-1.215876796750226E-2</v>
      </c>
      <c r="J211" s="11">
        <f t="shared" si="16"/>
        <v>-3.8694713002911385E-3</v>
      </c>
    </row>
    <row r="212" spans="2:10" x14ac:dyDescent="0.2">
      <c r="B212" s="5">
        <v>208</v>
      </c>
      <c r="C212" s="10">
        <f>VLOOKUP($B212, 'Levels v1.0.1'!$B$5:$G$404, 6, FALSE)</f>
        <v>0.15068493150684931</v>
      </c>
      <c r="D212" s="10">
        <f>VLOOKUP($B212, 'Levels v1.0.3'!$B$5:$G$404, 6, FALSE)</f>
        <v>0.10526315789473684</v>
      </c>
      <c r="E212" s="10">
        <f>VLOOKUP($B212, 'Levels v1.0.6'!$B$5:$G$404, 6, FALSE)</f>
        <v>0.17577548005908419</v>
      </c>
      <c r="F212" s="10">
        <f>VLOOKUP($B212, 'Levels v1.1.0'!$B$5:$G$404, 6, FALSE)</f>
        <v>0.20075757575757575</v>
      </c>
      <c r="G212" s="11">
        <f t="shared" si="13"/>
        <v>-7.4353547977122347E-3</v>
      </c>
      <c r="H212" s="11">
        <f t="shared" si="14"/>
        <v>-5.2857128409824705E-2</v>
      </c>
      <c r="I212" s="11">
        <f t="shared" si="15"/>
        <v>1.7655193754522652E-2</v>
      </c>
      <c r="J212" s="11">
        <f t="shared" si="16"/>
        <v>4.2637289453014204E-2</v>
      </c>
    </row>
    <row r="213" spans="2:10" x14ac:dyDescent="0.2">
      <c r="B213" s="5">
        <v>209</v>
      </c>
      <c r="C213" s="10">
        <f>VLOOKUP($B213, 'Levels v1.0.1'!$B$5:$G$404, 6, FALSE)</f>
        <v>0.27272727272727271</v>
      </c>
      <c r="D213" s="10">
        <f>VLOOKUP($B213, 'Levels v1.0.3'!$B$5:$G$404, 6, FALSE)</f>
        <v>0.30588235294117649</v>
      </c>
      <c r="E213" s="10">
        <f>VLOOKUP($B213, 'Levels v1.0.6'!$B$5:$G$404, 6, FALSE)</f>
        <v>0.3755656108597285</v>
      </c>
      <c r="F213" s="10">
        <f>VLOOKUP($B213, 'Levels v1.1.0'!$B$5:$G$404, 6, FALSE)</f>
        <v>0.38532110091743121</v>
      </c>
      <c r="G213" s="11">
        <f t="shared" si="13"/>
        <v>-6.2146811634129495E-2</v>
      </c>
      <c r="H213" s="11">
        <f t="shared" si="14"/>
        <v>-2.8991731420225708E-2</v>
      </c>
      <c r="I213" s="11">
        <f t="shared" si="15"/>
        <v>4.0691526498326303E-2</v>
      </c>
      <c r="J213" s="11">
        <f t="shared" si="16"/>
        <v>5.0447016556029012E-2</v>
      </c>
    </row>
    <row r="214" spans="2:10" x14ac:dyDescent="0.2">
      <c r="B214" s="5">
        <v>210</v>
      </c>
      <c r="C214" s="10">
        <f>VLOOKUP($B214, 'Levels v1.0.1'!$B$5:$G$404, 6, FALSE)</f>
        <v>0.61038961038961037</v>
      </c>
      <c r="D214" s="10">
        <f>VLOOKUP($B214, 'Levels v1.0.3'!$B$5:$G$404, 6, FALSE)</f>
        <v>0.67195767195767198</v>
      </c>
      <c r="E214" s="10">
        <f>VLOOKUP($B214, 'Levels v1.0.6'!$B$5:$G$404, 6, FALSE)</f>
        <v>0.73159579332418834</v>
      </c>
      <c r="F214" s="10">
        <f>VLOOKUP($B214, 'Levels v1.1.0'!$B$5:$G$404, 6, FALSE)</f>
        <v>0.69164265129683</v>
      </c>
      <c r="G214" s="11">
        <f t="shared" si="13"/>
        <v>-6.6006821352464828E-2</v>
      </c>
      <c r="H214" s="11">
        <f t="shared" si="14"/>
        <v>-4.4387597844032234E-3</v>
      </c>
      <c r="I214" s="11">
        <f t="shared" si="15"/>
        <v>5.5199361582113138E-2</v>
      </c>
      <c r="J214" s="11">
        <f t="shared" si="16"/>
        <v>1.5246219554754803E-2</v>
      </c>
    </row>
    <row r="215" spans="2:10" x14ac:dyDescent="0.2">
      <c r="B215" s="5">
        <v>211</v>
      </c>
      <c r="C215" s="10">
        <f>VLOOKUP($B215, 'Levels v1.0.1'!$B$5:$G$404, 6, FALSE)</f>
        <v>0.60544217687074831</v>
      </c>
      <c r="D215" s="10">
        <f>VLOOKUP($B215, 'Levels v1.0.3'!$B$5:$G$404, 6, FALSE)</f>
        <v>0.56716417910447758</v>
      </c>
      <c r="E215" s="10">
        <f>VLOOKUP($B215, 'Levels v1.0.6'!$B$5:$G$404, 6, FALSE)</f>
        <v>0.6462585034013606</v>
      </c>
      <c r="F215" s="10">
        <f>VLOOKUP($B215, 'Levels v1.1.0'!$B$5:$G$404, 6, FALSE)</f>
        <v>0.64184397163120566</v>
      </c>
      <c r="G215" s="11">
        <f t="shared" si="13"/>
        <v>-9.7350308811996467E-3</v>
      </c>
      <c r="H215" s="11">
        <f t="shared" si="14"/>
        <v>-4.8013028647470368E-2</v>
      </c>
      <c r="I215" s="11">
        <f t="shared" si="15"/>
        <v>3.1081295649412644E-2</v>
      </c>
      <c r="J215" s="11">
        <f t="shared" si="16"/>
        <v>2.6666763879257704E-2</v>
      </c>
    </row>
    <row r="216" spans="2:10" x14ac:dyDescent="0.2">
      <c r="B216" s="5">
        <v>212</v>
      </c>
      <c r="C216" s="10">
        <f>VLOOKUP($B216, 'Levels v1.0.1'!$B$5:$G$404, 6, FALSE)</f>
        <v>0.48412698412698413</v>
      </c>
      <c r="D216" s="10">
        <f>VLOOKUP($B216, 'Levels v1.0.3'!$B$5:$G$404, 6, FALSE)</f>
        <v>0.5714285714285714</v>
      </c>
      <c r="E216" s="10">
        <f>VLOOKUP($B216, 'Levels v1.0.6'!$B$5:$G$404, 6, FALSE)</f>
        <v>0.60681629260182879</v>
      </c>
      <c r="F216" s="10">
        <f>VLOOKUP($B216, 'Levels v1.1.0'!$B$5:$G$404, 6, FALSE)</f>
        <v>0.58968609865470856</v>
      </c>
      <c r="G216" s="11">
        <f t="shared" si="13"/>
        <v>-7.8887502576039104E-2</v>
      </c>
      <c r="H216" s="11">
        <f t="shared" si="14"/>
        <v>8.4140847255481654E-3</v>
      </c>
      <c r="I216" s="11">
        <f t="shared" si="15"/>
        <v>4.3801805898805557E-2</v>
      </c>
      <c r="J216" s="11">
        <f t="shared" si="16"/>
        <v>2.6671611951685326E-2</v>
      </c>
    </row>
    <row r="217" spans="2:10" x14ac:dyDescent="0.2">
      <c r="B217" s="5">
        <v>213</v>
      </c>
      <c r="C217" s="10">
        <f>VLOOKUP($B217, 'Levels v1.0.1'!$B$5:$G$404, 6, FALSE)</f>
        <v>0.50909090909090904</v>
      </c>
      <c r="D217" s="10">
        <f>VLOOKUP($B217, 'Levels v1.0.3'!$B$5:$G$404, 6, FALSE)</f>
        <v>0.46296296296296297</v>
      </c>
      <c r="E217" s="10">
        <f>VLOOKUP($B217, 'Levels v1.0.6'!$B$5:$G$404, 6, FALSE)</f>
        <v>0.58536585365853655</v>
      </c>
      <c r="F217" s="10">
        <f>VLOOKUP($B217, 'Levels v1.1.0'!$B$5:$G$404, 6, FALSE)</f>
        <v>0.53793103448275859</v>
      </c>
      <c r="G217" s="11">
        <f t="shared" si="13"/>
        <v>-1.4746780957882732E-2</v>
      </c>
      <c r="H217" s="11">
        <f t="shared" si="14"/>
        <v>-6.0874727085828806E-2</v>
      </c>
      <c r="I217" s="11">
        <f t="shared" si="15"/>
        <v>6.1528163609744779E-2</v>
      </c>
      <c r="J217" s="11">
        <f t="shared" si="16"/>
        <v>1.4093344433966815E-2</v>
      </c>
    </row>
    <row r="218" spans="2:10" x14ac:dyDescent="0.2">
      <c r="B218" s="5">
        <v>214</v>
      </c>
      <c r="C218" s="10">
        <f>VLOOKUP($B218, 'Levels v1.0.1'!$B$5:$G$404, 6, FALSE)</f>
        <v>0.6227544910179641</v>
      </c>
      <c r="D218" s="10">
        <f>VLOOKUP($B218, 'Levels v1.0.3'!$B$5:$G$404, 6, FALSE)</f>
        <v>0.66666666666666663</v>
      </c>
      <c r="E218" s="10">
        <f>VLOOKUP($B218, 'Levels v1.0.6'!$B$5:$G$404, 6, FALSE)</f>
        <v>0.66621983914209115</v>
      </c>
      <c r="F218" s="10">
        <f>VLOOKUP($B218, 'Levels v1.1.0'!$B$5:$G$404, 6, FALSE)</f>
        <v>0.66838487972508587</v>
      </c>
      <c r="G218" s="11">
        <f t="shared" si="13"/>
        <v>-3.3251978119987813E-2</v>
      </c>
      <c r="H218" s="11">
        <f t="shared" si="14"/>
        <v>1.0660197528714721E-2</v>
      </c>
      <c r="I218" s="11">
        <f t="shared" si="15"/>
        <v>1.0213370004139244E-2</v>
      </c>
      <c r="J218" s="11">
        <f t="shared" si="16"/>
        <v>1.2378410587133959E-2</v>
      </c>
    </row>
    <row r="219" spans="2:10" x14ac:dyDescent="0.2">
      <c r="B219" s="5">
        <v>215</v>
      </c>
      <c r="C219" s="10">
        <f>VLOOKUP($B219, 'Levels v1.0.1'!$B$5:$G$404, 6, FALSE)</f>
        <v>0.71232876712328763</v>
      </c>
      <c r="D219" s="10">
        <f>VLOOKUP($B219, 'Levels v1.0.3'!$B$5:$G$404, 6, FALSE)</f>
        <v>0.68085106382978722</v>
      </c>
      <c r="E219" s="10">
        <f>VLOOKUP($B219, 'Levels v1.0.6'!$B$5:$G$404, 6, FALSE)</f>
        <v>0.72668810289389063</v>
      </c>
      <c r="F219" s="10">
        <f>VLOOKUP($B219, 'Levels v1.1.0'!$B$5:$G$404, 6, FALSE)</f>
        <v>0.74771108850457779</v>
      </c>
      <c r="G219" s="11">
        <f t="shared" si="13"/>
        <v>-4.565988464598103E-3</v>
      </c>
      <c r="H219" s="11">
        <f t="shared" si="14"/>
        <v>-3.6043691758098517E-2</v>
      </c>
      <c r="I219" s="11">
        <f t="shared" si="15"/>
        <v>9.7933473060048959E-3</v>
      </c>
      <c r="J219" s="11">
        <f t="shared" si="16"/>
        <v>3.0816332916692057E-2</v>
      </c>
    </row>
    <row r="220" spans="2:10" x14ac:dyDescent="0.2">
      <c r="B220" s="5">
        <v>216</v>
      </c>
      <c r="C220" s="10">
        <f>VLOOKUP($B220, 'Levels v1.0.1'!$B$5:$G$404, 6, FALSE)</f>
        <v>0.20967741935483872</v>
      </c>
      <c r="D220" s="10">
        <f>VLOOKUP($B220, 'Levels v1.0.3'!$B$5:$G$404, 6, FALSE)</f>
        <v>0.23636363636363636</v>
      </c>
      <c r="E220" s="10">
        <f>VLOOKUP($B220, 'Levels v1.0.6'!$B$5:$G$404, 6, FALSE)</f>
        <v>0.23895253682487724</v>
      </c>
      <c r="F220" s="10">
        <f>VLOOKUP($B220, 'Levels v1.1.0'!$B$5:$G$404, 6, FALSE)</f>
        <v>0.23809523809523808</v>
      </c>
      <c r="G220" s="11">
        <f t="shared" si="13"/>
        <v>-2.1094788304808904E-2</v>
      </c>
      <c r="H220" s="11">
        <f t="shared" si="14"/>
        <v>5.5914287039887378E-3</v>
      </c>
      <c r="I220" s="11">
        <f t="shared" si="15"/>
        <v>8.1803291652296217E-3</v>
      </c>
      <c r="J220" s="11">
        <f t="shared" si="16"/>
        <v>7.3230304355904607E-3</v>
      </c>
    </row>
    <row r="221" spans="2:10" x14ac:dyDescent="0.2">
      <c r="B221" s="5">
        <v>217</v>
      </c>
      <c r="C221" s="10">
        <f>VLOOKUP($B221, 'Levels v1.0.1'!$B$5:$G$404, 6, FALSE)</f>
        <v>0.60326086956521741</v>
      </c>
      <c r="D221" s="10">
        <f>VLOOKUP($B221, 'Levels v1.0.3'!$B$5:$G$404, 6, FALSE)</f>
        <v>0.67942583732057416</v>
      </c>
      <c r="E221" s="10">
        <f>VLOOKUP($B221, 'Levels v1.0.6'!$B$5:$G$404, 6, FALSE)</f>
        <v>0.69890329012961117</v>
      </c>
      <c r="F221" s="10">
        <f>VLOOKUP($B221, 'Levels v1.1.0'!$B$5:$G$404, 6, FALSE)</f>
        <v>0.69586776859504129</v>
      </c>
      <c r="G221" s="11">
        <f t="shared" si="13"/>
        <v>-6.6103571837393571E-2</v>
      </c>
      <c r="H221" s="11">
        <f t="shared" si="14"/>
        <v>1.0061395917963178E-2</v>
      </c>
      <c r="I221" s="11">
        <f t="shared" si="15"/>
        <v>2.9538848727000189E-2</v>
      </c>
      <c r="J221" s="11">
        <f t="shared" si="16"/>
        <v>2.6503327192430315E-2</v>
      </c>
    </row>
    <row r="222" spans="2:10" x14ac:dyDescent="0.2">
      <c r="B222" s="5">
        <v>218</v>
      </c>
      <c r="C222" s="10">
        <f>VLOOKUP($B222, 'Levels v1.0.1'!$B$5:$G$404, 6, FALSE)</f>
        <v>0.69547325102880664</v>
      </c>
      <c r="D222" s="10">
        <f>VLOOKUP($B222, 'Levels v1.0.3'!$B$5:$G$404, 6, FALSE)</f>
        <v>0.77173913043478259</v>
      </c>
      <c r="E222" s="10">
        <f>VLOOKUP($B222, 'Levels v1.0.6'!$B$5:$G$404, 6, FALSE)</f>
        <v>0.77468910021945869</v>
      </c>
      <c r="F222" s="10">
        <f>VLOOKUP($B222, 'Levels v1.1.0'!$B$5:$G$404, 6, FALSE)</f>
        <v>0.75488917861799221</v>
      </c>
      <c r="G222" s="11">
        <f t="shared" si="13"/>
        <v>-5.3724414046453339E-2</v>
      </c>
      <c r="H222" s="11">
        <f t="shared" si="14"/>
        <v>2.2541465359522617E-2</v>
      </c>
      <c r="I222" s="11">
        <f t="shared" si="15"/>
        <v>2.5491435144198715E-2</v>
      </c>
      <c r="J222" s="11">
        <f t="shared" si="16"/>
        <v>5.6915135427322294E-3</v>
      </c>
    </row>
    <row r="223" spans="2:10" x14ac:dyDescent="0.2">
      <c r="B223" s="5">
        <v>219</v>
      </c>
      <c r="C223" s="10">
        <f>VLOOKUP($B223, 'Levels v1.0.1'!$B$5:$G$404, 6, FALSE)</f>
        <v>0.65853658536585369</v>
      </c>
      <c r="D223" s="10">
        <f>VLOOKUP($B223, 'Levels v1.0.3'!$B$5:$G$404, 6, FALSE)</f>
        <v>0.66393442622950816</v>
      </c>
      <c r="E223" s="10">
        <f>VLOOKUP($B223, 'Levels v1.0.6'!$B$5:$G$404, 6, FALSE)</f>
        <v>0.65600568585643215</v>
      </c>
      <c r="F223" s="10">
        <f>VLOOKUP($B223, 'Levels v1.1.0'!$B$5:$G$404, 6, FALSE)</f>
        <v>0.69258589511754065</v>
      </c>
      <c r="G223" s="11">
        <f t="shared" si="13"/>
        <v>-9.229062776479946E-3</v>
      </c>
      <c r="H223" s="11">
        <f t="shared" si="14"/>
        <v>-3.8312219128254776E-3</v>
      </c>
      <c r="I223" s="11">
        <f t="shared" si="15"/>
        <v>-1.1759962285901482E-2</v>
      </c>
      <c r="J223" s="11">
        <f t="shared" si="16"/>
        <v>2.4820246975207017E-2</v>
      </c>
    </row>
    <row r="224" spans="2:10" x14ac:dyDescent="0.2">
      <c r="B224" s="5">
        <v>220</v>
      </c>
      <c r="C224" s="10">
        <f>VLOOKUP($B224, 'Levels v1.0.1'!$B$5:$G$404, 6, FALSE)</f>
        <v>0.6853932584269663</v>
      </c>
      <c r="D224" s="10">
        <f>VLOOKUP($B224, 'Levels v1.0.3'!$B$5:$G$404, 6, FALSE)</f>
        <v>0.67272727272727273</v>
      </c>
      <c r="E224" s="10">
        <f>VLOOKUP($B224, 'Levels v1.0.6'!$B$5:$G$404, 6, FALSE)</f>
        <v>0.69184086311530679</v>
      </c>
      <c r="F224" s="10">
        <f>VLOOKUP($B224, 'Levels v1.1.0'!$B$5:$G$404, 6, FALSE)</f>
        <v>0.65789473684210531</v>
      </c>
      <c r="G224" s="11">
        <f t="shared" si="13"/>
        <v>8.4292256490535733E-3</v>
      </c>
      <c r="H224" s="11">
        <f t="shared" si="14"/>
        <v>-4.2367600506399983E-3</v>
      </c>
      <c r="I224" s="11">
        <f t="shared" si="15"/>
        <v>1.4876830337394065E-2</v>
      </c>
      <c r="J224" s="11">
        <f t="shared" si="16"/>
        <v>-1.9069295935807418E-2</v>
      </c>
    </row>
    <row r="225" spans="2:10" x14ac:dyDescent="0.2">
      <c r="B225" s="5">
        <v>221</v>
      </c>
      <c r="C225" s="10">
        <f>VLOOKUP($B225, 'Levels v1.0.1'!$B$5:$G$404, 6, FALSE)</f>
        <v>0.12727272727272726</v>
      </c>
      <c r="D225" s="10">
        <f>VLOOKUP($B225, 'Levels v1.0.3'!$B$5:$G$404, 6, FALSE)</f>
        <v>0.19565217391304349</v>
      </c>
      <c r="E225" s="10">
        <f>VLOOKUP($B225, 'Levels v1.0.6'!$B$5:$G$404, 6, FALSE)</f>
        <v>9.3167701863354033E-2</v>
      </c>
      <c r="F225" s="10">
        <f>VLOOKUP($B225, 'Levels v1.1.0'!$B$5:$G$404, 6, FALSE)</f>
        <v>3.1645569620253167E-2</v>
      </c>
      <c r="G225" s="11">
        <f t="shared" si="13"/>
        <v>1.5338184105382763E-2</v>
      </c>
      <c r="H225" s="11">
        <f t="shared" si="14"/>
        <v>8.371763074569899E-2</v>
      </c>
      <c r="I225" s="11">
        <f t="shared" si="15"/>
        <v>-1.8766841303990464E-2</v>
      </c>
      <c r="J225" s="11">
        <f t="shared" si="16"/>
        <v>-8.028897354709133E-2</v>
      </c>
    </row>
    <row r="226" spans="2:10" x14ac:dyDescent="0.2">
      <c r="B226" s="5">
        <v>222</v>
      </c>
      <c r="C226" s="10">
        <f>VLOOKUP($B226, 'Levels v1.0.1'!$B$5:$G$404, 6, FALSE)</f>
        <v>0.58064516129032262</v>
      </c>
      <c r="D226" s="10">
        <f>VLOOKUP($B226, 'Levels v1.0.3'!$B$5:$G$404, 6, FALSE)</f>
        <v>0.57499999999999996</v>
      </c>
      <c r="E226" s="10">
        <f>VLOOKUP($B226, 'Levels v1.0.6'!$B$5:$G$404, 6, FALSE)</f>
        <v>0.54916317991631802</v>
      </c>
      <c r="F226" s="10">
        <f>VLOOKUP($B226, 'Levels v1.1.0'!$B$5:$G$404, 6, FALSE)</f>
        <v>0.46710526315789475</v>
      </c>
      <c r="G226" s="11">
        <f t="shared" si="13"/>
        <v>3.7666760199188798E-2</v>
      </c>
      <c r="H226" s="11">
        <f t="shared" si="14"/>
        <v>3.2021598908866133E-2</v>
      </c>
      <c r="I226" s="11">
        <f t="shared" si="15"/>
        <v>6.1847788251842006E-3</v>
      </c>
      <c r="J226" s="11">
        <f t="shared" si="16"/>
        <v>-7.5873137933239077E-2</v>
      </c>
    </row>
    <row r="227" spans="2:10" x14ac:dyDescent="0.2">
      <c r="B227" s="5">
        <v>223</v>
      </c>
      <c r="C227" s="10">
        <f>VLOOKUP($B227, 'Levels v1.0.1'!$B$5:$G$404, 6, FALSE)</f>
        <v>0.703125</v>
      </c>
      <c r="D227" s="10">
        <f>VLOOKUP($B227, 'Levels v1.0.3'!$B$5:$G$404, 6, FALSE)</f>
        <v>0.6166666666666667</v>
      </c>
      <c r="E227" s="10">
        <f>VLOOKUP($B227, 'Levels v1.0.6'!$B$5:$G$404, 6, FALSE)</f>
        <v>0.71454326923076927</v>
      </c>
      <c r="F227" s="10">
        <f>VLOOKUP($B227, 'Levels v1.1.0'!$B$5:$G$404, 6, FALSE)</f>
        <v>0.66077170418006426</v>
      </c>
      <c r="G227" s="11">
        <f t="shared" si="13"/>
        <v>2.9348339980624916E-2</v>
      </c>
      <c r="H227" s="11">
        <f t="shared" si="14"/>
        <v>-5.7109993352708388E-2</v>
      </c>
      <c r="I227" s="11">
        <f t="shared" si="15"/>
        <v>4.0766609211394189E-2</v>
      </c>
      <c r="J227" s="11">
        <f t="shared" si="16"/>
        <v>-1.3004955839310828E-2</v>
      </c>
    </row>
    <row r="228" spans="2:10" x14ac:dyDescent="0.2">
      <c r="B228" s="5">
        <v>224</v>
      </c>
      <c r="C228" s="10">
        <f>VLOOKUP($B228, 'Levels v1.0.1'!$B$5:$G$404, 6, FALSE)</f>
        <v>0.36585365853658536</v>
      </c>
      <c r="D228" s="10">
        <f>VLOOKUP($B228, 'Levels v1.0.3'!$B$5:$G$404, 6, FALSE)</f>
        <v>0.34545454545454546</v>
      </c>
      <c r="E228" s="10">
        <f>VLOOKUP($B228, 'Levels v1.0.6'!$B$5:$G$404, 6, FALSE)</f>
        <v>0.37329286798179057</v>
      </c>
      <c r="F228" s="10">
        <f>VLOOKUP($B228, 'Levels v1.1.0'!$B$5:$G$404, 6, FALSE)</f>
        <v>0.35918367346938773</v>
      </c>
      <c r="G228" s="11">
        <f t="shared" si="13"/>
        <v>4.9074721760080653E-3</v>
      </c>
      <c r="H228" s="11">
        <f t="shared" si="14"/>
        <v>-1.5491640906031834E-2</v>
      </c>
      <c r="I228" s="11">
        <f t="shared" si="15"/>
        <v>1.2346681621213274E-2</v>
      </c>
      <c r="J228" s="11">
        <f t="shared" si="16"/>
        <v>-1.7625128911895604E-3</v>
      </c>
    </row>
    <row r="229" spans="2:10" x14ac:dyDescent="0.2">
      <c r="B229" s="5">
        <v>225</v>
      </c>
      <c r="C229" s="10">
        <f>VLOOKUP($B229, 'Levels v1.0.1'!$B$5:$G$404, 6, FALSE)</f>
        <v>0.29411764705882354</v>
      </c>
      <c r="D229" s="10">
        <f>VLOOKUP($B229, 'Levels v1.0.3'!$B$5:$G$404, 6, FALSE)</f>
        <v>0.35087719298245612</v>
      </c>
      <c r="E229" s="10">
        <f>VLOOKUP($B229, 'Levels v1.0.6'!$B$5:$G$404, 6, FALSE)</f>
        <v>0.39705882352941174</v>
      </c>
      <c r="F229" s="10">
        <f>VLOOKUP($B229, 'Levels v1.1.0'!$B$5:$G$404, 6, FALSE)</f>
        <v>0.39920948616600793</v>
      </c>
      <c r="G229" s="11">
        <f t="shared" si="13"/>
        <v>-6.6198140375351266E-2</v>
      </c>
      <c r="H229" s="11">
        <f t="shared" si="14"/>
        <v>-9.4385944517186848E-3</v>
      </c>
      <c r="I229" s="11">
        <f t="shared" si="15"/>
        <v>3.6743036095236936E-2</v>
      </c>
      <c r="J229" s="11">
        <f t="shared" si="16"/>
        <v>3.8893698731833126E-2</v>
      </c>
    </row>
    <row r="230" spans="2:10" x14ac:dyDescent="0.2">
      <c r="B230" s="5">
        <v>226</v>
      </c>
      <c r="C230" s="10">
        <f>VLOOKUP($B230, 'Levels v1.0.1'!$B$5:$G$404, 6, FALSE)</f>
        <v>0.40697674418604651</v>
      </c>
      <c r="D230" s="10">
        <f>VLOOKUP($B230, 'Levels v1.0.3'!$B$5:$G$404, 6, FALSE)</f>
        <v>0.26785714285714285</v>
      </c>
      <c r="E230" s="10">
        <f>VLOOKUP($B230, 'Levels v1.0.6'!$B$5:$G$404, 6, FALSE)</f>
        <v>0.39090909090909093</v>
      </c>
      <c r="F230" s="10">
        <f>VLOOKUP($B230, 'Levels v1.1.0'!$B$5:$G$404, 6, FALSE)</f>
        <v>0.43617021276595747</v>
      </c>
      <c r="G230" s="11">
        <f t="shared" si="13"/>
        <v>3.1498446506487088E-2</v>
      </c>
      <c r="H230" s="11">
        <f t="shared" si="14"/>
        <v>-0.10762115482241658</v>
      </c>
      <c r="I230" s="11">
        <f t="shared" si="15"/>
        <v>1.5430793229531503E-2</v>
      </c>
      <c r="J230" s="11">
        <f t="shared" si="16"/>
        <v>6.0691915086398041E-2</v>
      </c>
    </row>
    <row r="231" spans="2:10" x14ac:dyDescent="0.2">
      <c r="B231" s="5">
        <v>227</v>
      </c>
      <c r="C231" s="10">
        <f>VLOOKUP($B231, 'Levels v1.0.1'!$B$5:$G$404, 6, FALSE)</f>
        <v>0.34523809523809523</v>
      </c>
      <c r="D231" s="10">
        <f>VLOOKUP($B231, 'Levels v1.0.3'!$B$5:$G$404, 6, FALSE)</f>
        <v>0.2982456140350877</v>
      </c>
      <c r="E231" s="10">
        <f>VLOOKUP($B231, 'Levels v1.0.6'!$B$5:$G$404, 6, FALSE)</f>
        <v>0.32575757575757575</v>
      </c>
      <c r="F231" s="10">
        <f>VLOOKUP($B231, 'Levels v1.1.0'!$B$5:$G$404, 6, FALSE)</f>
        <v>0.37344398340248963</v>
      </c>
      <c r="G231" s="11">
        <f t="shared" si="13"/>
        <v>9.5667781297831822E-3</v>
      </c>
      <c r="H231" s="11">
        <f t="shared" si="14"/>
        <v>-3.7425703073224348E-2</v>
      </c>
      <c r="I231" s="11">
        <f t="shared" si="15"/>
        <v>-9.9137413507363048E-3</v>
      </c>
      <c r="J231" s="11">
        <f t="shared" si="16"/>
        <v>3.7772666294177581E-2</v>
      </c>
    </row>
    <row r="232" spans="2:10" x14ac:dyDescent="0.2">
      <c r="B232" s="5">
        <v>228</v>
      </c>
      <c r="C232" s="10">
        <f>VLOOKUP($B232, 'Levels v1.0.1'!$B$5:$G$404, 6, FALSE)</f>
        <v>0.35294117647058826</v>
      </c>
      <c r="D232" s="10">
        <f>VLOOKUP($B232, 'Levels v1.0.3'!$B$5:$G$404, 6, FALSE)</f>
        <v>0.1875</v>
      </c>
      <c r="E232" s="10">
        <f>VLOOKUP($B232, 'Levels v1.0.6'!$B$5:$G$404, 6, FALSE)</f>
        <v>0.42838018741633199</v>
      </c>
      <c r="F232" s="10">
        <f>VLOOKUP($B232, 'Levels v1.1.0'!$B$5:$G$404, 6, FALSE)</f>
        <v>0.40909090909090912</v>
      </c>
      <c r="G232" s="11">
        <f t="shared" si="13"/>
        <v>8.4631082261308888E-3</v>
      </c>
      <c r="H232" s="11">
        <f t="shared" si="14"/>
        <v>-0.15697806824445737</v>
      </c>
      <c r="I232" s="11">
        <f t="shared" si="15"/>
        <v>8.3902119171874623E-2</v>
      </c>
      <c r="J232" s="11">
        <f t="shared" si="16"/>
        <v>6.4612840846451747E-2</v>
      </c>
    </row>
    <row r="233" spans="2:10" x14ac:dyDescent="0.2">
      <c r="B233" s="5">
        <v>229</v>
      </c>
      <c r="C233" s="10">
        <f>VLOOKUP($B233, 'Levels v1.0.1'!$B$5:$G$404, 6, FALSE)</f>
        <v>0.69377990430622005</v>
      </c>
      <c r="D233" s="10">
        <f>VLOOKUP($B233, 'Levels v1.0.3'!$B$5:$G$404, 6, FALSE)</f>
        <v>0.74025974025974028</v>
      </c>
      <c r="E233" s="10">
        <f>VLOOKUP($B233, 'Levels v1.0.6'!$B$5:$G$404, 6, FALSE)</f>
        <v>0.7143723468768951</v>
      </c>
      <c r="F233" s="10">
        <f>VLOOKUP($B233, 'Levels v1.1.0'!$B$5:$G$404, 6, FALSE)</f>
        <v>0.68885191347753749</v>
      </c>
      <c r="G233" s="11">
        <f t="shared" si="13"/>
        <v>-1.5536071923878181E-2</v>
      </c>
      <c r="H233" s="11">
        <f t="shared" si="14"/>
        <v>3.0943764029642051E-2</v>
      </c>
      <c r="I233" s="11">
        <f t="shared" si="15"/>
        <v>5.0563706467968705E-3</v>
      </c>
      <c r="J233" s="11">
        <f t="shared" si="16"/>
        <v>-2.0464062752560741E-2</v>
      </c>
    </row>
    <row r="234" spans="2:10" x14ac:dyDescent="0.2">
      <c r="B234" s="5">
        <v>230</v>
      </c>
      <c r="C234" s="10">
        <f>VLOOKUP($B234, 'Levels v1.0.1'!$B$5:$G$404, 6, FALSE)</f>
        <v>0.78217821782178221</v>
      </c>
      <c r="D234" s="10">
        <f>VLOOKUP($B234, 'Levels v1.0.3'!$B$5:$G$404, 6, FALSE)</f>
        <v>0.65354330708661412</v>
      </c>
      <c r="E234" s="10">
        <f>VLOOKUP($B234, 'Levels v1.0.6'!$B$5:$G$404, 6, FALSE)</f>
        <v>0.7882676443629697</v>
      </c>
      <c r="F234" s="10">
        <f>VLOOKUP($B234, 'Levels v1.1.0'!$B$5:$G$404, 6, FALSE)</f>
        <v>0.73758865248226946</v>
      </c>
      <c r="G234" s="11">
        <f t="shared" si="13"/>
        <v>4.1783762383373224E-2</v>
      </c>
      <c r="H234" s="11">
        <f t="shared" si="14"/>
        <v>-8.685114835179486E-2</v>
      </c>
      <c r="I234" s="11">
        <f t="shared" si="15"/>
        <v>4.7873188924560717E-2</v>
      </c>
      <c r="J234" s="11">
        <f t="shared" si="16"/>
        <v>-2.8058029561395248E-3</v>
      </c>
    </row>
    <row r="235" spans="2:10" x14ac:dyDescent="0.2">
      <c r="B235" s="5">
        <v>231</v>
      </c>
      <c r="C235" s="10">
        <f>VLOOKUP($B235, 'Levels v1.0.1'!$B$5:$G$404, 6, FALSE)</f>
        <v>9.2592592592592587E-2</v>
      </c>
      <c r="D235" s="10">
        <f>VLOOKUP($B235, 'Levels v1.0.3'!$B$5:$G$404, 6, FALSE)</f>
        <v>8.3333333333333329E-2</v>
      </c>
      <c r="E235" s="10">
        <f>VLOOKUP($B235, 'Levels v1.0.6'!$B$5:$G$404, 6, FALSE)</f>
        <v>0.12337662337662338</v>
      </c>
      <c r="F235" s="10">
        <f>VLOOKUP($B235, 'Levels v1.1.0'!$B$5:$G$404, 6, FALSE)</f>
        <v>0.13125000000000001</v>
      </c>
      <c r="G235" s="11">
        <f t="shared" si="13"/>
        <v>-1.504554473304473E-2</v>
      </c>
      <c r="H235" s="11">
        <f t="shared" si="14"/>
        <v>-2.4304803992303989E-2</v>
      </c>
      <c r="I235" s="11">
        <f t="shared" si="15"/>
        <v>1.5738486050986059E-2</v>
      </c>
      <c r="J235" s="11">
        <f t="shared" si="16"/>
        <v>2.3611862674362688E-2</v>
      </c>
    </row>
    <row r="236" spans="2:10" x14ac:dyDescent="0.2">
      <c r="B236" s="5">
        <v>232</v>
      </c>
      <c r="C236" s="10">
        <f>VLOOKUP($B236, 'Levels v1.0.1'!$B$5:$G$404, 6, FALSE)</f>
        <v>5.8823529411764705E-2</v>
      </c>
      <c r="D236" s="10">
        <f>VLOOKUP($B236, 'Levels v1.0.3'!$B$5:$G$404, 6, FALSE)</f>
        <v>5.2631578947368418E-2</v>
      </c>
      <c r="E236" s="10">
        <f>VLOOKUP($B236, 'Levels v1.0.6'!$B$5:$G$404, 6, FALSE)</f>
        <v>0.11415525114155251</v>
      </c>
      <c r="F236" s="10">
        <f>VLOOKUP($B236, 'Levels v1.1.0'!$B$5:$G$404, 6, FALSE)</f>
        <v>0.1736842105263158</v>
      </c>
      <c r="G236" s="11">
        <f t="shared" si="13"/>
        <v>-4.1000113094985649E-2</v>
      </c>
      <c r="H236" s="11">
        <f t="shared" si="14"/>
        <v>-4.7192063559381936E-2</v>
      </c>
      <c r="I236" s="11">
        <f t="shared" si="15"/>
        <v>1.4331608634802151E-2</v>
      </c>
      <c r="J236" s="11">
        <f t="shared" si="16"/>
        <v>7.3860568019565448E-2</v>
      </c>
    </row>
    <row r="237" spans="2:10" x14ac:dyDescent="0.2">
      <c r="B237" s="5">
        <v>233</v>
      </c>
      <c r="C237" s="10">
        <f>VLOOKUP($B237, 'Levels v1.0.1'!$B$5:$G$404, 6, FALSE)</f>
        <v>0.34782608695652173</v>
      </c>
      <c r="D237" s="10">
        <f>VLOOKUP($B237, 'Levels v1.0.3'!$B$5:$G$404, 6, FALSE)</f>
        <v>0.29166666666666669</v>
      </c>
      <c r="E237" s="10">
        <f>VLOOKUP($B237, 'Levels v1.0.6'!$B$5:$G$404, 6, FALSE)</f>
        <v>0.34789644012944981</v>
      </c>
      <c r="F237" s="10">
        <f>VLOOKUP($B237, 'Levels v1.1.0'!$B$5:$G$404, 6, FALSE)</f>
        <v>0.36607142857142855</v>
      </c>
      <c r="G237" s="11">
        <f t="shared" si="13"/>
        <v>9.4609313755050217E-3</v>
      </c>
      <c r="H237" s="11">
        <f t="shared" si="14"/>
        <v>-4.6698488914350023E-2</v>
      </c>
      <c r="I237" s="11">
        <f t="shared" si="15"/>
        <v>9.5312845484331055E-3</v>
      </c>
      <c r="J237" s="11">
        <f t="shared" si="16"/>
        <v>2.770627299041184E-2</v>
      </c>
    </row>
    <row r="238" spans="2:10" x14ac:dyDescent="0.2">
      <c r="B238" s="5">
        <v>234</v>
      </c>
      <c r="C238" s="10">
        <f>VLOOKUP($B238, 'Levels v1.0.1'!$B$5:$G$404, 6, FALSE)</f>
        <v>0.30882352941176472</v>
      </c>
      <c r="D238" s="10">
        <f>VLOOKUP($B238, 'Levels v1.0.3'!$B$5:$G$404, 6, FALSE)</f>
        <v>0.21951219512195122</v>
      </c>
      <c r="E238" s="10">
        <f>VLOOKUP($B238, 'Levels v1.0.6'!$B$5:$G$404, 6, FALSE)</f>
        <v>0.21010101010101009</v>
      </c>
      <c r="F238" s="10">
        <f>VLOOKUP($B238, 'Levels v1.1.0'!$B$5:$G$404, 6, FALSE)</f>
        <v>0.23783783783783785</v>
      </c>
      <c r="G238" s="11">
        <f t="shared" si="13"/>
        <v>6.4754886293623748E-2</v>
      </c>
      <c r="H238" s="11">
        <f t="shared" si="14"/>
        <v>-2.4556447996189751E-2</v>
      </c>
      <c r="I238" s="11">
        <f t="shared" si="15"/>
        <v>-3.3967633017130877E-2</v>
      </c>
      <c r="J238" s="11">
        <f t="shared" si="16"/>
        <v>-6.23080528030312E-3</v>
      </c>
    </row>
    <row r="239" spans="2:10" x14ac:dyDescent="0.2">
      <c r="B239" s="5">
        <v>235</v>
      </c>
      <c r="C239" s="10">
        <f>VLOOKUP($B239, 'Levels v1.0.1'!$B$5:$G$404, 6, FALSE)</f>
        <v>0.53271028037383172</v>
      </c>
      <c r="D239" s="10">
        <f>VLOOKUP($B239, 'Levels v1.0.3'!$B$5:$G$404, 6, FALSE)</f>
        <v>0.43548387096774194</v>
      </c>
      <c r="E239" s="10">
        <f>VLOOKUP($B239, 'Levels v1.0.6'!$B$5:$G$404, 6, FALSE)</f>
        <v>0.57623762376237619</v>
      </c>
      <c r="F239" s="10">
        <f>VLOOKUP($B239, 'Levels v1.1.0'!$B$5:$G$404, 6, FALSE)</f>
        <v>0.58757062146892658</v>
      </c>
      <c r="G239" s="11">
        <f t="shared" si="13"/>
        <v>-2.9031876938734325E-4</v>
      </c>
      <c r="H239" s="11">
        <f t="shared" si="14"/>
        <v>-9.751672817547713E-2</v>
      </c>
      <c r="I239" s="11">
        <f t="shared" si="15"/>
        <v>4.3237024619157127E-2</v>
      </c>
      <c r="J239" s="11">
        <f t="shared" si="16"/>
        <v>5.4570022325707512E-2</v>
      </c>
    </row>
    <row r="240" spans="2:10" x14ac:dyDescent="0.2">
      <c r="B240" s="5">
        <v>236</v>
      </c>
      <c r="C240" s="10">
        <f>VLOOKUP($B240, 'Levels v1.0.1'!$B$5:$G$404, 6, FALSE)</f>
        <v>0.62195121951219512</v>
      </c>
      <c r="D240" s="10">
        <f>VLOOKUP($B240, 'Levels v1.0.3'!$B$5:$G$404, 6, FALSE)</f>
        <v>0.52702702702702697</v>
      </c>
      <c r="E240" s="10">
        <f>VLOOKUP($B240, 'Levels v1.0.6'!$B$5:$G$404, 6, FALSE)</f>
        <v>0.64252336448598135</v>
      </c>
      <c r="F240" s="10">
        <f>VLOOKUP($B240, 'Levels v1.1.0'!$B$5:$G$404, 6, FALSE)</f>
        <v>0.63636363636363635</v>
      </c>
      <c r="G240" s="11">
        <f t="shared" si="13"/>
        <v>1.498490766498517E-2</v>
      </c>
      <c r="H240" s="11">
        <f t="shared" si="14"/>
        <v>-7.9939284820182976E-2</v>
      </c>
      <c r="I240" s="11">
        <f t="shared" si="15"/>
        <v>3.5557052638771403E-2</v>
      </c>
      <c r="J240" s="11">
        <f t="shared" si="16"/>
        <v>2.9397324516426404E-2</v>
      </c>
    </row>
    <row r="241" spans="2:10" x14ac:dyDescent="0.2">
      <c r="B241" s="5">
        <v>237</v>
      </c>
      <c r="C241" s="10">
        <f>VLOOKUP($B241, 'Levels v1.0.1'!$B$5:$G$404, 6, FALSE)</f>
        <v>0.625</v>
      </c>
      <c r="D241" s="10">
        <f>VLOOKUP($B241, 'Levels v1.0.3'!$B$5:$G$404, 6, FALSE)</f>
        <v>0.64900662251655628</v>
      </c>
      <c r="E241" s="10">
        <f>VLOOKUP($B241, 'Levels v1.0.6'!$B$5:$G$404, 6, FALSE)</f>
        <v>0.67707539984767706</v>
      </c>
      <c r="F241" s="10">
        <f>VLOOKUP($B241, 'Levels v1.1.0'!$B$5:$G$404, 6, FALSE)</f>
        <v>0.68498942917547567</v>
      </c>
      <c r="G241" s="11">
        <f t="shared" si="13"/>
        <v>-3.4017862884927252E-2</v>
      </c>
      <c r="H241" s="11">
        <f t="shared" si="14"/>
        <v>-1.0011240368370977E-2</v>
      </c>
      <c r="I241" s="11">
        <f t="shared" si="15"/>
        <v>1.8057536962749809E-2</v>
      </c>
      <c r="J241" s="11">
        <f t="shared" si="16"/>
        <v>2.597156629054842E-2</v>
      </c>
    </row>
    <row r="242" spans="2:10" x14ac:dyDescent="0.2">
      <c r="B242" s="5">
        <v>238</v>
      </c>
      <c r="C242" s="10">
        <f>VLOOKUP($B242, 'Levels v1.0.1'!$B$5:$G$404, 6, FALSE)</f>
        <v>0.40963855421686746</v>
      </c>
      <c r="D242" s="10">
        <f>VLOOKUP($B242, 'Levels v1.0.3'!$B$5:$G$404, 6, FALSE)</f>
        <v>0.352112676056338</v>
      </c>
      <c r="E242" s="10">
        <f>VLOOKUP($B242, 'Levels v1.0.6'!$B$5:$G$404, 6, FALSE)</f>
        <v>0.44707520891364905</v>
      </c>
      <c r="F242" s="10">
        <f>VLOOKUP($B242, 'Levels v1.1.0'!$B$5:$G$404, 6, FALSE)</f>
        <v>0.48473282442748089</v>
      </c>
      <c r="G242" s="11">
        <f t="shared" si="13"/>
        <v>-1.3751261686716421E-2</v>
      </c>
      <c r="H242" s="11">
        <f t="shared" si="14"/>
        <v>-7.1277139847245874E-2</v>
      </c>
      <c r="I242" s="11">
        <f t="shared" si="15"/>
        <v>2.368539301006517E-2</v>
      </c>
      <c r="J242" s="11">
        <f t="shared" si="16"/>
        <v>6.1343008523897014E-2</v>
      </c>
    </row>
    <row r="243" spans="2:10" x14ac:dyDescent="0.2">
      <c r="B243" s="5">
        <v>239</v>
      </c>
      <c r="C243" s="10">
        <f>VLOOKUP($B243, 'Levels v1.0.1'!$B$5:$G$404, 6, FALSE)</f>
        <v>0.76724137931034486</v>
      </c>
      <c r="D243" s="10">
        <f>VLOOKUP($B243, 'Levels v1.0.3'!$B$5:$G$404, 6, FALSE)</f>
        <v>0.65853658536585369</v>
      </c>
      <c r="E243" s="10">
        <f>VLOOKUP($B243, 'Levels v1.0.6'!$B$5:$G$404, 6, FALSE)</f>
        <v>0.72828784119106704</v>
      </c>
      <c r="F243" s="10">
        <f>VLOOKUP($B243, 'Levels v1.1.0'!$B$5:$G$404, 6, FALSE)</f>
        <v>0.66915887850467293</v>
      </c>
      <c r="G243" s="11">
        <f t="shared" si="13"/>
        <v>6.143520821736026E-2</v>
      </c>
      <c r="H243" s="11">
        <f t="shared" si="14"/>
        <v>-4.7269585727130914E-2</v>
      </c>
      <c r="I243" s="11">
        <f t="shared" si="15"/>
        <v>2.248167009808244E-2</v>
      </c>
      <c r="J243" s="11">
        <f t="shared" si="16"/>
        <v>-3.6647292588311675E-2</v>
      </c>
    </row>
    <row r="244" spans="2:10" x14ac:dyDescent="0.2">
      <c r="B244" s="5">
        <v>240</v>
      </c>
      <c r="C244" s="10">
        <f>VLOOKUP($B244, 'Levels v1.0.1'!$B$5:$G$404, 6, FALSE)</f>
        <v>0.8086283185840708</v>
      </c>
      <c r="D244" s="10">
        <f>VLOOKUP($B244, 'Levels v1.0.3'!$B$5:$G$404, 6, FALSE)</f>
        <v>0.93659180977542933</v>
      </c>
      <c r="E244" s="10">
        <f>VLOOKUP($B244, 'Levels v1.0.6'!$B$5:$G$404, 6, FALSE)</f>
        <v>0.88079880922847931</v>
      </c>
      <c r="F244" s="10">
        <f>VLOOKUP($B244, 'Levels v1.1.0'!$B$5:$G$404, 6, FALSE)</f>
        <v>0.88231426692965154</v>
      </c>
      <c r="G244" s="11">
        <f t="shared" si="13"/>
        <v>-6.8454982545336884E-2</v>
      </c>
      <c r="H244" s="11">
        <f t="shared" si="14"/>
        <v>5.9508508646021641E-2</v>
      </c>
      <c r="I244" s="11">
        <f t="shared" si="15"/>
        <v>3.7155080990716183E-3</v>
      </c>
      <c r="J244" s="11">
        <f t="shared" si="16"/>
        <v>5.2309658002438475E-3</v>
      </c>
    </row>
    <row r="245" spans="2:10" x14ac:dyDescent="0.2">
      <c r="B245" s="5">
        <v>241</v>
      </c>
      <c r="C245" s="10">
        <f>VLOOKUP($B245, 'Levels v1.0.1'!$B$5:$G$404, 6, FALSE)</f>
        <v>8.8235294117647065E-2</v>
      </c>
      <c r="D245" s="10">
        <f>VLOOKUP($B245, 'Levels v1.0.3'!$B$5:$G$404, 6, FALSE)</f>
        <v>0.19354838709677419</v>
      </c>
      <c r="E245" s="10">
        <f>VLOOKUP($B245, 'Levels v1.0.6'!$B$5:$G$404, 6, FALSE)</f>
        <v>0.20601851851851852</v>
      </c>
      <c r="F245" s="10">
        <f>VLOOKUP($B245, 'Levels v1.1.0'!$B$5:$G$404, 6, FALSE)</f>
        <v>0.10884353741496598</v>
      </c>
      <c r="G245" s="11">
        <f t="shared" si="13"/>
        <v>-6.0926140169329387E-2</v>
      </c>
      <c r="H245" s="11">
        <f t="shared" si="14"/>
        <v>4.4386952809797736E-2</v>
      </c>
      <c r="I245" s="11">
        <f t="shared" si="15"/>
        <v>5.6857084231542065E-2</v>
      </c>
      <c r="J245" s="11">
        <f t="shared" si="16"/>
        <v>-4.031789687201047E-2</v>
      </c>
    </row>
    <row r="246" spans="2:10" x14ac:dyDescent="0.2">
      <c r="B246" s="5">
        <v>242</v>
      </c>
      <c r="C246" s="10">
        <f>VLOOKUP($B246, 'Levels v1.0.1'!$B$5:$G$404, 6, FALSE)</f>
        <v>0.6428571428571429</v>
      </c>
      <c r="D246" s="10">
        <f>VLOOKUP($B246, 'Levels v1.0.3'!$B$5:$G$404, 6, FALSE)</f>
        <v>0.62666666666666671</v>
      </c>
      <c r="E246" s="10">
        <f>VLOOKUP($B246, 'Levels v1.0.6'!$B$5:$G$404, 6, FALSE)</f>
        <v>0.67231638418079098</v>
      </c>
      <c r="F246" s="10">
        <f>VLOOKUP($B246, 'Levels v1.1.0'!$B$5:$G$404, 6, FALSE)</f>
        <v>0.65552699228791778</v>
      </c>
      <c r="G246" s="11">
        <f t="shared" si="13"/>
        <v>-6.484653640986715E-3</v>
      </c>
      <c r="H246" s="11">
        <f t="shared" si="14"/>
        <v>-2.2675129831462915E-2</v>
      </c>
      <c r="I246" s="11">
        <f t="shared" si="15"/>
        <v>2.2974587682661363E-2</v>
      </c>
      <c r="J246" s="11">
        <f t="shared" si="16"/>
        <v>6.185195789788156E-3</v>
      </c>
    </row>
    <row r="247" spans="2:10" x14ac:dyDescent="0.2">
      <c r="B247" s="5">
        <v>243</v>
      </c>
      <c r="C247" s="10">
        <f>VLOOKUP($B247, 'Levels v1.0.1'!$B$5:$G$404, 6, FALSE)</f>
        <v>0.56989247311827962</v>
      </c>
      <c r="D247" s="10">
        <f>VLOOKUP($B247, 'Levels v1.0.3'!$B$5:$G$404, 6, FALSE)</f>
        <v>0.6376811594202898</v>
      </c>
      <c r="E247" s="10">
        <f>VLOOKUP($B247, 'Levels v1.0.6'!$B$5:$G$404, 6, FALSE)</f>
        <v>0.67967332123411983</v>
      </c>
      <c r="F247" s="10">
        <f>VLOOKUP($B247, 'Levels v1.1.0'!$B$5:$G$404, 6, FALSE)</f>
        <v>0.69042316258351888</v>
      </c>
      <c r="G247" s="11">
        <f t="shared" si="13"/>
        <v>-7.4525055970772525E-2</v>
      </c>
      <c r="H247" s="11">
        <f t="shared" si="14"/>
        <v>-6.7363696687623431E-3</v>
      </c>
      <c r="I247" s="11">
        <f t="shared" si="15"/>
        <v>3.5255792145067688E-2</v>
      </c>
      <c r="J247" s="11">
        <f t="shared" si="16"/>
        <v>4.6005633494466736E-2</v>
      </c>
    </row>
    <row r="248" spans="2:10" x14ac:dyDescent="0.2">
      <c r="B248" s="5">
        <v>244</v>
      </c>
      <c r="C248" s="10">
        <f>VLOOKUP($B248, 'Levels v1.0.1'!$B$5:$G$404, 6, FALSE)</f>
        <v>0.69863013698630139</v>
      </c>
      <c r="D248" s="10">
        <f>VLOOKUP($B248, 'Levels v1.0.3'!$B$5:$G$404, 6, FALSE)</f>
        <v>0.71900826446280997</v>
      </c>
      <c r="E248" s="10">
        <f>VLOOKUP($B248, 'Levels v1.0.6'!$B$5:$G$404, 6, FALSE)</f>
        <v>0.75017111567419581</v>
      </c>
      <c r="F248" s="10">
        <f>VLOOKUP($B248, 'Levels v1.1.0'!$B$5:$G$404, 6, FALSE)</f>
        <v>0.73076923076923073</v>
      </c>
      <c r="G248" s="11">
        <f t="shared" si="13"/>
        <v>-2.6014549986833169E-2</v>
      </c>
      <c r="H248" s="11">
        <f t="shared" si="14"/>
        <v>-5.6364225103245902E-3</v>
      </c>
      <c r="I248" s="11">
        <f t="shared" si="15"/>
        <v>2.5526428701061255E-2</v>
      </c>
      <c r="J248" s="11">
        <f t="shared" si="16"/>
        <v>6.1245437960961713E-3</v>
      </c>
    </row>
    <row r="249" spans="2:10" x14ac:dyDescent="0.2">
      <c r="B249" s="5">
        <v>245</v>
      </c>
      <c r="C249" s="10">
        <f>VLOOKUP($B249, 'Levels v1.0.1'!$B$5:$G$404, 6, FALSE)</f>
        <v>0.64480874316939896</v>
      </c>
      <c r="D249" s="10">
        <f>VLOOKUP($B249, 'Levels v1.0.3'!$B$5:$G$404, 6, FALSE)</f>
        <v>0.7142857142857143</v>
      </c>
      <c r="E249" s="10">
        <f>VLOOKUP($B249, 'Levels v1.0.6'!$B$5:$G$404, 6, FALSE)</f>
        <v>0.79429849077697035</v>
      </c>
      <c r="F249" s="10">
        <f>VLOOKUP($B249, 'Levels v1.1.0'!$B$5:$G$404, 6, FALSE)</f>
        <v>0.78197674418604646</v>
      </c>
      <c r="G249" s="11">
        <f t="shared" si="13"/>
        <v>-8.9033679935133447E-2</v>
      </c>
      <c r="H249" s="11">
        <f t="shared" si="14"/>
        <v>-1.9556708818818103E-2</v>
      </c>
      <c r="I249" s="11">
        <f t="shared" si="15"/>
        <v>6.0456067672437941E-2</v>
      </c>
      <c r="J249" s="11">
        <f t="shared" si="16"/>
        <v>4.8134321081514053E-2</v>
      </c>
    </row>
    <row r="250" spans="2:10" x14ac:dyDescent="0.2">
      <c r="B250" s="5">
        <v>246</v>
      </c>
      <c r="C250" s="10">
        <f>VLOOKUP($B250, 'Levels v1.0.1'!$B$5:$G$404, 6, FALSE)</f>
        <v>0.66666666666666663</v>
      </c>
      <c r="D250" s="10">
        <f>VLOOKUP($B250, 'Levels v1.0.3'!$B$5:$G$404, 6, FALSE)</f>
        <v>0.66666666666666663</v>
      </c>
      <c r="E250" s="10">
        <f>VLOOKUP($B250, 'Levels v1.0.6'!$B$5:$G$404, 6, FALSE)</f>
        <v>0.68209255533199198</v>
      </c>
      <c r="F250" s="10">
        <f>VLOOKUP($B250, 'Levels v1.1.0'!$B$5:$G$404, 6, FALSE)</f>
        <v>0.64761904761904765</v>
      </c>
      <c r="G250" s="11">
        <f t="shared" si="13"/>
        <v>9.0543259557340772E-4</v>
      </c>
      <c r="H250" s="11">
        <f t="shared" si="14"/>
        <v>9.0543259557340772E-4</v>
      </c>
      <c r="I250" s="11">
        <f t="shared" si="15"/>
        <v>1.6331321260898757E-2</v>
      </c>
      <c r="J250" s="11">
        <f t="shared" si="16"/>
        <v>-1.8142186452045572E-2</v>
      </c>
    </row>
    <row r="251" spans="2:10" x14ac:dyDescent="0.2">
      <c r="B251" s="5">
        <v>247</v>
      </c>
      <c r="C251" s="10">
        <f>VLOOKUP($B251, 'Levels v1.0.1'!$B$5:$G$404, 6, FALSE)</f>
        <v>0.67164179104477617</v>
      </c>
      <c r="D251" s="10">
        <f>VLOOKUP($B251, 'Levels v1.0.3'!$B$5:$G$404, 6, FALSE)</f>
        <v>0.651685393258427</v>
      </c>
      <c r="E251" s="10">
        <f>VLOOKUP($B251, 'Levels v1.0.6'!$B$5:$G$404, 6, FALSE)</f>
        <v>0.78146524733876022</v>
      </c>
      <c r="F251" s="10">
        <f>VLOOKUP($B251, 'Levels v1.1.0'!$B$5:$G$404, 6, FALSE)</f>
        <v>0.74608150470219436</v>
      </c>
      <c r="G251" s="11">
        <f t="shared" si="13"/>
        <v>-4.1076693041263379E-2</v>
      </c>
      <c r="H251" s="11">
        <f t="shared" si="14"/>
        <v>-6.1033090827612546E-2</v>
      </c>
      <c r="I251" s="11">
        <f t="shared" si="15"/>
        <v>6.8746763252720666E-2</v>
      </c>
      <c r="J251" s="11">
        <f t="shared" si="16"/>
        <v>3.3363020616154815E-2</v>
      </c>
    </row>
    <row r="252" spans="2:10" x14ac:dyDescent="0.2">
      <c r="B252" s="5">
        <v>248</v>
      </c>
      <c r="C252" s="10">
        <f>VLOOKUP($B252, 'Levels v1.0.1'!$B$5:$G$404, 6, FALSE)</f>
        <v>0.10810810810810811</v>
      </c>
      <c r="D252" s="10">
        <f>VLOOKUP($B252, 'Levels v1.0.3'!$B$5:$G$404, 6, FALSE)</f>
        <v>0.125</v>
      </c>
      <c r="E252" s="10">
        <f>VLOOKUP($B252, 'Levels v1.0.6'!$B$5:$G$404, 6, FALSE)</f>
        <v>5.016722408026756E-2</v>
      </c>
      <c r="F252" s="10">
        <f>VLOOKUP($B252, 'Levels v1.1.0'!$B$5:$G$404, 6, FALSE)</f>
        <v>8.0645161290322578E-2</v>
      </c>
      <c r="G252" s="11">
        <f t="shared" si="13"/>
        <v>1.7127984738433549E-2</v>
      </c>
      <c r="H252" s="11">
        <f t="shared" si="14"/>
        <v>3.4019876630325435E-2</v>
      </c>
      <c r="I252" s="11">
        <f t="shared" si="15"/>
        <v>-4.0812899289407005E-2</v>
      </c>
      <c r="J252" s="11">
        <f t="shared" si="16"/>
        <v>-1.0334962079351986E-2</v>
      </c>
    </row>
    <row r="253" spans="2:10" x14ac:dyDescent="0.2">
      <c r="B253" s="5">
        <v>249</v>
      </c>
      <c r="C253" s="10">
        <f>VLOOKUP($B253, 'Levels v1.0.1'!$B$5:$G$404, 6, FALSE)</f>
        <v>0.38775510204081631</v>
      </c>
      <c r="D253" s="10">
        <f>VLOOKUP($B253, 'Levels v1.0.3'!$B$5:$G$404, 6, FALSE)</f>
        <v>0.26666666666666666</v>
      </c>
      <c r="E253" s="10">
        <f>VLOOKUP($B253, 'Levels v1.0.6'!$B$5:$G$404, 6, FALSE)</f>
        <v>0.36933045356371491</v>
      </c>
      <c r="F253" s="10">
        <f>VLOOKUP($B253, 'Levels v1.1.0'!$B$5:$G$404, 6, FALSE)</f>
        <v>0.33149171270718231</v>
      </c>
      <c r="G253" s="11">
        <f t="shared" si="13"/>
        <v>4.8944118296221251E-2</v>
      </c>
      <c r="H253" s="11">
        <f t="shared" si="14"/>
        <v>-7.2144317077928399E-2</v>
      </c>
      <c r="I253" s="11">
        <f t="shared" si="15"/>
        <v>3.0519469819119849E-2</v>
      </c>
      <c r="J253" s="11">
        <f t="shared" si="16"/>
        <v>-7.3192710374127556E-3</v>
      </c>
    </row>
    <row r="254" spans="2:10" x14ac:dyDescent="0.2">
      <c r="B254" s="5">
        <v>250</v>
      </c>
      <c r="C254" s="10">
        <f>VLOOKUP($B254, 'Levels v1.0.1'!$B$5:$G$404, 6, FALSE)</f>
        <v>0.70063694267515919</v>
      </c>
      <c r="D254" s="10">
        <f>VLOOKUP($B254, 'Levels v1.0.3'!$B$5:$G$404, 6, FALSE)</f>
        <v>0.79166666666666663</v>
      </c>
      <c r="E254" s="10">
        <f>VLOOKUP($B254, 'Levels v1.0.6'!$B$5:$G$404, 6, FALSE)</f>
        <v>0.7745849297573435</v>
      </c>
      <c r="F254" s="10">
        <f>VLOOKUP($B254, 'Levels v1.1.0'!$B$5:$G$404, 6, FALSE)</f>
        <v>0.80060422960725075</v>
      </c>
      <c r="G254" s="11">
        <f t="shared" si="13"/>
        <v>-6.623624950144591E-2</v>
      </c>
      <c r="H254" s="11">
        <f t="shared" si="14"/>
        <v>2.4793474490061529E-2</v>
      </c>
      <c r="I254" s="11">
        <f t="shared" si="15"/>
        <v>7.7117375807383981E-3</v>
      </c>
      <c r="J254" s="11">
        <f t="shared" si="16"/>
        <v>3.373103743064565E-2</v>
      </c>
    </row>
    <row r="255" spans="2:10" x14ac:dyDescent="0.2">
      <c r="B255" s="5">
        <v>251</v>
      </c>
      <c r="C255" s="10">
        <f>VLOOKUP($B255, 'Levels v1.0.1'!$B$5:$G$404, 6, FALSE)</f>
        <v>0.61271676300578037</v>
      </c>
      <c r="D255" s="10">
        <f>VLOOKUP($B255, 'Levels v1.0.3'!$B$5:$G$404, 6, FALSE)</f>
        <v>0.82258064516129037</v>
      </c>
      <c r="E255" s="10">
        <f>VLOOKUP($B255, 'Levels v1.0.6'!$B$5:$G$404, 6, FALSE)</f>
        <v>0.75418060200668902</v>
      </c>
      <c r="F255" s="10">
        <f>VLOOKUP($B255, 'Levels v1.1.0'!$B$5:$G$404, 6, FALSE)</f>
        <v>0.7106741573033708</v>
      </c>
      <c r="G255" s="11">
        <f t="shared" si="13"/>
        <v>-0.11232127886350229</v>
      </c>
      <c r="H255" s="11">
        <f t="shared" si="14"/>
        <v>9.7542603292007701E-2</v>
      </c>
      <c r="I255" s="11">
        <f t="shared" si="15"/>
        <v>2.9142560137406348E-2</v>
      </c>
      <c r="J255" s="11">
        <f t="shared" si="16"/>
        <v>-1.4363884565911866E-2</v>
      </c>
    </row>
    <row r="256" spans="2:10" x14ac:dyDescent="0.2">
      <c r="B256" s="5">
        <v>252</v>
      </c>
      <c r="C256" s="10">
        <f>VLOOKUP($B256, 'Levels v1.0.1'!$B$5:$G$404, 6, FALSE)</f>
        <v>0.52238805970149249</v>
      </c>
      <c r="D256" s="10">
        <f>VLOOKUP($B256, 'Levels v1.0.3'!$B$5:$G$404, 6, FALSE)</f>
        <v>0.48571428571428571</v>
      </c>
      <c r="E256" s="10">
        <f>VLOOKUP($B256, 'Levels v1.0.6'!$B$5:$G$404, 6, FALSE)</f>
        <v>0.44933078393881454</v>
      </c>
      <c r="F256" s="10">
        <f>VLOOKUP($B256, 'Levels v1.1.0'!$B$5:$G$404, 6, FALSE)</f>
        <v>0.45714285714285713</v>
      </c>
      <c r="G256" s="11">
        <f t="shared" si="13"/>
        <v>4.3744063077130024E-2</v>
      </c>
      <c r="H256" s="11">
        <f t="shared" si="14"/>
        <v>7.0702890899232429E-3</v>
      </c>
      <c r="I256" s="11">
        <f t="shared" si="15"/>
        <v>-2.9313212685547929E-2</v>
      </c>
      <c r="J256" s="11">
        <f t="shared" si="16"/>
        <v>-2.1501139481505338E-2</v>
      </c>
    </row>
    <row r="257" spans="2:10" x14ac:dyDescent="0.2">
      <c r="B257" s="5">
        <v>253</v>
      </c>
      <c r="C257" s="10">
        <f>VLOOKUP($B257, 'Levels v1.0.1'!$B$5:$G$404, 6, FALSE)</f>
        <v>0.62222222222222223</v>
      </c>
      <c r="D257" s="10">
        <f>VLOOKUP($B257, 'Levels v1.0.3'!$B$5:$G$404, 6, FALSE)</f>
        <v>0.62</v>
      </c>
      <c r="E257" s="10">
        <f>VLOOKUP($B257, 'Levels v1.0.6'!$B$5:$G$404, 6, FALSE)</f>
        <v>0.62818955042527336</v>
      </c>
      <c r="F257" s="10">
        <f>VLOOKUP($B257, 'Levels v1.1.0'!$B$5:$G$404, 6, FALSE)</f>
        <v>0.65934065934065933</v>
      </c>
      <c r="G257" s="11">
        <f t="shared" si="13"/>
        <v>-1.0215885774816469E-2</v>
      </c>
      <c r="H257" s="11">
        <f t="shared" si="14"/>
        <v>-1.2438107997038705E-2</v>
      </c>
      <c r="I257" s="11">
        <f t="shared" si="15"/>
        <v>-4.2485575717653434E-3</v>
      </c>
      <c r="J257" s="11">
        <f t="shared" si="16"/>
        <v>2.6902551343620629E-2</v>
      </c>
    </row>
    <row r="258" spans="2:10" x14ac:dyDescent="0.2">
      <c r="B258" s="5">
        <v>254</v>
      </c>
      <c r="C258" s="10">
        <f>VLOOKUP($B258, 'Levels v1.0.1'!$B$5:$G$404, 6, FALSE)</f>
        <v>0.51219512195121952</v>
      </c>
      <c r="D258" s="10">
        <f>VLOOKUP($B258, 'Levels v1.0.3'!$B$5:$G$404, 6, FALSE)</f>
        <v>0.62337662337662336</v>
      </c>
      <c r="E258" s="10">
        <f>VLOOKUP($B258, 'Levels v1.0.6'!$B$5:$G$404, 6, FALSE)</f>
        <v>0.67910447761194026</v>
      </c>
      <c r="F258" s="10">
        <f>VLOOKUP($B258, 'Levels v1.1.0'!$B$5:$G$404, 6, FALSE)</f>
        <v>0.65126050420168069</v>
      </c>
      <c r="G258" s="11">
        <f t="shared" si="13"/>
        <v>-0.10428905983414638</v>
      </c>
      <c r="H258" s="11">
        <f t="shared" si="14"/>
        <v>6.8924415912574588E-3</v>
      </c>
      <c r="I258" s="11">
        <f t="shared" si="15"/>
        <v>6.2620295826574357E-2</v>
      </c>
      <c r="J258" s="11">
        <f t="shared" si="16"/>
        <v>3.4776322416314787E-2</v>
      </c>
    </row>
    <row r="259" spans="2:10" x14ac:dyDescent="0.2">
      <c r="B259" s="5">
        <v>255</v>
      </c>
      <c r="C259" s="10">
        <f>VLOOKUP($B259, 'Levels v1.0.1'!$B$5:$G$404, 6, FALSE)</f>
        <v>0.5679012345679012</v>
      </c>
      <c r="D259" s="10">
        <f>VLOOKUP($B259, 'Levels v1.0.3'!$B$5:$G$404, 6, FALSE)</f>
        <v>0.68333333333333335</v>
      </c>
      <c r="E259" s="10">
        <f>VLOOKUP($B259, 'Levels v1.0.6'!$B$5:$G$404, 6, FALSE)</f>
        <v>0.63037974683544307</v>
      </c>
      <c r="F259" s="10">
        <f>VLOOKUP($B259, 'Levels v1.1.0'!$B$5:$G$404, 6, FALSE)</f>
        <v>0.69696969696969702</v>
      </c>
      <c r="G259" s="11">
        <f t="shared" si="13"/>
        <v>-7.6744768358692483E-2</v>
      </c>
      <c r="H259" s="11">
        <f t="shared" si="14"/>
        <v>3.8687330406739662E-2</v>
      </c>
      <c r="I259" s="11">
        <f t="shared" si="15"/>
        <v>-1.426625609115062E-2</v>
      </c>
      <c r="J259" s="11">
        <f t="shared" si="16"/>
        <v>5.232369404310333E-2</v>
      </c>
    </row>
    <row r="260" spans="2:10" x14ac:dyDescent="0.2">
      <c r="B260" s="5">
        <v>256</v>
      </c>
      <c r="C260" s="10">
        <f>VLOOKUP($B260, 'Levels v1.0.1'!$B$5:$G$404, 6, FALSE)</f>
        <v>0.68253968253968256</v>
      </c>
      <c r="D260" s="10">
        <f>VLOOKUP($B260, 'Levels v1.0.3'!$B$5:$G$404, 6, FALSE)</f>
        <v>0.67213114754098358</v>
      </c>
      <c r="E260" s="10">
        <f>VLOOKUP($B260, 'Levels v1.0.6'!$B$5:$G$404, 6, FALSE)</f>
        <v>0.75092592592592589</v>
      </c>
      <c r="F260" s="10">
        <f>VLOOKUP($B260, 'Levels v1.1.0'!$B$5:$G$404, 6, FALSE)</f>
        <v>0.66447368421052633</v>
      </c>
      <c r="G260" s="11">
        <f t="shared" si="13"/>
        <v>-9.9779275145970292E-3</v>
      </c>
      <c r="H260" s="11">
        <f t="shared" si="14"/>
        <v>-2.0386462513296011E-2</v>
      </c>
      <c r="I260" s="11">
        <f t="shared" si="15"/>
        <v>5.8408315871646299E-2</v>
      </c>
      <c r="J260" s="11">
        <f t="shared" si="16"/>
        <v>-2.8043925843753259E-2</v>
      </c>
    </row>
    <row r="261" spans="2:10" x14ac:dyDescent="0.2">
      <c r="B261" s="5">
        <v>257</v>
      </c>
      <c r="C261" s="10">
        <f>VLOOKUP($B261, 'Levels v1.0.1'!$B$5:$G$404, 6, FALSE)</f>
        <v>0.63583815028901736</v>
      </c>
      <c r="D261" s="10">
        <f>VLOOKUP($B261, 'Levels v1.0.3'!$B$5:$G$404, 6, FALSE)</f>
        <v>0.7978723404255319</v>
      </c>
      <c r="E261" s="10">
        <f>VLOOKUP($B261, 'Levels v1.0.6'!$B$5:$G$404, 6, FALSE)</f>
        <v>0.79856512141280356</v>
      </c>
      <c r="F261" s="10">
        <f>VLOOKUP($B261, 'Levels v1.1.0'!$B$5:$G$404, 6, FALSE)</f>
        <v>0.82651796778190834</v>
      </c>
      <c r="G261" s="11">
        <f t="shared" si="13"/>
        <v>-0.12886024468829793</v>
      </c>
      <c r="H261" s="11">
        <f t="shared" si="14"/>
        <v>3.3173945448216613E-2</v>
      </c>
      <c r="I261" s="11">
        <f t="shared" si="15"/>
        <v>3.386672643548827E-2</v>
      </c>
      <c r="J261" s="11">
        <f t="shared" si="16"/>
        <v>6.1819572804593048E-2</v>
      </c>
    </row>
    <row r="262" spans="2:10" x14ac:dyDescent="0.2">
      <c r="B262" s="5">
        <v>258</v>
      </c>
      <c r="C262" s="10">
        <f>VLOOKUP($B262, 'Levels v1.0.1'!$B$5:$G$404, 6, FALSE)</f>
        <v>4.1666666666666664E-2</v>
      </c>
      <c r="D262" s="10">
        <f>VLOOKUP($B262, 'Levels v1.0.3'!$B$5:$G$404, 6, FALSE)</f>
        <v>0.21739130434782608</v>
      </c>
      <c r="E262" s="10">
        <f>VLOOKUP($B262, 'Levels v1.0.6'!$B$5:$G$404, 6, FALSE)</f>
        <v>0.1864406779661017</v>
      </c>
      <c r="F262" s="10">
        <f>VLOOKUP($B262, 'Levels v1.1.0'!$B$5:$G$404, 6, FALSE)</f>
        <v>0.1487603305785124</v>
      </c>
      <c r="G262" s="11">
        <f t="shared" ref="G262:G325" si="17">C262 - AVERAGE($C262:$F262)</f>
        <v>-0.10689807822311007</v>
      </c>
      <c r="H262" s="11">
        <f t="shared" ref="H262:H325" si="18">D262 - AVERAGE($C262:$F262)</f>
        <v>6.8826559458049358E-2</v>
      </c>
      <c r="I262" s="11">
        <f t="shared" ref="I262:I325" si="19">E262 - AVERAGE($C262:$F262)</f>
        <v>3.7875933076324975E-2</v>
      </c>
      <c r="J262" s="11">
        <f t="shared" ref="J262:J325" si="20">F262 - AVERAGE($C262:$F262)</f>
        <v>1.9558568873567772E-4</v>
      </c>
    </row>
    <row r="263" spans="2:10" x14ac:dyDescent="0.2">
      <c r="B263" s="5">
        <v>259</v>
      </c>
      <c r="C263" s="10">
        <f>VLOOKUP($B263, 'Levels v1.0.1'!$B$5:$G$404, 6, FALSE)</f>
        <v>0.3611111111111111</v>
      </c>
      <c r="D263" s="10">
        <f>VLOOKUP($B263, 'Levels v1.0.3'!$B$5:$G$404, 6, FALSE)</f>
        <v>0.32</v>
      </c>
      <c r="E263" s="10">
        <f>VLOOKUP($B263, 'Levels v1.0.6'!$B$5:$G$404, 6, FALSE)</f>
        <v>0.42459396751740142</v>
      </c>
      <c r="F263" s="10">
        <f>VLOOKUP($B263, 'Levels v1.1.0'!$B$5:$G$404, 6, FALSE)</f>
        <v>0.46116504854368934</v>
      </c>
      <c r="G263" s="11">
        <f t="shared" si="17"/>
        <v>-3.0606420681939361E-2</v>
      </c>
      <c r="H263" s="11">
        <f t="shared" si="18"/>
        <v>-7.171753179305046E-2</v>
      </c>
      <c r="I263" s="11">
        <f t="shared" si="19"/>
        <v>3.287643572435095E-2</v>
      </c>
      <c r="J263" s="11">
        <f t="shared" si="20"/>
        <v>6.9447516750638871E-2</v>
      </c>
    </row>
    <row r="264" spans="2:10" x14ac:dyDescent="0.2">
      <c r="B264" s="5">
        <v>260</v>
      </c>
      <c r="C264" s="10">
        <f>VLOOKUP($B264, 'Levels v1.0.1'!$B$5:$G$404, 6, FALSE)</f>
        <v>0.55844155844155841</v>
      </c>
      <c r="D264" s="10">
        <f>VLOOKUP($B264, 'Levels v1.0.3'!$B$5:$G$404, 6, FALSE)</f>
        <v>0.61702127659574468</v>
      </c>
      <c r="E264" s="10">
        <f>VLOOKUP($B264, 'Levels v1.0.6'!$B$5:$G$404, 6, FALSE)</f>
        <v>0.6518518518518519</v>
      </c>
      <c r="F264" s="10">
        <f>VLOOKUP($B264, 'Levels v1.1.0'!$B$5:$G$404, 6, FALSE)</f>
        <v>0.68091168091168086</v>
      </c>
      <c r="G264" s="11">
        <f t="shared" si="17"/>
        <v>-6.8615033508650503E-2</v>
      </c>
      <c r="H264" s="11">
        <f t="shared" si="18"/>
        <v>-1.0035315354464225E-2</v>
      </c>
      <c r="I264" s="11">
        <f t="shared" si="19"/>
        <v>2.4795259901642996E-2</v>
      </c>
      <c r="J264" s="11">
        <f t="shared" si="20"/>
        <v>5.3855088961471953E-2</v>
      </c>
    </row>
    <row r="265" spans="2:10" x14ac:dyDescent="0.2">
      <c r="B265" s="5">
        <v>261</v>
      </c>
      <c r="C265" s="10">
        <f>VLOOKUP($B265, 'Levels v1.0.1'!$B$5:$G$404, 6, FALSE)</f>
        <v>0.37735849056603776</v>
      </c>
      <c r="D265" s="10">
        <f>VLOOKUP($B265, 'Levels v1.0.3'!$B$5:$G$404, 6, FALSE)</f>
        <v>0.41176470588235292</v>
      </c>
      <c r="E265" s="10">
        <f>VLOOKUP($B265, 'Levels v1.0.6'!$B$5:$G$404, 6, FALSE)</f>
        <v>0.4366812227074236</v>
      </c>
      <c r="F265" s="10">
        <f>VLOOKUP($B265, 'Levels v1.1.0'!$B$5:$G$404, 6, FALSE)</f>
        <v>0.41052631578947368</v>
      </c>
      <c r="G265" s="11">
        <f t="shared" si="17"/>
        <v>-3.1724193170284187E-2</v>
      </c>
      <c r="H265" s="11">
        <f t="shared" si="18"/>
        <v>2.6820221460309712E-3</v>
      </c>
      <c r="I265" s="11">
        <f t="shared" si="19"/>
        <v>2.7598538971101649E-2</v>
      </c>
      <c r="J265" s="11">
        <f t="shared" si="20"/>
        <v>1.4436320531517333E-3</v>
      </c>
    </row>
    <row r="266" spans="2:10" x14ac:dyDescent="0.2">
      <c r="B266" s="5">
        <v>262</v>
      </c>
      <c r="C266" s="10">
        <f>VLOOKUP($B266, 'Levels v1.0.1'!$B$5:$G$404, 6, FALSE)</f>
        <v>0.63265306122448983</v>
      </c>
      <c r="D266" s="10">
        <f>VLOOKUP($B266, 'Levels v1.0.3'!$B$5:$G$404, 6, FALSE)</f>
        <v>0.6</v>
      </c>
      <c r="E266" s="10">
        <f>VLOOKUP($B266, 'Levels v1.0.6'!$B$5:$G$404, 6, FALSE)</f>
        <v>0.65458663646659121</v>
      </c>
      <c r="F266" s="10">
        <f>VLOOKUP($B266, 'Levels v1.1.0'!$B$5:$G$404, 6, FALSE)</f>
        <v>0.61963190184049077</v>
      </c>
      <c r="G266" s="11">
        <f t="shared" si="17"/>
        <v>5.935161341596884E-3</v>
      </c>
      <c r="H266" s="11">
        <f t="shared" si="18"/>
        <v>-2.671789988289297E-2</v>
      </c>
      <c r="I266" s="11">
        <f t="shared" si="19"/>
        <v>2.7868736583698261E-2</v>
      </c>
      <c r="J266" s="11">
        <f t="shared" si="20"/>
        <v>-7.0859980424021751E-3</v>
      </c>
    </row>
    <row r="267" spans="2:10" x14ac:dyDescent="0.2">
      <c r="B267" s="5">
        <v>263</v>
      </c>
      <c r="C267" s="10">
        <f>VLOOKUP($B267, 'Levels v1.0.1'!$B$5:$G$404, 6, FALSE)</f>
        <v>0.58064516129032262</v>
      </c>
      <c r="D267" s="10">
        <f>VLOOKUP($B267, 'Levels v1.0.3'!$B$5:$G$404, 6, FALSE)</f>
        <v>0.57627118644067798</v>
      </c>
      <c r="E267" s="10">
        <f>VLOOKUP($B267, 'Levels v1.0.6'!$B$5:$G$404, 6, FALSE)</f>
        <v>0.65333333333333332</v>
      </c>
      <c r="F267" s="10">
        <f>VLOOKUP($B267, 'Levels v1.1.0'!$B$5:$G$404, 6, FALSE)</f>
        <v>0.72833723653395788</v>
      </c>
      <c r="G267" s="11">
        <f t="shared" si="17"/>
        <v>-5.4001568109250386E-2</v>
      </c>
      <c r="H267" s="11">
        <f t="shared" si="18"/>
        <v>-5.8375542958895021E-2</v>
      </c>
      <c r="I267" s="11">
        <f t="shared" si="19"/>
        <v>1.8686603933760315E-2</v>
      </c>
      <c r="J267" s="11">
        <f t="shared" si="20"/>
        <v>9.3690507134384871E-2</v>
      </c>
    </row>
    <row r="268" spans="2:10" x14ac:dyDescent="0.2">
      <c r="B268" s="5">
        <v>264</v>
      </c>
      <c r="C268" s="10">
        <f>VLOOKUP($B268, 'Levels v1.0.1'!$B$5:$G$404, 6, FALSE)</f>
        <v>0.73184357541899436</v>
      </c>
      <c r="D268" s="10">
        <f>VLOOKUP($B268, 'Levels v1.0.3'!$B$5:$G$404, 6, FALSE)</f>
        <v>0.69518716577540107</v>
      </c>
      <c r="E268" s="10">
        <f>VLOOKUP($B268, 'Levels v1.0.6'!$B$5:$G$404, 6, FALSE)</f>
        <v>0.80192655027092108</v>
      </c>
      <c r="F268" s="10">
        <f>VLOOKUP($B268, 'Levels v1.1.0'!$B$5:$G$404, 6, FALSE)</f>
        <v>0.81901041666666663</v>
      </c>
      <c r="G268" s="11">
        <f t="shared" si="17"/>
        <v>-3.0148351614001423E-2</v>
      </c>
      <c r="H268" s="11">
        <f t="shared" si="18"/>
        <v>-6.6804761257594714E-2</v>
      </c>
      <c r="I268" s="11">
        <f t="shared" si="19"/>
        <v>3.9934623237925293E-2</v>
      </c>
      <c r="J268" s="11">
        <f t="shared" si="20"/>
        <v>5.7018489633670844E-2</v>
      </c>
    </row>
    <row r="269" spans="2:10" x14ac:dyDescent="0.2">
      <c r="B269" s="5">
        <v>265</v>
      </c>
      <c r="C269" s="10">
        <f>VLOOKUP($B269, 'Levels v1.0.1'!$B$5:$G$404, 6, FALSE)</f>
        <v>0.41304347826086957</v>
      </c>
      <c r="D269" s="10">
        <f>VLOOKUP($B269, 'Levels v1.0.3'!$B$5:$G$404, 6, FALSE)</f>
        <v>0.43333333333333335</v>
      </c>
      <c r="E269" s="10">
        <f>VLOOKUP($B269, 'Levels v1.0.6'!$B$5:$G$404, 6, FALSE)</f>
        <v>0.48799999999999999</v>
      </c>
      <c r="F269" s="10">
        <f>VLOOKUP($B269, 'Levels v1.1.0'!$B$5:$G$404, 6, FALSE)</f>
        <v>0.56896551724137934</v>
      </c>
      <c r="G269" s="11">
        <f t="shared" si="17"/>
        <v>-6.2792103948025979E-2</v>
      </c>
      <c r="H269" s="11">
        <f t="shared" si="18"/>
        <v>-4.2502248875562199E-2</v>
      </c>
      <c r="I269" s="11">
        <f t="shared" si="19"/>
        <v>1.2164417791104443E-2</v>
      </c>
      <c r="J269" s="11">
        <f t="shared" si="20"/>
        <v>9.312993503248379E-2</v>
      </c>
    </row>
    <row r="270" spans="2:10" x14ac:dyDescent="0.2">
      <c r="B270" s="5">
        <v>266</v>
      </c>
      <c r="C270" s="10">
        <f>VLOOKUP($B270, 'Levels v1.0.1'!$B$5:$G$404, 6, FALSE)</f>
        <v>0.46875</v>
      </c>
      <c r="D270" s="10">
        <f>VLOOKUP($B270, 'Levels v1.0.3'!$B$5:$G$404, 6, FALSE)</f>
        <v>0.53658536585365857</v>
      </c>
      <c r="E270" s="10">
        <f>VLOOKUP($B270, 'Levels v1.0.6'!$B$5:$G$404, 6, FALSE)</f>
        <v>0.55121042830540035</v>
      </c>
      <c r="F270" s="10">
        <f>VLOOKUP($B270, 'Levels v1.1.0'!$B$5:$G$404, 6, FALSE)</f>
        <v>0.49</v>
      </c>
      <c r="G270" s="11">
        <f t="shared" si="17"/>
        <v>-4.2886448539764643E-2</v>
      </c>
      <c r="H270" s="11">
        <f t="shared" si="18"/>
        <v>2.4948917313893926E-2</v>
      </c>
      <c r="I270" s="11">
        <f t="shared" si="19"/>
        <v>3.9573979765635703E-2</v>
      </c>
      <c r="J270" s="11">
        <f t="shared" si="20"/>
        <v>-2.1636448539764652E-2</v>
      </c>
    </row>
    <row r="271" spans="2:10" x14ac:dyDescent="0.2">
      <c r="B271" s="5">
        <v>267</v>
      </c>
      <c r="C271" s="10">
        <f>VLOOKUP($B271, 'Levels v1.0.1'!$B$5:$G$404, 6, FALSE)</f>
        <v>0.5161290322580645</v>
      </c>
      <c r="D271" s="10">
        <f>VLOOKUP($B271, 'Levels v1.0.3'!$B$5:$G$404, 6, FALSE)</f>
        <v>0.61702127659574468</v>
      </c>
      <c r="E271" s="10">
        <f>VLOOKUP($B271, 'Levels v1.0.6'!$B$5:$G$404, 6, FALSE)</f>
        <v>0.55009107468123863</v>
      </c>
      <c r="F271" s="10">
        <f>VLOOKUP($B271, 'Levels v1.1.0'!$B$5:$G$404, 6, FALSE)</f>
        <v>0.63461538461538458</v>
      </c>
      <c r="G271" s="11">
        <f t="shared" si="17"/>
        <v>-6.3335159779543626E-2</v>
      </c>
      <c r="H271" s="11">
        <f t="shared" si="18"/>
        <v>3.7557084558136555E-2</v>
      </c>
      <c r="I271" s="11">
        <f t="shared" si="19"/>
        <v>-2.9373117356369494E-2</v>
      </c>
      <c r="J271" s="11">
        <f t="shared" si="20"/>
        <v>5.5151192577776453E-2</v>
      </c>
    </row>
    <row r="272" spans="2:10" x14ac:dyDescent="0.2">
      <c r="B272" s="5">
        <v>268</v>
      </c>
      <c r="C272" s="10">
        <f>VLOOKUP($B272, 'Levels v1.0.1'!$B$5:$G$404, 6, FALSE)</f>
        <v>0.44</v>
      </c>
      <c r="D272" s="10">
        <f>VLOOKUP($B272, 'Levels v1.0.3'!$B$5:$G$404, 6, FALSE)</f>
        <v>0.5</v>
      </c>
      <c r="E272" s="10">
        <f>VLOOKUP($B272, 'Levels v1.0.6'!$B$5:$G$404, 6, FALSE)</f>
        <v>0.46666666666666667</v>
      </c>
      <c r="F272" s="10">
        <f>VLOOKUP($B272, 'Levels v1.1.0'!$B$5:$G$404, 6, FALSE)</f>
        <v>0.46994535519125685</v>
      </c>
      <c r="G272" s="11">
        <f t="shared" si="17"/>
        <v>-2.9153005464480908E-2</v>
      </c>
      <c r="H272" s="11">
        <f t="shared" si="18"/>
        <v>3.084699453551909E-2</v>
      </c>
      <c r="I272" s="11">
        <f t="shared" si="19"/>
        <v>-2.4863387978142359E-3</v>
      </c>
      <c r="J272" s="11">
        <f t="shared" si="20"/>
        <v>7.9234972677594273E-4</v>
      </c>
    </row>
    <row r="273" spans="2:10" x14ac:dyDescent="0.2">
      <c r="B273" s="5">
        <v>269</v>
      </c>
      <c r="C273" s="10">
        <f>VLOOKUP($B273, 'Levels v1.0.1'!$B$5:$G$404, 6, FALSE)</f>
        <v>0.5641025641025641</v>
      </c>
      <c r="D273" s="10">
        <f>VLOOKUP($B273, 'Levels v1.0.3'!$B$5:$G$404, 6, FALSE)</f>
        <v>0.79545454545454541</v>
      </c>
      <c r="E273" s="10">
        <f>VLOOKUP($B273, 'Levels v1.0.6'!$B$5:$G$404, 6, FALSE)</f>
        <v>0.74019607843137258</v>
      </c>
      <c r="F273" s="10">
        <f>VLOOKUP($B273, 'Levels v1.1.0'!$B$5:$G$404, 6, FALSE)</f>
        <v>0.79223300970873789</v>
      </c>
      <c r="G273" s="11">
        <f t="shared" si="17"/>
        <v>-0.15889398532174093</v>
      </c>
      <c r="H273" s="11">
        <f t="shared" si="18"/>
        <v>7.245799603024039E-2</v>
      </c>
      <c r="I273" s="11">
        <f t="shared" si="19"/>
        <v>1.719952900706756E-2</v>
      </c>
      <c r="J273" s="11">
        <f t="shared" si="20"/>
        <v>6.9236460284432866E-2</v>
      </c>
    </row>
    <row r="274" spans="2:10" x14ac:dyDescent="0.2">
      <c r="B274" s="5">
        <v>270</v>
      </c>
      <c r="C274" s="10">
        <f>VLOOKUP($B274, 'Levels v1.0.1'!$B$5:$G$404, 6, FALSE)</f>
        <v>0.55471698113207546</v>
      </c>
      <c r="D274" s="10">
        <f>VLOOKUP($B274, 'Levels v1.0.3'!$B$5:$G$404, 6, FALSE)</f>
        <v>0.86021505376344087</v>
      </c>
      <c r="E274" s="10">
        <f>VLOOKUP($B274, 'Levels v1.0.6'!$B$5:$G$404, 6, FALSE)</f>
        <v>0.80648236415633934</v>
      </c>
      <c r="F274" s="10">
        <f>VLOOKUP($B274, 'Levels v1.1.0'!$B$5:$G$404, 6, FALSE)</f>
        <v>0.81647940074906367</v>
      </c>
      <c r="G274" s="11">
        <f t="shared" si="17"/>
        <v>-0.20475646881815435</v>
      </c>
      <c r="H274" s="11">
        <f t="shared" si="18"/>
        <v>0.10074160381321107</v>
      </c>
      <c r="I274" s="11">
        <f t="shared" si="19"/>
        <v>4.7008914206109531E-2</v>
      </c>
      <c r="J274" s="11">
        <f t="shared" si="20"/>
        <v>5.700595079883386E-2</v>
      </c>
    </row>
    <row r="275" spans="2:10" x14ac:dyDescent="0.2">
      <c r="B275" s="5">
        <v>271</v>
      </c>
      <c r="C275" s="10">
        <f>VLOOKUP($B275, 'Levels v1.0.1'!$B$5:$G$404, 6, FALSE)</f>
        <v>8.3333333333333329E-2</v>
      </c>
      <c r="D275" s="10">
        <f>VLOOKUP($B275, 'Levels v1.0.3'!$B$5:$G$404, 6, FALSE)</f>
        <v>0</v>
      </c>
      <c r="E275" s="10">
        <f>VLOOKUP($B275, 'Levels v1.0.6'!$B$5:$G$404, 6, FALSE)</f>
        <v>5.4054054054054057E-2</v>
      </c>
      <c r="F275" s="10">
        <f>VLOOKUP($B275, 'Levels v1.1.0'!$B$5:$G$404, 6, FALSE)</f>
        <v>4.8543689320388349E-2</v>
      </c>
      <c r="G275" s="11">
        <f t="shared" si="17"/>
        <v>3.6850564156389397E-2</v>
      </c>
      <c r="H275" s="11">
        <f t="shared" si="18"/>
        <v>-4.6482769176943932E-2</v>
      </c>
      <c r="I275" s="11">
        <f t="shared" si="19"/>
        <v>7.5712848771101252E-3</v>
      </c>
      <c r="J275" s="11">
        <f t="shared" si="20"/>
        <v>2.0609201434444169E-3</v>
      </c>
    </row>
    <row r="276" spans="2:10" x14ac:dyDescent="0.2">
      <c r="B276" s="5">
        <v>272</v>
      </c>
      <c r="C276" s="10">
        <f>VLOOKUP($B276, 'Levels v1.0.1'!$B$5:$G$404, 6, FALSE)</f>
        <v>0.74336283185840712</v>
      </c>
      <c r="D276" s="10">
        <f>VLOOKUP($B276, 'Levels v1.0.3'!$B$5:$G$404, 6, FALSE)</f>
        <v>0.68292682926829273</v>
      </c>
      <c r="E276" s="10">
        <f>VLOOKUP($B276, 'Levels v1.0.6'!$B$5:$G$404, 6, FALSE)</f>
        <v>0.70186335403726707</v>
      </c>
      <c r="F276" s="10">
        <f>VLOOKUP($B276, 'Levels v1.1.0'!$B$5:$G$404, 6, FALSE)</f>
        <v>0.71186440677966101</v>
      </c>
      <c r="G276" s="11">
        <f t="shared" si="17"/>
        <v>3.3358476372500223E-2</v>
      </c>
      <c r="H276" s="11">
        <f t="shared" si="18"/>
        <v>-2.7077526217614167E-2</v>
      </c>
      <c r="I276" s="11">
        <f t="shared" si="19"/>
        <v>-8.1410014486398286E-3</v>
      </c>
      <c r="J276" s="11">
        <f t="shared" si="20"/>
        <v>1.8600512937541058E-3</v>
      </c>
    </row>
    <row r="277" spans="2:10" x14ac:dyDescent="0.2">
      <c r="B277" s="5">
        <v>273</v>
      </c>
      <c r="C277" s="10">
        <f>VLOOKUP($B277, 'Levels v1.0.1'!$B$5:$G$404, 6, FALSE)</f>
        <v>0.37037037037037035</v>
      </c>
      <c r="D277" s="10">
        <f>VLOOKUP($B277, 'Levels v1.0.3'!$B$5:$G$404, 6, FALSE)</f>
        <v>0.13333333333333333</v>
      </c>
      <c r="E277" s="10">
        <f>VLOOKUP($B277, 'Levels v1.0.6'!$B$5:$G$404, 6, FALSE)</f>
        <v>0.20883534136546184</v>
      </c>
      <c r="F277" s="10">
        <f>VLOOKUP($B277, 'Levels v1.1.0'!$B$5:$G$404, 6, FALSE)</f>
        <v>0.33076923076923076</v>
      </c>
      <c r="G277" s="11">
        <f t="shared" si="17"/>
        <v>0.10954330141077129</v>
      </c>
      <c r="H277" s="11">
        <f t="shared" si="18"/>
        <v>-0.12749373562626573</v>
      </c>
      <c r="I277" s="11">
        <f t="shared" si="19"/>
        <v>-5.1991727594137227E-2</v>
      </c>
      <c r="J277" s="11">
        <f t="shared" si="20"/>
        <v>6.9942161809631698E-2</v>
      </c>
    </row>
    <row r="278" spans="2:10" x14ac:dyDescent="0.2">
      <c r="B278" s="5">
        <v>274</v>
      </c>
      <c r="C278" s="10">
        <f>VLOOKUP($B278, 'Levels v1.0.1'!$B$5:$G$404, 6, FALSE)</f>
        <v>0.5</v>
      </c>
      <c r="D278" s="10">
        <f>VLOOKUP($B278, 'Levels v1.0.3'!$B$5:$G$404, 6, FALSE)</f>
        <v>0.63157894736842102</v>
      </c>
      <c r="E278" s="10">
        <f>VLOOKUP($B278, 'Levels v1.0.6'!$B$5:$G$404, 6, FALSE)</f>
        <v>0.54083885209713023</v>
      </c>
      <c r="F278" s="10">
        <f>VLOOKUP($B278, 'Levels v1.1.0'!$B$5:$G$404, 6, FALSE)</f>
        <v>0.63673469387755099</v>
      </c>
      <c r="G278" s="11">
        <f t="shared" si="17"/>
        <v>-7.7288123335775616E-2</v>
      </c>
      <c r="H278" s="11">
        <f t="shared" si="18"/>
        <v>5.4290824032645402E-2</v>
      </c>
      <c r="I278" s="11">
        <f t="shared" si="19"/>
        <v>-3.6449271238645387E-2</v>
      </c>
      <c r="J278" s="11">
        <f t="shared" si="20"/>
        <v>5.9446570541775379E-2</v>
      </c>
    </row>
    <row r="279" spans="2:10" x14ac:dyDescent="0.2">
      <c r="B279" s="5">
        <v>275</v>
      </c>
      <c r="C279" s="10">
        <f>VLOOKUP($B279, 'Levels v1.0.1'!$B$5:$G$404, 6, FALSE)</f>
        <v>0.39285714285714285</v>
      </c>
      <c r="D279" s="10">
        <f>VLOOKUP($B279, 'Levels v1.0.3'!$B$5:$G$404, 6, FALSE)</f>
        <v>0.38095238095238093</v>
      </c>
      <c r="E279" s="10">
        <f>VLOOKUP($B279, 'Levels v1.0.6'!$B$5:$G$404, 6, FALSE)</f>
        <v>0.3619631901840491</v>
      </c>
      <c r="F279" s="10">
        <f>VLOOKUP($B279, 'Levels v1.1.0'!$B$5:$G$404, 6, FALSE)</f>
        <v>0.41935483870967744</v>
      </c>
      <c r="G279" s="11">
        <f t="shared" si="17"/>
        <v>4.0752546813302426E-3</v>
      </c>
      <c r="H279" s="11">
        <f t="shared" si="18"/>
        <v>-7.8295072234316754E-3</v>
      </c>
      <c r="I279" s="11">
        <f t="shared" si="19"/>
        <v>-2.6818697991763507E-2</v>
      </c>
      <c r="J279" s="11">
        <f t="shared" si="20"/>
        <v>3.0572950533864829E-2</v>
      </c>
    </row>
    <row r="280" spans="2:10" x14ac:dyDescent="0.2">
      <c r="B280" s="5">
        <v>276</v>
      </c>
      <c r="C280" s="10">
        <f>VLOOKUP($B280, 'Levels v1.0.1'!$B$5:$G$404, 6, FALSE)</f>
        <v>0.5</v>
      </c>
      <c r="D280" s="10">
        <f>VLOOKUP($B280, 'Levels v1.0.3'!$B$5:$G$404, 6, FALSE)</f>
        <v>0.47826086956521741</v>
      </c>
      <c r="E280" s="10">
        <f>VLOOKUP($B280, 'Levels v1.0.6'!$B$5:$G$404, 6, FALSE)</f>
        <v>0.52607709750566889</v>
      </c>
      <c r="F280" s="10">
        <f>VLOOKUP($B280, 'Levels v1.1.0'!$B$5:$G$404, 6, FALSE)</f>
        <v>0.48520710059171596</v>
      </c>
      <c r="G280" s="11">
        <f t="shared" si="17"/>
        <v>2.6137330843494233E-3</v>
      </c>
      <c r="H280" s="11">
        <f t="shared" si="18"/>
        <v>-1.9125397350433171E-2</v>
      </c>
      <c r="I280" s="11">
        <f t="shared" si="19"/>
        <v>2.8690830590018312E-2</v>
      </c>
      <c r="J280" s="11">
        <f t="shared" si="20"/>
        <v>-1.217916632393462E-2</v>
      </c>
    </row>
    <row r="281" spans="2:10" x14ac:dyDescent="0.2">
      <c r="B281" s="5">
        <v>277</v>
      </c>
      <c r="C281" s="10">
        <f>VLOOKUP($B281, 'Levels v1.0.1'!$B$5:$G$404, 6, FALSE)</f>
        <v>0.45238095238095238</v>
      </c>
      <c r="D281" s="10">
        <f>VLOOKUP($B281, 'Levels v1.0.3'!$B$5:$G$404, 6, FALSE)</f>
        <v>0.56000000000000005</v>
      </c>
      <c r="E281" s="10">
        <f>VLOOKUP($B281, 'Levels v1.0.6'!$B$5:$G$404, 6, FALSE)</f>
        <v>0.43650793650793651</v>
      </c>
      <c r="F281" s="10">
        <f>VLOOKUP($B281, 'Levels v1.1.0'!$B$5:$G$404, 6, FALSE)</f>
        <v>0.51955307262569828</v>
      </c>
      <c r="G281" s="11">
        <f t="shared" si="17"/>
        <v>-3.9729537997694409E-2</v>
      </c>
      <c r="H281" s="11">
        <f t="shared" si="18"/>
        <v>6.7889509621353261E-2</v>
      </c>
      <c r="I281" s="11">
        <f t="shared" si="19"/>
        <v>-5.5602553870710281E-2</v>
      </c>
      <c r="J281" s="11">
        <f t="shared" si="20"/>
        <v>2.7442582247051484E-2</v>
      </c>
    </row>
    <row r="282" spans="2:10" x14ac:dyDescent="0.2">
      <c r="B282" s="5">
        <v>278</v>
      </c>
      <c r="C282" s="10">
        <f>VLOOKUP($B282, 'Levels v1.0.1'!$B$5:$G$404, 6, FALSE)</f>
        <v>0.7078651685393258</v>
      </c>
      <c r="D282" s="10">
        <f>VLOOKUP($B282, 'Levels v1.0.3'!$B$5:$G$404, 6, FALSE)</f>
        <v>0.86250000000000004</v>
      </c>
      <c r="E282" s="10">
        <f>VLOOKUP($B282, 'Levels v1.0.6'!$B$5:$G$404, 6, FALSE)</f>
        <v>0.77644894204231829</v>
      </c>
      <c r="F282" s="10">
        <f>VLOOKUP($B282, 'Levels v1.1.0'!$B$5:$G$404, 6, FALSE)</f>
        <v>0.7803921568627451</v>
      </c>
      <c r="G282" s="11">
        <f t="shared" si="17"/>
        <v>-7.3936398321771457E-2</v>
      </c>
      <c r="H282" s="11">
        <f t="shared" si="18"/>
        <v>8.0698433138902792E-2</v>
      </c>
      <c r="I282" s="11">
        <f t="shared" si="19"/>
        <v>-5.3526248187789616E-3</v>
      </c>
      <c r="J282" s="11">
        <f t="shared" si="20"/>
        <v>-1.4094099983521513E-3</v>
      </c>
    </row>
    <row r="283" spans="2:10" x14ac:dyDescent="0.2">
      <c r="B283" s="5">
        <v>279</v>
      </c>
      <c r="C283" s="10">
        <f>VLOOKUP($B283, 'Levels v1.0.1'!$B$5:$G$404, 6, FALSE)</f>
        <v>0.18181818181818182</v>
      </c>
      <c r="D283" s="10">
        <f>VLOOKUP($B283, 'Levels v1.0.3'!$B$5:$G$404, 6, FALSE)</f>
        <v>0.23076923076923078</v>
      </c>
      <c r="E283" s="10">
        <f>VLOOKUP($B283, 'Levels v1.0.6'!$B$5:$G$404, 6, FALSE)</f>
        <v>0.23412698412698413</v>
      </c>
      <c r="F283" s="10">
        <f>VLOOKUP($B283, 'Levels v1.1.0'!$B$5:$G$404, 6, FALSE)</f>
        <v>0.24761904761904763</v>
      </c>
      <c r="G283" s="11">
        <f t="shared" si="17"/>
        <v>-4.1765179265179253E-2</v>
      </c>
      <c r="H283" s="11">
        <f t="shared" si="18"/>
        <v>7.1858696858697058E-3</v>
      </c>
      <c r="I283" s="11">
        <f t="shared" si="19"/>
        <v>1.0543623043623052E-2</v>
      </c>
      <c r="J283" s="11">
        <f t="shared" si="20"/>
        <v>2.4035686535686551E-2</v>
      </c>
    </row>
    <row r="284" spans="2:10" x14ac:dyDescent="0.2">
      <c r="B284" s="5">
        <v>280</v>
      </c>
      <c r="C284" s="10">
        <f>VLOOKUP($B284, 'Levels v1.0.1'!$B$5:$G$404, 6, FALSE)</f>
        <v>0.4</v>
      </c>
      <c r="D284" s="10">
        <f>VLOOKUP($B284, 'Levels v1.0.3'!$B$5:$G$404, 6, FALSE)</f>
        <v>0.375</v>
      </c>
      <c r="E284" s="10">
        <f>VLOOKUP($B284, 'Levels v1.0.6'!$B$5:$G$404, 6, FALSE)</f>
        <v>0.45930232558139533</v>
      </c>
      <c r="F284" s="10">
        <f>VLOOKUP($B284, 'Levels v1.1.0'!$B$5:$G$404, 6, FALSE)</f>
        <v>0.43448275862068964</v>
      </c>
      <c r="G284" s="11">
        <f t="shared" si="17"/>
        <v>-1.7196271050521239E-2</v>
      </c>
      <c r="H284" s="11">
        <f t="shared" si="18"/>
        <v>-4.2196271050521261E-2</v>
      </c>
      <c r="I284" s="11">
        <f t="shared" si="19"/>
        <v>4.2106054530874071E-2</v>
      </c>
      <c r="J284" s="11">
        <f t="shared" si="20"/>
        <v>1.7286487570168374E-2</v>
      </c>
    </row>
    <row r="285" spans="2:10" x14ac:dyDescent="0.2">
      <c r="B285" s="5">
        <v>281</v>
      </c>
      <c r="C285" s="10">
        <f>VLOOKUP($B285, 'Levels v1.0.1'!$B$5:$G$404, 6, FALSE)</f>
        <v>0.5</v>
      </c>
      <c r="D285" s="10">
        <f>VLOOKUP($B285, 'Levels v1.0.3'!$B$5:$G$404, 6, FALSE)</f>
        <v>0.56521739130434778</v>
      </c>
      <c r="E285" s="10">
        <f>VLOOKUP($B285, 'Levels v1.0.6'!$B$5:$G$404, 6, FALSE)</f>
        <v>0.43620178041543028</v>
      </c>
      <c r="F285" s="10">
        <f>VLOOKUP($B285, 'Levels v1.1.0'!$B$5:$G$404, 6, FALSE)</f>
        <v>0.45517241379310347</v>
      </c>
      <c r="G285" s="11">
        <f t="shared" si="17"/>
        <v>1.085210362177963E-2</v>
      </c>
      <c r="H285" s="11">
        <f t="shared" si="18"/>
        <v>7.6069494926127412E-2</v>
      </c>
      <c r="I285" s="11">
        <f t="shared" si="19"/>
        <v>-5.2946115962790086E-2</v>
      </c>
      <c r="J285" s="11">
        <f t="shared" si="20"/>
        <v>-3.3975482585116901E-2</v>
      </c>
    </row>
    <row r="286" spans="2:10" x14ac:dyDescent="0.2">
      <c r="B286" s="5">
        <v>282</v>
      </c>
      <c r="C286" s="10">
        <f>VLOOKUP($B286, 'Levels v1.0.1'!$B$5:$G$404, 6, FALSE)</f>
        <v>0.56382978723404253</v>
      </c>
      <c r="D286" s="10">
        <f>VLOOKUP($B286, 'Levels v1.0.3'!$B$5:$G$404, 6, FALSE)</f>
        <v>0.69696969696969702</v>
      </c>
      <c r="E286" s="10">
        <f>VLOOKUP($B286, 'Levels v1.0.6'!$B$5:$G$404, 6, FALSE)</f>
        <v>0.66494845360824739</v>
      </c>
      <c r="F286" s="10">
        <f>VLOOKUP($B286, 'Levels v1.1.0'!$B$5:$G$404, 6, FALSE)</f>
        <v>0.67924528301886788</v>
      </c>
      <c r="G286" s="11">
        <f t="shared" si="17"/>
        <v>-8.7418517973671173E-2</v>
      </c>
      <c r="H286" s="11">
        <f t="shared" si="18"/>
        <v>4.572139176198331E-2</v>
      </c>
      <c r="I286" s="11">
        <f t="shared" si="19"/>
        <v>1.3700148400533685E-2</v>
      </c>
      <c r="J286" s="11">
        <f t="shared" si="20"/>
        <v>2.7996977811154178E-2</v>
      </c>
    </row>
    <row r="287" spans="2:10" x14ac:dyDescent="0.2">
      <c r="B287" s="5">
        <v>283</v>
      </c>
      <c r="C287" s="10">
        <f>VLOOKUP($B287, 'Levels v1.0.1'!$B$5:$G$404, 6, FALSE)</f>
        <v>0.6428571428571429</v>
      </c>
      <c r="D287" s="10">
        <f>VLOOKUP($B287, 'Levels v1.0.3'!$B$5:$G$404, 6, FALSE)</f>
        <v>0.69696969696969702</v>
      </c>
      <c r="E287" s="10">
        <f>VLOOKUP($B287, 'Levels v1.0.6'!$B$5:$G$404, 6, FALSE)</f>
        <v>0.69886363636363635</v>
      </c>
      <c r="F287" s="10">
        <f>VLOOKUP($B287, 'Levels v1.1.0'!$B$5:$G$404, 6, FALSE)</f>
        <v>0.75492957746478873</v>
      </c>
      <c r="G287" s="11">
        <f t="shared" si="17"/>
        <v>-5.5547870556673318E-2</v>
      </c>
      <c r="H287" s="11">
        <f t="shared" si="18"/>
        <v>-1.4353164441192057E-3</v>
      </c>
      <c r="I287" s="11">
        <f t="shared" si="19"/>
        <v>4.5862294982013108E-4</v>
      </c>
      <c r="J287" s="11">
        <f t="shared" si="20"/>
        <v>5.6524564050972503E-2</v>
      </c>
    </row>
    <row r="288" spans="2:10" x14ac:dyDescent="0.2">
      <c r="B288" s="5">
        <v>284</v>
      </c>
      <c r="C288" s="10">
        <f>VLOOKUP($B288, 'Levels v1.0.1'!$B$5:$G$404, 6, FALSE)</f>
        <v>0.72857142857142854</v>
      </c>
      <c r="D288" s="10">
        <f>VLOOKUP($B288, 'Levels v1.0.3'!$B$5:$G$404, 6, FALSE)</f>
        <v>0.84507042253521125</v>
      </c>
      <c r="E288" s="10">
        <f>VLOOKUP($B288, 'Levels v1.0.6'!$B$5:$G$404, 6, FALSE)</f>
        <v>0.75465838509316774</v>
      </c>
      <c r="F288" s="10">
        <f>VLOOKUP($B288, 'Levels v1.1.0'!$B$5:$G$404, 6, FALSE)</f>
        <v>0.82915717539863321</v>
      </c>
      <c r="G288" s="11">
        <f t="shared" si="17"/>
        <v>-6.0792924328181619E-2</v>
      </c>
      <c r="H288" s="11">
        <f t="shared" si="18"/>
        <v>5.5706069635601096E-2</v>
      </c>
      <c r="I288" s="11">
        <f t="shared" si="19"/>
        <v>-3.4705967806442417E-2</v>
      </c>
      <c r="J288" s="11">
        <f t="shared" si="20"/>
        <v>3.9792822499023051E-2</v>
      </c>
    </row>
    <row r="289" spans="2:10" x14ac:dyDescent="0.2">
      <c r="B289" s="5">
        <v>285</v>
      </c>
      <c r="C289" s="10">
        <f>VLOOKUP($B289, 'Levels v1.0.1'!$B$5:$G$404, 6, FALSE)</f>
        <v>0.16666666666666666</v>
      </c>
      <c r="D289" s="10">
        <f>VLOOKUP($B289, 'Levels v1.0.3'!$B$5:$G$404, 6, FALSE)</f>
        <v>0.16666666666666666</v>
      </c>
      <c r="E289" s="10">
        <f>VLOOKUP($B289, 'Levels v1.0.6'!$B$5:$G$404, 6, FALSE)</f>
        <v>0.25</v>
      </c>
      <c r="F289" s="10">
        <f>VLOOKUP($B289, 'Levels v1.1.0'!$B$5:$G$404, 6, FALSE)</f>
        <v>0.2807017543859649</v>
      </c>
      <c r="G289" s="11">
        <f t="shared" si="17"/>
        <v>-4.9342105263157882E-2</v>
      </c>
      <c r="H289" s="11">
        <f t="shared" si="18"/>
        <v>-4.9342105263157882E-2</v>
      </c>
      <c r="I289" s="11">
        <f t="shared" si="19"/>
        <v>3.3991228070175461E-2</v>
      </c>
      <c r="J289" s="11">
        <f t="shared" si="20"/>
        <v>6.4692982456140358E-2</v>
      </c>
    </row>
    <row r="290" spans="2:10" x14ac:dyDescent="0.2">
      <c r="B290" s="5">
        <v>286</v>
      </c>
      <c r="C290" s="10">
        <f>VLOOKUP($B290, 'Levels v1.0.1'!$B$5:$G$404, 6, FALSE)</f>
        <v>0.16666666666666666</v>
      </c>
      <c r="D290" s="10">
        <f>VLOOKUP($B290, 'Levels v1.0.3'!$B$5:$G$404, 6, FALSE)</f>
        <v>0.33333333333333331</v>
      </c>
      <c r="E290" s="10">
        <f>VLOOKUP($B290, 'Levels v1.0.6'!$B$5:$G$404, 6, FALSE)</f>
        <v>0.31872509960159362</v>
      </c>
      <c r="F290" s="10">
        <f>VLOOKUP($B290, 'Levels v1.1.0'!$B$5:$G$404, 6, FALSE)</f>
        <v>0.29629629629629628</v>
      </c>
      <c r="G290" s="11">
        <f t="shared" si="17"/>
        <v>-0.1120886823078058</v>
      </c>
      <c r="H290" s="11">
        <f t="shared" si="18"/>
        <v>5.4577984358860854E-2</v>
      </c>
      <c r="I290" s="11">
        <f t="shared" si="19"/>
        <v>3.9969750627121159E-2</v>
      </c>
      <c r="J290" s="11">
        <f t="shared" si="20"/>
        <v>1.7540947321823819E-2</v>
      </c>
    </row>
    <row r="291" spans="2:10" x14ac:dyDescent="0.2">
      <c r="B291" s="5">
        <v>287</v>
      </c>
      <c r="C291" s="10">
        <f>VLOOKUP($B291, 'Levels v1.0.1'!$B$5:$G$404, 6, FALSE)</f>
        <v>0.5</v>
      </c>
      <c r="D291" s="10">
        <f>VLOOKUP($B291, 'Levels v1.0.3'!$B$5:$G$404, 6, FALSE)</f>
        <v>0.54166666666666663</v>
      </c>
      <c r="E291" s="10">
        <f>VLOOKUP($B291, 'Levels v1.0.6'!$B$5:$G$404, 6, FALSE)</f>
        <v>0.48104956268221577</v>
      </c>
      <c r="F291" s="10">
        <f>VLOOKUP($B291, 'Levels v1.1.0'!$B$5:$G$404, 6, FALSE)</f>
        <v>0.51298701298701299</v>
      </c>
      <c r="G291" s="11">
        <f t="shared" si="17"/>
        <v>-8.9258105839737922E-3</v>
      </c>
      <c r="H291" s="11">
        <f t="shared" si="18"/>
        <v>3.2740856082692837E-2</v>
      </c>
      <c r="I291" s="11">
        <f t="shared" si="19"/>
        <v>-2.7876247901758022E-2</v>
      </c>
      <c r="J291" s="11">
        <f t="shared" si="20"/>
        <v>4.0612024030391991E-3</v>
      </c>
    </row>
    <row r="292" spans="2:10" x14ac:dyDescent="0.2">
      <c r="B292" s="5">
        <v>288</v>
      </c>
      <c r="C292" s="10">
        <f>VLOOKUP($B292, 'Levels v1.0.1'!$B$5:$G$404, 6, FALSE)</f>
        <v>0.53333333333333333</v>
      </c>
      <c r="D292" s="10">
        <f>VLOOKUP($B292, 'Levels v1.0.3'!$B$5:$G$404, 6, FALSE)</f>
        <v>0.59259259259259256</v>
      </c>
      <c r="E292" s="10">
        <f>VLOOKUP($B292, 'Levels v1.0.6'!$B$5:$G$404, 6, FALSE)</f>
        <v>0.5822222222222222</v>
      </c>
      <c r="F292" s="10">
        <f>VLOOKUP($B292, 'Levels v1.1.0'!$B$5:$G$404, 6, FALSE)</f>
        <v>0.64598540145985406</v>
      </c>
      <c r="G292" s="11">
        <f t="shared" si="17"/>
        <v>-5.5200054068667126E-2</v>
      </c>
      <c r="H292" s="11">
        <f t="shared" si="18"/>
        <v>4.0592051905921078E-3</v>
      </c>
      <c r="I292" s="11">
        <f t="shared" si="19"/>
        <v>-6.3111651797782553E-3</v>
      </c>
      <c r="J292" s="11">
        <f t="shared" si="20"/>
        <v>5.7452014057853606E-2</v>
      </c>
    </row>
    <row r="293" spans="2:10" x14ac:dyDescent="0.2">
      <c r="B293" s="5">
        <v>289</v>
      </c>
      <c r="C293" s="10">
        <f>VLOOKUP($B293, 'Levels v1.0.1'!$B$5:$G$404, 6, FALSE)</f>
        <v>0.5757575757575758</v>
      </c>
      <c r="D293" s="10">
        <f>VLOOKUP($B293, 'Levels v1.0.3'!$B$5:$G$404, 6, FALSE)</f>
        <v>0.47619047619047616</v>
      </c>
      <c r="E293" s="10">
        <f>VLOOKUP($B293, 'Levels v1.0.6'!$B$5:$G$404, 6, FALSE)</f>
        <v>0.48633879781420764</v>
      </c>
      <c r="F293" s="10">
        <f>VLOOKUP($B293, 'Levels v1.1.0'!$B$5:$G$404, 6, FALSE)</f>
        <v>0.55384615384615388</v>
      </c>
      <c r="G293" s="11">
        <f t="shared" si="17"/>
        <v>5.2724324855472404E-2</v>
      </c>
      <c r="H293" s="11">
        <f t="shared" si="18"/>
        <v>-4.6842774711627233E-2</v>
      </c>
      <c r="I293" s="11">
        <f t="shared" si="19"/>
        <v>-3.6694453087895762E-2</v>
      </c>
      <c r="J293" s="11">
        <f t="shared" si="20"/>
        <v>3.081290294405048E-2</v>
      </c>
    </row>
    <row r="294" spans="2:10" x14ac:dyDescent="0.2">
      <c r="B294" s="5">
        <v>290</v>
      </c>
      <c r="C294" s="10">
        <f>VLOOKUP($B294, 'Levels v1.0.1'!$B$5:$G$404, 6, FALSE)</f>
        <v>0.65853658536585369</v>
      </c>
      <c r="D294" s="10">
        <f>VLOOKUP($B294, 'Levels v1.0.3'!$B$5:$G$404, 6, FALSE)</f>
        <v>0.72222222222222221</v>
      </c>
      <c r="E294" s="10">
        <f>VLOOKUP($B294, 'Levels v1.0.6'!$B$5:$G$404, 6, FALSE)</f>
        <v>0.73490427098674527</v>
      </c>
      <c r="F294" s="10">
        <f>VLOOKUP($B294, 'Levels v1.1.0'!$B$5:$G$404, 6, FALSE)</f>
        <v>0.77285318559556782</v>
      </c>
      <c r="G294" s="11">
        <f t="shared" si="17"/>
        <v>-6.3592480676743501E-2</v>
      </c>
      <c r="H294" s="11">
        <f t="shared" si="18"/>
        <v>9.3156179625020208E-5</v>
      </c>
      <c r="I294" s="11">
        <f t="shared" si="19"/>
        <v>1.2775204944148078E-2</v>
      </c>
      <c r="J294" s="11">
        <f t="shared" si="20"/>
        <v>5.0724119552970626E-2</v>
      </c>
    </row>
    <row r="295" spans="2:10" x14ac:dyDescent="0.2">
      <c r="B295" s="5">
        <v>291</v>
      </c>
      <c r="C295" s="10">
        <f>VLOOKUP($B295, 'Levels v1.0.1'!$B$5:$G$404, 6, FALSE)</f>
        <v>0.56140350877192979</v>
      </c>
      <c r="D295" s="10">
        <f>VLOOKUP($B295, 'Levels v1.0.3'!$B$5:$G$404, 6, FALSE)</f>
        <v>0.81132075471698117</v>
      </c>
      <c r="E295" s="10">
        <f>VLOOKUP($B295, 'Levels v1.0.6'!$B$5:$G$404, 6, FALSE)</f>
        <v>0.74606299212598426</v>
      </c>
      <c r="F295" s="10">
        <f>VLOOKUP($B295, 'Levels v1.1.0'!$B$5:$G$404, 6, FALSE)</f>
        <v>0.8368121442125237</v>
      </c>
      <c r="G295" s="11">
        <f t="shared" si="17"/>
        <v>-0.17749634118492497</v>
      </c>
      <c r="H295" s="11">
        <f t="shared" si="18"/>
        <v>7.2420904760126414E-2</v>
      </c>
      <c r="I295" s="11">
        <f t="shared" si="19"/>
        <v>7.1631421691294994E-3</v>
      </c>
      <c r="J295" s="11">
        <f t="shared" si="20"/>
        <v>9.7912294255668941E-2</v>
      </c>
    </row>
    <row r="296" spans="2:10" x14ac:dyDescent="0.2">
      <c r="B296" s="5">
        <v>292</v>
      </c>
      <c r="C296" s="10">
        <f>VLOOKUP($B296, 'Levels v1.0.1'!$B$5:$G$404, 6, FALSE)</f>
        <v>4.7619047619047616E-2</v>
      </c>
      <c r="D296" s="10">
        <f>VLOOKUP($B296, 'Levels v1.0.3'!$B$5:$G$404, 6, FALSE)</f>
        <v>0.1</v>
      </c>
      <c r="E296" s="10">
        <f>VLOOKUP($B296, 'Levels v1.0.6'!$B$5:$G$404, 6, FALSE)</f>
        <v>7.281553398058252E-2</v>
      </c>
      <c r="F296" s="10">
        <f>VLOOKUP($B296, 'Levels v1.1.0'!$B$5:$G$404, 6, FALSE)</f>
        <v>5.5555555555555552E-2</v>
      </c>
      <c r="G296" s="11">
        <f t="shared" si="17"/>
        <v>-2.1378486669748814E-2</v>
      </c>
      <c r="H296" s="11">
        <f t="shared" si="18"/>
        <v>3.1002465711203575E-2</v>
      </c>
      <c r="I296" s="11">
        <f t="shared" si="19"/>
        <v>3.8179996917860892E-3</v>
      </c>
      <c r="J296" s="11">
        <f t="shared" si="20"/>
        <v>-1.3441978733240878E-2</v>
      </c>
    </row>
    <row r="297" spans="2:10" x14ac:dyDescent="0.2">
      <c r="B297" s="5">
        <v>293</v>
      </c>
      <c r="C297" s="10">
        <f>VLOOKUP($B297, 'Levels v1.0.1'!$B$5:$G$404, 6, FALSE)</f>
        <v>7.1428571428571425E-2</v>
      </c>
      <c r="D297" s="10">
        <f>VLOOKUP($B297, 'Levels v1.0.3'!$B$5:$G$404, 6, FALSE)</f>
        <v>0.25</v>
      </c>
      <c r="E297" s="10">
        <f>VLOOKUP($B297, 'Levels v1.0.6'!$B$5:$G$404, 6, FALSE)</f>
        <v>7.1038251366120214E-2</v>
      </c>
      <c r="F297" s="10">
        <f>VLOOKUP($B297, 'Levels v1.1.0'!$B$5:$G$404, 6, FALSE)</f>
        <v>0.11538461538461539</v>
      </c>
      <c r="G297" s="11">
        <f t="shared" si="17"/>
        <v>-5.5534288116255326E-2</v>
      </c>
      <c r="H297" s="11">
        <f t="shared" si="18"/>
        <v>0.12303714045517325</v>
      </c>
      <c r="I297" s="11">
        <f t="shared" si="19"/>
        <v>-5.5924608178706536E-2</v>
      </c>
      <c r="J297" s="11">
        <f t="shared" si="20"/>
        <v>-1.1578244160211359E-2</v>
      </c>
    </row>
    <row r="298" spans="2:10" x14ac:dyDescent="0.2">
      <c r="B298" s="5">
        <v>294</v>
      </c>
      <c r="C298" s="10">
        <f>VLOOKUP($B298, 'Levels v1.0.1'!$B$5:$G$404, 6, FALSE)</f>
        <v>0.21052631578947367</v>
      </c>
      <c r="D298" s="10">
        <f>VLOOKUP($B298, 'Levels v1.0.3'!$B$5:$G$404, 6, FALSE)</f>
        <v>0.47058823529411764</v>
      </c>
      <c r="E298" s="10">
        <f>VLOOKUP($B298, 'Levels v1.0.6'!$B$5:$G$404, 6, FALSE)</f>
        <v>0.38490566037735852</v>
      </c>
      <c r="F298" s="10">
        <f>VLOOKUP($B298, 'Levels v1.1.0'!$B$5:$G$404, 6, FALSE)</f>
        <v>0.30693069306930693</v>
      </c>
      <c r="G298" s="11">
        <f t="shared" si="17"/>
        <v>-0.13271141034309053</v>
      </c>
      <c r="H298" s="11">
        <f t="shared" si="18"/>
        <v>0.12735050916155344</v>
      </c>
      <c r="I298" s="11">
        <f t="shared" si="19"/>
        <v>4.1667934244794314E-2</v>
      </c>
      <c r="J298" s="11">
        <f t="shared" si="20"/>
        <v>-3.6307033063257277E-2</v>
      </c>
    </row>
    <row r="299" spans="2:10" x14ac:dyDescent="0.2">
      <c r="B299" s="5">
        <v>295</v>
      </c>
      <c r="C299" s="10">
        <f>VLOOKUP($B299, 'Levels v1.0.1'!$B$5:$G$404, 6, FALSE)</f>
        <v>0.5</v>
      </c>
      <c r="D299" s="10">
        <f>VLOOKUP($B299, 'Levels v1.0.3'!$B$5:$G$404, 6, FALSE)</f>
        <v>0.66666666666666663</v>
      </c>
      <c r="E299" s="10">
        <f>VLOOKUP($B299, 'Levels v1.0.6'!$B$5:$G$404, 6, FALSE)</f>
        <v>0.50134048257372654</v>
      </c>
      <c r="F299" s="10">
        <f>VLOOKUP($B299, 'Levels v1.1.0'!$B$5:$G$404, 6, FALSE)</f>
        <v>0.55102040816326525</v>
      </c>
      <c r="G299" s="11">
        <f t="shared" si="17"/>
        <v>-5.4756889350914606E-2</v>
      </c>
      <c r="H299" s="11">
        <f t="shared" si="18"/>
        <v>0.11190977731575202</v>
      </c>
      <c r="I299" s="11">
        <f t="shared" si="19"/>
        <v>-5.3416406777188064E-2</v>
      </c>
      <c r="J299" s="11">
        <f t="shared" si="20"/>
        <v>-3.7364811876493542E-3</v>
      </c>
    </row>
    <row r="300" spans="2:10" x14ac:dyDescent="0.2">
      <c r="B300" s="5">
        <v>296</v>
      </c>
      <c r="C300" s="10">
        <f>VLOOKUP($B300, 'Levels v1.0.1'!$B$5:$G$404, 6, FALSE)</f>
        <v>0.62857142857142856</v>
      </c>
      <c r="D300" s="10">
        <f>VLOOKUP($B300, 'Levels v1.0.3'!$B$5:$G$404, 6, FALSE)</f>
        <v>0.7931034482758621</v>
      </c>
      <c r="E300" s="10">
        <f>VLOOKUP($B300, 'Levels v1.0.6'!$B$5:$G$404, 6, FALSE)</f>
        <v>0.73257287705956908</v>
      </c>
      <c r="F300" s="10">
        <f>VLOOKUP($B300, 'Levels v1.1.0'!$B$5:$G$404, 6, FALSE)</f>
        <v>0.72171253822629966</v>
      </c>
      <c r="G300" s="11">
        <f t="shared" si="17"/>
        <v>-9.0418644461861319E-2</v>
      </c>
      <c r="H300" s="11">
        <f t="shared" si="18"/>
        <v>7.4113375242572221E-2</v>
      </c>
      <c r="I300" s="11">
        <f t="shared" si="19"/>
        <v>1.3582804026279205E-2</v>
      </c>
      <c r="J300" s="11">
        <f t="shared" si="20"/>
        <v>2.7224651930097821E-3</v>
      </c>
    </row>
    <row r="301" spans="2:10" x14ac:dyDescent="0.2">
      <c r="B301" s="5">
        <v>297</v>
      </c>
      <c r="C301" s="10">
        <f>VLOOKUP($B301, 'Levels v1.0.1'!$B$5:$G$404, 6, FALSE)</f>
        <v>0.46511627906976744</v>
      </c>
      <c r="D301" s="10">
        <f>VLOOKUP($B301, 'Levels v1.0.3'!$B$5:$G$404, 6, FALSE)</f>
        <v>0.79661016949152541</v>
      </c>
      <c r="E301" s="10">
        <f>VLOOKUP($B301, 'Levels v1.0.6'!$B$5:$G$404, 6, FALSE)</f>
        <v>0.73243647234678622</v>
      </c>
      <c r="F301" s="10">
        <f>VLOOKUP($B301, 'Levels v1.1.0'!$B$5:$G$404, 6, FALSE)</f>
        <v>0.72781065088757402</v>
      </c>
      <c r="G301" s="11">
        <f t="shared" si="17"/>
        <v>-0.21537711387914588</v>
      </c>
      <c r="H301" s="11">
        <f t="shared" si="18"/>
        <v>0.1161167765426121</v>
      </c>
      <c r="I301" s="11">
        <f t="shared" si="19"/>
        <v>5.1943079397872904E-2</v>
      </c>
      <c r="J301" s="11">
        <f t="shared" si="20"/>
        <v>4.7317257938660706E-2</v>
      </c>
    </row>
    <row r="302" spans="2:10" x14ac:dyDescent="0.2">
      <c r="B302" s="5">
        <v>298</v>
      </c>
      <c r="C302" s="10">
        <f>VLOOKUP($B302, 'Levels v1.0.1'!$B$5:$G$404, 6, FALSE)</f>
        <v>0.23809523809523808</v>
      </c>
      <c r="D302" s="10">
        <f>VLOOKUP($B302, 'Levels v1.0.3'!$B$5:$G$404, 6, FALSE)</f>
        <v>0.52173913043478259</v>
      </c>
      <c r="E302" s="10">
        <f>VLOOKUP($B302, 'Levels v1.0.6'!$B$5:$G$404, 6, FALSE)</f>
        <v>0.3807531380753138</v>
      </c>
      <c r="F302" s="10">
        <f>VLOOKUP($B302, 'Levels v1.1.0'!$B$5:$G$404, 6, FALSE)</f>
        <v>0.44525547445255476</v>
      </c>
      <c r="G302" s="11">
        <f t="shared" si="17"/>
        <v>-0.1583655071692342</v>
      </c>
      <c r="H302" s="11">
        <f t="shared" si="18"/>
        <v>0.12527838517031031</v>
      </c>
      <c r="I302" s="11">
        <f t="shared" si="19"/>
        <v>-1.5707607189158479E-2</v>
      </c>
      <c r="J302" s="11">
        <f t="shared" si="20"/>
        <v>4.8794729188082475E-2</v>
      </c>
    </row>
    <row r="303" spans="2:10" x14ac:dyDescent="0.2">
      <c r="B303" s="5">
        <v>299</v>
      </c>
      <c r="C303" s="10">
        <f>VLOOKUP($B303, 'Levels v1.0.1'!$B$5:$G$404, 6, FALSE)</f>
        <v>0.38461538461538464</v>
      </c>
      <c r="D303" s="10">
        <f>VLOOKUP($B303, 'Levels v1.0.3'!$B$5:$G$404, 6, FALSE)</f>
        <v>0.54166666666666663</v>
      </c>
      <c r="E303" s="10">
        <f>VLOOKUP($B303, 'Levels v1.0.6'!$B$5:$G$404, 6, FALSE)</f>
        <v>0.49544072948328266</v>
      </c>
      <c r="F303" s="10">
        <f>VLOOKUP($B303, 'Levels v1.1.0'!$B$5:$G$404, 6, FALSE)</f>
        <v>0.53714285714285714</v>
      </c>
      <c r="G303" s="11">
        <f t="shared" si="17"/>
        <v>-0.10510102486166317</v>
      </c>
      <c r="H303" s="11">
        <f t="shared" si="18"/>
        <v>5.195025718961882E-2</v>
      </c>
      <c r="I303" s="11">
        <f t="shared" si="19"/>
        <v>5.7243200062348509E-3</v>
      </c>
      <c r="J303" s="11">
        <f t="shared" si="20"/>
        <v>4.7426447665809335E-2</v>
      </c>
    </row>
    <row r="304" spans="2:10" x14ac:dyDescent="0.2">
      <c r="B304" s="5">
        <v>300</v>
      </c>
      <c r="C304" s="10">
        <f>VLOOKUP($B304, 'Levels v1.0.1'!$B$5:$G$404, 6, FALSE)</f>
        <v>0.45833333333333331</v>
      </c>
      <c r="D304" s="10">
        <f>VLOOKUP($B304, 'Levels v1.0.3'!$B$5:$G$404, 6, FALSE)</f>
        <v>0.61904761904761907</v>
      </c>
      <c r="E304" s="10">
        <f>VLOOKUP($B304, 'Levels v1.0.6'!$B$5:$G$404, 6, FALSE)</f>
        <v>0.37401574803149606</v>
      </c>
      <c r="F304" s="10">
        <f>VLOOKUP($B304, 'Levels v1.1.0'!$B$5:$G$404, 6, FALSE)</f>
        <v>0.54140127388535031</v>
      </c>
      <c r="G304" s="11">
        <f t="shared" si="17"/>
        <v>-3.9866160241116388E-2</v>
      </c>
      <c r="H304" s="11">
        <f t="shared" si="18"/>
        <v>0.12084812547316937</v>
      </c>
      <c r="I304" s="11">
        <f t="shared" si="19"/>
        <v>-0.12418374554295364</v>
      </c>
      <c r="J304" s="11">
        <f t="shared" si="20"/>
        <v>4.3201780310900606E-2</v>
      </c>
    </row>
    <row r="305" spans="2:10" x14ac:dyDescent="0.2">
      <c r="B305" s="5">
        <v>301</v>
      </c>
      <c r="C305" s="10">
        <f>VLOOKUP($B305, 'Levels v1.0.1'!$B$5:$G$404, 6, FALSE)</f>
        <v>0.65333333333333332</v>
      </c>
      <c r="D305" s="10">
        <f>VLOOKUP($B305, 'Levels v1.0.3'!$B$5:$G$404, 6, FALSE)</f>
        <v>0.80851063829787229</v>
      </c>
      <c r="E305" s="10">
        <f>VLOOKUP($B305, 'Levels v1.0.6'!$B$5:$G$404, 6, FALSE)</f>
        <v>0.77345844504021444</v>
      </c>
      <c r="F305" s="10">
        <f>VLOOKUP($B305, 'Levels v1.1.0'!$B$5:$G$404, 6, FALSE)</f>
        <v>0.80929095354523228</v>
      </c>
      <c r="G305" s="11">
        <f t="shared" si="17"/>
        <v>-0.10781500922082976</v>
      </c>
      <c r="H305" s="11">
        <f t="shared" si="18"/>
        <v>4.7362295743709204E-2</v>
      </c>
      <c r="I305" s="11">
        <f t="shared" si="19"/>
        <v>1.2310102486051355E-2</v>
      </c>
      <c r="J305" s="11">
        <f t="shared" si="20"/>
        <v>4.8142610991069201E-2</v>
      </c>
    </row>
    <row r="306" spans="2:10" x14ac:dyDescent="0.2">
      <c r="B306" s="5">
        <v>302</v>
      </c>
      <c r="C306" s="10">
        <f>VLOOKUP($B306, 'Levels v1.0.1'!$B$5:$G$404, 6, FALSE)</f>
        <v>0.55813953488372092</v>
      </c>
      <c r="D306" s="10">
        <f>VLOOKUP($B306, 'Levels v1.0.3'!$B$5:$G$404, 6, FALSE)</f>
        <v>0.82608695652173914</v>
      </c>
      <c r="E306" s="10">
        <f>VLOOKUP($B306, 'Levels v1.0.6'!$B$5:$G$404, 6, FALSE)</f>
        <v>0.77159309021113243</v>
      </c>
      <c r="F306" s="10">
        <f>VLOOKUP($B306, 'Levels v1.1.0'!$B$5:$G$404, 6, FALSE)</f>
        <v>0.78028747433264889</v>
      </c>
      <c r="G306" s="11">
        <f t="shared" si="17"/>
        <v>-0.17588722910358945</v>
      </c>
      <c r="H306" s="11">
        <f t="shared" si="18"/>
        <v>9.2060192534428764E-2</v>
      </c>
      <c r="I306" s="11">
        <f t="shared" si="19"/>
        <v>3.7566326223822055E-2</v>
      </c>
      <c r="J306" s="11">
        <f t="shared" si="20"/>
        <v>4.6260710345338518E-2</v>
      </c>
    </row>
    <row r="307" spans="2:10" x14ac:dyDescent="0.2">
      <c r="B307" s="5">
        <v>303</v>
      </c>
      <c r="C307" s="10">
        <f>VLOOKUP($B307, 'Levels v1.0.1'!$B$5:$G$404, 6, FALSE)</f>
        <v>7.6923076923076927E-2</v>
      </c>
      <c r="D307" s="10">
        <f>VLOOKUP($B307, 'Levels v1.0.3'!$B$5:$G$404, 6, FALSE)</f>
        <v>0.2</v>
      </c>
      <c r="E307" s="10">
        <f>VLOOKUP($B307, 'Levels v1.0.6'!$B$5:$G$404, 6, FALSE)</f>
        <v>4.0540540540540543E-2</v>
      </c>
      <c r="F307" s="10">
        <f>VLOOKUP($B307, 'Levels v1.1.0'!$B$5:$G$404, 6, FALSE)</f>
        <v>6.5789473684210523E-2</v>
      </c>
      <c r="G307" s="11">
        <f t="shared" si="17"/>
        <v>-1.8890195863880077E-2</v>
      </c>
      <c r="H307" s="11">
        <f t="shared" si="18"/>
        <v>0.10418672721304301</v>
      </c>
      <c r="I307" s="11">
        <f t="shared" si="19"/>
        <v>-5.5272732246416462E-2</v>
      </c>
      <c r="J307" s="11">
        <f t="shared" si="20"/>
        <v>-3.0023799102746482E-2</v>
      </c>
    </row>
    <row r="308" spans="2:10" x14ac:dyDescent="0.2">
      <c r="B308" s="5">
        <v>304</v>
      </c>
      <c r="C308" s="10">
        <f>VLOOKUP($B308, 'Levels v1.0.1'!$B$5:$G$404, 6, FALSE)</f>
        <v>0.36842105263157893</v>
      </c>
      <c r="D308" s="10">
        <f>VLOOKUP($B308, 'Levels v1.0.3'!$B$5:$G$404, 6, FALSE)</f>
        <v>0.2857142857142857</v>
      </c>
      <c r="E308" s="10">
        <f>VLOOKUP($B308, 'Levels v1.0.6'!$B$5:$G$404, 6, FALSE)</f>
        <v>0.42335766423357662</v>
      </c>
      <c r="F308" s="10">
        <f>VLOOKUP($B308, 'Levels v1.1.0'!$B$5:$G$404, 6, FALSE)</f>
        <v>0.30188679245283018</v>
      </c>
      <c r="G308" s="11">
        <f t="shared" si="17"/>
        <v>2.3576103873511112E-2</v>
      </c>
      <c r="H308" s="11">
        <f t="shared" si="18"/>
        <v>-5.9130663043782117E-2</v>
      </c>
      <c r="I308" s="11">
        <f t="shared" si="19"/>
        <v>7.851271547550881E-2</v>
      </c>
      <c r="J308" s="11">
        <f t="shared" si="20"/>
        <v>-4.2958156305237638E-2</v>
      </c>
    </row>
    <row r="309" spans="2:10" x14ac:dyDescent="0.2">
      <c r="B309" s="5">
        <v>305</v>
      </c>
      <c r="C309" s="10">
        <f>VLOOKUP($B309, 'Levels v1.0.1'!$B$5:$G$404, 6, FALSE)</f>
        <v>0.62962962962962965</v>
      </c>
      <c r="D309" s="10">
        <f>VLOOKUP($B309, 'Levels v1.0.3'!$B$5:$G$404, 6, FALSE)</f>
        <v>0.7407407407407407</v>
      </c>
      <c r="E309" s="10">
        <f>VLOOKUP($B309, 'Levels v1.0.6'!$B$5:$G$404, 6, FALSE)</f>
        <v>0.63524590163934425</v>
      </c>
      <c r="F309" s="10">
        <f>VLOOKUP($B309, 'Levels v1.1.0'!$B$5:$G$404, 6, FALSE)</f>
        <v>0.71513353115727007</v>
      </c>
      <c r="G309" s="11">
        <f t="shared" si="17"/>
        <v>-5.055782116211649E-2</v>
      </c>
      <c r="H309" s="11">
        <f t="shared" si="18"/>
        <v>6.055328994899456E-2</v>
      </c>
      <c r="I309" s="11">
        <f t="shared" si="19"/>
        <v>-4.4941549152401894E-2</v>
      </c>
      <c r="J309" s="11">
        <f t="shared" si="20"/>
        <v>3.4946080365523935E-2</v>
      </c>
    </row>
    <row r="310" spans="2:10" x14ac:dyDescent="0.2">
      <c r="B310" s="5">
        <v>306</v>
      </c>
      <c r="C310" s="10">
        <f>VLOOKUP($B310, 'Levels v1.0.1'!$B$5:$G$404, 6, FALSE)</f>
        <v>0.27272727272727271</v>
      </c>
      <c r="D310" s="10">
        <f>VLOOKUP($B310, 'Levels v1.0.3'!$B$5:$G$404, 6, FALSE)</f>
        <v>0.33333333333333331</v>
      </c>
      <c r="E310" s="10">
        <f>VLOOKUP($B310, 'Levels v1.0.6'!$B$5:$G$404, 6, FALSE)</f>
        <v>0.58290155440414504</v>
      </c>
      <c r="F310" s="10">
        <f>VLOOKUP($B310, 'Levels v1.1.0'!$B$5:$G$404, 6, FALSE)</f>
        <v>0.5663716814159292</v>
      </c>
      <c r="G310" s="11">
        <f t="shared" si="17"/>
        <v>-0.16610618774289732</v>
      </c>
      <c r="H310" s="11">
        <f t="shared" si="18"/>
        <v>-0.10550012713683671</v>
      </c>
      <c r="I310" s="11">
        <f t="shared" si="19"/>
        <v>0.14406809393397502</v>
      </c>
      <c r="J310" s="11">
        <f t="shared" si="20"/>
        <v>0.12753822094575917</v>
      </c>
    </row>
    <row r="311" spans="2:10" x14ac:dyDescent="0.2">
      <c r="B311" s="5">
        <v>307</v>
      </c>
      <c r="C311" s="10">
        <f>VLOOKUP($B311, 'Levels v1.0.1'!$B$5:$G$404, 6, FALSE)</f>
        <v>0.5617977528089888</v>
      </c>
      <c r="D311" s="10">
        <f>VLOOKUP($B311, 'Levels v1.0.3'!$B$5:$G$404, 6, FALSE)</f>
        <v>0.85074626865671643</v>
      </c>
      <c r="E311" s="10">
        <f>VLOOKUP($B311, 'Levels v1.0.6'!$B$5:$G$404, 6, FALSE)</f>
        <v>0.76360225140712945</v>
      </c>
      <c r="F311" s="10">
        <f>VLOOKUP($B311, 'Levels v1.1.0'!$B$5:$G$404, 6, FALSE)</f>
        <v>0.78897338403041828</v>
      </c>
      <c r="G311" s="11">
        <f t="shared" si="17"/>
        <v>-0.17948216141682449</v>
      </c>
      <c r="H311" s="11">
        <f t="shared" si="18"/>
        <v>0.10946635443090313</v>
      </c>
      <c r="I311" s="11">
        <f t="shared" si="19"/>
        <v>2.2322337181316154E-2</v>
      </c>
      <c r="J311" s="11">
        <f t="shared" si="20"/>
        <v>4.7693469804604982E-2</v>
      </c>
    </row>
    <row r="312" spans="2:10" x14ac:dyDescent="0.2">
      <c r="B312" s="5">
        <v>308</v>
      </c>
      <c r="C312" s="10">
        <f>VLOOKUP($B312, 'Levels v1.0.1'!$B$5:$G$404, 6, FALSE)</f>
        <v>0</v>
      </c>
      <c r="D312" s="10">
        <f>VLOOKUP($B312, 'Levels v1.0.3'!$B$5:$G$404, 6, FALSE)</f>
        <v>0.125</v>
      </c>
      <c r="E312" s="10">
        <f>VLOOKUP($B312, 'Levels v1.0.6'!$B$5:$G$404, 6, FALSE)</f>
        <v>9.9378881987577633E-2</v>
      </c>
      <c r="F312" s="10">
        <f>VLOOKUP($B312, 'Levels v1.1.0'!$B$5:$G$404, 6, FALSE)</f>
        <v>0.11688311688311688</v>
      </c>
      <c r="G312" s="11">
        <f t="shared" si="17"/>
        <v>-8.5315499717673632E-2</v>
      </c>
      <c r="H312" s="11">
        <f t="shared" si="18"/>
        <v>3.9684500282326368E-2</v>
      </c>
      <c r="I312" s="11">
        <f t="shared" si="19"/>
        <v>1.4063382269904001E-2</v>
      </c>
      <c r="J312" s="11">
        <f t="shared" si="20"/>
        <v>3.1567617165443249E-2</v>
      </c>
    </row>
    <row r="313" spans="2:10" x14ac:dyDescent="0.2">
      <c r="B313" s="5">
        <v>309</v>
      </c>
      <c r="C313" s="10">
        <f>VLOOKUP($B313, 'Levels v1.0.1'!$B$5:$G$404, 6, FALSE)</f>
        <v>0.48</v>
      </c>
      <c r="D313" s="10">
        <f>VLOOKUP($B313, 'Levels v1.0.3'!$B$5:$G$404, 6, FALSE)</f>
        <v>0.46153846153846156</v>
      </c>
      <c r="E313" s="10">
        <f>VLOOKUP($B313, 'Levels v1.0.6'!$B$5:$G$404, 6, FALSE)</f>
        <v>0.50167224080267558</v>
      </c>
      <c r="F313" s="10">
        <f>VLOOKUP($B313, 'Levels v1.1.0'!$B$5:$G$404, 6, FALSE)</f>
        <v>0.5117647058823529</v>
      </c>
      <c r="G313" s="11">
        <f t="shared" si="17"/>
        <v>-8.7438520558725252E-3</v>
      </c>
      <c r="H313" s="11">
        <f t="shared" si="18"/>
        <v>-2.7205390517410943E-2</v>
      </c>
      <c r="I313" s="11">
        <f t="shared" si="19"/>
        <v>1.2928388746803077E-2</v>
      </c>
      <c r="J313" s="11">
        <f t="shared" si="20"/>
        <v>2.3020853826480392E-2</v>
      </c>
    </row>
    <row r="314" spans="2:10" x14ac:dyDescent="0.2">
      <c r="B314" s="5">
        <v>310</v>
      </c>
      <c r="C314" s="10">
        <f>VLOOKUP($B314, 'Levels v1.0.1'!$B$5:$G$404, 6, FALSE)</f>
        <v>0.70833333333333337</v>
      </c>
      <c r="D314" s="10">
        <f>VLOOKUP($B314, 'Levels v1.0.3'!$B$5:$G$404, 6, FALSE)</f>
        <v>0.80645161290322576</v>
      </c>
      <c r="E314" s="10">
        <f>VLOOKUP($B314, 'Levels v1.0.6'!$B$5:$G$404, 6, FALSE)</f>
        <v>0.79885057471264365</v>
      </c>
      <c r="F314" s="10">
        <f>VLOOKUP($B314, 'Levels v1.1.0'!$B$5:$G$404, 6, FALSE)</f>
        <v>0.80888888888888888</v>
      </c>
      <c r="G314" s="11">
        <f t="shared" si="17"/>
        <v>-7.2297769126189459E-2</v>
      </c>
      <c r="H314" s="11">
        <f t="shared" si="18"/>
        <v>2.5820510443702926E-2</v>
      </c>
      <c r="I314" s="11">
        <f t="shared" si="19"/>
        <v>1.8219472253120816E-2</v>
      </c>
      <c r="J314" s="11">
        <f t="shared" si="20"/>
        <v>2.825778642936605E-2</v>
      </c>
    </row>
    <row r="315" spans="2:10" x14ac:dyDescent="0.2">
      <c r="B315" s="5">
        <v>311</v>
      </c>
      <c r="C315" s="10">
        <f>VLOOKUP($B315, 'Levels v1.0.1'!$B$5:$G$404, 6, FALSE)</f>
        <v>0.21428571428571427</v>
      </c>
      <c r="D315" s="10">
        <f>VLOOKUP($B315, 'Levels v1.0.3'!$B$5:$G$404, 6, FALSE)</f>
        <v>0.2</v>
      </c>
      <c r="E315" s="10">
        <f>VLOOKUP($B315, 'Levels v1.0.6'!$B$5:$G$404, 6, FALSE)</f>
        <v>0.34653465346534651</v>
      </c>
      <c r="F315" s="10">
        <f>VLOOKUP($B315, 'Levels v1.1.0'!$B$5:$G$404, 6, FALSE)</f>
        <v>0.25842696629213485</v>
      </c>
      <c r="G315" s="11">
        <f t="shared" si="17"/>
        <v>-4.0526119225084617E-2</v>
      </c>
      <c r="H315" s="11">
        <f t="shared" si="18"/>
        <v>-5.481183351079888E-2</v>
      </c>
      <c r="I315" s="11">
        <f t="shared" si="19"/>
        <v>9.1722819954547619E-2</v>
      </c>
      <c r="J315" s="11">
        <f t="shared" si="20"/>
        <v>3.6151327813359613E-3</v>
      </c>
    </row>
    <row r="316" spans="2:10" x14ac:dyDescent="0.2">
      <c r="B316" s="5">
        <v>312</v>
      </c>
      <c r="C316" s="10">
        <f>VLOOKUP($B316, 'Levels v1.0.1'!$B$5:$G$404, 6, FALSE)</f>
        <v>0.2</v>
      </c>
      <c r="D316" s="10">
        <f>VLOOKUP($B316, 'Levels v1.0.3'!$B$5:$G$404, 6, FALSE)</f>
        <v>0.55555555555555558</v>
      </c>
      <c r="E316" s="10">
        <f>VLOOKUP($B316, 'Levels v1.0.6'!$B$5:$G$404, 6, FALSE)</f>
        <v>0.52249134948096887</v>
      </c>
      <c r="F316" s="10">
        <f>VLOOKUP($B316, 'Levels v1.1.0'!$B$5:$G$404, 6, FALSE)</f>
        <v>0.38655462184873951</v>
      </c>
      <c r="G316" s="11">
        <f t="shared" si="17"/>
        <v>-0.21615038172131595</v>
      </c>
      <c r="H316" s="11">
        <f t="shared" si="18"/>
        <v>0.13940517383423962</v>
      </c>
      <c r="I316" s="11">
        <f t="shared" si="19"/>
        <v>0.1063409677596529</v>
      </c>
      <c r="J316" s="11">
        <f t="shared" si="20"/>
        <v>-2.9595759872576455E-2</v>
      </c>
    </row>
    <row r="317" spans="2:10" x14ac:dyDescent="0.2">
      <c r="B317" s="5">
        <v>313</v>
      </c>
      <c r="C317" s="10">
        <f>VLOOKUP($B317, 'Levels v1.0.1'!$B$5:$G$404, 6, FALSE)</f>
        <v>0.5625</v>
      </c>
      <c r="D317" s="10">
        <f>VLOOKUP($B317, 'Levels v1.0.3'!$B$5:$G$404, 6, FALSE)</f>
        <v>1.0588235294117647</v>
      </c>
      <c r="E317" s="10">
        <f>VLOOKUP($B317, 'Levels v1.0.6'!$B$5:$G$404, 6, FALSE)</f>
        <v>0.73221757322175729</v>
      </c>
      <c r="F317" s="10">
        <f>VLOOKUP($B317, 'Levels v1.1.0'!$B$5:$G$404, 6, FALSE)</f>
        <v>0.69774011299435024</v>
      </c>
      <c r="G317" s="11">
        <f t="shared" si="17"/>
        <v>-0.20032030390696809</v>
      </c>
      <c r="H317" s="11">
        <f t="shared" si="18"/>
        <v>0.29600322550479663</v>
      </c>
      <c r="I317" s="11">
        <f t="shared" si="19"/>
        <v>-3.0602730685210799E-2</v>
      </c>
      <c r="J317" s="11">
        <f t="shared" si="20"/>
        <v>-6.5080190912617852E-2</v>
      </c>
    </row>
    <row r="318" spans="2:10" x14ac:dyDescent="0.2">
      <c r="B318" s="5">
        <v>314</v>
      </c>
      <c r="C318" s="10">
        <f>VLOOKUP($B318, 'Levels v1.0.1'!$B$5:$G$404, 6, FALSE)</f>
        <v>0.61290322580645162</v>
      </c>
      <c r="D318" s="10">
        <f>VLOOKUP($B318, 'Levels v1.0.3'!$B$5:$G$404, 6, FALSE)</f>
        <v>0.72727272727272729</v>
      </c>
      <c r="E318" s="10">
        <f>VLOOKUP($B318, 'Levels v1.0.6'!$B$5:$G$404, 6, FALSE)</f>
        <v>0.67427385892116187</v>
      </c>
      <c r="F318" s="10">
        <f>VLOOKUP($B318, 'Levels v1.1.0'!$B$5:$G$404, 6, FALSE)</f>
        <v>0.63178294573643412</v>
      </c>
      <c r="G318" s="11">
        <f t="shared" si="17"/>
        <v>-4.8654963627742132E-2</v>
      </c>
      <c r="H318" s="11">
        <f t="shared" si="18"/>
        <v>6.5714537838533538E-2</v>
      </c>
      <c r="I318" s="11">
        <f t="shared" si="19"/>
        <v>1.2715669486968117E-2</v>
      </c>
      <c r="J318" s="11">
        <f t="shared" si="20"/>
        <v>-2.9775243697759635E-2</v>
      </c>
    </row>
    <row r="319" spans="2:10" x14ac:dyDescent="0.2">
      <c r="B319" s="5">
        <v>315</v>
      </c>
      <c r="C319" s="10">
        <f>VLOOKUP($B319, 'Levels v1.0.1'!$B$5:$G$404, 6, FALSE)</f>
        <v>0.62790697674418605</v>
      </c>
      <c r="D319" s="10">
        <f>VLOOKUP($B319, 'Levels v1.0.3'!$B$5:$G$404, 6, FALSE)</f>
        <v>0.89655172413793105</v>
      </c>
      <c r="E319" s="10">
        <f>VLOOKUP($B319, 'Levels v1.0.6'!$B$5:$G$404, 6, FALSE)</f>
        <v>0.78776529338327095</v>
      </c>
      <c r="F319" s="10">
        <f>VLOOKUP($B319, 'Levels v1.1.0'!$B$5:$G$404, 6, FALSE)</f>
        <v>0.78030303030303028</v>
      </c>
      <c r="G319" s="11">
        <f t="shared" si="17"/>
        <v>-0.14522477939791856</v>
      </c>
      <c r="H319" s="11">
        <f t="shared" si="18"/>
        <v>0.12341996799582644</v>
      </c>
      <c r="I319" s="11">
        <f t="shared" si="19"/>
        <v>1.4633537241166339E-2</v>
      </c>
      <c r="J319" s="11">
        <f t="shared" si="20"/>
        <v>7.1712741609256669E-3</v>
      </c>
    </row>
    <row r="320" spans="2:10" x14ac:dyDescent="0.2">
      <c r="B320" s="5">
        <v>316</v>
      </c>
      <c r="C320" s="10">
        <f>VLOOKUP($B320, 'Levels v1.0.1'!$B$5:$G$404, 6, FALSE)</f>
        <v>0.46153846153846156</v>
      </c>
      <c r="D320" s="10">
        <f>VLOOKUP($B320, 'Levels v1.0.3'!$B$5:$G$404, 6, FALSE)</f>
        <v>0.66666666666666663</v>
      </c>
      <c r="E320" s="10">
        <f>VLOOKUP($B320, 'Levels v1.0.6'!$B$5:$G$404, 6, FALSE)</f>
        <v>0.48514851485148514</v>
      </c>
      <c r="F320" s="10">
        <f>VLOOKUP($B320, 'Levels v1.1.0'!$B$5:$G$404, 6, FALSE)</f>
        <v>0.54545454545454541</v>
      </c>
      <c r="G320" s="11">
        <f t="shared" si="17"/>
        <v>-7.8163585589328122E-2</v>
      </c>
      <c r="H320" s="11">
        <f t="shared" si="18"/>
        <v>0.12696461953887694</v>
      </c>
      <c r="I320" s="11">
        <f t="shared" si="19"/>
        <v>-5.455353227630455E-2</v>
      </c>
      <c r="J320" s="11">
        <f t="shared" si="20"/>
        <v>5.7524983267557284E-3</v>
      </c>
    </row>
    <row r="321" spans="2:10" x14ac:dyDescent="0.2">
      <c r="B321" s="5">
        <v>317</v>
      </c>
      <c r="C321" s="10">
        <f>VLOOKUP($B321, 'Levels v1.0.1'!$B$5:$G$404, 6, FALSE)</f>
        <v>0.5</v>
      </c>
      <c r="D321" s="10">
        <f>VLOOKUP($B321, 'Levels v1.0.3'!$B$5:$G$404, 6, FALSE)</f>
        <v>0.375</v>
      </c>
      <c r="E321" s="10">
        <f>VLOOKUP($B321, 'Levels v1.0.6'!$B$5:$G$404, 6, FALSE)</f>
        <v>0.46551724137931033</v>
      </c>
      <c r="F321" s="10">
        <f>VLOOKUP($B321, 'Levels v1.1.0'!$B$5:$G$404, 6, FALSE)</f>
        <v>0.4336283185840708</v>
      </c>
      <c r="G321" s="11">
        <f t="shared" si="17"/>
        <v>5.646361000915473E-2</v>
      </c>
      <c r="H321" s="11">
        <f t="shared" si="18"/>
        <v>-6.853638999084527E-2</v>
      </c>
      <c r="I321" s="11">
        <f t="shared" si="19"/>
        <v>2.1980851388465061E-2</v>
      </c>
      <c r="J321" s="11">
        <f t="shared" si="20"/>
        <v>-9.9080714067744657E-3</v>
      </c>
    </row>
    <row r="322" spans="2:10" x14ac:dyDescent="0.2">
      <c r="B322" s="5">
        <v>318</v>
      </c>
      <c r="C322" s="10">
        <f>VLOOKUP($B322, 'Levels v1.0.1'!$B$5:$G$404, 6, FALSE)</f>
        <v>0.51851851851851849</v>
      </c>
      <c r="D322" s="10">
        <f>VLOOKUP($B322, 'Levels v1.0.3'!$B$5:$G$404, 6, FALSE)</f>
        <v>0.33333333333333331</v>
      </c>
      <c r="E322" s="10">
        <f>VLOOKUP($B322, 'Levels v1.0.6'!$B$5:$G$404, 6, FALSE)</f>
        <v>0.59312320916905448</v>
      </c>
      <c r="F322" s="10">
        <f>VLOOKUP($B322, 'Levels v1.1.0'!$B$5:$G$404, 6, FALSE)</f>
        <v>0.58227848101265822</v>
      </c>
      <c r="G322" s="11">
        <f t="shared" si="17"/>
        <v>1.1705133010127322E-2</v>
      </c>
      <c r="H322" s="11">
        <f t="shared" si="18"/>
        <v>-0.17348005217505785</v>
      </c>
      <c r="I322" s="11">
        <f t="shared" si="19"/>
        <v>8.630982366066331E-2</v>
      </c>
      <c r="J322" s="11">
        <f t="shared" si="20"/>
        <v>7.5465095504267055E-2</v>
      </c>
    </row>
    <row r="323" spans="2:10" x14ac:dyDescent="0.2">
      <c r="B323" s="5">
        <v>319</v>
      </c>
      <c r="C323" s="10">
        <f>VLOOKUP($B323, 'Levels v1.0.1'!$B$5:$G$404, 6, FALSE)</f>
        <v>0.5</v>
      </c>
      <c r="D323" s="10">
        <f>VLOOKUP($B323, 'Levels v1.0.3'!$B$5:$G$404, 6, FALSE)</f>
        <v>0.73333333333333328</v>
      </c>
      <c r="E323" s="10">
        <f>VLOOKUP($B323, 'Levels v1.0.6'!$B$5:$G$404, 6, FALSE)</f>
        <v>0.51916376306620204</v>
      </c>
      <c r="F323" s="10">
        <f>VLOOKUP($B323, 'Levels v1.1.0'!$B$5:$G$404, 6, FALSE)</f>
        <v>0.43571428571428572</v>
      </c>
      <c r="G323" s="11">
        <f t="shared" si="17"/>
        <v>-4.7052845528455345E-2</v>
      </c>
      <c r="H323" s="11">
        <f t="shared" si="18"/>
        <v>0.18628048780487794</v>
      </c>
      <c r="I323" s="11">
        <f t="shared" si="19"/>
        <v>-2.7889082462253301E-2</v>
      </c>
      <c r="J323" s="11">
        <f t="shared" si="20"/>
        <v>-0.11133855981416962</v>
      </c>
    </row>
    <row r="324" spans="2:10" x14ac:dyDescent="0.2">
      <c r="B324" s="5">
        <v>320</v>
      </c>
      <c r="C324" s="10">
        <f>VLOOKUP($B324, 'Levels v1.0.1'!$B$5:$G$404, 6, FALSE)</f>
        <v>0.52380952380952384</v>
      </c>
      <c r="D324" s="10">
        <f>VLOOKUP($B324, 'Levels v1.0.3'!$B$5:$G$404, 6, FALSE)</f>
        <v>0.79166666666666663</v>
      </c>
      <c r="E324" s="10">
        <f>VLOOKUP($B324, 'Levels v1.0.6'!$B$5:$G$404, 6, FALSE)</f>
        <v>0.63588390501319259</v>
      </c>
      <c r="F324" s="10">
        <f>VLOOKUP($B324, 'Levels v1.1.0'!$B$5:$G$404, 6, FALSE)</f>
        <v>0.62311557788944727</v>
      </c>
      <c r="G324" s="11">
        <f t="shared" si="17"/>
        <v>-0.1198093945351838</v>
      </c>
      <c r="H324" s="11">
        <f t="shared" si="18"/>
        <v>0.14804774832195899</v>
      </c>
      <c r="I324" s="11">
        <f t="shared" si="19"/>
        <v>-7.7350133315150504E-3</v>
      </c>
      <c r="J324" s="11">
        <f t="shared" si="20"/>
        <v>-2.0503340455260366E-2</v>
      </c>
    </row>
    <row r="325" spans="2:10" x14ac:dyDescent="0.2">
      <c r="B325" s="5">
        <v>321</v>
      </c>
      <c r="C325" s="10">
        <f>VLOOKUP($B325, 'Levels v1.0.1'!$B$5:$G$404, 6, FALSE)</f>
        <v>0.51219512195121952</v>
      </c>
      <c r="D325" s="10">
        <f>VLOOKUP($B325, 'Levels v1.0.3'!$B$5:$G$404, 6, FALSE)</f>
        <v>0.86956521739130432</v>
      </c>
      <c r="E325" s="10">
        <f>VLOOKUP($B325, 'Levels v1.0.6'!$B$5:$G$404, 6, FALSE)</f>
        <v>0.7189292543021033</v>
      </c>
      <c r="F325" s="10">
        <f>VLOOKUP($B325, 'Levels v1.1.0'!$B$5:$G$404, 6, FALSE)</f>
        <v>0.71014492753623193</v>
      </c>
      <c r="G325" s="11">
        <f t="shared" si="17"/>
        <v>-0.19051350834399516</v>
      </c>
      <c r="H325" s="11">
        <f t="shared" si="18"/>
        <v>0.16685658709608964</v>
      </c>
      <c r="I325" s="11">
        <f t="shared" si="19"/>
        <v>1.6220624006888618E-2</v>
      </c>
      <c r="J325" s="11">
        <f t="shared" si="20"/>
        <v>7.4362972410172423E-3</v>
      </c>
    </row>
    <row r="326" spans="2:10" x14ac:dyDescent="0.2">
      <c r="B326" s="5">
        <v>322</v>
      </c>
      <c r="C326" s="10">
        <f>VLOOKUP($B326, 'Levels v1.0.1'!$B$5:$G$404, 6, FALSE)</f>
        <v>0.1</v>
      </c>
      <c r="D326" s="10">
        <f>VLOOKUP($B326, 'Levels v1.0.3'!$B$5:$G$404, 6, FALSE)</f>
        <v>0.54545454545454541</v>
      </c>
      <c r="E326" s="10">
        <f>VLOOKUP($B326, 'Levels v1.0.6'!$B$5:$G$404, 6, FALSE)</f>
        <v>0.28947368421052633</v>
      </c>
      <c r="F326" s="10">
        <f>VLOOKUP($B326, 'Levels v1.1.0'!$B$5:$G$404, 6, FALSE)</f>
        <v>0.26136363636363635</v>
      </c>
      <c r="G326" s="11">
        <f t="shared" ref="G326:G389" si="21">C326 - AVERAGE($C326:$F326)</f>
        <v>-0.19907296650717701</v>
      </c>
      <c r="H326" s="11">
        <f t="shared" ref="H326:H389" si="22">D326 - AVERAGE($C326:$F326)</f>
        <v>0.2463815789473684</v>
      </c>
      <c r="I326" s="11">
        <f t="shared" ref="I326:I389" si="23">E326 - AVERAGE($C326:$F326)</f>
        <v>-9.5992822966506908E-3</v>
      </c>
      <c r="J326" s="11">
        <f t="shared" ref="J326:J389" si="24">F326 - AVERAGE($C326:$F326)</f>
        <v>-3.7709330143540665E-2</v>
      </c>
    </row>
    <row r="327" spans="2:10" x14ac:dyDescent="0.2">
      <c r="B327" s="5">
        <v>323</v>
      </c>
      <c r="C327" s="10">
        <f>VLOOKUP($B327, 'Levels v1.0.1'!$B$5:$G$404, 6, FALSE)</f>
        <v>0.3888888888888889</v>
      </c>
      <c r="D327" s="10">
        <f>VLOOKUP($B327, 'Levels v1.0.3'!$B$5:$G$404, 6, FALSE)</f>
        <v>0.53846153846153844</v>
      </c>
      <c r="E327" s="10">
        <f>VLOOKUP($B327, 'Levels v1.0.6'!$B$5:$G$404, 6, FALSE)</f>
        <v>0.47560975609756095</v>
      </c>
      <c r="F327" s="10">
        <f>VLOOKUP($B327, 'Levels v1.1.0'!$B$5:$G$404, 6, FALSE)</f>
        <v>0.51079136690647486</v>
      </c>
      <c r="G327" s="11">
        <f t="shared" si="21"/>
        <v>-8.9548998699726934E-2</v>
      </c>
      <c r="H327" s="11">
        <f t="shared" si="22"/>
        <v>6.0023650872922607E-2</v>
      </c>
      <c r="I327" s="11">
        <f t="shared" si="23"/>
        <v>-2.8281314910548749E-3</v>
      </c>
      <c r="J327" s="11">
        <f t="shared" si="24"/>
        <v>3.2353479317859035E-2</v>
      </c>
    </row>
    <row r="328" spans="2:10" x14ac:dyDescent="0.2">
      <c r="B328" s="5">
        <v>324</v>
      </c>
      <c r="C328" s="10">
        <f>VLOOKUP($B328, 'Levels v1.0.1'!$B$5:$G$404, 6, FALSE)</f>
        <v>0.43478260869565216</v>
      </c>
      <c r="D328" s="10">
        <f>VLOOKUP($B328, 'Levels v1.0.3'!$B$5:$G$404, 6, FALSE)</f>
        <v>0.75</v>
      </c>
      <c r="E328" s="10">
        <f>VLOOKUP($B328, 'Levels v1.0.6'!$B$5:$G$404, 6, FALSE)</f>
        <v>0.57971014492753625</v>
      </c>
      <c r="F328" s="10">
        <f>VLOOKUP($B328, 'Levels v1.1.0'!$B$5:$G$404, 6, FALSE)</f>
        <v>0.64772727272727271</v>
      </c>
      <c r="G328" s="11">
        <f t="shared" si="21"/>
        <v>-0.16827239789196308</v>
      </c>
      <c r="H328" s="11">
        <f t="shared" si="22"/>
        <v>0.14694499341238476</v>
      </c>
      <c r="I328" s="11">
        <f t="shared" si="23"/>
        <v>-2.3344861660078986E-2</v>
      </c>
      <c r="J328" s="11">
        <f t="shared" si="24"/>
        <v>4.4672266139657468E-2</v>
      </c>
    </row>
    <row r="329" spans="2:10" x14ac:dyDescent="0.2">
      <c r="B329" s="5">
        <v>325</v>
      </c>
      <c r="C329" s="10">
        <f>VLOOKUP($B329, 'Levels v1.0.1'!$B$5:$G$404, 6, FALSE)</f>
        <v>0.52</v>
      </c>
      <c r="D329" s="10">
        <f>VLOOKUP($B329, 'Levels v1.0.3'!$B$5:$G$404, 6, FALSE)</f>
        <v>0.5</v>
      </c>
      <c r="E329" s="10">
        <f>VLOOKUP($B329, 'Levels v1.0.6'!$B$5:$G$404, 6, FALSE)</f>
        <v>0.59090909090909094</v>
      </c>
      <c r="F329" s="10">
        <f>VLOOKUP($B329, 'Levels v1.1.0'!$B$5:$G$404, 6, FALSE)</f>
        <v>0.56603773584905659</v>
      </c>
      <c r="G329" s="11">
        <f t="shared" si="21"/>
        <v>-2.4236706689536813E-2</v>
      </c>
      <c r="H329" s="11">
        <f t="shared" si="22"/>
        <v>-4.4236706689536831E-2</v>
      </c>
      <c r="I329" s="11">
        <f t="shared" si="23"/>
        <v>4.6672384219554108E-2</v>
      </c>
      <c r="J329" s="11">
        <f t="shared" si="24"/>
        <v>2.1801029159519758E-2</v>
      </c>
    </row>
    <row r="330" spans="2:10" x14ac:dyDescent="0.2">
      <c r="B330" s="5">
        <v>326</v>
      </c>
      <c r="C330" s="10">
        <f>VLOOKUP($B330, 'Levels v1.0.1'!$B$5:$G$404, 6, FALSE)</f>
        <v>0.4</v>
      </c>
      <c r="D330" s="10">
        <f>VLOOKUP($B330, 'Levels v1.0.3'!$B$5:$G$404, 6, FALSE)</f>
        <v>0.8</v>
      </c>
      <c r="E330" s="10">
        <f>VLOOKUP($B330, 'Levels v1.0.6'!$B$5:$G$404, 6, FALSE)</f>
        <v>0.70961887477313979</v>
      </c>
      <c r="F330" s="10">
        <f>VLOOKUP($B330, 'Levels v1.1.0'!$B$5:$G$404, 6, FALSE)</f>
        <v>0.76051779935275077</v>
      </c>
      <c r="G330" s="11">
        <f t="shared" si="21"/>
        <v>-0.2675341685314726</v>
      </c>
      <c r="H330" s="11">
        <f t="shared" si="22"/>
        <v>0.13246583146852742</v>
      </c>
      <c r="I330" s="11">
        <f t="shared" si="23"/>
        <v>4.2084706241667158E-2</v>
      </c>
      <c r="J330" s="11">
        <f t="shared" si="24"/>
        <v>9.298363082127814E-2</v>
      </c>
    </row>
    <row r="331" spans="2:10" x14ac:dyDescent="0.2">
      <c r="B331" s="5">
        <v>327</v>
      </c>
      <c r="C331" s="10">
        <f>VLOOKUP($B331, 'Levels v1.0.1'!$B$5:$G$404, 6, FALSE)</f>
        <v>0.31578947368421051</v>
      </c>
      <c r="D331" s="10">
        <f>VLOOKUP($B331, 'Levels v1.0.3'!$B$5:$G$404, 6, FALSE)</f>
        <v>0.3</v>
      </c>
      <c r="E331" s="10">
        <f>VLOOKUP($B331, 'Levels v1.0.6'!$B$5:$G$404, 6, FALSE)</f>
        <v>0.34313725490196079</v>
      </c>
      <c r="F331" s="10">
        <f>VLOOKUP($B331, 'Levels v1.1.0'!$B$5:$G$404, 6, FALSE)</f>
        <v>0.51724137931034486</v>
      </c>
      <c r="G331" s="11">
        <f t="shared" si="21"/>
        <v>-5.3252553289918514E-2</v>
      </c>
      <c r="H331" s="11">
        <f t="shared" si="22"/>
        <v>-6.9042026974129034E-2</v>
      </c>
      <c r="I331" s="11">
        <f t="shared" si="23"/>
        <v>-2.5904772072168236E-2</v>
      </c>
      <c r="J331" s="11">
        <f t="shared" si="24"/>
        <v>0.14819935233621584</v>
      </c>
    </row>
    <row r="332" spans="2:10" x14ac:dyDescent="0.2">
      <c r="B332" s="5">
        <v>328</v>
      </c>
      <c r="C332" s="10">
        <f>VLOOKUP($B332, 'Levels v1.0.1'!$B$5:$G$404, 6, FALSE)</f>
        <v>0.44444444444444442</v>
      </c>
      <c r="D332" s="10">
        <f>VLOOKUP($B332, 'Levels v1.0.3'!$B$5:$G$404, 6, FALSE)</f>
        <v>0.44444444444444442</v>
      </c>
      <c r="E332" s="10">
        <f>VLOOKUP($B332, 'Levels v1.0.6'!$B$5:$G$404, 6, FALSE)</f>
        <v>0.4823529411764706</v>
      </c>
      <c r="F332" s="10">
        <f>VLOOKUP($B332, 'Levels v1.1.0'!$B$5:$G$404, 6, FALSE)</f>
        <v>0.4107142857142857</v>
      </c>
      <c r="G332" s="11">
        <f t="shared" si="21"/>
        <v>-1.0445845004668497E-3</v>
      </c>
      <c r="H332" s="11">
        <f t="shared" si="22"/>
        <v>-1.0445845004668497E-3</v>
      </c>
      <c r="I332" s="11">
        <f t="shared" si="23"/>
        <v>3.6863912231559326E-2</v>
      </c>
      <c r="J332" s="11">
        <f t="shared" si="24"/>
        <v>-3.4774743230625571E-2</v>
      </c>
    </row>
    <row r="333" spans="2:10" x14ac:dyDescent="0.2">
      <c r="B333" s="5">
        <v>329</v>
      </c>
      <c r="C333" s="10">
        <f>VLOOKUP($B333, 'Levels v1.0.1'!$B$5:$G$404, 6, FALSE)</f>
        <v>0.27272727272727271</v>
      </c>
      <c r="D333" s="10">
        <f>VLOOKUP($B333, 'Levels v1.0.3'!$B$5:$G$404, 6, FALSE)</f>
        <v>0.125</v>
      </c>
      <c r="E333" s="10">
        <f>VLOOKUP($B333, 'Levels v1.0.6'!$B$5:$G$404, 6, FALSE)</f>
        <v>0.46460176991150443</v>
      </c>
      <c r="F333" s="10">
        <f>VLOOKUP($B333, 'Levels v1.1.0'!$B$5:$G$404, 6, FALSE)</f>
        <v>0.47499999999999998</v>
      </c>
      <c r="G333" s="11">
        <f t="shared" si="21"/>
        <v>-6.1604987932421529E-2</v>
      </c>
      <c r="H333" s="11">
        <f t="shared" si="22"/>
        <v>-0.20933226065969424</v>
      </c>
      <c r="I333" s="11">
        <f t="shared" si="23"/>
        <v>0.13026950925181019</v>
      </c>
      <c r="J333" s="11">
        <f t="shared" si="24"/>
        <v>0.14066773934030574</v>
      </c>
    </row>
    <row r="334" spans="2:10" x14ac:dyDescent="0.2">
      <c r="B334" s="5">
        <v>330</v>
      </c>
      <c r="C334" s="10">
        <f>VLOOKUP($B334, 'Levels v1.0.1'!$B$5:$G$404, 6, FALSE)</f>
        <v>0.54166666666666663</v>
      </c>
      <c r="D334" s="10">
        <f>VLOOKUP($B334, 'Levels v1.0.3'!$B$5:$G$404, 6, FALSE)</f>
        <v>0.625</v>
      </c>
      <c r="E334" s="10">
        <f>VLOOKUP($B334, 'Levels v1.0.6'!$B$5:$G$404, 6, FALSE)</f>
        <v>0.57454545454545458</v>
      </c>
      <c r="F334" s="10">
        <f>VLOOKUP($B334, 'Levels v1.1.0'!$B$5:$G$404, 6, FALSE)</f>
        <v>0.66839378238341973</v>
      </c>
      <c r="G334" s="11">
        <f t="shared" si="21"/>
        <v>-6.0734809232218634E-2</v>
      </c>
      <c r="H334" s="11">
        <f t="shared" si="22"/>
        <v>2.2598524101114736E-2</v>
      </c>
      <c r="I334" s="11">
        <f t="shared" si="23"/>
        <v>-2.7856021353430682E-2</v>
      </c>
      <c r="J334" s="11">
        <f t="shared" si="24"/>
        <v>6.5992306484534469E-2</v>
      </c>
    </row>
    <row r="335" spans="2:10" x14ac:dyDescent="0.2">
      <c r="B335" s="5">
        <v>331</v>
      </c>
      <c r="C335" s="10">
        <f>VLOOKUP($B335, 'Levels v1.0.1'!$B$5:$G$404, 6, FALSE)</f>
        <v>0.375</v>
      </c>
      <c r="D335" s="10">
        <f>VLOOKUP($B335, 'Levels v1.0.3'!$B$5:$G$404, 6, FALSE)</f>
        <v>0.58333333333333337</v>
      </c>
      <c r="E335" s="10">
        <f>VLOOKUP($B335, 'Levels v1.0.6'!$B$5:$G$404, 6, FALSE)</f>
        <v>0.67082294264339148</v>
      </c>
      <c r="F335" s="10">
        <f>VLOOKUP($B335, 'Levels v1.1.0'!$B$5:$G$404, 6, FALSE)</f>
        <v>0.60509554140127386</v>
      </c>
      <c r="G335" s="11">
        <f t="shared" si="21"/>
        <v>-0.18356295434449965</v>
      </c>
      <c r="H335" s="11">
        <f t="shared" si="22"/>
        <v>2.4770378988833719E-2</v>
      </c>
      <c r="I335" s="11">
        <f t="shared" si="23"/>
        <v>0.11225998829889183</v>
      </c>
      <c r="J335" s="11">
        <f t="shared" si="24"/>
        <v>4.6532587056774211E-2</v>
      </c>
    </row>
    <row r="336" spans="2:10" x14ac:dyDescent="0.2">
      <c r="B336" s="5">
        <v>332</v>
      </c>
      <c r="C336" s="10">
        <f>VLOOKUP($B336, 'Levels v1.0.1'!$B$5:$G$404, 6, FALSE)</f>
        <v>0.39534883720930231</v>
      </c>
      <c r="D336" s="10">
        <f>VLOOKUP($B336, 'Levels v1.0.3'!$B$5:$G$404, 6, FALSE)</f>
        <v>0.8666666666666667</v>
      </c>
      <c r="E336" s="10">
        <f>VLOOKUP($B336, 'Levels v1.0.6'!$B$5:$G$404, 6, FALSE)</f>
        <v>0.74448529411764708</v>
      </c>
      <c r="F336" s="10">
        <f>VLOOKUP($B336, 'Levels v1.1.0'!$B$5:$G$404, 6, FALSE)</f>
        <v>0.73928571428571432</v>
      </c>
      <c r="G336" s="11">
        <f t="shared" si="21"/>
        <v>-0.29109779086053028</v>
      </c>
      <c r="H336" s="11">
        <f t="shared" si="22"/>
        <v>0.18022003859683411</v>
      </c>
      <c r="I336" s="11">
        <f t="shared" si="23"/>
        <v>5.8038666047814491E-2</v>
      </c>
      <c r="J336" s="11">
        <f t="shared" si="24"/>
        <v>5.2839086215881736E-2</v>
      </c>
    </row>
    <row r="337" spans="2:10" x14ac:dyDescent="0.2">
      <c r="B337" s="5">
        <v>333</v>
      </c>
      <c r="C337" s="10">
        <f>VLOOKUP($B337, 'Levels v1.0.1'!$B$5:$G$404, 6, FALSE)</f>
        <v>0.25</v>
      </c>
      <c r="D337" s="10">
        <f>VLOOKUP($B337, 'Levels v1.0.3'!$B$5:$G$404, 6, FALSE)</f>
        <v>0.42857142857142855</v>
      </c>
      <c r="E337" s="10">
        <f>VLOOKUP($B337, 'Levels v1.0.6'!$B$5:$G$404, 6, FALSE)</f>
        <v>0.37267080745341613</v>
      </c>
      <c r="F337" s="10">
        <f>VLOOKUP($B337, 'Levels v1.1.0'!$B$5:$G$404, 6, FALSE)</f>
        <v>0.44554455445544555</v>
      </c>
      <c r="G337" s="11">
        <f t="shared" si="21"/>
        <v>-0.12419669762007257</v>
      </c>
      <c r="H337" s="11">
        <f t="shared" si="22"/>
        <v>5.4374730951355976E-2</v>
      </c>
      <c r="I337" s="11">
        <f t="shared" si="23"/>
        <v>-1.5258901666564406E-3</v>
      </c>
      <c r="J337" s="11">
        <f t="shared" si="24"/>
        <v>7.134785683537298E-2</v>
      </c>
    </row>
    <row r="338" spans="2:10" x14ac:dyDescent="0.2">
      <c r="B338" s="5">
        <v>334</v>
      </c>
      <c r="C338" s="10">
        <f>VLOOKUP($B338, 'Levels v1.0.1'!$B$5:$G$404, 6, FALSE)</f>
        <v>0.5</v>
      </c>
      <c r="D338" s="10">
        <f>VLOOKUP($B338, 'Levels v1.0.3'!$B$5:$G$404, 6, FALSE)</f>
        <v>0.16666666666666666</v>
      </c>
      <c r="E338" s="10">
        <f>VLOOKUP($B338, 'Levels v1.0.6'!$B$5:$G$404, 6, FALSE)</f>
        <v>0.50454545454545452</v>
      </c>
      <c r="F338" s="10">
        <f>VLOOKUP($B338, 'Levels v1.1.0'!$B$5:$G$404, 6, FALSE)</f>
        <v>0.57758620689655171</v>
      </c>
      <c r="G338" s="11">
        <f t="shared" si="21"/>
        <v>6.2800417972831757E-2</v>
      </c>
      <c r="H338" s="11">
        <f t="shared" si="22"/>
        <v>-0.27053291536050161</v>
      </c>
      <c r="I338" s="11">
        <f t="shared" si="23"/>
        <v>6.7345872518286276E-2</v>
      </c>
      <c r="J338" s="11">
        <f t="shared" si="24"/>
        <v>0.14038662486938347</v>
      </c>
    </row>
    <row r="339" spans="2:10" x14ac:dyDescent="0.2">
      <c r="B339" s="5">
        <v>335</v>
      </c>
      <c r="C339" s="10">
        <f>VLOOKUP($B339, 'Levels v1.0.1'!$B$5:$G$404, 6, FALSE)</f>
        <v>0.23076923076923078</v>
      </c>
      <c r="D339" s="10">
        <f>VLOOKUP($B339, 'Levels v1.0.3'!$B$5:$G$404, 6, FALSE)</f>
        <v>0.42857142857142855</v>
      </c>
      <c r="E339" s="10">
        <f>VLOOKUP($B339, 'Levels v1.0.6'!$B$5:$G$404, 6, FALSE)</f>
        <v>0.4854368932038835</v>
      </c>
      <c r="F339" s="10">
        <f>VLOOKUP($B339, 'Levels v1.1.0'!$B$5:$G$404, 6, FALSE)</f>
        <v>0.49532710280373832</v>
      </c>
      <c r="G339" s="11">
        <f t="shared" si="21"/>
        <v>-0.17925693306783952</v>
      </c>
      <c r="H339" s="11">
        <f t="shared" si="22"/>
        <v>1.8545264734358247E-2</v>
      </c>
      <c r="I339" s="11">
        <f t="shared" si="23"/>
        <v>7.5410729366813201E-2</v>
      </c>
      <c r="J339" s="11">
        <f t="shared" si="24"/>
        <v>8.5300938966668016E-2</v>
      </c>
    </row>
    <row r="340" spans="2:10" x14ac:dyDescent="0.2">
      <c r="B340" s="5">
        <v>336</v>
      </c>
      <c r="C340" s="10">
        <f>VLOOKUP($B340, 'Levels v1.0.1'!$B$5:$G$404, 6, FALSE)</f>
        <v>0.3888888888888889</v>
      </c>
      <c r="D340" s="10">
        <f>VLOOKUP($B340, 'Levels v1.0.3'!$B$5:$G$404, 6, FALSE)</f>
        <v>0.16666666666666666</v>
      </c>
      <c r="E340" s="10">
        <f>VLOOKUP($B340, 'Levels v1.0.6'!$B$5:$G$404, 6, FALSE)</f>
        <v>0.39664804469273746</v>
      </c>
      <c r="F340" s="10">
        <f>VLOOKUP($B340, 'Levels v1.1.0'!$B$5:$G$404, 6, FALSE)</f>
        <v>0.5</v>
      </c>
      <c r="G340" s="11">
        <f t="shared" si="21"/>
        <v>2.583798882681565E-2</v>
      </c>
      <c r="H340" s="11">
        <f t="shared" si="22"/>
        <v>-0.19638423339540659</v>
      </c>
      <c r="I340" s="11">
        <f t="shared" si="23"/>
        <v>3.3597144630664211E-2</v>
      </c>
      <c r="J340" s="11">
        <f t="shared" si="24"/>
        <v>0.13694909993792675</v>
      </c>
    </row>
    <row r="341" spans="2:10" x14ac:dyDescent="0.2">
      <c r="B341" s="5">
        <v>337</v>
      </c>
      <c r="C341" s="10">
        <f>VLOOKUP($B341, 'Levels v1.0.1'!$B$5:$G$404, 6, FALSE)</f>
        <v>0.4642857142857143</v>
      </c>
      <c r="D341" s="10">
        <f>VLOOKUP($B341, 'Levels v1.0.3'!$B$5:$G$404, 6, FALSE)</f>
        <v>0.375</v>
      </c>
      <c r="E341" s="10">
        <f>VLOOKUP($B341, 'Levels v1.0.6'!$B$5:$G$404, 6, FALSE)</f>
        <v>0.64465408805031443</v>
      </c>
      <c r="F341" s="10">
        <f>VLOOKUP($B341, 'Levels v1.1.0'!$B$5:$G$404, 6, FALSE)</f>
        <v>0.65680473372781067</v>
      </c>
      <c r="G341" s="11">
        <f t="shared" si="21"/>
        <v>-7.0900419730245523E-2</v>
      </c>
      <c r="H341" s="11">
        <f t="shared" si="22"/>
        <v>-0.16018613401595982</v>
      </c>
      <c r="I341" s="11">
        <f t="shared" si="23"/>
        <v>0.10946795403435461</v>
      </c>
      <c r="J341" s="11">
        <f t="shared" si="24"/>
        <v>0.12161859971185085</v>
      </c>
    </row>
    <row r="342" spans="2:10" x14ac:dyDescent="0.2">
      <c r="B342" s="5">
        <v>338</v>
      </c>
      <c r="C342" s="10">
        <f>VLOOKUP($B342, 'Levels v1.0.1'!$B$5:$G$404, 6, FALSE)</f>
        <v>0.43076923076923079</v>
      </c>
      <c r="D342" s="10">
        <f>VLOOKUP($B342, 'Levels v1.0.3'!$B$5:$G$404, 6, FALSE)</f>
        <v>0.87096774193548387</v>
      </c>
      <c r="E342" s="10">
        <f>VLOOKUP($B342, 'Levels v1.0.6'!$B$5:$G$404, 6, FALSE)</f>
        <v>0.71670190274841439</v>
      </c>
      <c r="F342" s="10">
        <f>VLOOKUP($B342, 'Levels v1.1.0'!$B$5:$G$404, 6, FALSE)</f>
        <v>0.79</v>
      </c>
      <c r="G342" s="11">
        <f t="shared" si="21"/>
        <v>-0.27134048809405142</v>
      </c>
      <c r="H342" s="11">
        <f t="shared" si="22"/>
        <v>0.16885802307220166</v>
      </c>
      <c r="I342" s="11">
        <f t="shared" si="23"/>
        <v>1.4592183885132171E-2</v>
      </c>
      <c r="J342" s="11">
        <f t="shared" si="24"/>
        <v>8.7890281136717818E-2</v>
      </c>
    </row>
    <row r="343" spans="2:10" x14ac:dyDescent="0.2">
      <c r="B343" s="5">
        <v>339</v>
      </c>
      <c r="C343" s="10">
        <f>VLOOKUP($B343, 'Levels v1.0.1'!$B$5:$G$404, 6, FALSE)</f>
        <v>0.2</v>
      </c>
      <c r="D343" s="10">
        <f>VLOOKUP($B343, 'Levels v1.0.3'!$B$5:$G$404, 6, FALSE)</f>
        <v>0</v>
      </c>
      <c r="E343" s="10">
        <f>VLOOKUP($B343, 'Levels v1.0.6'!$B$5:$G$404, 6, FALSE)</f>
        <v>0.24806201550387597</v>
      </c>
      <c r="F343" s="10">
        <f>VLOOKUP($B343, 'Levels v1.1.0'!$B$5:$G$404, 6, FALSE)</f>
        <v>0.22388059701492538</v>
      </c>
      <c r="G343" s="11">
        <f t="shared" si="21"/>
        <v>3.2014346870299665E-2</v>
      </c>
      <c r="H343" s="11">
        <f t="shared" si="22"/>
        <v>-0.16798565312970035</v>
      </c>
      <c r="I343" s="11">
        <f t="shared" si="23"/>
        <v>8.0076362374175619E-2</v>
      </c>
      <c r="J343" s="11">
        <f t="shared" si="24"/>
        <v>5.5894943885225035E-2</v>
      </c>
    </row>
    <row r="344" spans="2:10" x14ac:dyDescent="0.2">
      <c r="B344" s="5">
        <v>340</v>
      </c>
      <c r="C344" s="10">
        <f>VLOOKUP($B344, 'Levels v1.0.1'!$B$5:$G$404, 6, FALSE)</f>
        <v>0.57692307692307687</v>
      </c>
      <c r="D344" s="10">
        <f>VLOOKUP($B344, 'Levels v1.0.3'!$B$5:$G$404, 6, FALSE)</f>
        <v>0.77777777777777779</v>
      </c>
      <c r="E344" s="10">
        <f>VLOOKUP($B344, 'Levels v1.0.6'!$B$5:$G$404, 6, FALSE)</f>
        <v>0.647887323943662</v>
      </c>
      <c r="F344" s="10">
        <f>VLOOKUP($B344, 'Levels v1.1.0'!$B$5:$G$404, 6, FALSE)</f>
        <v>0.69565217391304346</v>
      </c>
      <c r="G344" s="11">
        <f t="shared" si="21"/>
        <v>-9.7637011216313185E-2</v>
      </c>
      <c r="H344" s="11">
        <f t="shared" si="22"/>
        <v>0.10321768963838773</v>
      </c>
      <c r="I344" s="11">
        <f t="shared" si="23"/>
        <v>-2.667276419572806E-2</v>
      </c>
      <c r="J344" s="11">
        <f t="shared" si="24"/>
        <v>2.1092085773653402E-2</v>
      </c>
    </row>
    <row r="345" spans="2:10" x14ac:dyDescent="0.2">
      <c r="B345" s="5">
        <v>341</v>
      </c>
      <c r="C345" s="10">
        <f>VLOOKUP($B345, 'Levels v1.0.1'!$B$5:$G$404, 6, FALSE)</f>
        <v>0.33333333333333331</v>
      </c>
      <c r="D345" s="10">
        <f>VLOOKUP($B345, 'Levels v1.0.3'!$B$5:$G$404, 6, FALSE)</f>
        <v>0.5</v>
      </c>
      <c r="E345" s="10">
        <f>VLOOKUP($B345, 'Levels v1.0.6'!$B$5:$G$404, 6, FALSE)</f>
        <v>0.27500000000000002</v>
      </c>
      <c r="F345" s="10">
        <f>VLOOKUP($B345, 'Levels v1.1.0'!$B$5:$G$404, 6, FALSE)</f>
        <v>0.25352112676056338</v>
      </c>
      <c r="G345" s="11">
        <f t="shared" si="21"/>
        <v>-7.130281690140905E-3</v>
      </c>
      <c r="H345" s="11">
        <f t="shared" si="22"/>
        <v>0.15953638497652578</v>
      </c>
      <c r="I345" s="11">
        <f t="shared" si="23"/>
        <v>-6.5463615023474198E-2</v>
      </c>
      <c r="J345" s="11">
        <f t="shared" si="24"/>
        <v>-8.6942488262910844E-2</v>
      </c>
    </row>
    <row r="346" spans="2:10" x14ac:dyDescent="0.2">
      <c r="B346" s="5">
        <v>342</v>
      </c>
      <c r="C346" s="10">
        <f>VLOOKUP($B346, 'Levels v1.0.1'!$B$5:$G$404, 6, FALSE)</f>
        <v>0.65</v>
      </c>
      <c r="D346" s="10">
        <f>VLOOKUP($B346, 'Levels v1.0.3'!$B$5:$G$404, 6, FALSE)</f>
        <v>0.42857142857142855</v>
      </c>
      <c r="E346" s="10">
        <f>VLOOKUP($B346, 'Levels v1.0.6'!$B$5:$G$404, 6, FALSE)</f>
        <v>0.542713567839196</v>
      </c>
      <c r="F346" s="10">
        <f>VLOOKUP($B346, 'Levels v1.1.0'!$B$5:$G$404, 6, FALSE)</f>
        <v>0.44554455445544555</v>
      </c>
      <c r="G346" s="11">
        <f t="shared" si="21"/>
        <v>0.13329261228348255</v>
      </c>
      <c r="H346" s="11">
        <f t="shared" si="22"/>
        <v>-8.8135959145088927E-2</v>
      </c>
      <c r="I346" s="11">
        <f t="shared" si="23"/>
        <v>2.6006180122678524E-2</v>
      </c>
      <c r="J346" s="11">
        <f t="shared" si="24"/>
        <v>-7.1162833261071923E-2</v>
      </c>
    </row>
    <row r="347" spans="2:10" x14ac:dyDescent="0.2">
      <c r="B347" s="5">
        <v>343</v>
      </c>
      <c r="C347" s="10">
        <f>VLOOKUP($B347, 'Levels v1.0.1'!$B$5:$G$404, 6, FALSE)</f>
        <v>0.33333333333333331</v>
      </c>
      <c r="D347" s="10">
        <f>VLOOKUP($B347, 'Levels v1.0.3'!$B$5:$G$404, 6, FALSE)</f>
        <v>0.33333333333333331</v>
      </c>
      <c r="E347" s="10">
        <f>VLOOKUP($B347, 'Levels v1.0.6'!$B$5:$G$404, 6, FALSE)</f>
        <v>0.58252427184466016</v>
      </c>
      <c r="F347" s="10">
        <f>VLOOKUP($B347, 'Levels v1.1.0'!$B$5:$G$404, 6, FALSE)</f>
        <v>0.55284552845528456</v>
      </c>
      <c r="G347" s="11">
        <f t="shared" si="21"/>
        <v>-0.11717578340831952</v>
      </c>
      <c r="H347" s="11">
        <f t="shared" si="22"/>
        <v>-0.11717578340831952</v>
      </c>
      <c r="I347" s="11">
        <f t="shared" si="23"/>
        <v>0.13201515510300732</v>
      </c>
      <c r="J347" s="11">
        <f t="shared" si="24"/>
        <v>0.10233641171363173</v>
      </c>
    </row>
    <row r="348" spans="2:10" x14ac:dyDescent="0.2">
      <c r="B348" s="5">
        <v>344</v>
      </c>
      <c r="C348" s="10">
        <f>VLOOKUP($B348, 'Levels v1.0.1'!$B$5:$G$404, 6, FALSE)</f>
        <v>0.5</v>
      </c>
      <c r="D348" s="10">
        <f>VLOOKUP($B348, 'Levels v1.0.3'!$B$5:$G$404, 6, FALSE)</f>
        <v>0.8</v>
      </c>
      <c r="E348" s="10">
        <f>VLOOKUP($B348, 'Levels v1.0.6'!$B$5:$G$404, 6, FALSE)</f>
        <v>0.67142857142857137</v>
      </c>
      <c r="F348" s="10">
        <f>VLOOKUP($B348, 'Levels v1.1.0'!$B$5:$G$404, 6, FALSE)</f>
        <v>0.75527426160337552</v>
      </c>
      <c r="G348" s="11">
        <f t="shared" si="21"/>
        <v>-0.18167570825798673</v>
      </c>
      <c r="H348" s="11">
        <f t="shared" si="22"/>
        <v>0.11832429174201331</v>
      </c>
      <c r="I348" s="11">
        <f t="shared" si="23"/>
        <v>-1.024713682941536E-2</v>
      </c>
      <c r="J348" s="11">
        <f t="shared" si="24"/>
        <v>7.3598553345388784E-2</v>
      </c>
    </row>
    <row r="349" spans="2:10" x14ac:dyDescent="0.2">
      <c r="B349" s="5">
        <v>345</v>
      </c>
      <c r="C349" s="10">
        <f>VLOOKUP($B349, 'Levels v1.0.1'!$B$5:$G$404, 6, FALSE)</f>
        <v>0.2857142857142857</v>
      </c>
      <c r="D349" s="10">
        <f>VLOOKUP($B349, 'Levels v1.0.3'!$B$5:$G$404, 6, FALSE)</f>
        <v>0.88372093023255816</v>
      </c>
      <c r="E349" s="10">
        <f>VLOOKUP($B349, 'Levels v1.0.6'!$B$5:$G$404, 6, FALSE)</f>
        <v>0.80484693877551017</v>
      </c>
      <c r="F349" s="10">
        <f>VLOOKUP($B349, 'Levels v1.1.0'!$B$5:$G$404, 6, FALSE)</f>
        <v>0.78826530612244894</v>
      </c>
      <c r="G349" s="11">
        <f t="shared" si="21"/>
        <v>-0.40492257949691501</v>
      </c>
      <c r="H349" s="11">
        <f t="shared" si="22"/>
        <v>0.19308406502135744</v>
      </c>
      <c r="I349" s="11">
        <f t="shared" si="23"/>
        <v>0.11421007356430946</v>
      </c>
      <c r="J349" s="11">
        <f t="shared" si="24"/>
        <v>9.7628440911248227E-2</v>
      </c>
    </row>
    <row r="350" spans="2:10" x14ac:dyDescent="0.2">
      <c r="B350" s="5">
        <v>346</v>
      </c>
      <c r="C350" s="10">
        <f>VLOOKUP($B350, 'Levels v1.0.1'!$B$5:$G$404, 6, FALSE)</f>
        <v>0.2</v>
      </c>
      <c r="D350" s="10">
        <f>VLOOKUP($B350, 'Levels v1.0.3'!$B$5:$G$404, 6, FALSE)</f>
        <v>0.5</v>
      </c>
      <c r="E350" s="10">
        <f>VLOOKUP($B350, 'Levels v1.0.6'!$B$5:$G$404, 6, FALSE)</f>
        <v>0.22330097087378642</v>
      </c>
      <c r="F350" s="10">
        <f>VLOOKUP($B350, 'Levels v1.1.0'!$B$5:$G$404, 6, FALSE)</f>
        <v>0.25806451612903225</v>
      </c>
      <c r="G350" s="11">
        <f t="shared" si="21"/>
        <v>-9.5341371750704618E-2</v>
      </c>
      <c r="H350" s="11">
        <f t="shared" si="22"/>
        <v>0.20465862824929537</v>
      </c>
      <c r="I350" s="11">
        <f t="shared" si="23"/>
        <v>-7.2040400876918209E-2</v>
      </c>
      <c r="J350" s="11">
        <f t="shared" si="24"/>
        <v>-3.7276855621672378E-2</v>
      </c>
    </row>
    <row r="351" spans="2:10" x14ac:dyDescent="0.2">
      <c r="B351" s="5">
        <v>347</v>
      </c>
      <c r="C351" s="10">
        <f>VLOOKUP($B351, 'Levels v1.0.1'!$B$5:$G$404, 6, FALSE)</f>
        <v>0.30769230769230771</v>
      </c>
      <c r="D351" s="10">
        <f>VLOOKUP($B351, 'Levels v1.0.3'!$B$5:$G$404, 6, FALSE)</f>
        <v>0.70588235294117652</v>
      </c>
      <c r="E351" s="10">
        <f>VLOOKUP($B351, 'Levels v1.0.6'!$B$5:$G$404, 6, FALSE)</f>
        <v>0.67158671586715868</v>
      </c>
      <c r="F351" s="10">
        <f>VLOOKUP($B351, 'Levels v1.1.0'!$B$5:$G$404, 6, FALSE)</f>
        <v>0.61599999999999999</v>
      </c>
      <c r="G351" s="11">
        <f t="shared" si="21"/>
        <v>-0.26759803643285296</v>
      </c>
      <c r="H351" s="11">
        <f t="shared" si="22"/>
        <v>0.13059200881601585</v>
      </c>
      <c r="I351" s="11">
        <f t="shared" si="23"/>
        <v>9.629637174199801E-2</v>
      </c>
      <c r="J351" s="11">
        <f t="shared" si="24"/>
        <v>4.0709655874839323E-2</v>
      </c>
    </row>
    <row r="352" spans="2:10" x14ac:dyDescent="0.2">
      <c r="B352" s="5">
        <v>348</v>
      </c>
      <c r="C352" s="10">
        <f>VLOOKUP($B352, 'Levels v1.0.1'!$B$5:$G$404, 6, FALSE)</f>
        <v>0.33333333333333331</v>
      </c>
      <c r="D352" s="10">
        <f>VLOOKUP($B352, 'Levels v1.0.3'!$B$5:$G$404, 6, FALSE)</f>
        <v>0</v>
      </c>
      <c r="E352" s="10">
        <f>VLOOKUP($B352, 'Levels v1.0.6'!$B$5:$G$404, 6, FALSE)</f>
        <v>0.35074626865671643</v>
      </c>
      <c r="F352" s="10">
        <f>VLOOKUP($B352, 'Levels v1.1.0'!$B$5:$G$404, 6, FALSE)</f>
        <v>0.26984126984126983</v>
      </c>
      <c r="G352" s="11">
        <f t="shared" si="21"/>
        <v>9.485311537550345E-2</v>
      </c>
      <c r="H352" s="11">
        <f t="shared" si="22"/>
        <v>-0.23848021795782987</v>
      </c>
      <c r="I352" s="11">
        <f t="shared" si="23"/>
        <v>0.11226605069888657</v>
      </c>
      <c r="J352" s="11">
        <f t="shared" si="24"/>
        <v>3.1361051883439961E-2</v>
      </c>
    </row>
    <row r="353" spans="2:10" x14ac:dyDescent="0.2">
      <c r="B353" s="5">
        <v>349</v>
      </c>
      <c r="C353" s="10">
        <f>VLOOKUP($B353, 'Levels v1.0.1'!$B$5:$G$404, 6, FALSE)</f>
        <v>0.6428571428571429</v>
      </c>
      <c r="D353" s="10">
        <f>VLOOKUP($B353, 'Levels v1.0.3'!$B$5:$G$404, 6, FALSE)</f>
        <v>0.73333333333333328</v>
      </c>
      <c r="E353" s="10">
        <f>VLOOKUP($B353, 'Levels v1.0.6'!$B$5:$G$404, 6, FALSE)</f>
        <v>0.53142857142857147</v>
      </c>
      <c r="F353" s="10">
        <f>VLOOKUP($B353, 'Levels v1.1.0'!$B$5:$G$404, 6, FALSE)</f>
        <v>0.5376344086021505</v>
      </c>
      <c r="G353" s="11">
        <f t="shared" si="21"/>
        <v>3.1543778801843336E-2</v>
      </c>
      <c r="H353" s="11">
        <f t="shared" si="22"/>
        <v>0.12201996927803371</v>
      </c>
      <c r="I353" s="11">
        <f t="shared" si="23"/>
        <v>-7.9884792626728096E-2</v>
      </c>
      <c r="J353" s="11">
        <f t="shared" si="24"/>
        <v>-7.3678955453149064E-2</v>
      </c>
    </row>
    <row r="354" spans="2:10" x14ac:dyDescent="0.2">
      <c r="B354" s="5">
        <v>350</v>
      </c>
      <c r="C354" s="10">
        <f>VLOOKUP($B354, 'Levels v1.0.1'!$B$5:$G$404, 6, FALSE)</f>
        <v>0.63636363636363635</v>
      </c>
      <c r="D354" s="10">
        <f>VLOOKUP($B354, 'Levels v1.0.3'!$B$5:$G$404, 6, FALSE)</f>
        <v>0.75</v>
      </c>
      <c r="E354" s="10">
        <f>VLOOKUP($B354, 'Levels v1.0.6'!$B$5:$G$404, 6, FALSE)</f>
        <v>0.63356164383561642</v>
      </c>
      <c r="F354" s="10">
        <f>VLOOKUP($B354, 'Levels v1.1.0'!$B$5:$G$404, 6, FALSE)</f>
        <v>0.71698113207547165</v>
      </c>
      <c r="G354" s="11">
        <f t="shared" si="21"/>
        <v>-4.7862966705044752E-2</v>
      </c>
      <c r="H354" s="11">
        <f t="shared" si="22"/>
        <v>6.5773396931318895E-2</v>
      </c>
      <c r="I354" s="11">
        <f t="shared" si="23"/>
        <v>-5.0664959233064688E-2</v>
      </c>
      <c r="J354" s="11">
        <f t="shared" si="24"/>
        <v>3.2754529006790545E-2</v>
      </c>
    </row>
    <row r="355" spans="2:10" x14ac:dyDescent="0.2">
      <c r="B355" s="5">
        <v>351</v>
      </c>
      <c r="C355" s="10">
        <f>VLOOKUP($B355, 'Levels v1.0.1'!$B$5:$G$404, 6, FALSE)</f>
        <v>0.61904761904761907</v>
      </c>
      <c r="D355" s="10">
        <f>VLOOKUP($B355, 'Levels v1.0.3'!$B$5:$G$404, 6, FALSE)</f>
        <v>0.33333333333333331</v>
      </c>
      <c r="E355" s="10">
        <f>VLOOKUP($B355, 'Levels v1.0.6'!$B$5:$G$404, 6, FALSE)</f>
        <v>0.72043010752688175</v>
      </c>
      <c r="F355" s="10">
        <f>VLOOKUP($B355, 'Levels v1.1.0'!$B$5:$G$404, 6, FALSE)</f>
        <v>0.76264591439688711</v>
      </c>
      <c r="G355" s="11">
        <f t="shared" si="21"/>
        <v>1.0183375471438771E-2</v>
      </c>
      <c r="H355" s="11">
        <f t="shared" si="22"/>
        <v>-0.27553091024284698</v>
      </c>
      <c r="I355" s="11">
        <f t="shared" si="23"/>
        <v>0.11156586395070145</v>
      </c>
      <c r="J355" s="11">
        <f t="shared" si="24"/>
        <v>0.15378167082070682</v>
      </c>
    </row>
    <row r="356" spans="2:10" x14ac:dyDescent="0.2">
      <c r="B356" s="5">
        <v>352</v>
      </c>
      <c r="C356" s="10">
        <f>VLOOKUP($B356, 'Levels v1.0.1'!$B$5:$G$404, 6, FALSE)</f>
        <v>0.2</v>
      </c>
      <c r="D356" s="10">
        <f>VLOOKUP($B356, 'Levels v1.0.3'!$B$5:$G$404, 6, FALSE)</f>
        <v>0.33333333333333331</v>
      </c>
      <c r="E356" s="10">
        <f>VLOOKUP($B356, 'Levels v1.0.6'!$B$5:$G$404, 6, FALSE)</f>
        <v>0.36296296296296299</v>
      </c>
      <c r="F356" s="10">
        <f>VLOOKUP($B356, 'Levels v1.1.0'!$B$5:$G$404, 6, FALSE)</f>
        <v>0.31147540983606559</v>
      </c>
      <c r="G356" s="11">
        <f t="shared" si="21"/>
        <v>-0.10194292653309051</v>
      </c>
      <c r="H356" s="11">
        <f t="shared" si="22"/>
        <v>3.1390406800242798E-2</v>
      </c>
      <c r="I356" s="11">
        <f t="shared" si="23"/>
        <v>6.1020036429872471E-2</v>
      </c>
      <c r="J356" s="11">
        <f t="shared" si="24"/>
        <v>9.53248330297507E-3</v>
      </c>
    </row>
    <row r="357" spans="2:10" x14ac:dyDescent="0.2">
      <c r="B357" s="5">
        <v>353</v>
      </c>
      <c r="C357" s="10">
        <f>VLOOKUP($B357, 'Levels v1.0.1'!$B$5:$G$404, 6, FALSE)</f>
        <v>0.5</v>
      </c>
      <c r="D357" s="10">
        <f>VLOOKUP($B357, 'Levels v1.0.3'!$B$5:$G$404, 6, FALSE)</f>
        <v>0</v>
      </c>
      <c r="E357" s="10">
        <f>VLOOKUP($B357, 'Levels v1.0.6'!$B$5:$G$404, 6, FALSE)</f>
        <v>0.14444444444444443</v>
      </c>
      <c r="F357" s="10">
        <f>VLOOKUP($B357, 'Levels v1.1.0'!$B$5:$G$404, 6, FALSE)</f>
        <v>0.20930232558139536</v>
      </c>
      <c r="G357" s="11">
        <f t="shared" si="21"/>
        <v>0.28656330749354009</v>
      </c>
      <c r="H357" s="11">
        <f t="shared" si="22"/>
        <v>-0.21343669250645994</v>
      </c>
      <c r="I357" s="11">
        <f t="shared" si="23"/>
        <v>-6.899224806201551E-2</v>
      </c>
      <c r="J357" s="11">
        <f t="shared" si="24"/>
        <v>-4.1343669250645809E-3</v>
      </c>
    </row>
    <row r="358" spans="2:10" x14ac:dyDescent="0.2">
      <c r="B358" s="5">
        <v>354</v>
      </c>
      <c r="C358" s="10">
        <f>VLOOKUP($B358, 'Levels v1.0.1'!$B$5:$G$404, 6, FALSE)</f>
        <v>0</v>
      </c>
      <c r="D358" s="10">
        <f>VLOOKUP($B358, 'Levels v1.0.3'!$B$5:$G$404, 6, FALSE)</f>
        <v>0.16666666666666666</v>
      </c>
      <c r="E358" s="10">
        <f>VLOOKUP($B358, 'Levels v1.0.6'!$B$5:$G$404, 6, FALSE)</f>
        <v>0.26016260162601629</v>
      </c>
      <c r="F358" s="10">
        <f>VLOOKUP($B358, 'Levels v1.1.0'!$B$5:$G$404, 6, FALSE)</f>
        <v>0.39344262295081966</v>
      </c>
      <c r="G358" s="11">
        <f t="shared" si="21"/>
        <v>-0.20506797281087566</v>
      </c>
      <c r="H358" s="11">
        <f t="shared" si="22"/>
        <v>-3.8401306144209002E-2</v>
      </c>
      <c r="I358" s="11">
        <f t="shared" si="23"/>
        <v>5.5094628815140628E-2</v>
      </c>
      <c r="J358" s="11">
        <f t="shared" si="24"/>
        <v>0.18837465013994401</v>
      </c>
    </row>
    <row r="359" spans="2:10" x14ac:dyDescent="0.2">
      <c r="B359" s="5">
        <v>355</v>
      </c>
      <c r="C359" s="10">
        <f>VLOOKUP($B359, 'Levels v1.0.1'!$B$5:$G$404, 6, FALSE)</f>
        <v>0.2</v>
      </c>
      <c r="D359" s="10">
        <f>VLOOKUP($B359, 'Levels v1.0.3'!$B$5:$G$404, 6, FALSE)</f>
        <v>0.55555555555555558</v>
      </c>
      <c r="E359" s="10">
        <f>VLOOKUP($B359, 'Levels v1.0.6'!$B$5:$G$404, 6, FALSE)</f>
        <v>0.60416666666666663</v>
      </c>
      <c r="F359" s="10">
        <f>VLOOKUP($B359, 'Levels v1.1.0'!$B$5:$G$404, 6, FALSE)</f>
        <v>0.69918699186991873</v>
      </c>
      <c r="G359" s="11">
        <f t="shared" si="21"/>
        <v>-0.31472730352303518</v>
      </c>
      <c r="H359" s="11">
        <f t="shared" si="22"/>
        <v>4.0828252032520385E-2</v>
      </c>
      <c r="I359" s="11">
        <f t="shared" si="23"/>
        <v>8.9439363143631434E-2</v>
      </c>
      <c r="J359" s="11">
        <f t="shared" si="24"/>
        <v>0.18445968834688353</v>
      </c>
    </row>
    <row r="360" spans="2:10" x14ac:dyDescent="0.2">
      <c r="B360" s="5">
        <v>356</v>
      </c>
      <c r="C360" s="10">
        <f>VLOOKUP($B360, 'Levels v1.0.1'!$B$5:$G$404, 6, FALSE)</f>
        <v>0.66666666666666663</v>
      </c>
      <c r="D360" s="10">
        <f>VLOOKUP($B360, 'Levels v1.0.3'!$B$5:$G$404, 6, FALSE)</f>
        <v>0.58333333333333337</v>
      </c>
      <c r="E360" s="10">
        <f>VLOOKUP($B360, 'Levels v1.0.6'!$B$5:$G$404, 6, FALSE)</f>
        <v>0.6900584795321637</v>
      </c>
      <c r="F360" s="10">
        <f>VLOOKUP($B360, 'Levels v1.1.0'!$B$5:$G$404, 6, FALSE)</f>
        <v>0.65573770491803274</v>
      </c>
      <c r="G360" s="11">
        <f t="shared" si="21"/>
        <v>1.7717620554117519E-2</v>
      </c>
      <c r="H360" s="11">
        <f t="shared" si="22"/>
        <v>-6.561571277921574E-2</v>
      </c>
      <c r="I360" s="11">
        <f t="shared" si="23"/>
        <v>4.1109433419614594E-2</v>
      </c>
      <c r="J360" s="11">
        <f t="shared" si="24"/>
        <v>6.7886588054836272E-3</v>
      </c>
    </row>
    <row r="361" spans="2:10" x14ac:dyDescent="0.2">
      <c r="B361" s="5">
        <v>357</v>
      </c>
      <c r="C361" s="10">
        <f>VLOOKUP($B361, 'Levels v1.0.1'!$B$5:$G$404, 6, FALSE)</f>
        <v>0.7</v>
      </c>
      <c r="D361" s="10">
        <f>VLOOKUP($B361, 'Levels v1.0.3'!$B$5:$G$404, 6, FALSE)</f>
        <v>0.88571428571428568</v>
      </c>
      <c r="E361" s="10">
        <f>VLOOKUP($B361, 'Levels v1.0.6'!$B$5:$G$404, 6, FALSE)</f>
        <v>0.7695852534562212</v>
      </c>
      <c r="F361" s="10">
        <f>VLOOKUP($B361, 'Levels v1.1.0'!$B$5:$G$404, 6, FALSE)</f>
        <v>0.85144927536231885</v>
      </c>
      <c r="G361" s="11">
        <f t="shared" si="21"/>
        <v>-0.10168720363320649</v>
      </c>
      <c r="H361" s="11">
        <f t="shared" si="22"/>
        <v>8.402708208107923E-2</v>
      </c>
      <c r="I361" s="11">
        <f t="shared" si="23"/>
        <v>-3.210195017698525E-2</v>
      </c>
      <c r="J361" s="11">
        <f t="shared" si="24"/>
        <v>4.97620717291124E-2</v>
      </c>
    </row>
    <row r="362" spans="2:10" x14ac:dyDescent="0.2">
      <c r="B362" s="5">
        <v>358</v>
      </c>
      <c r="C362" s="10">
        <f>VLOOKUP($B362, 'Levels v1.0.1'!$B$5:$G$404, 6, FALSE)</f>
        <v>0.5</v>
      </c>
      <c r="D362" s="10">
        <f>VLOOKUP($B362, 'Levels v1.0.3'!$B$5:$G$404, 6, FALSE)</f>
        <v>0.5</v>
      </c>
      <c r="E362" s="10">
        <f>VLOOKUP($B362, 'Levels v1.0.6'!$B$5:$G$404, 6, FALSE)</f>
        <v>0.19148936170212766</v>
      </c>
      <c r="F362" s="10">
        <f>VLOOKUP($B362, 'Levels v1.1.0'!$B$5:$G$404, 6, FALSE)</f>
        <v>0.24444444444444444</v>
      </c>
      <c r="G362" s="11">
        <f t="shared" si="21"/>
        <v>0.14101654846335698</v>
      </c>
      <c r="H362" s="11">
        <f t="shared" si="22"/>
        <v>0.14101654846335698</v>
      </c>
      <c r="I362" s="11">
        <f t="shared" si="23"/>
        <v>-0.16749408983451536</v>
      </c>
      <c r="J362" s="11">
        <f t="shared" si="24"/>
        <v>-0.11453900709219858</v>
      </c>
    </row>
    <row r="363" spans="2:10" x14ac:dyDescent="0.2">
      <c r="B363" s="5">
        <v>359</v>
      </c>
      <c r="C363" s="10">
        <f>VLOOKUP($B363, 'Levels v1.0.1'!$B$5:$G$404, 6, FALSE)</f>
        <v>0</v>
      </c>
      <c r="D363" s="10">
        <f>VLOOKUP($B363, 'Levels v1.0.3'!$B$5:$G$404, 6, FALSE)</f>
        <v>0.2</v>
      </c>
      <c r="E363" s="10">
        <f>VLOOKUP($B363, 'Levels v1.0.6'!$B$5:$G$404, 6, FALSE)</f>
        <v>0.29203539823008851</v>
      </c>
      <c r="F363" s="10">
        <f>VLOOKUP($B363, 'Levels v1.1.0'!$B$5:$G$404, 6, FALSE)</f>
        <v>0.24390243902439024</v>
      </c>
      <c r="G363" s="11">
        <f t="shared" si="21"/>
        <v>-0.18398445931361967</v>
      </c>
      <c r="H363" s="11">
        <f t="shared" si="22"/>
        <v>1.6015540686380336E-2</v>
      </c>
      <c r="I363" s="11">
        <f t="shared" si="23"/>
        <v>0.10805093891646883</v>
      </c>
      <c r="J363" s="11">
        <f t="shared" si="24"/>
        <v>5.9917979710770564E-2</v>
      </c>
    </row>
    <row r="364" spans="2:10" x14ac:dyDescent="0.2">
      <c r="B364" s="5">
        <v>360</v>
      </c>
      <c r="C364" s="10">
        <f>VLOOKUP($B364, 'Levels v1.0.1'!$B$5:$G$404, 6, FALSE)</f>
        <v>0.25</v>
      </c>
      <c r="D364" s="10">
        <f>VLOOKUP($B364, 'Levels v1.0.3'!$B$5:$G$404, 6, FALSE)</f>
        <v>0.76470588235294112</v>
      </c>
      <c r="E364" s="10">
        <f>VLOOKUP($B364, 'Levels v1.0.6'!$B$5:$G$404, 6, FALSE)</f>
        <v>0.66187050359712229</v>
      </c>
      <c r="F364" s="10">
        <f>VLOOKUP($B364, 'Levels v1.1.0'!$B$5:$G$404, 6, FALSE)</f>
        <v>0.65591397849462363</v>
      </c>
      <c r="G364" s="11">
        <f t="shared" si="21"/>
        <v>-0.33312259111117171</v>
      </c>
      <c r="H364" s="11">
        <f t="shared" si="22"/>
        <v>0.18158329124176942</v>
      </c>
      <c r="I364" s="11">
        <f t="shared" si="23"/>
        <v>7.8747912485950589E-2</v>
      </c>
      <c r="J364" s="11">
        <f t="shared" si="24"/>
        <v>7.2791387383451922E-2</v>
      </c>
    </row>
    <row r="365" spans="2:10" x14ac:dyDescent="0.2">
      <c r="B365" s="5">
        <v>361</v>
      </c>
      <c r="C365" s="10">
        <f>VLOOKUP($B365, 'Levels v1.0.1'!$B$5:$G$404, 6, FALSE)</f>
        <v>0.2</v>
      </c>
      <c r="D365" s="10">
        <f>VLOOKUP($B365, 'Levels v1.0.3'!$B$5:$G$404, 6, FALSE)</f>
        <v>0.2</v>
      </c>
      <c r="E365" s="10">
        <f>VLOOKUP($B365, 'Levels v1.0.6'!$B$5:$G$404, 6, FALSE)</f>
        <v>0.50306748466257667</v>
      </c>
      <c r="F365" s="10">
        <f>VLOOKUP($B365, 'Levels v1.1.0'!$B$5:$G$404, 6, FALSE)</f>
        <v>0.453125</v>
      </c>
      <c r="G365" s="11">
        <f t="shared" si="21"/>
        <v>-0.13904812116564419</v>
      </c>
      <c r="H365" s="11">
        <f t="shared" si="22"/>
        <v>-0.13904812116564419</v>
      </c>
      <c r="I365" s="11">
        <f t="shared" si="23"/>
        <v>0.16401936349693247</v>
      </c>
      <c r="J365" s="11">
        <f t="shared" si="24"/>
        <v>0.1140768788343558</v>
      </c>
    </row>
    <row r="366" spans="2:10" x14ac:dyDescent="0.2">
      <c r="B366" s="5">
        <v>362</v>
      </c>
      <c r="C366" s="10">
        <f>VLOOKUP($B366, 'Levels v1.0.1'!$B$5:$G$404, 6, FALSE)</f>
        <v>0.625</v>
      </c>
      <c r="D366" s="10">
        <f>VLOOKUP($B366, 'Levels v1.0.3'!$B$5:$G$404, 6, FALSE)</f>
        <v>0.76190476190476186</v>
      </c>
      <c r="E366" s="10">
        <f>VLOOKUP($B366, 'Levels v1.0.6'!$B$5:$G$404, 6, FALSE)</f>
        <v>0.57543859649122808</v>
      </c>
      <c r="F366" s="10">
        <f>VLOOKUP($B366, 'Levels v1.1.0'!$B$5:$G$404, 6, FALSE)</f>
        <v>0.66666666666666663</v>
      </c>
      <c r="G366" s="11">
        <f t="shared" si="21"/>
        <v>-3.2252506265664116E-2</v>
      </c>
      <c r="H366" s="11">
        <f t="shared" si="22"/>
        <v>0.10465225563909775</v>
      </c>
      <c r="I366" s="11">
        <f t="shared" si="23"/>
        <v>-8.1813909774436033E-2</v>
      </c>
      <c r="J366" s="11">
        <f t="shared" si="24"/>
        <v>9.4141604010025137E-3</v>
      </c>
    </row>
    <row r="367" spans="2:10" x14ac:dyDescent="0.2">
      <c r="B367" s="5">
        <v>363</v>
      </c>
      <c r="C367" s="10">
        <f>VLOOKUP($B367, 'Levels v1.0.1'!$B$5:$G$404, 6, FALSE)</f>
        <v>0.7142857142857143</v>
      </c>
      <c r="D367" s="10">
        <f>VLOOKUP($B367, 'Levels v1.0.3'!$B$5:$G$404, 6, FALSE)</f>
        <v>0.88461538461538458</v>
      </c>
      <c r="E367" s="10">
        <f>VLOOKUP($B367, 'Levels v1.0.6'!$B$5:$G$404, 6, FALSE)</f>
        <v>0.73815165876777256</v>
      </c>
      <c r="F367" s="10">
        <f>VLOOKUP($B367, 'Levels v1.1.0'!$B$5:$G$404, 6, FALSE)</f>
        <v>0.80281690140845074</v>
      </c>
      <c r="G367" s="11">
        <f t="shared" si="21"/>
        <v>-7.0681700483616328E-2</v>
      </c>
      <c r="H367" s="11">
        <f t="shared" si="22"/>
        <v>9.9647969846053952E-2</v>
      </c>
      <c r="I367" s="11">
        <f t="shared" si="23"/>
        <v>-4.6815756001558073E-2</v>
      </c>
      <c r="J367" s="11">
        <f t="shared" si="24"/>
        <v>1.7849486639120116E-2</v>
      </c>
    </row>
    <row r="368" spans="2:10" x14ac:dyDescent="0.2">
      <c r="B368" s="5">
        <v>364</v>
      </c>
      <c r="C368" s="10">
        <f>VLOOKUP($B368, 'Levels v1.0.1'!$B$5:$G$404, 6, FALSE)</f>
        <v>0.25</v>
      </c>
      <c r="D368" s="10">
        <f>VLOOKUP($B368, 'Levels v1.0.3'!$B$5:$G$404, 6, FALSE)</f>
        <v>0.4</v>
      </c>
      <c r="E368" s="10">
        <f>VLOOKUP($B368, 'Levels v1.0.6'!$B$5:$G$404, 6, FALSE)</f>
        <v>0.33944954128440369</v>
      </c>
      <c r="F368" s="10">
        <f>VLOOKUP($B368, 'Levels v1.1.0'!$B$5:$G$404, 6, FALSE)</f>
        <v>0.34883720930232559</v>
      </c>
      <c r="G368" s="11">
        <f t="shared" si="21"/>
        <v>-8.4571687646682325E-2</v>
      </c>
      <c r="H368" s="11">
        <f t="shared" si="22"/>
        <v>6.5428312353317697E-2</v>
      </c>
      <c r="I368" s="11">
        <f t="shared" si="23"/>
        <v>4.8778536377213633E-3</v>
      </c>
      <c r="J368" s="11">
        <f t="shared" si="24"/>
        <v>1.4265521655643265E-2</v>
      </c>
    </row>
    <row r="369" spans="2:10" x14ac:dyDescent="0.2">
      <c r="B369" s="5">
        <v>365</v>
      </c>
      <c r="C369" s="10">
        <f>VLOOKUP($B369, 'Levels v1.0.1'!$B$5:$G$404, 6, FALSE)</f>
        <v>0</v>
      </c>
      <c r="D369" s="10">
        <f>VLOOKUP($B369, 'Levels v1.0.3'!$B$5:$G$404, 6, FALSE)</f>
        <v>0.25</v>
      </c>
      <c r="E369" s="10">
        <f>VLOOKUP($B369, 'Levels v1.0.6'!$B$5:$G$404, 6, FALSE)</f>
        <v>0.50331125827814571</v>
      </c>
      <c r="F369" s="10">
        <f>VLOOKUP($B369, 'Levels v1.1.0'!$B$5:$G$404, 6, FALSE)</f>
        <v>0.58750000000000002</v>
      </c>
      <c r="G369" s="11">
        <f t="shared" si="21"/>
        <v>-0.33520281456953643</v>
      </c>
      <c r="H369" s="11">
        <f t="shared" si="22"/>
        <v>-8.5202814569536434E-2</v>
      </c>
      <c r="I369" s="11">
        <f t="shared" si="23"/>
        <v>0.16810844370860928</v>
      </c>
      <c r="J369" s="11">
        <f t="shared" si="24"/>
        <v>0.25229718543046359</v>
      </c>
    </row>
    <row r="370" spans="2:10" x14ac:dyDescent="0.2">
      <c r="B370" s="5">
        <v>366</v>
      </c>
      <c r="C370" s="10">
        <f>VLOOKUP($B370, 'Levels v1.0.1'!$B$5:$G$404, 6, FALSE)</f>
        <v>0.16666666666666666</v>
      </c>
      <c r="D370" s="10">
        <f>VLOOKUP($B370, 'Levels v1.0.3'!$B$5:$G$404, 6, FALSE)</f>
        <v>0.25</v>
      </c>
      <c r="E370" s="10">
        <f>VLOOKUP($B370, 'Levels v1.0.6'!$B$5:$G$404, 6, FALSE)</f>
        <v>0.57692307692307687</v>
      </c>
      <c r="F370" s="10">
        <f>VLOOKUP($B370, 'Levels v1.1.0'!$B$5:$G$404, 6, FALSE)</f>
        <v>0.5</v>
      </c>
      <c r="G370" s="11">
        <f t="shared" si="21"/>
        <v>-0.20673076923076925</v>
      </c>
      <c r="H370" s="11">
        <f t="shared" si="22"/>
        <v>-0.1233974358974359</v>
      </c>
      <c r="I370" s="11">
        <f t="shared" si="23"/>
        <v>0.20352564102564097</v>
      </c>
      <c r="J370" s="11">
        <f t="shared" si="24"/>
        <v>0.1266025641025641</v>
      </c>
    </row>
    <row r="371" spans="2:10" x14ac:dyDescent="0.2">
      <c r="B371" s="5">
        <v>367</v>
      </c>
      <c r="C371" s="10">
        <f>VLOOKUP($B371, 'Levels v1.0.1'!$B$5:$G$404, 6, FALSE)</f>
        <v>0.45833333333333331</v>
      </c>
      <c r="D371" s="10">
        <f>VLOOKUP($B371, 'Levels v1.0.3'!$B$5:$G$404, 6, FALSE)</f>
        <v>0.75</v>
      </c>
      <c r="E371" s="10">
        <f>VLOOKUP($B371, 'Levels v1.0.6'!$B$5:$G$404, 6, FALSE)</f>
        <v>0.61083743842364535</v>
      </c>
      <c r="F371" s="10">
        <f>VLOOKUP($B371, 'Levels v1.1.0'!$B$5:$G$404, 6, FALSE)</f>
        <v>0.62831858407079644</v>
      </c>
      <c r="G371" s="11">
        <f t="shared" si="21"/>
        <v>-0.15353900562361039</v>
      </c>
      <c r="H371" s="11">
        <f t="shared" si="22"/>
        <v>0.13812766104305629</v>
      </c>
      <c r="I371" s="11">
        <f t="shared" si="23"/>
        <v>-1.0349005332983552E-3</v>
      </c>
      <c r="J371" s="11">
        <f t="shared" si="24"/>
        <v>1.6446245113852731E-2</v>
      </c>
    </row>
    <row r="372" spans="2:10" x14ac:dyDescent="0.2">
      <c r="B372" s="5">
        <v>368</v>
      </c>
      <c r="C372" s="10">
        <f>VLOOKUP($B372, 'Levels v1.0.1'!$B$5:$G$404, 6, FALSE)</f>
        <v>0.375</v>
      </c>
      <c r="D372" s="10">
        <f>VLOOKUP($B372, 'Levels v1.0.3'!$B$5:$G$404, 6, FALSE)</f>
        <v>0.82352941176470584</v>
      </c>
      <c r="E372" s="10">
        <f>VLOOKUP($B372, 'Levels v1.0.6'!$B$5:$G$404, 6, FALSE)</f>
        <v>0.68817204301075274</v>
      </c>
      <c r="F372" s="10">
        <f>VLOOKUP($B372, 'Levels v1.1.0'!$B$5:$G$404, 6, FALSE)</f>
        <v>0.81521739130434778</v>
      </c>
      <c r="G372" s="11">
        <f t="shared" si="21"/>
        <v>-0.30047971151995156</v>
      </c>
      <c r="H372" s="11">
        <f t="shared" si="22"/>
        <v>0.14804970024475428</v>
      </c>
      <c r="I372" s="11">
        <f t="shared" si="23"/>
        <v>1.2692331490801179E-2</v>
      </c>
      <c r="J372" s="11">
        <f t="shared" si="24"/>
        <v>0.13973767978439622</v>
      </c>
    </row>
    <row r="373" spans="2:10" x14ac:dyDescent="0.2">
      <c r="B373" s="5">
        <v>369</v>
      </c>
      <c r="C373" s="10">
        <f>VLOOKUP($B373, 'Levels v1.0.1'!$B$5:$G$404, 6, FALSE)</f>
        <v>0.48780487804878048</v>
      </c>
      <c r="D373" s="10">
        <f>VLOOKUP($B373, 'Levels v1.0.3'!$B$5:$G$404, 6, FALSE)</f>
        <v>0.7857142857142857</v>
      </c>
      <c r="E373" s="10">
        <f>VLOOKUP($B373, 'Levels v1.0.6'!$B$5:$G$404, 6, FALSE)</f>
        <v>0.74223034734917737</v>
      </c>
      <c r="F373" s="10">
        <f>VLOOKUP($B373, 'Levels v1.1.0'!$B$5:$G$404, 6, FALSE)</f>
        <v>0.81703470031545744</v>
      </c>
      <c r="G373" s="11">
        <f t="shared" si="21"/>
        <v>-0.22039117480814485</v>
      </c>
      <c r="H373" s="11">
        <f t="shared" si="22"/>
        <v>7.751823285736037E-2</v>
      </c>
      <c r="I373" s="11">
        <f t="shared" si="23"/>
        <v>3.4034294492252037E-2</v>
      </c>
      <c r="J373" s="11">
        <f t="shared" si="24"/>
        <v>0.10883864745853211</v>
      </c>
    </row>
    <row r="374" spans="2:10" x14ac:dyDescent="0.2">
      <c r="B374" s="5">
        <v>370</v>
      </c>
      <c r="C374" s="10">
        <f>VLOOKUP($B374, 'Levels v1.0.1'!$B$5:$G$404, 6, FALSE)</f>
        <v>0.5</v>
      </c>
      <c r="D374" s="10">
        <f>VLOOKUP($B374, 'Levels v1.0.3'!$B$5:$G$404, 6, FALSE)</f>
        <v>0.25</v>
      </c>
      <c r="E374" s="10">
        <f>VLOOKUP($B374, 'Levels v1.0.6'!$B$5:$G$404, 6, FALSE)</f>
        <v>0.3867924528301887</v>
      </c>
      <c r="F374" s="10">
        <f>VLOOKUP($B374, 'Levels v1.1.0'!$B$5:$G$404, 6, FALSE)</f>
        <v>0.53125</v>
      </c>
      <c r="G374" s="11">
        <f t="shared" si="21"/>
        <v>8.2989386792452824E-2</v>
      </c>
      <c r="H374" s="11">
        <f t="shared" si="22"/>
        <v>-0.16701061320754718</v>
      </c>
      <c r="I374" s="11">
        <f t="shared" si="23"/>
        <v>-3.0218160377358472E-2</v>
      </c>
      <c r="J374" s="11">
        <f t="shared" si="24"/>
        <v>0.11423938679245282</v>
      </c>
    </row>
    <row r="375" spans="2:10" x14ac:dyDescent="0.2">
      <c r="B375" s="5">
        <v>371</v>
      </c>
      <c r="C375" s="10">
        <f>VLOOKUP($B375, 'Levels v1.0.1'!$B$5:$G$404, 6, FALSE)</f>
        <v>0.16666666666666666</v>
      </c>
      <c r="D375" s="10">
        <f>VLOOKUP($B375, 'Levels v1.0.3'!$B$5:$G$404, 6, FALSE)</f>
        <v>0</v>
      </c>
      <c r="E375" s="10">
        <f>VLOOKUP($B375, 'Levels v1.0.6'!$B$5:$G$404, 6, FALSE)</f>
        <v>0.49606299212598426</v>
      </c>
      <c r="F375" s="10">
        <f>VLOOKUP($B375, 'Levels v1.1.0'!$B$5:$G$404, 6, FALSE)</f>
        <v>0.51724137931034486</v>
      </c>
      <c r="G375" s="11">
        <f t="shared" si="21"/>
        <v>-0.12832609285908228</v>
      </c>
      <c r="H375" s="11">
        <f t="shared" si="22"/>
        <v>-0.29499275952574894</v>
      </c>
      <c r="I375" s="11">
        <f t="shared" si="23"/>
        <v>0.20107023260023532</v>
      </c>
      <c r="J375" s="11">
        <f t="shared" si="24"/>
        <v>0.22224861978459592</v>
      </c>
    </row>
    <row r="376" spans="2:10" x14ac:dyDescent="0.2">
      <c r="B376" s="5">
        <v>372</v>
      </c>
      <c r="C376" s="10">
        <f>VLOOKUP($B376, 'Levels v1.0.1'!$B$5:$G$404, 6, FALSE)</f>
        <v>0.33333333333333331</v>
      </c>
      <c r="D376" s="10">
        <f>VLOOKUP($B376, 'Levels v1.0.3'!$B$5:$G$404, 6, FALSE)</f>
        <v>0.42857142857142855</v>
      </c>
      <c r="E376" s="10">
        <f>VLOOKUP($B376, 'Levels v1.0.6'!$B$5:$G$404, 6, FALSE)</f>
        <v>0.4941860465116279</v>
      </c>
      <c r="F376" s="10">
        <f>VLOOKUP($B376, 'Levels v1.1.0'!$B$5:$G$404, 6, FALSE)</f>
        <v>0.55072463768115942</v>
      </c>
      <c r="G376" s="11">
        <f t="shared" si="21"/>
        <v>-0.11837052819105398</v>
      </c>
      <c r="H376" s="11">
        <f t="shared" si="22"/>
        <v>-2.3132432952958748E-2</v>
      </c>
      <c r="I376" s="11">
        <f t="shared" si="23"/>
        <v>4.2482184987240601E-2</v>
      </c>
      <c r="J376" s="11">
        <f t="shared" si="24"/>
        <v>9.9020776156772128E-2</v>
      </c>
    </row>
    <row r="377" spans="2:10" x14ac:dyDescent="0.2">
      <c r="B377" s="5">
        <v>373</v>
      </c>
      <c r="C377" s="10">
        <f>VLOOKUP($B377, 'Levels v1.0.1'!$B$5:$G$404, 6, FALSE)</f>
        <v>0.42857142857142855</v>
      </c>
      <c r="D377" s="10">
        <f>VLOOKUP($B377, 'Levels v1.0.3'!$B$5:$G$404, 6, FALSE)</f>
        <v>0.5</v>
      </c>
      <c r="E377" s="10">
        <f>VLOOKUP($B377, 'Levels v1.0.6'!$B$5:$G$404, 6, FALSE)</f>
        <v>0.60360360360360366</v>
      </c>
      <c r="F377" s="10">
        <f>VLOOKUP($B377, 'Levels v1.1.0'!$B$5:$G$404, 6, FALSE)</f>
        <v>0.52571428571428569</v>
      </c>
      <c r="G377" s="11">
        <f t="shared" si="21"/>
        <v>-8.5900900900900912E-2</v>
      </c>
      <c r="H377" s="11">
        <f t="shared" si="22"/>
        <v>-1.4472329472329459E-2</v>
      </c>
      <c r="I377" s="11">
        <f t="shared" si="23"/>
        <v>8.9131274131274196E-2</v>
      </c>
      <c r="J377" s="11">
        <f t="shared" si="24"/>
        <v>1.124195624195623E-2</v>
      </c>
    </row>
    <row r="378" spans="2:10" x14ac:dyDescent="0.2">
      <c r="B378" s="5">
        <v>374</v>
      </c>
      <c r="C378" s="10">
        <f>VLOOKUP($B378, 'Levels v1.0.1'!$B$5:$G$404, 6, FALSE)</f>
        <v>0.41666666666666669</v>
      </c>
      <c r="D378" s="10">
        <f>VLOOKUP($B378, 'Levels v1.0.3'!$B$5:$G$404, 6, FALSE)</f>
        <v>0.625</v>
      </c>
      <c r="E378" s="10">
        <f>VLOOKUP($B378, 'Levels v1.0.6'!$B$5:$G$404, 6, FALSE)</f>
        <v>0.71192052980132448</v>
      </c>
      <c r="F378" s="10">
        <f>VLOOKUP($B378, 'Levels v1.1.0'!$B$5:$G$404, 6, FALSE)</f>
        <v>0.72189349112426038</v>
      </c>
      <c r="G378" s="11">
        <f t="shared" si="21"/>
        <v>-0.20220350523139624</v>
      </c>
      <c r="H378" s="11">
        <f t="shared" si="22"/>
        <v>6.1298281019370737E-3</v>
      </c>
      <c r="I378" s="11">
        <f t="shared" si="23"/>
        <v>9.3050357903261549E-2</v>
      </c>
      <c r="J378" s="11">
        <f t="shared" si="24"/>
        <v>0.10302331922619745</v>
      </c>
    </row>
    <row r="379" spans="2:10" x14ac:dyDescent="0.2">
      <c r="B379" s="5">
        <v>375</v>
      </c>
      <c r="C379" s="10">
        <f>VLOOKUP($B379, 'Levels v1.0.1'!$B$5:$G$404, 6, FALSE)</f>
        <v>0.33333333333333331</v>
      </c>
      <c r="D379" s="10">
        <f>VLOOKUP($B379, 'Levels v1.0.3'!$B$5:$G$404, 6, FALSE)</f>
        <v>0</v>
      </c>
      <c r="E379" s="10">
        <f>VLOOKUP($B379, 'Levels v1.0.6'!$B$5:$G$404, 6, FALSE)</f>
        <v>0.43157894736842106</v>
      </c>
      <c r="F379" s="10">
        <f>VLOOKUP($B379, 'Levels v1.1.0'!$B$5:$G$404, 6, FALSE)</f>
        <v>0.38</v>
      </c>
      <c r="G379" s="11">
        <f t="shared" si="21"/>
        <v>4.7105263157894706E-2</v>
      </c>
      <c r="H379" s="11">
        <f t="shared" si="22"/>
        <v>-0.28622807017543861</v>
      </c>
      <c r="I379" s="11">
        <f t="shared" si="23"/>
        <v>0.14535087719298245</v>
      </c>
      <c r="J379" s="11">
        <f t="shared" si="24"/>
        <v>9.3771929824561395E-2</v>
      </c>
    </row>
    <row r="380" spans="2:10" x14ac:dyDescent="0.2">
      <c r="B380" s="5">
        <v>376</v>
      </c>
      <c r="C380" s="10">
        <f>VLOOKUP($B380, 'Levels v1.0.1'!$B$5:$G$404, 6, FALSE)</f>
        <v>0</v>
      </c>
      <c r="D380" s="10">
        <f>VLOOKUP($B380, 'Levels v1.0.3'!$B$5:$G$404, 6, FALSE)</f>
        <v>0.4</v>
      </c>
      <c r="E380" s="10">
        <f>VLOOKUP($B380, 'Levels v1.0.6'!$B$5:$G$404, 6, FALSE)</f>
        <v>0.26582278481012656</v>
      </c>
      <c r="F380" s="10">
        <f>VLOOKUP($B380, 'Levels v1.1.0'!$B$5:$G$404, 6, FALSE)</f>
        <v>0.2558139534883721</v>
      </c>
      <c r="G380" s="11">
        <f t="shared" si="21"/>
        <v>-0.23040918457462467</v>
      </c>
      <c r="H380" s="11">
        <f t="shared" si="22"/>
        <v>0.16959081542537535</v>
      </c>
      <c r="I380" s="11">
        <f t="shared" si="23"/>
        <v>3.5413600235501885E-2</v>
      </c>
      <c r="J380" s="11">
        <f t="shared" si="24"/>
        <v>2.5404768913747433E-2</v>
      </c>
    </row>
    <row r="381" spans="2:10" x14ac:dyDescent="0.2">
      <c r="B381" s="5">
        <v>377</v>
      </c>
      <c r="C381" s="10">
        <f>VLOOKUP($B381, 'Levels v1.0.1'!$B$5:$G$404, 6, FALSE)</f>
        <v>0.4</v>
      </c>
      <c r="D381" s="10">
        <f>VLOOKUP($B381, 'Levels v1.0.3'!$B$5:$G$404, 6, FALSE)</f>
        <v>0.5714285714285714</v>
      </c>
      <c r="E381" s="10">
        <f>VLOOKUP($B381, 'Levels v1.0.6'!$B$5:$G$404, 6, FALSE)</f>
        <v>0.41666666666666669</v>
      </c>
      <c r="F381" s="10">
        <f>VLOOKUP($B381, 'Levels v1.1.0'!$B$5:$G$404, 6, FALSE)</f>
        <v>0.47540983606557374</v>
      </c>
      <c r="G381" s="11">
        <f t="shared" si="21"/>
        <v>-6.5876268540202898E-2</v>
      </c>
      <c r="H381" s="11">
        <f t="shared" si="22"/>
        <v>0.10555230288836848</v>
      </c>
      <c r="I381" s="11">
        <f t="shared" si="23"/>
        <v>-4.9209601873536235E-2</v>
      </c>
      <c r="J381" s="11">
        <f t="shared" si="24"/>
        <v>9.533567525370823E-3</v>
      </c>
    </row>
    <row r="382" spans="2:10" x14ac:dyDescent="0.2">
      <c r="B382" s="5">
        <v>378</v>
      </c>
      <c r="C382" s="10">
        <f>VLOOKUP($B382, 'Levels v1.0.1'!$B$5:$G$404, 6, FALSE)</f>
        <v>0</v>
      </c>
      <c r="D382" s="10">
        <f>VLOOKUP($B382, 'Levels v1.0.3'!$B$5:$G$404, 6, FALSE)</f>
        <v>0.4</v>
      </c>
      <c r="E382" s="10">
        <f>VLOOKUP($B382, 'Levels v1.0.6'!$B$5:$G$404, 6, FALSE)</f>
        <v>0.52857142857142858</v>
      </c>
      <c r="F382" s="10">
        <f>VLOOKUP($B382, 'Levels v1.1.0'!$B$5:$G$404, 6, FALSE)</f>
        <v>0.57499999999999996</v>
      </c>
      <c r="G382" s="11">
        <f t="shared" si="21"/>
        <v>-0.37589285714285714</v>
      </c>
      <c r="H382" s="11">
        <f t="shared" si="22"/>
        <v>2.4107142857142883E-2</v>
      </c>
      <c r="I382" s="11">
        <f t="shared" si="23"/>
        <v>0.15267857142857144</v>
      </c>
      <c r="J382" s="11">
        <f t="shared" si="24"/>
        <v>0.19910714285714282</v>
      </c>
    </row>
    <row r="383" spans="2:10" x14ac:dyDescent="0.2">
      <c r="B383" s="5">
        <v>379</v>
      </c>
      <c r="C383" s="10">
        <f>VLOOKUP($B383, 'Levels v1.0.1'!$B$5:$G$404, 6, FALSE)</f>
        <v>0.2857142857142857</v>
      </c>
      <c r="D383" s="10">
        <f>VLOOKUP($B383, 'Levels v1.0.3'!$B$5:$G$404, 6, FALSE)</f>
        <v>0.63636363636363635</v>
      </c>
      <c r="E383" s="10">
        <f>VLOOKUP($B383, 'Levels v1.0.6'!$B$5:$G$404, 6, FALSE)</f>
        <v>0.68650793650793651</v>
      </c>
      <c r="F383" s="10">
        <f>VLOOKUP($B383, 'Levels v1.1.0'!$B$5:$G$404, 6, FALSE)</f>
        <v>0.67525773195876293</v>
      </c>
      <c r="G383" s="11">
        <f t="shared" si="21"/>
        <v>-0.28524661192186962</v>
      </c>
      <c r="H383" s="11">
        <f t="shared" si="22"/>
        <v>6.5402738727481036E-2</v>
      </c>
      <c r="I383" s="11">
        <f t="shared" si="23"/>
        <v>0.11554703887178119</v>
      </c>
      <c r="J383" s="11">
        <f t="shared" si="24"/>
        <v>0.10429683432260761</v>
      </c>
    </row>
    <row r="384" spans="2:10" x14ac:dyDescent="0.2">
      <c r="B384" s="5">
        <v>380</v>
      </c>
      <c r="C384" s="10">
        <f>VLOOKUP($B384, 'Levels v1.0.1'!$B$5:$G$404, 6, FALSE)</f>
        <v>0</v>
      </c>
      <c r="D384" s="10">
        <f>VLOOKUP($B384, 'Levels v1.0.3'!$B$5:$G$404, 6, FALSE)</f>
        <v>0.4</v>
      </c>
      <c r="E384" s="10">
        <f>VLOOKUP($B384, 'Levels v1.0.6'!$B$5:$G$404, 6, FALSE)</f>
        <v>0.53435114503816794</v>
      </c>
      <c r="F384" s="10">
        <f>VLOOKUP($B384, 'Levels v1.1.0'!$B$5:$G$404, 6, FALSE)</f>
        <v>0.62666666666666671</v>
      </c>
      <c r="G384" s="11">
        <f t="shared" si="21"/>
        <v>-0.39025445292620864</v>
      </c>
      <c r="H384" s="11">
        <f t="shared" si="22"/>
        <v>9.745547073791383E-3</v>
      </c>
      <c r="I384" s="11">
        <f t="shared" si="23"/>
        <v>0.1440966921119593</v>
      </c>
      <c r="J384" s="11">
        <f t="shared" si="24"/>
        <v>0.23641221374045807</v>
      </c>
    </row>
    <row r="385" spans="2:10" x14ac:dyDescent="0.2">
      <c r="B385" s="5">
        <v>381</v>
      </c>
      <c r="C385" s="10">
        <f>VLOOKUP($B385, 'Levels v1.0.1'!$B$5:$G$404, 6, FALSE)</f>
        <v>0</v>
      </c>
      <c r="D385" s="10">
        <f>VLOOKUP($B385, 'Levels v1.0.3'!$B$5:$G$404, 6, FALSE)</f>
        <v>0</v>
      </c>
      <c r="E385" s="10">
        <f>VLOOKUP($B385, 'Levels v1.0.6'!$B$5:$G$404, 6, FALSE)</f>
        <v>0.21621621621621623</v>
      </c>
      <c r="F385" s="10">
        <f>VLOOKUP($B385, 'Levels v1.1.0'!$B$5:$G$404, 6, FALSE)</f>
        <v>0.23684210526315788</v>
      </c>
      <c r="G385" s="11">
        <f t="shared" si="21"/>
        <v>-0.11326458036984352</v>
      </c>
      <c r="H385" s="11">
        <f t="shared" si="22"/>
        <v>-0.11326458036984352</v>
      </c>
      <c r="I385" s="11">
        <f t="shared" si="23"/>
        <v>0.10295163584637271</v>
      </c>
      <c r="J385" s="11">
        <f t="shared" si="24"/>
        <v>0.12357752489331436</v>
      </c>
    </row>
    <row r="386" spans="2:10" x14ac:dyDescent="0.2">
      <c r="B386" s="5">
        <v>382</v>
      </c>
      <c r="C386" s="10">
        <f>VLOOKUP($B386, 'Levels v1.0.1'!$B$5:$G$404, 6, FALSE)</f>
        <v>0</v>
      </c>
      <c r="D386" s="10">
        <f>VLOOKUP($B386, 'Levels v1.0.3'!$B$5:$G$404, 6, FALSE)</f>
        <v>0.2</v>
      </c>
      <c r="E386" s="10">
        <f>VLOOKUP($B386, 'Levels v1.0.6'!$B$5:$G$404, 6, FALSE)</f>
        <v>0.36781609195402298</v>
      </c>
      <c r="F386" s="10">
        <f>VLOOKUP($B386, 'Levels v1.1.0'!$B$5:$G$404, 6, FALSE)</f>
        <v>0.34042553191489361</v>
      </c>
      <c r="G386" s="11">
        <f t="shared" si="21"/>
        <v>-0.22706040596722915</v>
      </c>
      <c r="H386" s="11">
        <f t="shared" si="22"/>
        <v>-2.706040596722914E-2</v>
      </c>
      <c r="I386" s="11">
        <f t="shared" si="23"/>
        <v>0.14075568598679383</v>
      </c>
      <c r="J386" s="11">
        <f t="shared" si="24"/>
        <v>0.11336512594766446</v>
      </c>
    </row>
    <row r="387" spans="2:10" x14ac:dyDescent="0.2">
      <c r="B387" s="5">
        <v>383</v>
      </c>
      <c r="C387" s="10">
        <f>VLOOKUP($B387, 'Levels v1.0.1'!$B$5:$G$404, 6, FALSE)</f>
        <v>0.66666666666666663</v>
      </c>
      <c r="D387" s="10">
        <f>VLOOKUP($B387, 'Levels v1.0.3'!$B$5:$G$404, 6, FALSE)</f>
        <v>0.6</v>
      </c>
      <c r="E387" s="10">
        <f>VLOOKUP($B387, 'Levels v1.0.6'!$B$5:$G$404, 6, FALSE)</f>
        <v>0.63354037267080743</v>
      </c>
      <c r="F387" s="10">
        <f>VLOOKUP($B387, 'Levels v1.1.0'!$B$5:$G$404, 6, FALSE)</f>
        <v>0.6428571428571429</v>
      </c>
      <c r="G387" s="11">
        <f t="shared" si="21"/>
        <v>3.0900621118012395E-2</v>
      </c>
      <c r="H387" s="11">
        <f t="shared" si="22"/>
        <v>-3.5766045548654257E-2</v>
      </c>
      <c r="I387" s="11">
        <f t="shared" si="23"/>
        <v>-2.2256728778468071E-3</v>
      </c>
      <c r="J387" s="11">
        <f t="shared" si="24"/>
        <v>7.0910973084886697E-3</v>
      </c>
    </row>
    <row r="388" spans="2:10" x14ac:dyDescent="0.2">
      <c r="B388" s="5">
        <v>384</v>
      </c>
      <c r="C388" s="10">
        <f>VLOOKUP($B388, 'Levels v1.0.1'!$B$5:$G$404, 6, FALSE)</f>
        <v>0.25</v>
      </c>
      <c r="D388" s="10">
        <f>VLOOKUP($B388, 'Levels v1.0.3'!$B$5:$G$404, 6, FALSE)</f>
        <v>0.7</v>
      </c>
      <c r="E388" s="10">
        <f>VLOOKUP($B388, 'Levels v1.0.6'!$B$5:$G$404, 6, FALSE)</f>
        <v>0.71921182266009853</v>
      </c>
      <c r="F388" s="10">
        <f>VLOOKUP($B388, 'Levels v1.1.0'!$B$5:$G$404, 6, FALSE)</f>
        <v>0.62913907284768211</v>
      </c>
      <c r="G388" s="11">
        <f t="shared" si="21"/>
        <v>-0.32458772387694512</v>
      </c>
      <c r="H388" s="11">
        <f t="shared" si="22"/>
        <v>0.12541227612305483</v>
      </c>
      <c r="I388" s="11">
        <f t="shared" si="23"/>
        <v>0.14462409878315341</v>
      </c>
      <c r="J388" s="11">
        <f t="shared" si="24"/>
        <v>5.455134897073699E-2</v>
      </c>
    </row>
    <row r="389" spans="2:10" x14ac:dyDescent="0.2">
      <c r="B389" s="5">
        <v>385</v>
      </c>
      <c r="C389" s="10">
        <f>VLOOKUP($B389, 'Levels v1.0.1'!$B$5:$G$404, 6, FALSE)</f>
        <v>0.375</v>
      </c>
      <c r="D389" s="10">
        <f>VLOOKUP($B389, 'Levels v1.0.3'!$B$5:$G$404, 6, FALSE)</f>
        <v>0.9375</v>
      </c>
      <c r="E389" s="10">
        <f>VLOOKUP($B389, 'Levels v1.0.6'!$B$5:$G$404, 6, FALSE)</f>
        <v>0.78</v>
      </c>
      <c r="F389" s="10">
        <f>VLOOKUP($B389, 'Levels v1.1.0'!$B$5:$G$404, 6, FALSE)</f>
        <v>0.84</v>
      </c>
      <c r="G389" s="11">
        <f t="shared" si="21"/>
        <v>-0.35812500000000003</v>
      </c>
      <c r="H389" s="11">
        <f t="shared" si="22"/>
        <v>0.20437499999999997</v>
      </c>
      <c r="I389" s="11">
        <f t="shared" si="23"/>
        <v>4.6875E-2</v>
      </c>
      <c r="J389" s="11">
        <f t="shared" si="24"/>
        <v>0.10687499999999994</v>
      </c>
    </row>
    <row r="390" spans="2:10" x14ac:dyDescent="0.2">
      <c r="B390" s="5">
        <v>386</v>
      </c>
      <c r="C390" s="10">
        <f>VLOOKUP($B390, 'Levels v1.0.1'!$B$5:$G$404, 6, FALSE)</f>
        <v>0</v>
      </c>
      <c r="D390" s="10">
        <f>VLOOKUP($B390, 'Levels v1.0.3'!$B$5:$G$404, 6, FALSE)</f>
        <v>0.4</v>
      </c>
      <c r="E390" s="10">
        <f>VLOOKUP($B390, 'Levels v1.0.6'!$B$5:$G$404, 6, FALSE)</f>
        <v>0.28947368421052633</v>
      </c>
      <c r="F390" s="10">
        <f>VLOOKUP($B390, 'Levels v1.1.0'!$B$5:$G$404, 6, FALSE)</f>
        <v>0.27586206896551724</v>
      </c>
      <c r="G390" s="11">
        <f t="shared" ref="G390:G404" si="25">C390 - AVERAGE($C390:$F390)</f>
        <v>-0.2413339382940109</v>
      </c>
      <c r="H390" s="11">
        <f t="shared" ref="H390:H404" si="26">D390 - AVERAGE($C390:$F390)</f>
        <v>0.15866606170598913</v>
      </c>
      <c r="I390" s="11">
        <f t="shared" ref="I390:I404" si="27">E390 - AVERAGE($C390:$F390)</f>
        <v>4.8139745916515431E-2</v>
      </c>
      <c r="J390" s="11">
        <f t="shared" ref="J390:J404" si="28">F390 - AVERAGE($C390:$F390)</f>
        <v>3.4528130671506341E-2</v>
      </c>
    </row>
    <row r="391" spans="2:10" x14ac:dyDescent="0.2">
      <c r="B391" s="5">
        <v>387</v>
      </c>
      <c r="C391" s="10">
        <f>VLOOKUP($B391, 'Levels v1.0.1'!$B$5:$G$404, 6, FALSE)</f>
        <v>0</v>
      </c>
      <c r="D391" s="10">
        <f>VLOOKUP($B391, 'Levels v1.0.3'!$B$5:$G$404, 6, FALSE)</f>
        <v>0.4</v>
      </c>
      <c r="E391" s="10">
        <f>VLOOKUP($B391, 'Levels v1.0.6'!$B$5:$G$404, 6, FALSE)</f>
        <v>0.36170212765957449</v>
      </c>
      <c r="F391" s="10">
        <f>VLOOKUP($B391, 'Levels v1.1.0'!$B$5:$G$404, 6, FALSE)</f>
        <v>0.57999999999999996</v>
      </c>
      <c r="G391" s="11">
        <f t="shared" si="25"/>
        <v>-0.33542553191489366</v>
      </c>
      <c r="H391" s="11">
        <f t="shared" si="26"/>
        <v>6.4574468085106362E-2</v>
      </c>
      <c r="I391" s="11">
        <f t="shared" si="27"/>
        <v>2.6276595744680831E-2</v>
      </c>
      <c r="J391" s="11">
        <f t="shared" si="28"/>
        <v>0.2445744680851063</v>
      </c>
    </row>
    <row r="392" spans="2:10" x14ac:dyDescent="0.2">
      <c r="B392" s="5">
        <v>388</v>
      </c>
      <c r="C392" s="10">
        <f>VLOOKUP($B392, 'Levels v1.0.1'!$B$5:$G$404, 6, FALSE)</f>
        <v>0.125</v>
      </c>
      <c r="D392" s="10">
        <f>VLOOKUP($B392, 'Levels v1.0.3'!$B$5:$G$404, 6, FALSE)</f>
        <v>0.72</v>
      </c>
      <c r="E392" s="10">
        <f>VLOOKUP($B392, 'Levels v1.0.6'!$B$5:$G$404, 6, FALSE)</f>
        <v>0.660377358490566</v>
      </c>
      <c r="F392" s="10">
        <f>VLOOKUP($B392, 'Levels v1.1.0'!$B$5:$G$404, 6, FALSE)</f>
        <v>0.76237623762376239</v>
      </c>
      <c r="G392" s="11">
        <f t="shared" si="25"/>
        <v>-0.44193839902858212</v>
      </c>
      <c r="H392" s="11">
        <f t="shared" si="26"/>
        <v>0.15306160097141785</v>
      </c>
      <c r="I392" s="11">
        <f t="shared" si="27"/>
        <v>9.3438959461983884E-2</v>
      </c>
      <c r="J392" s="11">
        <f t="shared" si="28"/>
        <v>0.19543783859518027</v>
      </c>
    </row>
    <row r="393" spans="2:10" x14ac:dyDescent="0.2">
      <c r="B393" s="5">
        <v>389</v>
      </c>
      <c r="C393" s="10">
        <f>VLOOKUP($B393, 'Levels v1.0.1'!$B$5:$G$404, 6, FALSE)</f>
        <v>0.2</v>
      </c>
      <c r="D393" s="10">
        <f>VLOOKUP($B393, 'Levels v1.0.3'!$B$5:$G$404, 6, FALSE)</f>
        <v>0.53333333333333333</v>
      </c>
      <c r="E393" s="10">
        <f>VLOOKUP($B393, 'Levels v1.0.6'!$B$5:$G$404, 6, FALSE)</f>
        <v>0.48412698412698413</v>
      </c>
      <c r="F393" s="10">
        <f>VLOOKUP($B393, 'Levels v1.1.0'!$B$5:$G$404, 6, FALSE)</f>
        <v>0.52307692307692311</v>
      </c>
      <c r="G393" s="11">
        <f t="shared" si="25"/>
        <v>-0.23513431013431013</v>
      </c>
      <c r="H393" s="11">
        <f t="shared" si="26"/>
        <v>9.8199023199023183E-2</v>
      </c>
      <c r="I393" s="11">
        <f t="shared" si="27"/>
        <v>4.8992673992673985E-2</v>
      </c>
      <c r="J393" s="11">
        <f t="shared" si="28"/>
        <v>8.7942612942612963E-2</v>
      </c>
    </row>
    <row r="394" spans="2:10" x14ac:dyDescent="0.2">
      <c r="B394" s="5">
        <v>390</v>
      </c>
      <c r="C394" s="10">
        <f>VLOOKUP($B394, 'Levels v1.0.1'!$B$5:$G$404, 6, FALSE)</f>
        <v>0</v>
      </c>
      <c r="D394" s="10">
        <f>VLOOKUP($B394, 'Levels v1.0.3'!$B$5:$G$404, 6, FALSE)</f>
        <v>0.36363636363636365</v>
      </c>
      <c r="E394" s="10">
        <f>VLOOKUP($B394, 'Levels v1.0.6'!$B$5:$G$404, 6, FALSE)</f>
        <v>0.61672473867595823</v>
      </c>
      <c r="F394" s="10">
        <f>VLOOKUP($B394, 'Levels v1.1.0'!$B$5:$G$404, 6, FALSE)</f>
        <v>0.59375</v>
      </c>
      <c r="G394" s="11">
        <f t="shared" si="25"/>
        <v>-0.3935277755780805</v>
      </c>
      <c r="H394" s="11">
        <f t="shared" si="26"/>
        <v>-2.989141194171685E-2</v>
      </c>
      <c r="I394" s="11">
        <f t="shared" si="27"/>
        <v>0.22319696309787773</v>
      </c>
      <c r="J394" s="11">
        <f t="shared" si="28"/>
        <v>0.2002222244219195</v>
      </c>
    </row>
    <row r="395" spans="2:10" x14ac:dyDescent="0.2">
      <c r="B395" s="5">
        <v>391</v>
      </c>
      <c r="C395" s="10">
        <f>VLOOKUP($B395, 'Levels v1.0.1'!$B$5:$G$404, 6, FALSE)</f>
        <v>0</v>
      </c>
      <c r="D395" s="10">
        <f>VLOOKUP($B395, 'Levels v1.0.3'!$B$5:$G$404, 6, FALSE)</f>
        <v>0.42857142857142855</v>
      </c>
      <c r="E395" s="10">
        <f>VLOOKUP($B395, 'Levels v1.0.6'!$B$5:$G$404, 6, FALSE)</f>
        <v>0.15942028985507245</v>
      </c>
      <c r="F395" s="10">
        <f>VLOOKUP($B395, 'Levels v1.1.0'!$B$5:$G$404, 6, FALSE)</f>
        <v>0.14285714285714285</v>
      </c>
      <c r="G395" s="11">
        <f t="shared" si="25"/>
        <v>-0.18271221532091098</v>
      </c>
      <c r="H395" s="11">
        <f t="shared" si="26"/>
        <v>0.24585921325051757</v>
      </c>
      <c r="I395" s="11">
        <f t="shared" si="27"/>
        <v>-2.3291925465838526E-2</v>
      </c>
      <c r="J395" s="11">
        <f t="shared" si="28"/>
        <v>-3.9855072463768126E-2</v>
      </c>
    </row>
    <row r="396" spans="2:10" x14ac:dyDescent="0.2">
      <c r="B396" s="5">
        <v>392</v>
      </c>
      <c r="C396" s="10">
        <f>VLOOKUP($B396, 'Levels v1.0.1'!$B$5:$G$404, 6, FALSE)</f>
        <v>0.33333333333333331</v>
      </c>
      <c r="D396" s="10">
        <f>VLOOKUP($B396, 'Levels v1.0.3'!$B$5:$G$404, 6, FALSE)</f>
        <v>0.42857142857142855</v>
      </c>
      <c r="E396" s="10">
        <f>VLOOKUP($B396, 'Levels v1.0.6'!$B$5:$G$404, 6, FALSE)</f>
        <v>0.37623762376237624</v>
      </c>
      <c r="F396" s="10">
        <f>VLOOKUP($B396, 'Levels v1.1.0'!$B$5:$G$404, 6, FALSE)</f>
        <v>0.55000000000000004</v>
      </c>
      <c r="G396" s="11">
        <f t="shared" si="25"/>
        <v>-8.8702263083451194E-2</v>
      </c>
      <c r="H396" s="11">
        <f t="shared" si="26"/>
        <v>6.535832154644039E-3</v>
      </c>
      <c r="I396" s="11">
        <f t="shared" si="27"/>
        <v>-4.579797265440827E-2</v>
      </c>
      <c r="J396" s="11">
        <f t="shared" si="28"/>
        <v>0.12796440358321554</v>
      </c>
    </row>
    <row r="397" spans="2:10" x14ac:dyDescent="0.2">
      <c r="B397" s="5">
        <v>393</v>
      </c>
      <c r="C397" s="10">
        <f>VLOOKUP($B397, 'Levels v1.0.1'!$B$5:$G$404, 6, FALSE)</f>
        <v>0.2857142857142857</v>
      </c>
      <c r="D397" s="10">
        <f>VLOOKUP($B397, 'Levels v1.0.3'!$B$5:$G$404, 6, FALSE)</f>
        <v>0.8</v>
      </c>
      <c r="E397" s="10">
        <f>VLOOKUP($B397, 'Levels v1.0.6'!$B$5:$G$404, 6, FALSE)</f>
        <v>0.69444444444444442</v>
      </c>
      <c r="F397" s="10">
        <f>VLOOKUP($B397, 'Levels v1.1.0'!$B$5:$G$404, 6, FALSE)</f>
        <v>0.64150943396226412</v>
      </c>
      <c r="G397" s="11">
        <f t="shared" si="25"/>
        <v>-0.31970275531596293</v>
      </c>
      <c r="H397" s="11">
        <f t="shared" si="26"/>
        <v>0.19458295896975142</v>
      </c>
      <c r="I397" s="11">
        <f t="shared" si="27"/>
        <v>8.9027403414195794E-2</v>
      </c>
      <c r="J397" s="11">
        <f t="shared" si="28"/>
        <v>3.6092392932015493E-2</v>
      </c>
    </row>
    <row r="398" spans="2:10" x14ac:dyDescent="0.2">
      <c r="B398" s="5">
        <v>394</v>
      </c>
      <c r="C398" s="10">
        <f>VLOOKUP($B398, 'Levels v1.0.1'!$B$5:$G$404, 6, FALSE)</f>
        <v>0.25</v>
      </c>
      <c r="D398" s="10">
        <f>VLOOKUP($B398, 'Levels v1.0.3'!$B$5:$G$404, 6, FALSE)</f>
        <v>0.6</v>
      </c>
      <c r="E398" s="10">
        <f>VLOOKUP($B398, 'Levels v1.0.6'!$B$5:$G$404, 6, FALSE)</f>
        <v>0.7219512195121951</v>
      </c>
      <c r="F398" s="10">
        <f>VLOOKUP($B398, 'Levels v1.1.0'!$B$5:$G$404, 6, FALSE)</f>
        <v>0.77659574468085102</v>
      </c>
      <c r="G398" s="11">
        <f t="shared" si="25"/>
        <v>-0.33713674104826152</v>
      </c>
      <c r="H398" s="11">
        <f t="shared" si="26"/>
        <v>1.2863258951738454E-2</v>
      </c>
      <c r="I398" s="11">
        <f t="shared" si="27"/>
        <v>0.13481447846393357</v>
      </c>
      <c r="J398" s="11">
        <f t="shared" si="28"/>
        <v>0.1894590036325895</v>
      </c>
    </row>
    <row r="399" spans="2:10" x14ac:dyDescent="0.2">
      <c r="B399" s="5">
        <v>395</v>
      </c>
      <c r="C399" s="10">
        <f>VLOOKUP($B399, 'Levels v1.0.1'!$B$5:$G$404, 6, FALSE)</f>
        <v>0.42857142857142855</v>
      </c>
      <c r="D399" s="10">
        <f>VLOOKUP($B399, 'Levels v1.0.3'!$B$5:$G$404, 6, FALSE)</f>
        <v>0.73333333333333328</v>
      </c>
      <c r="E399" s="10">
        <f>VLOOKUP($B399, 'Levels v1.0.6'!$B$5:$G$404, 6, FALSE)</f>
        <v>0.70114942528735635</v>
      </c>
      <c r="F399" s="10">
        <f>VLOOKUP($B399, 'Levels v1.1.0'!$B$5:$G$404, 6, FALSE)</f>
        <v>0.75</v>
      </c>
      <c r="G399" s="11">
        <f t="shared" si="25"/>
        <v>-0.22469211822660101</v>
      </c>
      <c r="H399" s="11">
        <f t="shared" si="26"/>
        <v>8.0069786535303722E-2</v>
      </c>
      <c r="I399" s="11">
        <f t="shared" si="27"/>
        <v>4.7885878489326794E-2</v>
      </c>
      <c r="J399" s="11">
        <f t="shared" si="28"/>
        <v>9.673645320197044E-2</v>
      </c>
    </row>
    <row r="400" spans="2:10" x14ac:dyDescent="0.2">
      <c r="B400" s="5">
        <v>396</v>
      </c>
      <c r="C400" s="10">
        <f>VLOOKUP($B400, 'Levels v1.0.1'!$B$5:$G$404, 6, FALSE)</f>
        <v>0.5</v>
      </c>
      <c r="D400" s="10">
        <f>VLOOKUP($B400, 'Levels v1.0.3'!$B$5:$G$404, 6, FALSE)</f>
        <v>0.5</v>
      </c>
      <c r="E400" s="10">
        <f>VLOOKUP($B400, 'Levels v1.0.6'!$B$5:$G$404, 6, FALSE)</f>
        <v>0.32608695652173914</v>
      </c>
      <c r="F400" s="10">
        <f>VLOOKUP($B400, 'Levels v1.1.0'!$B$5:$G$404, 6, FALSE)</f>
        <v>0.61702127659574468</v>
      </c>
      <c r="G400" s="11">
        <f t="shared" si="25"/>
        <v>1.422294172062899E-2</v>
      </c>
      <c r="H400" s="11">
        <f t="shared" si="26"/>
        <v>1.422294172062899E-2</v>
      </c>
      <c r="I400" s="11">
        <f t="shared" si="27"/>
        <v>-0.15969010175763187</v>
      </c>
      <c r="J400" s="11">
        <f t="shared" si="28"/>
        <v>0.13124421831637367</v>
      </c>
    </row>
    <row r="401" spans="2:10" x14ac:dyDescent="0.2">
      <c r="B401" s="5">
        <v>397</v>
      </c>
      <c r="C401" s="10">
        <f>VLOOKUP($B401, 'Levels v1.0.1'!$B$5:$G$404, 6, FALSE)</f>
        <v>0.33333333333333331</v>
      </c>
      <c r="D401" s="10">
        <f>VLOOKUP($B401, 'Levels v1.0.3'!$B$5:$G$404, 6, FALSE)</f>
        <v>0.4</v>
      </c>
      <c r="E401" s="10">
        <f>VLOOKUP($B401, 'Levels v1.0.6'!$B$5:$G$404, 6, FALSE)</f>
        <v>0.34883720930232559</v>
      </c>
      <c r="F401" s="10">
        <f>VLOOKUP($B401, 'Levels v1.1.0'!$B$5:$G$404, 6, FALSE)</f>
        <v>0.52500000000000002</v>
      </c>
      <c r="G401" s="11">
        <f t="shared" si="25"/>
        <v>-6.845930232558145E-2</v>
      </c>
      <c r="H401" s="11">
        <f t="shared" si="26"/>
        <v>-1.792635658914743E-3</v>
      </c>
      <c r="I401" s="11">
        <f t="shared" si="27"/>
        <v>-5.2955426356589175E-2</v>
      </c>
      <c r="J401" s="11">
        <f t="shared" si="28"/>
        <v>0.12320736434108526</v>
      </c>
    </row>
    <row r="402" spans="2:10" x14ac:dyDescent="0.2">
      <c r="B402" s="5">
        <v>398</v>
      </c>
      <c r="C402" s="10">
        <f>VLOOKUP($B402, 'Levels v1.0.1'!$B$5:$G$404, 6, FALSE)</f>
        <v>0.8</v>
      </c>
      <c r="D402" s="10">
        <f>VLOOKUP($B402, 'Levels v1.0.3'!$B$5:$G$404, 6, FALSE)</f>
        <v>0.7857142857142857</v>
      </c>
      <c r="E402" s="10">
        <f>VLOOKUP($B402, 'Levels v1.0.6'!$B$5:$G$404, 6, FALSE)</f>
        <v>0.65402843601895733</v>
      </c>
      <c r="F402" s="10">
        <f>VLOOKUP($B402, 'Levels v1.1.0'!$B$5:$G$404, 6, FALSE)</f>
        <v>0.8165137614678899</v>
      </c>
      <c r="G402" s="11">
        <f t="shared" si="25"/>
        <v>3.5935879199716858E-2</v>
      </c>
      <c r="H402" s="11">
        <f t="shared" si="26"/>
        <v>2.1650164914002512E-2</v>
      </c>
      <c r="I402" s="11">
        <f t="shared" si="27"/>
        <v>-0.11003568478132586</v>
      </c>
      <c r="J402" s="11">
        <f t="shared" si="28"/>
        <v>5.2449640667606712E-2</v>
      </c>
    </row>
    <row r="403" spans="2:10" x14ac:dyDescent="0.2">
      <c r="B403" s="5">
        <v>399</v>
      </c>
      <c r="C403" s="10">
        <f>VLOOKUP($B403, 'Levels v1.0.1'!$B$5:$G$404, 6, FALSE)</f>
        <v>0.66666666666666663</v>
      </c>
      <c r="D403" s="10">
        <f>VLOOKUP($B403, 'Levels v1.0.3'!$B$5:$G$404, 6, FALSE)</f>
        <v>0.7142857142857143</v>
      </c>
      <c r="E403" s="10">
        <f>VLOOKUP($B403, 'Levels v1.0.6'!$B$5:$G$404, 6, FALSE)</f>
        <v>0.64130434782608692</v>
      </c>
      <c r="F403" s="10">
        <f>VLOOKUP($B403, 'Levels v1.1.0'!$B$5:$G$404, 6, FALSE)</f>
        <v>0.67948717948717952</v>
      </c>
      <c r="G403" s="11">
        <f t="shared" si="25"/>
        <v>-8.769310399745156E-3</v>
      </c>
      <c r="H403" s="11">
        <f t="shared" si="26"/>
        <v>3.8849737219302516E-2</v>
      </c>
      <c r="I403" s="11">
        <f t="shared" si="27"/>
        <v>-3.4131629240324868E-2</v>
      </c>
      <c r="J403" s="11">
        <f t="shared" si="28"/>
        <v>4.05120242076773E-3</v>
      </c>
    </row>
    <row r="404" spans="2:10" x14ac:dyDescent="0.2">
      <c r="B404" s="5">
        <v>400</v>
      </c>
      <c r="C404" s="10">
        <f>VLOOKUP($B404, 'Levels v1.0.1'!$B$5:$G$404, 6, FALSE)</f>
        <v>0.5</v>
      </c>
      <c r="D404" s="10">
        <f>VLOOKUP($B404, 'Levels v1.0.3'!$B$5:$G$404, 6, FALSE)</f>
        <v>0.91836734693877553</v>
      </c>
      <c r="E404" s="10">
        <f>VLOOKUP($B404, 'Levels v1.0.6'!$B$5:$G$434, 6, FALSE)</f>
        <v>0.74308300395256921</v>
      </c>
      <c r="F404" s="10">
        <f>VLOOKUP($B404, 'Levels v1.1.0'!$B$5:$G$434, 6, FALSE)</f>
        <v>0.77477477477477474</v>
      </c>
      <c r="G404" s="11">
        <f t="shared" si="25"/>
        <v>-0.2340562814165299</v>
      </c>
      <c r="H404" s="11">
        <f t="shared" si="26"/>
        <v>0.18431106552224563</v>
      </c>
      <c r="I404" s="11">
        <f t="shared" si="27"/>
        <v>9.0267225360393111E-3</v>
      </c>
      <c r="J404" s="11">
        <f t="shared" si="28"/>
        <v>4.0718493358244845E-2</v>
      </c>
    </row>
    <row r="405" spans="2:10" x14ac:dyDescent="0.2">
      <c r="B405" s="5">
        <v>401</v>
      </c>
      <c r="C405" s="10"/>
      <c r="D405" s="10"/>
      <c r="E405" s="10"/>
      <c r="F405" s="10">
        <f>VLOOKUP($B405, 'Levels v1.1.0'!$B$5:$G$434, 6, FALSE)</f>
        <v>0.52307692307692311</v>
      </c>
      <c r="G405" s="11"/>
      <c r="H405" s="11"/>
      <c r="I405" s="11"/>
      <c r="J405" s="11"/>
    </row>
    <row r="406" spans="2:10" x14ac:dyDescent="0.2">
      <c r="B406" s="5">
        <v>402</v>
      </c>
      <c r="C406" s="10"/>
      <c r="D406" s="10"/>
      <c r="E406" s="10"/>
      <c r="F406" s="10">
        <f>VLOOKUP($B406, 'Levels v1.1.0'!$B$5:$G$434, 6, FALSE)</f>
        <v>0.64974619289340096</v>
      </c>
      <c r="G406" s="11"/>
      <c r="H406" s="11"/>
      <c r="I406" s="11"/>
      <c r="J406" s="11"/>
    </row>
    <row r="407" spans="2:10" x14ac:dyDescent="0.2">
      <c r="B407" s="5">
        <v>403</v>
      </c>
      <c r="C407" s="10"/>
      <c r="D407" s="10"/>
      <c r="E407" s="10"/>
      <c r="F407" s="10">
        <f>VLOOKUP($B407, 'Levels v1.1.0'!$B$5:$G$434, 6, FALSE)</f>
        <v>0.7359154929577465</v>
      </c>
      <c r="G407" s="11"/>
      <c r="H407" s="11"/>
      <c r="I407" s="11"/>
      <c r="J407" s="11"/>
    </row>
    <row r="408" spans="2:10" x14ac:dyDescent="0.2">
      <c r="B408" s="5">
        <v>404</v>
      </c>
      <c r="C408" s="10"/>
      <c r="D408" s="10"/>
      <c r="E408" s="10"/>
      <c r="F408" s="10">
        <f>VLOOKUP($B408, 'Levels v1.1.0'!$B$5:$G$434, 6, FALSE)</f>
        <v>0.7265625</v>
      </c>
      <c r="G408" s="11"/>
      <c r="H408" s="11"/>
      <c r="I408" s="11"/>
      <c r="J408" s="11"/>
    </row>
    <row r="409" spans="2:10" x14ac:dyDescent="0.2">
      <c r="B409" s="5">
        <v>405</v>
      </c>
      <c r="C409" s="10"/>
      <c r="D409" s="10"/>
      <c r="E409" s="10"/>
      <c r="F409" s="10">
        <f>VLOOKUP($B409, 'Levels v1.1.0'!$B$5:$G$434, 6, FALSE)</f>
        <v>0.44715447154471544</v>
      </c>
      <c r="G409" s="11"/>
      <c r="H409" s="11"/>
      <c r="I409" s="11"/>
      <c r="J409" s="11"/>
    </row>
    <row r="410" spans="2:10" x14ac:dyDescent="0.2">
      <c r="B410" s="5">
        <v>406</v>
      </c>
      <c r="C410" s="10"/>
      <c r="D410" s="10"/>
      <c r="E410" s="10"/>
      <c r="F410" s="10">
        <f>VLOOKUP($B410, 'Levels v1.1.0'!$B$5:$G$434, 6, FALSE)</f>
        <v>0.53260869565217395</v>
      </c>
      <c r="G410" s="11"/>
      <c r="H410" s="11"/>
      <c r="I410" s="11"/>
      <c r="J410" s="11"/>
    </row>
    <row r="411" spans="2:10" x14ac:dyDescent="0.2">
      <c r="B411" s="5">
        <v>407</v>
      </c>
      <c r="C411" s="10"/>
      <c r="D411" s="10"/>
      <c r="E411" s="10"/>
      <c r="F411" s="10">
        <f>VLOOKUP($B411, 'Levels v1.1.0'!$B$5:$G$434, 6, FALSE)</f>
        <v>0.50526315789473686</v>
      </c>
      <c r="G411" s="11"/>
      <c r="H411" s="11"/>
      <c r="I411" s="11"/>
      <c r="J411" s="11"/>
    </row>
    <row r="412" spans="2:10" x14ac:dyDescent="0.2">
      <c r="B412" s="5">
        <v>408</v>
      </c>
      <c r="C412" s="10"/>
      <c r="D412" s="10"/>
      <c r="E412" s="10"/>
      <c r="F412" s="10">
        <f>VLOOKUP($B412, 'Levels v1.1.0'!$B$5:$G$434, 6, FALSE)</f>
        <v>0.57777777777777772</v>
      </c>
      <c r="G412" s="11"/>
      <c r="H412" s="11"/>
      <c r="I412" s="11"/>
      <c r="J412" s="11"/>
    </row>
    <row r="413" spans="2:10" x14ac:dyDescent="0.2">
      <c r="B413" s="5">
        <v>409</v>
      </c>
      <c r="C413" s="10"/>
      <c r="D413" s="10"/>
      <c r="E413" s="10"/>
      <c r="F413" s="10">
        <f>VLOOKUP($B413, 'Levels v1.1.0'!$B$5:$G$434, 6, FALSE)</f>
        <v>0.63535911602209949</v>
      </c>
      <c r="G413" s="11"/>
      <c r="H413" s="11"/>
      <c r="I413" s="11"/>
      <c r="J413" s="11"/>
    </row>
    <row r="414" spans="2:10" x14ac:dyDescent="0.2">
      <c r="B414" s="5">
        <v>410</v>
      </c>
      <c r="C414" s="10"/>
      <c r="D414" s="10"/>
      <c r="E414" s="10"/>
      <c r="F414" s="10">
        <f>VLOOKUP($B414, 'Levels v1.1.0'!$B$5:$G$434, 6, FALSE)</f>
        <v>0.69117647058823528</v>
      </c>
      <c r="G414" s="11"/>
      <c r="H414" s="11"/>
      <c r="I414" s="11"/>
      <c r="J414" s="11"/>
    </row>
    <row r="415" spans="2:10" x14ac:dyDescent="0.2">
      <c r="B415" s="5">
        <v>411</v>
      </c>
      <c r="C415" s="10"/>
      <c r="D415" s="10"/>
      <c r="E415" s="10"/>
      <c r="F415" s="10">
        <f>VLOOKUP($B415, 'Levels v1.1.0'!$B$5:$G$434, 6, FALSE)</f>
        <v>0.51190476190476186</v>
      </c>
      <c r="G415" s="11"/>
      <c r="H415" s="11"/>
      <c r="I415" s="11"/>
      <c r="J415" s="11"/>
    </row>
    <row r="416" spans="2:10" x14ac:dyDescent="0.2">
      <c r="B416" s="5">
        <v>412</v>
      </c>
      <c r="C416" s="10"/>
      <c r="D416" s="10"/>
      <c r="E416" s="10"/>
      <c r="F416" s="10">
        <f>VLOOKUP($B416, 'Levels v1.1.0'!$B$5:$G$434, 6, FALSE)</f>
        <v>0.49484536082474229</v>
      </c>
      <c r="G416" s="11"/>
      <c r="H416" s="11"/>
      <c r="I416" s="11"/>
      <c r="J416" s="11"/>
    </row>
    <row r="417" spans="2:10" x14ac:dyDescent="0.2">
      <c r="B417" s="5">
        <v>413</v>
      </c>
      <c r="C417" s="10"/>
      <c r="D417" s="10"/>
      <c r="E417" s="10"/>
      <c r="F417" s="10">
        <f>VLOOKUP($B417, 'Levels v1.1.0'!$B$5:$G$434, 6, FALSE)</f>
        <v>0.73039215686274506</v>
      </c>
      <c r="G417" s="11"/>
      <c r="H417" s="11"/>
      <c r="I417" s="11"/>
      <c r="J417" s="11"/>
    </row>
    <row r="418" spans="2:10" x14ac:dyDescent="0.2">
      <c r="B418" s="5">
        <v>414</v>
      </c>
      <c r="C418" s="10"/>
      <c r="D418" s="10"/>
      <c r="E418" s="10"/>
      <c r="F418" s="10">
        <f>VLOOKUP($B418, 'Levels v1.1.0'!$B$5:$G$434, 6, FALSE)</f>
        <v>0.77</v>
      </c>
      <c r="G418" s="11"/>
      <c r="H418" s="11"/>
      <c r="I418" s="11"/>
      <c r="J418" s="11"/>
    </row>
    <row r="419" spans="2:10" x14ac:dyDescent="0.2">
      <c r="B419" s="5">
        <v>415</v>
      </c>
      <c r="C419" s="10"/>
      <c r="D419" s="10"/>
      <c r="E419" s="10"/>
      <c r="F419" s="10">
        <f>VLOOKUP($B419, 'Levels v1.1.0'!$B$5:$G$434, 6, FALSE)</f>
        <v>0.26229508196721313</v>
      </c>
      <c r="G419" s="11"/>
      <c r="H419" s="11"/>
      <c r="I419" s="11"/>
      <c r="J419" s="11"/>
    </row>
    <row r="420" spans="2:10" x14ac:dyDescent="0.2">
      <c r="B420" s="5">
        <v>416</v>
      </c>
      <c r="C420" s="10"/>
      <c r="D420" s="10"/>
      <c r="E420" s="10"/>
      <c r="F420" s="10">
        <f>VLOOKUP($B420, 'Levels v1.1.0'!$B$5:$G$434, 6, FALSE)</f>
        <v>0.37878787878787878</v>
      </c>
      <c r="G420" s="11"/>
      <c r="H420" s="11"/>
      <c r="I420" s="11"/>
      <c r="J420" s="11"/>
    </row>
    <row r="421" spans="2:10" x14ac:dyDescent="0.2">
      <c r="B421" s="5">
        <v>417</v>
      </c>
      <c r="C421" s="10"/>
      <c r="D421" s="10"/>
      <c r="E421" s="10"/>
      <c r="F421" s="10">
        <f>VLOOKUP($B421, 'Levels v1.1.0'!$B$5:$G$434, 6, FALSE)</f>
        <v>0.49382716049382713</v>
      </c>
      <c r="G421" s="11"/>
      <c r="H421" s="11"/>
      <c r="I421" s="11"/>
      <c r="J421" s="11"/>
    </row>
    <row r="422" spans="2:10" x14ac:dyDescent="0.2">
      <c r="B422" s="5">
        <v>418</v>
      </c>
      <c r="C422" s="10"/>
      <c r="D422" s="10"/>
      <c r="E422" s="10"/>
      <c r="F422" s="10">
        <f>VLOOKUP($B422, 'Levels v1.1.0'!$B$5:$G$434, 6, FALSE)</f>
        <v>0.72592592592592597</v>
      </c>
      <c r="G422" s="11"/>
      <c r="H422" s="11"/>
      <c r="I422" s="11"/>
      <c r="J422" s="11"/>
    </row>
    <row r="423" spans="2:10" x14ac:dyDescent="0.2">
      <c r="B423" s="5">
        <v>419</v>
      </c>
      <c r="C423" s="10"/>
      <c r="D423" s="10"/>
      <c r="E423" s="10"/>
      <c r="F423" s="10">
        <f>VLOOKUP($B423, 'Levels v1.1.0'!$B$5:$G$434, 6, FALSE)</f>
        <v>0.64655172413793105</v>
      </c>
      <c r="G423" s="11"/>
      <c r="H423" s="11"/>
      <c r="I423" s="11"/>
      <c r="J423" s="11"/>
    </row>
    <row r="424" spans="2:10" x14ac:dyDescent="0.2">
      <c r="B424" s="5">
        <v>420</v>
      </c>
      <c r="C424" s="10"/>
      <c r="D424" s="10"/>
      <c r="E424" s="10"/>
      <c r="F424" s="10">
        <f>VLOOKUP($B424, 'Levels v1.1.0'!$B$5:$G$434, 6, FALSE)</f>
        <v>0.61956521739130432</v>
      </c>
      <c r="G424" s="11"/>
      <c r="H424" s="11"/>
      <c r="I424" s="11"/>
      <c r="J424" s="11"/>
    </row>
    <row r="425" spans="2:10" x14ac:dyDescent="0.2">
      <c r="B425" s="5">
        <v>421</v>
      </c>
      <c r="C425" s="10"/>
      <c r="D425" s="10"/>
      <c r="E425" s="10"/>
      <c r="F425" s="10">
        <f>VLOOKUP($B425, 'Levels v1.1.0'!$B$5:$G$434, 6, FALSE)</f>
        <v>0.4935064935064935</v>
      </c>
      <c r="G425" s="11"/>
      <c r="H425" s="11"/>
      <c r="I425" s="11"/>
      <c r="J425" s="11"/>
    </row>
    <row r="426" spans="2:10" x14ac:dyDescent="0.2">
      <c r="B426" s="5">
        <v>422</v>
      </c>
      <c r="C426" s="10"/>
      <c r="D426" s="10"/>
      <c r="E426" s="10"/>
      <c r="F426" s="10">
        <f>VLOOKUP($B426, 'Levels v1.1.0'!$B$5:$G$434, 6, FALSE)</f>
        <v>0.39393939393939392</v>
      </c>
      <c r="G426" s="11"/>
      <c r="H426" s="11"/>
      <c r="I426" s="11"/>
      <c r="J426" s="11"/>
    </row>
    <row r="427" spans="2:10" x14ac:dyDescent="0.2">
      <c r="B427" s="5">
        <v>423</v>
      </c>
      <c r="C427" s="10"/>
      <c r="D427" s="10"/>
      <c r="E427" s="10"/>
      <c r="F427" s="10">
        <f>VLOOKUP($B427, 'Levels v1.1.0'!$B$5:$G$434, 6, FALSE)</f>
        <v>0.70059880239520955</v>
      </c>
      <c r="G427" s="11"/>
      <c r="H427" s="11"/>
      <c r="I427" s="11"/>
      <c r="J427" s="11"/>
    </row>
    <row r="428" spans="2:10" x14ac:dyDescent="0.2">
      <c r="B428" s="5">
        <v>424</v>
      </c>
      <c r="C428" s="10"/>
      <c r="D428" s="10"/>
      <c r="E428" s="10"/>
      <c r="F428" s="10">
        <f>VLOOKUP($B428, 'Levels v1.1.0'!$B$5:$G$434, 6, FALSE)</f>
        <v>0.7</v>
      </c>
      <c r="G428" s="11"/>
      <c r="H428" s="11"/>
      <c r="I428" s="11"/>
      <c r="J428" s="11"/>
    </row>
    <row r="429" spans="2:10" x14ac:dyDescent="0.2">
      <c r="B429" s="5">
        <v>425</v>
      </c>
      <c r="C429" s="10"/>
      <c r="D429" s="10"/>
      <c r="E429" s="10"/>
      <c r="F429" s="10">
        <f>VLOOKUP($B429, 'Levels v1.1.0'!$B$5:$G$434, 6, FALSE)</f>
        <v>0.25641025641025639</v>
      </c>
      <c r="G429" s="11"/>
      <c r="H429" s="11"/>
      <c r="I429" s="11"/>
      <c r="J429" s="11"/>
    </row>
    <row r="430" spans="2:10" x14ac:dyDescent="0.2">
      <c r="B430" s="5">
        <v>426</v>
      </c>
      <c r="C430" s="10"/>
      <c r="D430" s="10"/>
      <c r="E430" s="10"/>
      <c r="F430" s="10">
        <f>VLOOKUP($B430, 'Levels v1.1.0'!$B$5:$G$434, 6, FALSE)</f>
        <v>0.36363636363636365</v>
      </c>
      <c r="G430" s="11"/>
      <c r="H430" s="11"/>
      <c r="I430" s="11"/>
      <c r="J430" s="11"/>
    </row>
    <row r="431" spans="2:10" x14ac:dyDescent="0.2">
      <c r="B431" s="5">
        <v>427</v>
      </c>
      <c r="C431" s="10"/>
      <c r="D431" s="10"/>
      <c r="E431" s="10"/>
      <c r="F431" s="10">
        <f>VLOOKUP($B431, 'Levels v1.1.0'!$B$5:$G$434, 6, FALSE)</f>
        <v>0.6</v>
      </c>
      <c r="G431" s="11"/>
      <c r="H431" s="11"/>
      <c r="I431" s="11"/>
      <c r="J431" s="11"/>
    </row>
    <row r="432" spans="2:10" x14ac:dyDescent="0.2">
      <c r="B432" s="5">
        <v>428</v>
      </c>
      <c r="C432" s="10"/>
      <c r="D432" s="10"/>
      <c r="E432" s="10"/>
      <c r="F432" s="10">
        <f>VLOOKUP($B432, 'Levels v1.1.0'!$B$5:$G$434, 6, FALSE)</f>
        <v>0.59793814432989689</v>
      </c>
      <c r="G432" s="11"/>
      <c r="H432" s="11"/>
      <c r="I432" s="11"/>
      <c r="J432" s="11"/>
    </row>
    <row r="433" spans="2:10" x14ac:dyDescent="0.2">
      <c r="B433" s="5">
        <v>429</v>
      </c>
      <c r="C433" s="10"/>
      <c r="D433" s="10"/>
      <c r="E433" s="10"/>
      <c r="F433" s="10">
        <f>VLOOKUP($B433, 'Levels v1.1.0'!$B$5:$G$434, 6, FALSE)</f>
        <v>0.65979381443298968</v>
      </c>
      <c r="G433" s="11"/>
      <c r="H433" s="11"/>
      <c r="I433" s="11"/>
      <c r="J433" s="11"/>
    </row>
    <row r="434" spans="2:10" x14ac:dyDescent="0.2">
      <c r="B434" s="5">
        <v>430</v>
      </c>
      <c r="C434" s="10"/>
      <c r="D434" s="10"/>
      <c r="E434" s="10"/>
      <c r="F434" s="10">
        <f>VLOOKUP($B434, 'Levels v1.1.0'!$B$5:$G$434, 6, FALSE)</f>
        <v>0.34285714285714286</v>
      </c>
      <c r="G434" s="11"/>
      <c r="H434" s="11"/>
      <c r="I434" s="11"/>
      <c r="J434" s="11"/>
    </row>
  </sheetData>
  <autoFilter ref="B4:F434">
    <sortState ref="B5:I434">
      <sortCondition ref="B4:B434"/>
    </sortState>
  </autoFilter>
  <conditionalFormatting sqref="G5:J404">
    <cfRule type="aboveAverage" dxfId="1" priority="1" aboveAverage="0" stdDev="1"/>
    <cfRule type="aboveAverage" dxfId="0" priority="2" stdDev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</vt:lpstr>
      <vt:lpstr>Data Quality Issues</vt:lpstr>
      <vt:lpstr>Installs</vt:lpstr>
      <vt:lpstr>Installs V2</vt:lpstr>
      <vt:lpstr>DAU-MAU</vt:lpstr>
      <vt:lpstr>Day N Retention (Any)</vt:lpstr>
      <vt:lpstr>Day N Retention (Install)</vt:lpstr>
      <vt:lpstr>More than 1 Day</vt:lpstr>
      <vt:lpstr>Daily Rounds</vt:lpstr>
      <vt:lpstr>Revenues</vt:lpstr>
      <vt:lpstr>Revenue by Spending Type</vt:lpstr>
      <vt:lpstr>Levels</vt:lpstr>
      <vt:lpstr>Level Revenue</vt:lpstr>
      <vt:lpstr>Coin Economy</vt:lpstr>
      <vt:lpstr>Completions</vt:lpstr>
      <vt:lpstr>Campaign Raw</vt:lpstr>
      <vt:lpstr>Campaign Refined</vt:lpstr>
      <vt:lpstr>Levels v1.0.1</vt:lpstr>
      <vt:lpstr>Levels v1.0.3</vt:lpstr>
      <vt:lpstr>Levels v1.0.6</vt:lpstr>
      <vt:lpstr>Levels v1.1.0</vt:lpstr>
      <vt:lpstr>Levels Version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2017-11-16T13:34:00Z</dcterms:created>
  <dcterms:modified xsi:type="dcterms:W3CDTF">2017-11-23T16:45:50Z</dcterms:modified>
</cp:coreProperties>
</file>