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Behavioral Req Priority " sheetId="33" r:id="rId1"/>
    <sheet name="Evaluation Guidance" sheetId="32" r:id="rId2"/>
    <sheet name="RQ Priority" sheetId="31" r:id="rId3"/>
  </sheets>
  <definedNames>
    <definedName name="_xlnm._FilterDatabase" localSheetId="0" hidden="1">'Behavioral Req Priority '!$B$18:$N$18</definedName>
    <definedName name="_xlnm._FilterDatabase" localSheetId="2">'RQ Priority'!$B$15:$S$24</definedName>
    <definedName name="Effort" localSheetId="0">#REF!</definedName>
    <definedName name="Effort" localSheetId="2">#REF!</definedName>
    <definedName name="Effort">#REF!</definedName>
    <definedName name="Occurance" localSheetId="0">#REF!</definedName>
    <definedName name="Occurance" localSheetId="2">#REF!</definedName>
    <definedName name="Occurance">#REF!</definedName>
    <definedName name="TC_Type" localSheetId="0">#REF!</definedName>
    <definedName name="TC_Type" localSheetId="2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3" l="1"/>
  <c r="K22" i="33"/>
  <c r="K27" i="33"/>
  <c r="K20" i="33"/>
  <c r="K21" i="33"/>
  <c r="K23" i="33"/>
  <c r="K26" i="33"/>
  <c r="K19" i="33"/>
  <c r="K25" i="33"/>
  <c r="N17" i="33" l="1"/>
  <c r="L22" i="31"/>
  <c r="L27" i="33" l="1"/>
  <c r="M27" i="33" l="1"/>
  <c r="N27" i="33" s="1"/>
  <c r="L23" i="33"/>
  <c r="M23" i="33" s="1"/>
  <c r="L25" i="33"/>
  <c r="M25" i="33" s="1"/>
  <c r="L22" i="33"/>
  <c r="M22" i="33" s="1"/>
  <c r="L26" i="33"/>
  <c r="M26" i="33" s="1"/>
  <c r="L20" i="33"/>
  <c r="M20" i="33" s="1"/>
  <c r="L24" i="33"/>
  <c r="M24" i="33" s="1"/>
  <c r="L19" i="33"/>
  <c r="M19" i="33" s="1"/>
  <c r="L21" i="33"/>
  <c r="M21" i="33" s="1"/>
  <c r="N19" i="33" l="1"/>
  <c r="N22" i="33"/>
  <c r="N24" i="33"/>
  <c r="N25" i="33"/>
  <c r="N20" i="33"/>
  <c r="N23" i="33"/>
  <c r="N21" i="33"/>
  <c r="N26" i="33"/>
  <c r="K16" i="31"/>
  <c r="L19" i="31"/>
  <c r="K19" i="31"/>
  <c r="L17" i="31"/>
  <c r="K17" i="31"/>
  <c r="L21" i="31"/>
  <c r="K21" i="31"/>
  <c r="K22" i="31"/>
  <c r="L18" i="31"/>
  <c r="K18" i="31"/>
  <c r="S18" i="31" s="1"/>
  <c r="L24" i="31"/>
  <c r="K24" i="31"/>
  <c r="L20" i="31"/>
  <c r="K20" i="31"/>
  <c r="L23" i="31"/>
  <c r="K23" i="31"/>
  <c r="L16" i="31"/>
  <c r="M17" i="33" l="1"/>
  <c r="S20" i="31"/>
  <c r="S21" i="31"/>
  <c r="S19" i="31"/>
  <c r="S16" i="31"/>
  <c r="S23" i="31"/>
  <c r="S24" i="31"/>
  <c r="S22" i="31"/>
  <c r="S17" i="31"/>
</calcChain>
</file>

<file path=xl/sharedStrings.xml><?xml version="1.0" encoding="utf-8"?>
<sst xmlns="http://schemas.openxmlformats.org/spreadsheetml/2006/main" count="109" uniqueCount="87">
  <si>
    <t>Priority</t>
  </si>
  <si>
    <t>Impact</t>
  </si>
  <si>
    <t>Dev</t>
  </si>
  <si>
    <t>PM</t>
  </si>
  <si>
    <t>Other</t>
  </si>
  <si>
    <t>Total Impact</t>
  </si>
  <si>
    <t>Execution Cost</t>
  </si>
  <si>
    <t>Test</t>
  </si>
  <si>
    <t>Usage</t>
  </si>
  <si>
    <t>Total Usage</t>
  </si>
  <si>
    <t>Probability of Failure</t>
  </si>
  <si>
    <t>Input Owner</t>
  </si>
  <si>
    <t>RQ Behavioral Requirements' Priorization</t>
  </si>
  <si>
    <t>Relative Benefit</t>
  </si>
  <si>
    <t>Relative Penalty</t>
  </si>
  <si>
    <t>Total Benefit</t>
  </si>
  <si>
    <t>Total Penalty</t>
  </si>
  <si>
    <t>Sorting the "Priority" column in descending order will present the top priority items at the top of the list.</t>
  </si>
  <si>
    <t>User Input</t>
  </si>
  <si>
    <t>Rate each of the four inputs (Impact, Usage Execution Cost, Probability of Failure) on a relative scale from 1-5 (5 = highest)</t>
  </si>
  <si>
    <t>Relatives weights are assigned to each column input source which you can be changed as needed.</t>
  </si>
  <si>
    <t>RQ Project Priorization</t>
  </si>
  <si>
    <t>Technical Risk</t>
  </si>
  <si>
    <t>Which customers need this RQ?</t>
  </si>
  <si>
    <t>Describe the overall situation, analysis/business environment of which the RQ is part.</t>
  </si>
  <si>
    <t>Is the technology to be built new to the team?</t>
  </si>
  <si>
    <t>Do the customer requirements demand the creation of new algorithms, input or output technology?</t>
  </si>
  <si>
    <t>Do requirements for the product demand the creation of program components that are unlike any previously developed by your organization?</t>
  </si>
  <si>
    <t>Does the software interface with new or unproven hardware?</t>
  </si>
  <si>
    <t>Does the software to be built interface with a database system whose function and performance have not been proven in this application area?</t>
  </si>
  <si>
    <t>Does the software to be built interface with vendor supplied software products that are unproven?</t>
  </si>
  <si>
    <t>Is a specialized user interface demanded by product requirements?</t>
  </si>
  <si>
    <t>Do requirements put excessive performance constraints/load on the product?</t>
  </si>
  <si>
    <t>Do the requirements interface with other systems that are not under the team's control?</t>
  </si>
  <si>
    <t>Do the requirements require additional development deliverable(s) outside of the team's control?</t>
  </si>
  <si>
    <t>List which of the  existing system or environment problems will and won't be addressed by the RQ. </t>
  </si>
  <si>
    <t>Are the personnel with the critical skills needed for the project available?</t>
  </si>
  <si>
    <t>Are enough people available? Will other project resourcing significantly suffer for this one?</t>
  </si>
  <si>
    <t>Will some critical staff be working only part time on this project?</t>
  </si>
  <si>
    <t>What is the customer trying to accomplish within their business with this RQ? </t>
  </si>
  <si>
    <t>Will this reduce their operational expense? </t>
  </si>
  <si>
    <t>Enhance their services? </t>
  </si>
  <si>
    <t>Increase Productivity?  How?</t>
  </si>
  <si>
    <t>Will the staff committed be for the entire duration of this project?</t>
  </si>
  <si>
    <r>
      <t xml:space="preserve">Describe the results the </t>
    </r>
    <r>
      <rPr>
        <u/>
        <sz val="9"/>
        <color rgb="FF333333"/>
        <rFont val="Calibri"/>
        <family val="2"/>
        <scheme val="minor"/>
      </rPr>
      <t>user</t>
    </r>
    <r>
      <rPr>
        <sz val="9"/>
        <color rgb="FF333333"/>
        <rFont val="Calibri"/>
        <family val="2"/>
        <scheme val="minor"/>
      </rPr>
      <t xml:space="preserve"> would like to achieve in deploying the RQ.</t>
    </r>
  </si>
  <si>
    <t>Will new non-F5 HW be required?</t>
  </si>
  <si>
    <t>Will new non-F5 SW be required?</t>
  </si>
  <si>
    <t>Test-Infra Cost</t>
  </si>
  <si>
    <t>LOE</t>
  </si>
  <si>
    <t>ManPower  Risk</t>
  </si>
  <si>
    <t>Will production Test environments also need to be upgraded?</t>
  </si>
  <si>
    <t>1. "Benefit" and "Penality"  (input by both PM, Dev, and one Other if desired)</t>
  </si>
  <si>
    <t>Relative scale to Tshirt size seledtion: (1) = XSmall,  (2) = Small,  (3) = Medium,  (4) = Large, (5) = Xlarge .</t>
  </si>
  <si>
    <t>3. "Level of Effort (LOE)" is the relative scale of effort and aligns with the F5 Tshirt size standards (input by Test and Dev)</t>
  </si>
  <si>
    <t>5. "Technical Risk" is the relative scale of technical risk associated with the implementation (input by Dev)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</si>
  <si>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i/>
        <sz val="9"/>
        <color theme="1"/>
        <rFont val="Calibri"/>
        <family val="2"/>
        <scheme val="minor"/>
      </rPr>
      <t xml:space="preserve">The relative scale of </t>
    </r>
    <r>
      <rPr>
        <b/>
        <i/>
        <u/>
        <sz val="9"/>
        <color theme="1"/>
        <rFont val="Calibri"/>
        <family val="2"/>
        <scheme val="minor"/>
      </rPr>
      <t>benefit</t>
    </r>
    <r>
      <rPr>
        <i/>
        <sz val="9"/>
        <color theme="1"/>
        <rFont val="Calibri"/>
        <family val="2"/>
        <scheme val="minor"/>
      </rPr>
      <t> the feature would provide our customers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</si>
  <si>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i/>
        <sz val="9"/>
        <color theme="1"/>
        <rFont val="Calibri"/>
        <family val="2"/>
        <scheme val="minor"/>
      </rPr>
      <t>The relative scale of customer dissatisfaction (</t>
    </r>
    <r>
      <rPr>
        <b/>
        <i/>
        <u/>
        <sz val="9"/>
        <color theme="1"/>
        <rFont val="Calibri"/>
        <family val="2"/>
        <scheme val="minor"/>
      </rPr>
      <t>penalty</t>
    </r>
    <r>
      <rPr>
        <i/>
        <sz val="9"/>
        <color theme="1"/>
        <rFont val="Calibri"/>
        <family val="2"/>
        <scheme val="minor"/>
      </rPr>
      <t>) we might incur not having the feature</t>
    </r>
  </si>
  <si>
    <t>2. "Test-Infra Cost" is the relative scale of cost associated with impacted testing environments for the RQs verification (input by Test)</t>
  </si>
  <si>
    <t>4. "Man-Power Risk" is the relative scale risk associated with staffing availability and experience levels (input Dev and Test)</t>
  </si>
  <si>
    <t>Product</t>
  </si>
  <si>
    <t>RQ Identificaiton</t>
  </si>
  <si>
    <t>What is the purchase commitment by customers?</t>
  </si>
  <si>
    <t>What is the market opportunity for this RQ?</t>
  </si>
  <si>
    <r>
      <t xml:space="preserve">Describe the results the </t>
    </r>
    <r>
      <rPr>
        <u/>
        <sz val="9"/>
        <color rgb="FF333333"/>
        <rFont val="Calibri"/>
        <family val="2"/>
        <scheme val="minor"/>
      </rPr>
      <t>customer</t>
    </r>
    <r>
      <rPr>
        <sz val="9"/>
        <color rgb="FF333333"/>
        <rFont val="Calibri"/>
        <family val="2"/>
        <scheme val="minor"/>
      </rPr>
      <t xml:space="preserve"> would like to achieve as a result of the deployed RQ.</t>
    </r>
  </si>
  <si>
    <t>Can you reasonably expect that you can build the specified product in the time being allocated for it?</t>
  </si>
  <si>
    <t>Does development fully understand what is to be implemented for this RQ?</t>
  </si>
  <si>
    <t>Dev Manager</t>
  </si>
  <si>
    <t>Weights (1-low, 5-high)</t>
  </si>
  <si>
    <t>Rate each of the five input types (benefit, penalty, cost, LOE, risk) on a relative scale from 1-5 (5 = highest)</t>
  </si>
  <si>
    <t>The "Evaluation Guidance" worksheet provides the definition for each input field and offers guidance for determining their proper input scale.</t>
  </si>
  <si>
    <t>Relatives weights are assigned to each column's input source which you can be changed as needed (1-low, 5-high)</t>
  </si>
  <si>
    <r>
      <rPr>
        <b/>
        <i/>
        <u/>
        <sz val="10"/>
        <rFont val="Arial"/>
        <family val="2"/>
      </rPr>
      <t xml:space="preserve">Execution Cost </t>
    </r>
    <r>
      <rPr>
        <sz val="10"/>
        <rFont val="Arial"/>
        <family val="2"/>
      </rPr>
      <t>- is execution time in Man-Hours [ 1 = XSmall (&lt;= 2 hrs),  2 = Small (&lt;= 4 hrs),  3 = Medium (&lt;= 8hrs),  4 = Large (&lt;= 12hrs),  5 = XLarge (&gt; 12hrs) ]</t>
    </r>
  </si>
  <si>
    <r>
      <t xml:space="preserve">Weights </t>
    </r>
    <r>
      <rPr>
        <b/>
        <i/>
        <sz val="10"/>
        <rFont val="Calibri"/>
        <family val="2"/>
        <scheme val="minor"/>
      </rPr>
      <t>(1-low, 5-high)</t>
    </r>
  </si>
  <si>
    <t>Removed (y)?</t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</si>
  <si>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– defines how often a behavior is triggered.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</si>
  <si>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–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</si>
  <si>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t>Risk Value</t>
  </si>
  <si>
    <t>Testplan FRID</t>
  </si>
  <si>
    <t>ManHrs</t>
  </si>
  <si>
    <t xml:space="preserve">Risk </t>
  </si>
  <si>
    <r>
      <rPr>
        <b/>
        <i/>
        <u/>
        <sz val="10"/>
        <rFont val="Arial"/>
        <family val="2"/>
      </rPr>
      <t>Probability of Failure (PoF)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– defines our measurement (or expectation) of a failure probability (area is known to be problematic from our previous test experience?)</t>
    </r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</si>
  <si>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</si>
  <si>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r>
      <rPr>
        <u/>
        <sz val="10"/>
        <rFont val="Arial"/>
        <family val="2"/>
      </rPr>
      <t xml:space="preserve">Priority </t>
    </r>
    <r>
      <rPr>
        <sz val="10"/>
        <rFont val="Arial"/>
        <family val="2"/>
      </rPr>
      <t>= the relative priority of its weighted desirability ((benefit + penalty) / (cost + LOE + technical risk))</t>
    </r>
  </si>
  <si>
    <r>
      <rPr>
        <b/>
        <i/>
        <u/>
        <sz val="10"/>
        <rFont val="Arial"/>
        <family val="2"/>
      </rPr>
      <t>Risk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Impact + Usage * PoF</t>
    </r>
  </si>
  <si>
    <t>Prerequisites</t>
  </si>
  <si>
    <t>1,2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</si>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</sst>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b/>
      <i/>
      <sz val="10"/>
      <color rgb="FFC00000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33333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2" fillId="11" borderId="1" applyNumberFormat="0" applyAlignment="0" applyProtection="0"/>
    <xf numFmtId="0" fontId="20" fillId="14" borderId="0" applyNumberFormat="0" applyBorder="0" applyAlignment="0" applyProtection="0"/>
  </cellStyleXfs>
  <cellXfs count="163">
    <xf numFmtId="0" fontId="0" fillId="0" borderId="0" xfId="0"/>
    <xf numFmtId="0" fontId="26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4" fillId="0" borderId="0" xfId="0" applyFont="1" applyAlignment="1">
      <alignment vertical="top"/>
    </xf>
    <xf numFmtId="0" fontId="21" fillId="5" borderId="0" xfId="0" applyFont="1" applyFill="1" applyAlignment="1">
      <alignment horizontal="left" vertical="top" wrapText="1"/>
    </xf>
    <xf numFmtId="0" fontId="25" fillId="0" borderId="0" xfId="0" applyFont="1" applyAlignment="1">
      <alignment vertical="top"/>
    </xf>
    <xf numFmtId="0" fontId="24" fillId="0" borderId="0" xfId="0" applyFont="1" applyAlignment="1">
      <alignment horizontal="left" vertical="top" wrapText="1"/>
    </xf>
    <xf numFmtId="0" fontId="28" fillId="0" borderId="0" xfId="0" applyFont="1"/>
    <xf numFmtId="0" fontId="23" fillId="5" borderId="0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 indent="5"/>
    </xf>
    <xf numFmtId="2" fontId="10" fillId="4" borderId="22" xfId="6" applyNumberFormat="1" applyFont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36" fillId="0" borderId="0" xfId="3" applyFont="1" applyBorder="1" applyAlignment="1" applyProtection="1">
      <alignment horizontal="center"/>
    </xf>
    <xf numFmtId="0" fontId="5" fillId="0" borderId="0" xfId="3" applyFont="1" applyAlignment="1" applyProtection="1">
      <alignment vertical="top"/>
    </xf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5" borderId="0" xfId="3" applyFill="1" applyAlignment="1" applyProtection="1">
      <alignment horizontal="center"/>
    </xf>
    <xf numFmtId="0" fontId="5" fillId="0" borderId="0" xfId="3" applyProtection="1"/>
    <xf numFmtId="0" fontId="13" fillId="0" borderId="0" xfId="3" applyFont="1" applyBorder="1" applyAlignment="1" applyProtection="1">
      <alignment vertical="top"/>
    </xf>
    <xf numFmtId="0" fontId="13" fillId="0" borderId="0" xfId="3" applyFont="1" applyBorder="1" applyAlignment="1" applyProtection="1">
      <alignment horizontal="center"/>
    </xf>
    <xf numFmtId="0" fontId="37" fillId="0" borderId="0" xfId="0" applyFont="1" applyAlignment="1" applyProtection="1">
      <alignment vertical="top"/>
    </xf>
    <xf numFmtId="0" fontId="38" fillId="0" borderId="0" xfId="0" applyFont="1" applyProtection="1"/>
    <xf numFmtId="0" fontId="5" fillId="0" borderId="0" xfId="0" applyFont="1" applyAlignment="1" applyProtection="1">
      <alignment vertical="top"/>
    </xf>
    <xf numFmtId="0" fontId="39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9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5" fillId="0" borderId="0" xfId="0" applyFont="1" applyAlignment="1" applyProtection="1">
      <alignment horizontal="left" vertical="top"/>
    </xf>
    <xf numFmtId="0" fontId="40" fillId="0" borderId="0" xfId="3" applyFont="1" applyProtection="1"/>
    <xf numFmtId="0" fontId="40" fillId="0" borderId="0" xfId="3" applyFont="1" applyAlignment="1" applyProtection="1">
      <alignment horizontal="center"/>
    </xf>
    <xf numFmtId="0" fontId="41" fillId="0" borderId="0" xfId="0" applyFont="1" applyProtection="1"/>
    <xf numFmtId="0" fontId="8" fillId="10" borderId="12" xfId="3" applyFont="1" applyFill="1" applyBorder="1" applyProtection="1"/>
    <xf numFmtId="0" fontId="4" fillId="10" borderId="20" xfId="0" applyFont="1" applyFill="1" applyBorder="1" applyAlignment="1" applyProtection="1">
      <alignment horizontal="center"/>
    </xf>
    <xf numFmtId="0" fontId="4" fillId="10" borderId="14" xfId="0" applyFont="1" applyFill="1" applyBorder="1" applyAlignment="1" applyProtection="1">
      <alignment horizontal="center"/>
    </xf>
    <xf numFmtId="0" fontId="4" fillId="9" borderId="7" xfId="0" applyFont="1" applyFill="1" applyBorder="1" applyProtection="1"/>
    <xf numFmtId="0" fontId="4" fillId="9" borderId="6" xfId="0" applyFont="1" applyFill="1" applyBorder="1" applyProtection="1"/>
    <xf numFmtId="0" fontId="0" fillId="0" borderId="0" xfId="0" applyProtection="1"/>
    <xf numFmtId="0" fontId="11" fillId="7" borderId="13" xfId="3" applyFont="1" applyFill="1" applyBorder="1" applyProtection="1"/>
    <xf numFmtId="164" fontId="4" fillId="7" borderId="11" xfId="0" applyNumberFormat="1" applyFont="1" applyFill="1" applyBorder="1" applyAlignment="1" applyProtection="1">
      <alignment horizontal="center"/>
    </xf>
    <xf numFmtId="164" fontId="4" fillId="7" borderId="15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 applyProtection="1">
      <alignment horizontal="center"/>
    </xf>
    <xf numFmtId="0" fontId="8" fillId="8" borderId="24" xfId="3" applyFont="1" applyFill="1" applyBorder="1" applyAlignment="1" applyProtection="1">
      <alignment horizontal="center" vertical="top" wrapText="1"/>
    </xf>
    <xf numFmtId="0" fontId="8" fillId="8" borderId="8" xfId="1" applyFont="1" applyFill="1" applyBorder="1" applyAlignment="1" applyProtection="1">
      <alignment horizontal="left" vertical="top" wrapText="1"/>
    </xf>
    <xf numFmtId="0" fontId="8" fillId="8" borderId="5" xfId="1" applyFont="1" applyFill="1" applyBorder="1" applyAlignment="1" applyProtection="1">
      <alignment horizontal="left" vertical="top" wrapText="1"/>
    </xf>
    <xf numFmtId="0" fontId="8" fillId="8" borderId="17" xfId="1" applyFont="1" applyFill="1" applyBorder="1" applyAlignment="1" applyProtection="1">
      <alignment horizontal="left" vertical="top" wrapText="1"/>
    </xf>
    <xf numFmtId="0" fontId="4" fillId="8" borderId="18" xfId="0" applyFont="1" applyFill="1" applyBorder="1" applyAlignment="1" applyProtection="1">
      <alignment horizontal="left" vertical="top" wrapText="1"/>
    </xf>
    <xf numFmtId="0" fontId="4" fillId="8" borderId="17" xfId="0" applyFont="1" applyFill="1" applyBorder="1" applyAlignment="1" applyProtection="1">
      <alignment vertical="top" wrapText="1"/>
    </xf>
    <xf numFmtId="0" fontId="4" fillId="8" borderId="8" xfId="5" applyFont="1" applyFill="1" applyBorder="1" applyAlignment="1" applyProtection="1">
      <alignment horizontal="left" vertical="top" wrapText="1"/>
    </xf>
    <xf numFmtId="0" fontId="4" fillId="8" borderId="5" xfId="5" applyFont="1" applyFill="1" applyBorder="1" applyAlignment="1" applyProtection="1">
      <alignment horizontal="left" vertical="top" wrapText="1"/>
    </xf>
    <xf numFmtId="0" fontId="9" fillId="0" borderId="0" xfId="3" applyFont="1" applyAlignment="1" applyProtection="1">
      <alignment vertical="top" wrapText="1"/>
    </xf>
    <xf numFmtId="0" fontId="8" fillId="5" borderId="22" xfId="3" applyFont="1" applyFill="1" applyBorder="1" applyAlignment="1" applyProtection="1">
      <alignment horizontal="center" vertical="center"/>
    </xf>
    <xf numFmtId="0" fontId="1" fillId="5" borderId="22" xfId="1" applyFont="1" applyFill="1" applyBorder="1" applyAlignment="1" applyProtection="1">
      <alignment horizontal="center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7" fillId="0" borderId="0" xfId="3" applyFont="1" applyAlignment="1" applyProtection="1"/>
    <xf numFmtId="0" fontId="17" fillId="0" borderId="0" xfId="3" applyFont="1" applyFill="1" applyAlignment="1" applyProtection="1"/>
    <xf numFmtId="0" fontId="1" fillId="5" borderId="0" xfId="9" applyFont="1" applyFill="1" applyAlignment="1" applyProtection="1"/>
    <xf numFmtId="0" fontId="5" fillId="0" borderId="0" xfId="3" applyFont="1" applyProtection="1"/>
    <xf numFmtId="164" fontId="5" fillId="0" borderId="0" xfId="3" applyNumberFormat="1" applyAlignment="1" applyProtection="1">
      <alignment horizontal="center"/>
    </xf>
    <xf numFmtId="0" fontId="35" fillId="0" borderId="0" xfId="3" applyFont="1" applyProtection="1"/>
    <xf numFmtId="0" fontId="19" fillId="0" borderId="0" xfId="0" applyFont="1" applyProtection="1"/>
    <xf numFmtId="0" fontId="5" fillId="0" borderId="0" xfId="3" applyFill="1" applyBorder="1" applyAlignment="1" applyProtection="1">
      <alignment horizontal="center"/>
    </xf>
    <xf numFmtId="0" fontId="13" fillId="10" borderId="9" xfId="3" applyFont="1" applyFill="1" applyBorder="1" applyProtection="1"/>
    <xf numFmtId="0" fontId="13" fillId="10" borderId="10" xfId="3" applyFont="1" applyFill="1" applyBorder="1" applyProtection="1"/>
    <xf numFmtId="0" fontId="13" fillId="10" borderId="14" xfId="3" applyFont="1" applyFill="1" applyBorder="1" applyProtection="1"/>
    <xf numFmtId="164" fontId="18" fillId="12" borderId="7" xfId="3" applyNumberFormat="1" applyFont="1" applyFill="1" applyBorder="1" applyAlignment="1" applyProtection="1"/>
    <xf numFmtId="164" fontId="18" fillId="12" borderId="6" xfId="3" applyNumberFormat="1" applyFont="1" applyFill="1" applyBorder="1" applyAlignment="1" applyProtection="1"/>
    <xf numFmtId="164" fontId="13" fillId="10" borderId="9" xfId="3" applyNumberFormat="1" applyFont="1" applyFill="1" applyBorder="1" applyAlignment="1" applyProtection="1">
      <alignment horizontal="center"/>
    </xf>
    <xf numFmtId="164" fontId="13" fillId="10" borderId="10" xfId="3" applyNumberFormat="1" applyFont="1" applyFill="1" applyBorder="1" applyAlignment="1" applyProtection="1">
      <alignment horizontal="center"/>
    </xf>
    <xf numFmtId="164" fontId="4" fillId="10" borderId="10" xfId="9" applyNumberFormat="1" applyFont="1" applyFill="1" applyBorder="1" applyAlignment="1" applyProtection="1">
      <alignment horizontal="center"/>
    </xf>
    <xf numFmtId="0" fontId="8" fillId="10" borderId="23" xfId="1" applyFont="1" applyFill="1" applyBorder="1" applyAlignment="1" applyProtection="1">
      <alignment horizontal="center"/>
    </xf>
    <xf numFmtId="164" fontId="18" fillId="12" borderId="26" xfId="3" applyNumberFormat="1" applyFont="1" applyFill="1" applyBorder="1" applyAlignment="1" applyProtection="1">
      <alignment vertical="center"/>
    </xf>
    <xf numFmtId="0" fontId="13" fillId="13" borderId="3" xfId="3" applyFont="1" applyFill="1" applyBorder="1" applyAlignment="1" applyProtection="1">
      <alignment horizontal="left" vertical="center"/>
    </xf>
    <xf numFmtId="0" fontId="13" fillId="13" borderId="4" xfId="3" applyFont="1" applyFill="1" applyBorder="1" applyAlignment="1" applyProtection="1">
      <alignment horizontal="center" vertical="center"/>
    </xf>
    <xf numFmtId="0" fontId="13" fillId="13" borderId="15" xfId="3" applyFont="1" applyFill="1" applyBorder="1" applyAlignment="1" applyProtection="1">
      <alignment horizontal="center" vertical="center"/>
    </xf>
    <xf numFmtId="164" fontId="34" fillId="13" borderId="3" xfId="8" applyNumberFormat="1" applyFont="1" applyFill="1" applyBorder="1" applyAlignment="1" applyProtection="1">
      <alignment horizontal="center" vertical="center"/>
    </xf>
    <xf numFmtId="164" fontId="34" fillId="13" borderId="4" xfId="8" applyNumberFormat="1" applyFont="1" applyFill="1" applyBorder="1" applyAlignment="1" applyProtection="1">
      <alignment horizontal="center" vertical="center"/>
    </xf>
    <xf numFmtId="164" fontId="13" fillId="13" borderId="3" xfId="3" applyNumberFormat="1" applyFont="1" applyFill="1" applyBorder="1" applyAlignment="1" applyProtection="1">
      <alignment horizontal="center" vertical="center"/>
    </xf>
    <xf numFmtId="164" fontId="13" fillId="13" borderId="4" xfId="3" applyNumberFormat="1" applyFont="1" applyFill="1" applyBorder="1" applyAlignment="1" applyProtection="1">
      <alignment horizontal="center" vertical="center"/>
    </xf>
    <xf numFmtId="164" fontId="34" fillId="13" borderId="4" xfId="9" applyNumberFormat="1" applyFont="1" applyFill="1" applyBorder="1" applyAlignment="1" applyProtection="1">
      <alignment horizontal="center" vertical="center"/>
    </xf>
    <xf numFmtId="164" fontId="33" fillId="13" borderId="19" xfId="1" applyNumberFormat="1" applyFont="1" applyFill="1" applyBorder="1" applyAlignment="1" applyProtection="1">
      <alignment horizontal="center" vertical="center"/>
    </xf>
    <xf numFmtId="164" fontId="18" fillId="12" borderId="27" xfId="3" applyNumberFormat="1" applyFont="1" applyFill="1" applyBorder="1" applyAlignment="1" applyProtection="1">
      <alignment vertical="center"/>
    </xf>
    <xf numFmtId="0" fontId="5" fillId="0" borderId="0" xfId="3" applyFont="1" applyAlignment="1" applyProtection="1">
      <alignment horizontal="center" vertical="center"/>
    </xf>
    <xf numFmtId="0" fontId="14" fillId="8" borderId="8" xfId="3" applyFont="1" applyFill="1" applyBorder="1" applyAlignment="1" applyProtection="1">
      <alignment horizontal="left" vertical="top" wrapText="1"/>
    </xf>
    <xf numFmtId="0" fontId="14" fillId="8" borderId="5" xfId="3" applyFont="1" applyFill="1" applyBorder="1" applyAlignment="1" applyProtection="1">
      <alignment horizontal="center" vertical="top" wrapText="1"/>
    </xf>
    <xf numFmtId="0" fontId="14" fillId="8" borderId="17" xfId="3" applyFont="1" applyFill="1" applyBorder="1" applyAlignment="1" applyProtection="1">
      <alignment horizontal="center" vertical="top" wrapText="1"/>
    </xf>
    <xf numFmtId="0" fontId="4" fillId="8" borderId="8" xfId="1" applyFont="1" applyFill="1" applyBorder="1" applyAlignment="1" applyProtection="1">
      <alignment horizontal="center" vertical="top" wrapText="1"/>
    </xf>
    <xf numFmtId="0" fontId="4" fillId="8" borderId="17" xfId="1" applyFont="1" applyFill="1" applyBorder="1" applyAlignment="1" applyProtection="1">
      <alignment horizontal="center" vertical="top" wrapText="1"/>
    </xf>
    <xf numFmtId="0" fontId="4" fillId="8" borderId="8" xfId="7" applyFont="1" applyFill="1" applyBorder="1" applyAlignment="1" applyProtection="1">
      <alignment horizontal="center" vertical="top" wrapText="1"/>
    </xf>
    <xf numFmtId="0" fontId="4" fillId="8" borderId="17" xfId="7" applyFont="1" applyFill="1" applyBorder="1" applyAlignment="1" applyProtection="1">
      <alignment horizontal="center" vertical="top" wrapText="1"/>
    </xf>
    <xf numFmtId="0" fontId="4" fillId="8" borderId="8" xfId="2" applyFont="1" applyFill="1" applyBorder="1" applyAlignment="1" applyProtection="1">
      <alignment horizontal="center" vertical="top" wrapText="1"/>
    </xf>
    <xf numFmtId="0" fontId="4" fillId="8" borderId="17" xfId="2" applyFont="1" applyFill="1" applyBorder="1" applyAlignment="1" applyProtection="1">
      <alignment horizontal="center" vertical="top" wrapText="1"/>
    </xf>
    <xf numFmtId="164" fontId="4" fillId="8" borderId="8" xfId="8" applyNumberFormat="1" applyFont="1" applyFill="1" applyBorder="1" applyAlignment="1" applyProtection="1">
      <alignment horizontal="center" vertical="top" wrapText="1"/>
    </xf>
    <xf numFmtId="164" fontId="4" fillId="8" borderId="5" xfId="8" applyNumberFormat="1" applyFont="1" applyFill="1" applyBorder="1" applyAlignment="1" applyProtection="1">
      <alignment horizontal="center" vertical="top" wrapText="1"/>
    </xf>
    <xf numFmtId="0" fontId="4" fillId="8" borderId="8" xfId="8" applyFont="1" applyFill="1" applyBorder="1" applyAlignment="1" applyProtection="1">
      <alignment horizontal="center" vertical="top" wrapText="1"/>
    </xf>
    <xf numFmtId="0" fontId="4" fillId="8" borderId="5" xfId="8" applyFont="1" applyFill="1" applyBorder="1" applyAlignment="1" applyProtection="1">
      <alignment horizontal="center" vertical="top" wrapText="1"/>
    </xf>
    <xf numFmtId="0" fontId="4" fillId="8" borderId="5" xfId="9" applyFont="1" applyFill="1" applyBorder="1" applyAlignment="1" applyProtection="1">
      <alignment horizontal="center" vertical="top" wrapText="1"/>
    </xf>
    <xf numFmtId="0" fontId="4" fillId="8" borderId="21" xfId="5" applyFont="1" applyFill="1" applyBorder="1" applyAlignment="1" applyProtection="1">
      <alignment horizontal="center" vertical="top" wrapText="1"/>
    </xf>
    <xf numFmtId="0" fontId="4" fillId="8" borderId="24" xfId="8" applyFont="1" applyFill="1" applyBorder="1" applyAlignment="1" applyProtection="1">
      <alignment horizontal="center" vertical="top" wrapText="1"/>
    </xf>
    <xf numFmtId="0" fontId="5" fillId="0" borderId="0" xfId="3" applyAlignment="1" applyProtection="1">
      <alignment vertical="top"/>
    </xf>
    <xf numFmtId="0" fontId="13" fillId="0" borderId="16" xfId="3" applyFont="1" applyBorder="1" applyAlignment="1" applyProtection="1">
      <alignment horizontal="left" vertical="top"/>
    </xf>
    <xf numFmtId="0" fontId="5" fillId="0" borderId="22" xfId="3" applyFont="1" applyBorder="1" applyAlignment="1" applyProtection="1">
      <alignment horizontal="center" vertical="top"/>
    </xf>
    <xf numFmtId="164" fontId="12" fillId="8" borderId="22" xfId="8" applyNumberFormat="1" applyFill="1" applyBorder="1" applyAlignment="1" applyProtection="1">
      <alignment horizontal="center"/>
    </xf>
    <xf numFmtId="0" fontId="1" fillId="0" borderId="22" xfId="8" applyNumberFormat="1" applyFont="1" applyFill="1" applyBorder="1" applyAlignment="1" applyProtection="1">
      <alignment horizontal="center"/>
    </xf>
    <xf numFmtId="2" fontId="12" fillId="8" borderId="25" xfId="8" applyNumberFormat="1" applyFill="1" applyBorder="1" applyAlignment="1" applyProtection="1">
      <alignment horizontal="center"/>
    </xf>
    <xf numFmtId="0" fontId="13" fillId="0" borderId="3" xfId="3" applyFont="1" applyBorder="1" applyAlignment="1" applyProtection="1">
      <alignment horizontal="left" vertical="top"/>
    </xf>
    <xf numFmtId="0" fontId="5" fillId="0" borderId="4" xfId="3" applyFont="1" applyBorder="1" applyAlignment="1" applyProtection="1">
      <alignment horizontal="center" vertical="top"/>
    </xf>
    <xf numFmtId="164" fontId="12" fillId="8" borderId="4" xfId="8" applyNumberFormat="1" applyFill="1" applyBorder="1" applyAlignment="1" applyProtection="1">
      <alignment horizontal="center"/>
    </xf>
    <xf numFmtId="0" fontId="0" fillId="5" borderId="22" xfId="1" applyFont="1" applyFill="1" applyBorder="1" applyAlignment="1" applyProtection="1">
      <alignment horizontal="center"/>
    </xf>
    <xf numFmtId="0" fontId="5" fillId="0" borderId="0" xfId="3" applyAlignment="1" applyProtection="1">
      <alignment horizontal="left" vertical="top"/>
    </xf>
    <xf numFmtId="2" fontId="5" fillId="0" borderId="0" xfId="3" applyNumberFormat="1" applyAlignment="1" applyProtection="1">
      <alignment horizontal="center"/>
    </xf>
    <xf numFmtId="2" fontId="5" fillId="0" borderId="0" xfId="3" applyNumberFormat="1" applyFill="1" applyAlignment="1" applyProtection="1">
      <alignment horizontal="left"/>
    </xf>
    <xf numFmtId="0" fontId="5" fillId="0" borderId="0" xfId="3" applyFill="1" applyAlignment="1" applyProtection="1">
      <alignment horizontal="left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2" fontId="9" fillId="5" borderId="0" xfId="3" applyNumberFormat="1" applyFont="1" applyFill="1" applyAlignment="1" applyProtection="1">
      <alignment horizontal="center"/>
    </xf>
    <xf numFmtId="164" fontId="4" fillId="7" borderId="19" xfId="0" applyNumberFormat="1" applyFont="1" applyFill="1" applyBorder="1" applyAlignment="1" applyProtection="1">
      <alignment horizontal="center"/>
    </xf>
    <xf numFmtId="0" fontId="44" fillId="9" borderId="14" xfId="0" applyFont="1" applyFill="1" applyBorder="1" applyAlignment="1" applyProtection="1">
      <alignment horizontal="center" vertical="center"/>
    </xf>
    <xf numFmtId="0" fontId="4" fillId="8" borderId="21" xfId="5" applyFont="1" applyFill="1" applyBorder="1" applyAlignment="1" applyProtection="1">
      <alignment horizontal="left" vertical="top" wrapText="1"/>
    </xf>
    <xf numFmtId="165" fontId="10" fillId="7" borderId="4" xfId="9" applyNumberFormat="1" applyFont="1" applyFill="1" applyBorder="1" applyAlignment="1" applyProtection="1">
      <alignment horizontal="center" vertical="center"/>
    </xf>
    <xf numFmtId="0" fontId="43" fillId="9" borderId="10" xfId="9" applyFont="1" applyFill="1" applyBorder="1" applyAlignment="1" applyProtection="1">
      <alignment horizontal="center" vertical="center"/>
    </xf>
    <xf numFmtId="164" fontId="10" fillId="7" borderId="15" xfId="9" applyNumberFormat="1" applyFont="1" applyFill="1" applyBorder="1" applyAlignment="1" applyProtection="1">
      <alignment horizontal="center" vertical="center"/>
    </xf>
    <xf numFmtId="0" fontId="4" fillId="8" borderId="17" xfId="5" applyFont="1" applyFill="1" applyBorder="1" applyAlignment="1" applyProtection="1">
      <alignment horizontal="left" vertical="top" wrapText="1"/>
    </xf>
    <xf numFmtId="164" fontId="8" fillId="7" borderId="3" xfId="1" applyNumberFormat="1" applyFont="1" applyFill="1" applyBorder="1" applyAlignment="1" applyProtection="1">
      <alignment horizontal="center"/>
    </xf>
    <xf numFmtId="164" fontId="8" fillId="7" borderId="4" xfId="1" applyNumberFormat="1" applyFont="1" applyFill="1" applyBorder="1" applyAlignment="1" applyProtection="1">
      <alignment horizontal="center"/>
    </xf>
    <xf numFmtId="164" fontId="8" fillId="7" borderId="4" xfId="7" applyNumberFormat="1" applyFont="1" applyFill="1" applyBorder="1" applyAlignment="1" applyProtection="1">
      <alignment horizontal="center"/>
    </xf>
    <xf numFmtId="164" fontId="8" fillId="7" borderId="4" xfId="2" applyNumberFormat="1" applyFont="1" applyFill="1" applyBorder="1" applyAlignment="1" applyProtection="1">
      <alignment horizontal="center"/>
    </xf>
    <xf numFmtId="164" fontId="8" fillId="7" borderId="15" xfId="2" applyNumberFormat="1" applyFont="1" applyFill="1" applyBorder="1" applyAlignment="1" applyProtection="1">
      <alignment horizontal="center"/>
    </xf>
    <xf numFmtId="0" fontId="36" fillId="0" borderId="0" xfId="3" applyFont="1" applyBorder="1" applyAlignment="1" applyProtection="1">
      <alignment horizontal="center"/>
    </xf>
    <xf numFmtId="0" fontId="8" fillId="10" borderId="9" xfId="1" applyFont="1" applyFill="1" applyBorder="1" applyAlignment="1" applyProtection="1">
      <alignment horizontal="center"/>
    </xf>
    <xf numFmtId="0" fontId="8" fillId="10" borderId="10" xfId="1" applyFont="1" applyFill="1" applyBorder="1" applyAlignment="1" applyProtection="1">
      <alignment horizontal="center"/>
    </xf>
    <xf numFmtId="0" fontId="8" fillId="10" borderId="10" xfId="7" applyFont="1" applyFill="1" applyBorder="1" applyAlignment="1" applyProtection="1">
      <alignment horizontal="center"/>
    </xf>
    <xf numFmtId="0" fontId="8" fillId="10" borderId="10" xfId="2" applyFont="1" applyFill="1" applyBorder="1" applyAlignment="1" applyProtection="1">
      <alignment horizontal="center"/>
    </xf>
    <xf numFmtId="0" fontId="8" fillId="10" borderId="14" xfId="2" applyFont="1" applyFill="1" applyBorder="1" applyAlignment="1" applyProtection="1">
      <alignment horizontal="center"/>
    </xf>
    <xf numFmtId="164" fontId="33" fillId="13" borderId="3" xfId="1" applyNumberFormat="1" applyFont="1" applyFill="1" applyBorder="1" applyAlignment="1" applyProtection="1">
      <alignment horizontal="center" vertical="center"/>
    </xf>
    <xf numFmtId="164" fontId="33" fillId="13" borderId="15" xfId="1" applyNumberFormat="1" applyFont="1" applyFill="1" applyBorder="1" applyAlignment="1" applyProtection="1">
      <alignment horizontal="center" vertical="center"/>
    </xf>
    <xf numFmtId="164" fontId="33" fillId="13" borderId="3" xfId="7" applyNumberFormat="1" applyFont="1" applyFill="1" applyBorder="1" applyAlignment="1" applyProtection="1">
      <alignment horizontal="center" vertical="center"/>
    </xf>
    <xf numFmtId="164" fontId="33" fillId="13" borderId="15" xfId="7" applyNumberFormat="1" applyFont="1" applyFill="1" applyBorder="1" applyAlignment="1" applyProtection="1">
      <alignment horizontal="center" vertical="center"/>
    </xf>
    <xf numFmtId="164" fontId="33" fillId="13" borderId="3" xfId="2" applyNumberFormat="1" applyFont="1" applyFill="1" applyBorder="1" applyAlignment="1" applyProtection="1">
      <alignment horizontal="center" vertical="center"/>
    </xf>
    <xf numFmtId="164" fontId="33" fillId="13" borderId="15" xfId="2" applyNumberFormat="1" applyFont="1" applyFill="1" applyBorder="1" applyAlignment="1" applyProtection="1">
      <alignment horizontal="center" vertical="center"/>
    </xf>
    <xf numFmtId="0" fontId="8" fillId="10" borderId="14" xfId="1" applyFont="1" applyFill="1" applyBorder="1" applyAlignment="1" applyProtection="1">
      <alignment horizontal="center"/>
    </xf>
    <xf numFmtId="0" fontId="8" fillId="10" borderId="9" xfId="7" applyFont="1" applyFill="1" applyBorder="1" applyAlignment="1" applyProtection="1">
      <alignment horizontal="center"/>
    </xf>
    <xf numFmtId="0" fontId="8" fillId="10" borderId="14" xfId="7" applyFont="1" applyFill="1" applyBorder="1" applyAlignment="1" applyProtection="1">
      <alignment horizontal="center"/>
    </xf>
    <xf numFmtId="0" fontId="8" fillId="10" borderId="9" xfId="2" applyFont="1" applyFill="1" applyBorder="1" applyAlignment="1" applyProtection="1">
      <alignment horizontal="center"/>
    </xf>
    <xf numFmtId="0" fontId="4" fillId="8" borderId="28" xfId="5" applyFont="1" applyFill="1" applyBorder="1" applyAlignment="1" applyProtection="1">
      <alignment horizontal="center" vertical="top" wrapText="1"/>
    </xf>
    <xf numFmtId="2" fontId="8" fillId="5" borderId="29" xfId="5" applyNumberFormat="1" applyFont="1" applyFill="1" applyBorder="1" applyAlignment="1" applyProtection="1">
      <alignment horizontal="center"/>
    </xf>
    <xf numFmtId="2" fontId="8" fillId="5" borderId="19" xfId="5" applyNumberFormat="1" applyFont="1" applyFill="1" applyBorder="1" applyAlignment="1" applyProtection="1">
      <alignment horizontal="center"/>
    </xf>
    <xf numFmtId="0" fontId="9" fillId="0" borderId="4" xfId="3" applyFont="1" applyBorder="1" applyAlignment="1" applyProtection="1">
      <alignment vertical="top" wrapText="1"/>
    </xf>
    <xf numFmtId="0" fontId="9" fillId="0" borderId="4" xfId="3" applyFont="1" applyBorder="1" applyProtection="1"/>
  </cellXfs>
  <cellStyles count="10">
    <cellStyle name="Bad" xfId="9" builtinId="27"/>
    <cellStyle name="Calculation" xfId="8" builtinId="22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6000000}"/>
    <cellStyle name="Normal 3" xfId="4" xr:uid="{00000000-0005-0000-0000-000007000000}"/>
    <cellStyle name="Note" xfId="6" builtinId="10"/>
    <cellStyle name="Note 2" xfId="5" xr:uid="{00000000-0005-0000-0000-000009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showGridLines="0" tabSelected="1" topLeftCell="A16" zoomScale="115" zoomScaleNormal="115" workbookViewId="0">
      <selection activeCell="B28" sqref="B28"/>
    </sheetView>
  </sheetViews>
  <sheetFormatPr defaultColWidth="8.90625" defaultRowHeight="14.5"/>
  <cols>
    <col min="1" max="1" width="2.08984375" style="16" customWidth="1"/>
    <col min="2" max="2" width="20.08984375" style="16" customWidth="1"/>
    <col min="3" max="3" width="7.453125" style="65" customWidth="1"/>
    <col min="4" max="4" width="7.1796875" style="65" customWidth="1"/>
    <col min="5" max="5" width="7.6328125" style="65" customWidth="1"/>
    <col min="6" max="6" width="6.54296875" style="65" customWidth="1"/>
    <col min="7" max="7" width="7.81640625" style="65" customWidth="1"/>
    <col min="8" max="8" width="6.6328125" style="65" customWidth="1"/>
    <col min="9" max="9" width="10.1796875" style="66" customWidth="1"/>
    <col min="10" max="10" width="10.453125" style="66" customWidth="1"/>
    <col min="11" max="12" width="10" style="66" customWidth="1"/>
    <col min="13" max="13" width="8.90625" style="66" customWidth="1"/>
    <col min="14" max="14" width="8.36328125" style="66" customWidth="1"/>
    <col min="15" max="15" width="10.36328125" style="15" customWidth="1"/>
    <col min="16" max="17" width="8.90625" style="16"/>
    <col min="18" max="18" width="4.6328125" style="16" bestFit="1" customWidth="1"/>
    <col min="19" max="19" width="5.1796875" style="16" bestFit="1" customWidth="1"/>
    <col min="20" max="20" width="4" style="16" bestFit="1" customWidth="1"/>
    <col min="21" max="21" width="4.36328125" style="16" bestFit="1" customWidth="1"/>
    <col min="22" max="22" width="3.36328125" style="16" bestFit="1" customWidth="1"/>
    <col min="23" max="16384" width="8.90625" style="16"/>
  </cols>
  <sheetData>
    <row r="2" spans="2:27" ht="18">
      <c r="B2" s="142" t="s">
        <v>12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2:27" ht="18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27" s="22" customFormat="1" ht="12.5">
      <c r="B4" s="18" t="s">
        <v>19</v>
      </c>
      <c r="C4" s="19"/>
      <c r="D4" s="19"/>
      <c r="E4" s="19"/>
      <c r="F4" s="19"/>
      <c r="G4" s="19"/>
      <c r="H4" s="19"/>
      <c r="I4" s="20"/>
      <c r="J4" s="20"/>
      <c r="K4" s="19"/>
      <c r="L4" s="19"/>
      <c r="M4" s="19"/>
      <c r="N4" s="19"/>
      <c r="O4" s="21"/>
    </row>
    <row r="5" spans="2:27" s="22" customFormat="1" ht="12.5">
      <c r="B5" s="18" t="s">
        <v>20</v>
      </c>
      <c r="C5" s="19"/>
      <c r="D5" s="19"/>
      <c r="E5" s="19"/>
      <c r="F5" s="19"/>
      <c r="G5" s="19"/>
      <c r="H5" s="19"/>
      <c r="I5" s="20"/>
      <c r="J5" s="20"/>
      <c r="K5" s="19"/>
      <c r="L5" s="19"/>
      <c r="M5" s="19"/>
      <c r="N5" s="19"/>
      <c r="O5" s="21"/>
    </row>
    <row r="6" spans="2:27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2:27">
      <c r="B7" s="25" t="s">
        <v>75</v>
      </c>
      <c r="C7" s="19"/>
      <c r="D7" s="19"/>
      <c r="E7" s="19"/>
      <c r="F7" s="19"/>
      <c r="G7" s="19"/>
      <c r="H7" s="19"/>
      <c r="I7" s="26"/>
      <c r="J7" s="26"/>
      <c r="K7" s="26"/>
      <c r="L7" s="26"/>
      <c r="M7" s="26"/>
      <c r="N7" s="26"/>
    </row>
    <row r="8" spans="2:27">
      <c r="B8" s="25" t="s">
        <v>74</v>
      </c>
      <c r="C8" s="19"/>
      <c r="D8" s="19"/>
      <c r="E8" s="19"/>
      <c r="F8" s="19"/>
      <c r="G8" s="19"/>
      <c r="H8" s="19"/>
      <c r="I8" s="26"/>
      <c r="J8" s="26"/>
      <c r="K8" s="26"/>
      <c r="L8" s="26"/>
      <c r="M8" s="26"/>
      <c r="N8" s="26"/>
    </row>
    <row r="9" spans="2:27">
      <c r="B9" s="27" t="s">
        <v>71</v>
      </c>
      <c r="C9" s="19"/>
      <c r="D9" s="19"/>
      <c r="E9" s="19"/>
      <c r="F9" s="19"/>
      <c r="G9" s="19"/>
      <c r="H9" s="19"/>
      <c r="I9" s="26"/>
      <c r="J9" s="26"/>
      <c r="K9" s="26"/>
      <c r="L9" s="26"/>
      <c r="M9" s="26"/>
      <c r="N9" s="26"/>
    </row>
    <row r="10" spans="2:27">
      <c r="B10" s="25" t="s">
        <v>80</v>
      </c>
      <c r="C10" s="28"/>
      <c r="D10" s="28"/>
      <c r="E10" s="28"/>
      <c r="F10" s="19"/>
      <c r="G10" s="19"/>
      <c r="H10" s="19"/>
      <c r="I10" s="26"/>
      <c r="J10" s="26"/>
      <c r="K10" s="26"/>
      <c r="L10" s="26"/>
      <c r="M10" s="26"/>
      <c r="N10" s="26"/>
    </row>
    <row r="11" spans="2:27">
      <c r="B11" s="25" t="s">
        <v>83</v>
      </c>
      <c r="C11" s="28"/>
      <c r="D11" s="28"/>
      <c r="E11" s="28"/>
      <c r="F11" s="19"/>
      <c r="G11" s="19"/>
      <c r="H11" s="19"/>
      <c r="I11" s="26"/>
      <c r="J11" s="26"/>
      <c r="K11" s="26"/>
      <c r="L11" s="26"/>
      <c r="M11" s="26"/>
      <c r="N11" s="26"/>
    </row>
    <row r="12" spans="2:27" s="22" customFormat="1">
      <c r="B12" s="27" t="s">
        <v>81</v>
      </c>
      <c r="C12" s="29"/>
      <c r="D12" s="29"/>
      <c r="E12" s="19"/>
      <c r="F12" s="19"/>
      <c r="G12" s="19"/>
      <c r="H12" s="19"/>
      <c r="I12" s="19"/>
      <c r="J12" s="19"/>
      <c r="K12" s="20"/>
      <c r="L12" s="20"/>
      <c r="M12" s="20"/>
      <c r="N12" s="19"/>
      <c r="O12" s="30"/>
      <c r="P12" s="30"/>
      <c r="Q12" s="31"/>
      <c r="R12" s="30"/>
      <c r="S12" s="30"/>
      <c r="T12" s="32"/>
      <c r="U12" s="32"/>
      <c r="V12" s="30"/>
      <c r="W12" s="32"/>
      <c r="X12" s="30"/>
      <c r="Y12" s="30"/>
      <c r="Z12" s="32"/>
      <c r="AA12" s="32"/>
    </row>
    <row r="13" spans="2:27">
      <c r="B13" s="33"/>
      <c r="C13" s="19"/>
      <c r="D13" s="19"/>
      <c r="E13" s="19"/>
      <c r="F13" s="19"/>
      <c r="G13" s="19"/>
      <c r="H13" s="19"/>
      <c r="I13" s="26"/>
      <c r="J13" s="26"/>
      <c r="K13" s="26"/>
      <c r="L13" s="26"/>
      <c r="M13" s="26"/>
      <c r="N13" s="26"/>
    </row>
    <row r="14" spans="2:27" s="22" customFormat="1" ht="12.5">
      <c r="B14" s="18" t="s">
        <v>17</v>
      </c>
      <c r="C14" s="19"/>
      <c r="D14" s="19"/>
      <c r="E14" s="19"/>
      <c r="F14" s="19"/>
      <c r="G14" s="19"/>
      <c r="H14" s="19"/>
      <c r="I14" s="20"/>
      <c r="J14" s="20"/>
      <c r="K14" s="19"/>
      <c r="L14" s="19"/>
      <c r="M14" s="19"/>
      <c r="N14" s="19"/>
      <c r="O14" s="21"/>
    </row>
    <row r="15" spans="2:27" ht="15" thickBot="1">
      <c r="B15" s="34"/>
      <c r="C15" s="35"/>
      <c r="D15" s="35"/>
      <c r="E15" s="35"/>
      <c r="F15" s="35"/>
      <c r="G15" s="35"/>
      <c r="H15" s="35"/>
      <c r="I15" s="36"/>
      <c r="J15" s="36"/>
      <c r="K15" s="36"/>
      <c r="L15" s="36"/>
      <c r="M15" s="36"/>
      <c r="N15" s="36"/>
    </row>
    <row r="16" spans="2:27">
      <c r="B16" s="37" t="s">
        <v>11</v>
      </c>
      <c r="C16" s="143" t="s">
        <v>2</v>
      </c>
      <c r="D16" s="144"/>
      <c r="E16" s="145" t="s">
        <v>3</v>
      </c>
      <c r="F16" s="145"/>
      <c r="G16" s="146" t="s">
        <v>7</v>
      </c>
      <c r="H16" s="147"/>
      <c r="I16" s="38" t="s">
        <v>7</v>
      </c>
      <c r="J16" s="39" t="s">
        <v>2</v>
      </c>
      <c r="K16" s="40"/>
      <c r="L16" s="41"/>
      <c r="M16" s="134" t="s">
        <v>79</v>
      </c>
      <c r="N16" s="131" t="s">
        <v>78</v>
      </c>
      <c r="Q16" s="42"/>
      <c r="R16" s="42"/>
      <c r="S16" s="42"/>
      <c r="T16" s="42"/>
      <c r="U16" s="42"/>
      <c r="V16" s="42"/>
      <c r="W16" s="42"/>
    </row>
    <row r="17" spans="2:23">
      <c r="B17" s="43" t="s">
        <v>72</v>
      </c>
      <c r="C17" s="137">
        <v>1</v>
      </c>
      <c r="D17" s="138"/>
      <c r="E17" s="139">
        <v>1</v>
      </c>
      <c r="F17" s="139"/>
      <c r="G17" s="140">
        <v>1</v>
      </c>
      <c r="H17" s="141"/>
      <c r="I17" s="44">
        <v>1</v>
      </c>
      <c r="J17" s="45">
        <v>1</v>
      </c>
      <c r="K17" s="46">
        <v>1</v>
      </c>
      <c r="L17" s="130">
        <v>1</v>
      </c>
      <c r="M17" s="133" t="str">
        <f>IFERROR(IF(SUM(N19:N27)=0,"",( SUMIF(O19:O27, "y",M19:M27)/SUM(M19:M27))),"")</f>
        <v/>
      </c>
      <c r="N17" s="135" t="str">
        <f>IF(SUM(K19:K27)=0,"",SUMIF(O19:O27, "",K19:K27))</f>
        <v/>
      </c>
      <c r="Q17" s="42"/>
      <c r="R17" s="42"/>
      <c r="S17" s="42"/>
      <c r="T17" s="42"/>
      <c r="U17" s="42"/>
      <c r="V17" s="42"/>
      <c r="W17" s="42"/>
    </row>
    <row r="18" spans="2:23" s="55" customFormat="1" ht="30" customHeight="1" thickBot="1">
      <c r="B18" s="47" t="s">
        <v>77</v>
      </c>
      <c r="C18" s="48" t="s">
        <v>1</v>
      </c>
      <c r="D18" s="49" t="s">
        <v>8</v>
      </c>
      <c r="E18" s="49" t="s">
        <v>1</v>
      </c>
      <c r="F18" s="49" t="s">
        <v>8</v>
      </c>
      <c r="G18" s="49" t="s">
        <v>1</v>
      </c>
      <c r="H18" s="50" t="s">
        <v>8</v>
      </c>
      <c r="I18" s="51" t="s">
        <v>6</v>
      </c>
      <c r="J18" s="52" t="s">
        <v>10</v>
      </c>
      <c r="K18" s="53" t="s">
        <v>5</v>
      </c>
      <c r="L18" s="132" t="s">
        <v>9</v>
      </c>
      <c r="M18" s="54" t="s">
        <v>76</v>
      </c>
      <c r="N18" s="136" t="s">
        <v>0</v>
      </c>
      <c r="O18" s="158" t="s">
        <v>73</v>
      </c>
      <c r="P18" s="161" t="s">
        <v>84</v>
      </c>
      <c r="Q18" s="42"/>
      <c r="R18" s="42"/>
      <c r="S18" s="42"/>
      <c r="T18" s="42"/>
      <c r="U18" s="42"/>
      <c r="V18" s="42"/>
      <c r="W18" s="42"/>
    </row>
    <row r="19" spans="2:23">
      <c r="B19" s="56">
        <v>1</v>
      </c>
      <c r="C19" s="122"/>
      <c r="D19" s="122"/>
      <c r="E19" s="122"/>
      <c r="F19" s="122"/>
      <c r="G19" s="122"/>
      <c r="H19" s="122"/>
      <c r="I19" s="122"/>
      <c r="J19" s="122"/>
      <c r="K19" s="13">
        <f t="shared" ref="K19:K27" si="0">C19*$C$17/($C$17+$E$17+$G$17)+E19*$E$17/($C$17+$E$17+$G$17)+G19*$G$17/($C$17+$E$17+$G$17)</f>
        <v>0</v>
      </c>
      <c r="L19" s="13">
        <f t="shared" ref="L19:L27" si="1">D19*$C$17/($C$17+$E$17+$G$17)+F19*$E$17/($C$17+$E$17+$G$17)+H19*$G$17/($C$17+$E$17+$G$17)</f>
        <v>0</v>
      </c>
      <c r="M19" s="13">
        <f>(K19*$K$17+L19*$L$17)*(J19*$J$17)</f>
        <v>0</v>
      </c>
      <c r="N19" s="13" t="str">
        <f t="shared" ref="N19:N27" si="2">IFERROR(M19/I19*$I$17,"0.00")</f>
        <v>0.00</v>
      </c>
      <c r="O19" s="159"/>
      <c r="P19" s="162"/>
      <c r="Q19" s="42"/>
      <c r="R19" s="42"/>
      <c r="S19" s="42"/>
      <c r="T19" s="42"/>
      <c r="U19" s="42"/>
      <c r="V19" s="42"/>
      <c r="W19" s="42"/>
    </row>
    <row r="20" spans="2:23">
      <c r="B20" s="56">
        <v>2</v>
      </c>
      <c r="C20" s="122"/>
      <c r="D20" s="122"/>
      <c r="E20" s="122"/>
      <c r="F20" s="122"/>
      <c r="G20" s="122"/>
      <c r="H20" s="122"/>
      <c r="I20" s="122"/>
      <c r="J20" s="122"/>
      <c r="K20" s="14">
        <f t="shared" si="0"/>
        <v>0</v>
      </c>
      <c r="L20" s="14">
        <f t="shared" si="1"/>
        <v>0</v>
      </c>
      <c r="M20" s="13">
        <f t="shared" ref="M20:M27" si="3">(K20*$K$17+L20*$L$17)*(J20*$J$17)</f>
        <v>0</v>
      </c>
      <c r="N20" s="13" t="str">
        <f t="shared" si="2"/>
        <v>0.00</v>
      </c>
      <c r="O20" s="159"/>
      <c r="P20" s="162">
        <v>1</v>
      </c>
      <c r="Q20" s="58"/>
      <c r="R20" s="42"/>
      <c r="S20" s="42"/>
      <c r="T20" s="42"/>
      <c r="U20" s="42"/>
      <c r="V20" s="42"/>
      <c r="W20" s="42"/>
    </row>
    <row r="21" spans="2:23">
      <c r="B21" s="56">
        <v>3</v>
      </c>
      <c r="C21" s="122"/>
      <c r="D21" s="122"/>
      <c r="E21" s="122"/>
      <c r="F21" s="122"/>
      <c r="G21" s="122"/>
      <c r="H21" s="122"/>
      <c r="I21" s="122"/>
      <c r="J21" s="122"/>
      <c r="K21" s="14">
        <f t="shared" si="0"/>
        <v>0</v>
      </c>
      <c r="L21" s="14">
        <f t="shared" si="1"/>
        <v>0</v>
      </c>
      <c r="M21" s="13">
        <f t="shared" si="3"/>
        <v>0</v>
      </c>
      <c r="N21" s="13" t="str">
        <f t="shared" si="2"/>
        <v>0.00</v>
      </c>
      <c r="O21" s="159"/>
      <c r="P21" s="162"/>
      <c r="R21" s="42"/>
      <c r="S21" s="42"/>
      <c r="T21" s="42"/>
      <c r="U21" s="42"/>
      <c r="V21" s="42"/>
      <c r="W21" s="42"/>
    </row>
    <row r="22" spans="2:23">
      <c r="B22" s="56">
        <v>4</v>
      </c>
      <c r="C22" s="122"/>
      <c r="D22" s="122"/>
      <c r="E22" s="122"/>
      <c r="F22" s="122"/>
      <c r="G22" s="122"/>
      <c r="H22" s="122"/>
      <c r="I22" s="122"/>
      <c r="J22" s="122"/>
      <c r="K22" s="14">
        <f t="shared" si="0"/>
        <v>0</v>
      </c>
      <c r="L22" s="14">
        <f t="shared" si="1"/>
        <v>0</v>
      </c>
      <c r="M22" s="13">
        <f t="shared" si="3"/>
        <v>0</v>
      </c>
      <c r="N22" s="13" t="str">
        <f t="shared" si="2"/>
        <v>0.00</v>
      </c>
      <c r="O22" s="159"/>
      <c r="P22" s="162" t="s">
        <v>85</v>
      </c>
      <c r="R22" s="42"/>
      <c r="S22" s="42"/>
      <c r="T22" s="42"/>
      <c r="U22" s="42"/>
      <c r="V22" s="42"/>
      <c r="W22" s="42"/>
    </row>
    <row r="23" spans="2:23">
      <c r="B23" s="56">
        <v>5</v>
      </c>
      <c r="C23" s="122"/>
      <c r="D23" s="122"/>
      <c r="E23" s="122"/>
      <c r="F23" s="122"/>
      <c r="G23" s="122"/>
      <c r="H23" s="122"/>
      <c r="I23" s="122"/>
      <c r="J23" s="122"/>
      <c r="K23" s="14">
        <f t="shared" si="0"/>
        <v>0</v>
      </c>
      <c r="L23" s="14">
        <f t="shared" si="1"/>
        <v>0</v>
      </c>
      <c r="M23" s="13">
        <f t="shared" si="3"/>
        <v>0</v>
      </c>
      <c r="N23" s="13" t="str">
        <f t="shared" si="2"/>
        <v>0.00</v>
      </c>
      <c r="O23" s="159"/>
      <c r="P23" s="162"/>
      <c r="Q23" s="42"/>
      <c r="R23" s="42"/>
      <c r="S23" s="42"/>
      <c r="T23" s="42"/>
      <c r="U23" s="42"/>
      <c r="V23" s="42"/>
      <c r="W23" s="42"/>
    </row>
    <row r="24" spans="2:23">
      <c r="B24" s="56">
        <v>6</v>
      </c>
      <c r="C24" s="122"/>
      <c r="D24" s="122"/>
      <c r="E24" s="122"/>
      <c r="F24" s="122"/>
      <c r="G24" s="122"/>
      <c r="H24" s="122"/>
      <c r="I24" s="122"/>
      <c r="J24" s="122"/>
      <c r="K24" s="14">
        <f t="shared" si="0"/>
        <v>0</v>
      </c>
      <c r="L24" s="14">
        <f t="shared" si="1"/>
        <v>0</v>
      </c>
      <c r="M24" s="13">
        <f t="shared" si="3"/>
        <v>0</v>
      </c>
      <c r="N24" s="13" t="str">
        <f t="shared" si="2"/>
        <v>0.00</v>
      </c>
      <c r="O24" s="159"/>
      <c r="P24" s="162"/>
      <c r="Q24" s="42"/>
      <c r="R24" s="42"/>
      <c r="S24" s="42"/>
      <c r="T24" s="42"/>
      <c r="U24" s="42"/>
      <c r="V24" s="42"/>
      <c r="W24" s="42"/>
    </row>
    <row r="25" spans="2:23">
      <c r="B25" s="56">
        <v>7</v>
      </c>
      <c r="C25" s="122"/>
      <c r="D25" s="122"/>
      <c r="E25" s="122"/>
      <c r="F25" s="122"/>
      <c r="G25" s="122"/>
      <c r="H25" s="122"/>
      <c r="I25" s="122"/>
      <c r="J25" s="122"/>
      <c r="K25" s="14">
        <f t="shared" si="0"/>
        <v>0</v>
      </c>
      <c r="L25" s="14">
        <f t="shared" si="1"/>
        <v>0</v>
      </c>
      <c r="M25" s="13">
        <f t="shared" si="3"/>
        <v>0</v>
      </c>
      <c r="N25" s="13" t="str">
        <f t="shared" si="2"/>
        <v>0.00</v>
      </c>
      <c r="O25" s="159"/>
      <c r="P25" s="162"/>
      <c r="Q25" s="42"/>
      <c r="R25" s="42"/>
      <c r="S25" s="42"/>
      <c r="T25" s="42"/>
      <c r="U25" s="42"/>
      <c r="V25" s="42"/>
      <c r="W25" s="42"/>
    </row>
    <row r="26" spans="2:23">
      <c r="B26" s="56">
        <v>8</v>
      </c>
      <c r="C26" s="122"/>
      <c r="D26" s="122"/>
      <c r="E26" s="122"/>
      <c r="F26" s="122"/>
      <c r="G26" s="122"/>
      <c r="H26" s="122"/>
      <c r="I26" s="122"/>
      <c r="J26" s="122"/>
      <c r="K26" s="14">
        <f t="shared" si="0"/>
        <v>0</v>
      </c>
      <c r="L26" s="14">
        <f t="shared" si="1"/>
        <v>0</v>
      </c>
      <c r="M26" s="13">
        <f t="shared" si="3"/>
        <v>0</v>
      </c>
      <c r="N26" s="13" t="str">
        <f t="shared" si="2"/>
        <v>0.00</v>
      </c>
      <c r="O26" s="159"/>
      <c r="P26" s="162"/>
      <c r="Q26" s="42"/>
      <c r="R26" s="42"/>
      <c r="S26" s="42"/>
      <c r="T26" s="42"/>
      <c r="U26" s="42"/>
      <c r="V26" s="42"/>
      <c r="W26" s="42"/>
    </row>
    <row r="27" spans="2:23">
      <c r="B27" s="56">
        <v>9</v>
      </c>
      <c r="C27" s="122"/>
      <c r="D27" s="122"/>
      <c r="E27" s="122"/>
      <c r="F27" s="122"/>
      <c r="G27" s="122"/>
      <c r="H27" s="122"/>
      <c r="I27" s="122"/>
      <c r="J27" s="122"/>
      <c r="K27" s="14">
        <f t="shared" si="0"/>
        <v>0</v>
      </c>
      <c r="L27" s="14">
        <f t="shared" si="1"/>
        <v>0</v>
      </c>
      <c r="M27" s="13">
        <f t="shared" si="3"/>
        <v>0</v>
      </c>
      <c r="N27" s="13" t="str">
        <f t="shared" si="2"/>
        <v>0.00</v>
      </c>
      <c r="O27" s="160"/>
      <c r="P27" s="162" t="s">
        <v>86</v>
      </c>
      <c r="R27" s="59"/>
    </row>
    <row r="28" spans="2:23">
      <c r="B28" s="60"/>
      <c r="C28" s="61"/>
      <c r="D28" s="61"/>
      <c r="E28" s="61"/>
      <c r="F28" s="61"/>
      <c r="G28" s="62"/>
      <c r="H28" s="62"/>
      <c r="I28" s="62"/>
      <c r="J28" s="63"/>
      <c r="K28" s="64"/>
      <c r="L28" s="64"/>
      <c r="M28" s="64"/>
      <c r="N28" s="64"/>
    </row>
    <row r="29" spans="2:23">
      <c r="K29" s="128"/>
      <c r="N29" s="127"/>
      <c r="O29" s="129"/>
    </row>
    <row r="30" spans="2:23">
      <c r="O30" s="129"/>
    </row>
    <row r="40" spans="4:5">
      <c r="D40" s="16"/>
      <c r="E40" s="67"/>
    </row>
  </sheetData>
  <autoFilter ref="B18:N18" xr:uid="{00000000-0009-0000-0000-000000000000}">
    <sortState ref="B19:N27">
      <sortCondition descending="1" ref="N18"/>
    </sortState>
  </autoFilter>
  <mergeCells count="7">
    <mergeCell ref="C17:D17"/>
    <mergeCell ref="E17:F17"/>
    <mergeCell ref="G17:H17"/>
    <mergeCell ref="B2:N2"/>
    <mergeCell ref="C16:D16"/>
    <mergeCell ref="E16:F16"/>
    <mergeCell ref="G16:H16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showGridLines="0" topLeftCell="A25" zoomScale="160" zoomScaleNormal="160" workbookViewId="0">
      <selection activeCell="A30" sqref="A30"/>
    </sheetView>
  </sheetViews>
  <sheetFormatPr defaultRowHeight="14.5"/>
  <cols>
    <col min="1" max="1" width="101.36328125" style="5" bestFit="1" customWidth="1"/>
  </cols>
  <sheetData>
    <row r="1" spans="1:1">
      <c r="A1" s="6" t="s">
        <v>51</v>
      </c>
    </row>
    <row r="2" spans="1:1">
      <c r="A2" s="12" t="s">
        <v>55</v>
      </c>
    </row>
    <row r="3" spans="1:1">
      <c r="A3" s="12" t="s">
        <v>56</v>
      </c>
    </row>
    <row r="4" spans="1:1">
      <c r="A4" s="10" t="s">
        <v>39</v>
      </c>
    </row>
    <row r="5" spans="1:1">
      <c r="A5" s="10" t="s">
        <v>40</v>
      </c>
    </row>
    <row r="6" spans="1:1">
      <c r="A6" s="10" t="s">
        <v>41</v>
      </c>
    </row>
    <row r="7" spans="1:1">
      <c r="A7" s="10" t="s">
        <v>42</v>
      </c>
    </row>
    <row r="8" spans="1:1">
      <c r="A8" s="10" t="s">
        <v>44</v>
      </c>
    </row>
    <row r="9" spans="1:1">
      <c r="A9" s="10" t="s">
        <v>63</v>
      </c>
    </row>
    <row r="10" spans="1:1">
      <c r="A10" s="11" t="s">
        <v>24</v>
      </c>
    </row>
    <row r="11" spans="1:1">
      <c r="A11" s="2" t="s">
        <v>23</v>
      </c>
    </row>
    <row r="12" spans="1:1">
      <c r="A12" s="2" t="s">
        <v>61</v>
      </c>
    </row>
    <row r="13" spans="1:1">
      <c r="A13" s="2" t="s">
        <v>62</v>
      </c>
    </row>
    <row r="14" spans="1:1">
      <c r="A14" s="2"/>
    </row>
    <row r="15" spans="1:1">
      <c r="A15" s="7" t="s">
        <v>57</v>
      </c>
    </row>
    <row r="16" spans="1:1">
      <c r="A16" s="5" t="s">
        <v>45</v>
      </c>
    </row>
    <row r="17" spans="1:1">
      <c r="A17" s="5" t="s">
        <v>46</v>
      </c>
    </row>
    <row r="18" spans="1:1">
      <c r="A18" s="5" t="s">
        <v>50</v>
      </c>
    </row>
    <row r="20" spans="1:1">
      <c r="A20" s="9" t="s">
        <v>53</v>
      </c>
    </row>
    <row r="21" spans="1:1">
      <c r="A21" s="5" t="s">
        <v>52</v>
      </c>
    </row>
    <row r="23" spans="1:1">
      <c r="A23" s="4" t="s">
        <v>58</v>
      </c>
    </row>
    <row r="24" spans="1:1">
      <c r="A24" s="3" t="s">
        <v>36</v>
      </c>
    </row>
    <row r="25" spans="1:1">
      <c r="A25" s="3" t="s">
        <v>37</v>
      </c>
    </row>
    <row r="26" spans="1:1">
      <c r="A26" s="3" t="s">
        <v>43</v>
      </c>
    </row>
    <row r="27" spans="1:1">
      <c r="A27" s="3" t="s">
        <v>38</v>
      </c>
    </row>
    <row r="29" spans="1:1">
      <c r="A29" s="1" t="s">
        <v>54</v>
      </c>
    </row>
    <row r="30" spans="1:1">
      <c r="A30" s="2" t="s">
        <v>65</v>
      </c>
    </row>
    <row r="31" spans="1:1">
      <c r="A31" s="3" t="s">
        <v>25</v>
      </c>
    </row>
    <row r="32" spans="1:1">
      <c r="A32" s="3" t="s">
        <v>26</v>
      </c>
    </row>
    <row r="33" spans="1:1" ht="13.75" customHeight="1">
      <c r="A33" s="3" t="s">
        <v>27</v>
      </c>
    </row>
    <row r="34" spans="1:1">
      <c r="A34" s="3" t="s">
        <v>28</v>
      </c>
    </row>
    <row r="35" spans="1:1" ht="16.25" customHeight="1">
      <c r="A35" s="3" t="s">
        <v>29</v>
      </c>
    </row>
    <row r="36" spans="1:1">
      <c r="A36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 t="s">
        <v>33</v>
      </c>
    </row>
    <row r="40" spans="1:1">
      <c r="A40" s="3" t="s">
        <v>34</v>
      </c>
    </row>
    <row r="41" spans="1:1">
      <c r="A41" s="8" t="s">
        <v>35</v>
      </c>
    </row>
    <row r="42" spans="1:1">
      <c r="A42" s="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8"/>
  <sheetViews>
    <sheetView showGridLines="0" topLeftCell="C1" zoomScaleNormal="100" workbookViewId="0">
      <selection activeCell="K4" sqref="K4"/>
    </sheetView>
  </sheetViews>
  <sheetFormatPr defaultColWidth="8.90625" defaultRowHeight="14.5"/>
  <cols>
    <col min="1" max="1" width="2" style="22" customWidth="1"/>
    <col min="2" max="2" width="22.08984375" style="22" customWidth="1"/>
    <col min="3" max="3" width="14.453125" style="22" customWidth="1"/>
    <col min="4" max="4" width="9.453125" style="22" customWidth="1"/>
    <col min="5" max="5" width="11.90625" style="32" customWidth="1"/>
    <col min="6" max="6" width="11.54296875" style="32" customWidth="1"/>
    <col min="7" max="7" width="10.90625" style="32" customWidth="1"/>
    <col min="8" max="8" width="12.54296875" style="32" customWidth="1"/>
    <col min="9" max="9" width="13.1796875" style="32" customWidth="1"/>
    <col min="10" max="10" width="11.90625" style="32" customWidth="1"/>
    <col min="11" max="11" width="11.1796875" style="72" customWidth="1"/>
    <col min="12" max="12" width="10.453125" style="72" customWidth="1"/>
    <col min="13" max="13" width="9.54296875" style="30" customWidth="1"/>
    <col min="14" max="14" width="8.6328125" style="30" bestFit="1" customWidth="1"/>
    <col min="15" max="15" width="11.54296875" style="31" customWidth="1"/>
    <col min="16" max="16" width="6.90625" style="30" customWidth="1"/>
    <col min="17" max="17" width="11.453125" style="30" customWidth="1"/>
    <col min="18" max="18" width="9.90625" style="32" customWidth="1"/>
    <col min="19" max="19" width="8.81640625" style="32" customWidth="1"/>
    <col min="20" max="16384" width="8.90625" style="22"/>
  </cols>
  <sheetData>
    <row r="1" spans="2:19" ht="18">
      <c r="B1" s="68" t="s">
        <v>21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9"/>
      <c r="O1" s="70"/>
      <c r="P1" s="69"/>
      <c r="Q1" s="69"/>
      <c r="R1" s="68"/>
      <c r="S1" s="68"/>
    </row>
    <row r="3" spans="2:19">
      <c r="B3" s="71" t="s">
        <v>68</v>
      </c>
      <c r="C3" s="71"/>
      <c r="D3" s="71"/>
    </row>
    <row r="4" spans="2:19">
      <c r="B4" s="73" t="s">
        <v>69</v>
      </c>
      <c r="C4" s="71"/>
      <c r="D4" s="71"/>
    </row>
    <row r="5" spans="2:19">
      <c r="B5" s="71"/>
      <c r="C5" s="71"/>
      <c r="D5" s="71"/>
    </row>
    <row r="6" spans="2:19">
      <c r="B6" s="71" t="s">
        <v>70</v>
      </c>
      <c r="C6" s="71"/>
      <c r="D6" s="71"/>
    </row>
    <row r="7" spans="2:19">
      <c r="B7" s="71"/>
      <c r="C7" s="71"/>
      <c r="D7" s="71"/>
    </row>
    <row r="8" spans="2:19">
      <c r="B8" s="29" t="s">
        <v>82</v>
      </c>
      <c r="C8" s="29"/>
      <c r="D8" s="29"/>
    </row>
    <row r="9" spans="2:19">
      <c r="B9" s="74"/>
      <c r="C9" s="74"/>
      <c r="D9" s="74"/>
      <c r="M9" s="75"/>
      <c r="N9" s="75"/>
    </row>
    <row r="10" spans="2:19">
      <c r="B10" s="71" t="s">
        <v>17</v>
      </c>
      <c r="C10" s="71"/>
      <c r="D10" s="71"/>
    </row>
    <row r="11" spans="2:19">
      <c r="B11" s="71"/>
      <c r="C11" s="71"/>
      <c r="D11" s="71"/>
    </row>
    <row r="12" spans="2:19" ht="15" thickBot="1"/>
    <row r="13" spans="2:19">
      <c r="B13" s="76" t="s">
        <v>18</v>
      </c>
      <c r="C13" s="77"/>
      <c r="D13" s="78"/>
      <c r="E13" s="143" t="s">
        <v>2</v>
      </c>
      <c r="F13" s="154"/>
      <c r="G13" s="155" t="s">
        <v>3</v>
      </c>
      <c r="H13" s="156"/>
      <c r="I13" s="157" t="s">
        <v>4</v>
      </c>
      <c r="J13" s="147"/>
      <c r="K13" s="79"/>
      <c r="L13" s="80"/>
      <c r="M13" s="81" t="s">
        <v>7</v>
      </c>
      <c r="N13" s="82" t="s">
        <v>7</v>
      </c>
      <c r="O13" s="83" t="s">
        <v>7</v>
      </c>
      <c r="P13" s="81" t="s">
        <v>2</v>
      </c>
      <c r="Q13" s="82" t="s">
        <v>2</v>
      </c>
      <c r="R13" s="84" t="s">
        <v>2</v>
      </c>
      <c r="S13" s="85"/>
    </row>
    <row r="14" spans="2:19" s="96" customFormat="1" ht="19.75" customHeight="1">
      <c r="B14" s="86" t="s">
        <v>67</v>
      </c>
      <c r="C14" s="87"/>
      <c r="D14" s="88"/>
      <c r="E14" s="148">
        <v>1</v>
      </c>
      <c r="F14" s="149"/>
      <c r="G14" s="150">
        <v>2</v>
      </c>
      <c r="H14" s="151"/>
      <c r="I14" s="152">
        <v>1</v>
      </c>
      <c r="J14" s="153"/>
      <c r="K14" s="89">
        <v>1</v>
      </c>
      <c r="L14" s="90">
        <v>1</v>
      </c>
      <c r="M14" s="91">
        <v>1</v>
      </c>
      <c r="N14" s="92">
        <v>1</v>
      </c>
      <c r="O14" s="93">
        <v>0.5</v>
      </c>
      <c r="P14" s="91">
        <v>1</v>
      </c>
      <c r="Q14" s="92">
        <v>1</v>
      </c>
      <c r="R14" s="94">
        <v>1</v>
      </c>
      <c r="S14" s="95"/>
    </row>
    <row r="15" spans="2:19" s="113" customFormat="1" ht="32.4" customHeight="1" thickBot="1">
      <c r="B15" s="97" t="s">
        <v>60</v>
      </c>
      <c r="C15" s="98" t="s">
        <v>66</v>
      </c>
      <c r="D15" s="99" t="s">
        <v>59</v>
      </c>
      <c r="E15" s="100" t="s">
        <v>13</v>
      </c>
      <c r="F15" s="101" t="s">
        <v>14</v>
      </c>
      <c r="G15" s="102" t="s">
        <v>13</v>
      </c>
      <c r="H15" s="103" t="s">
        <v>14</v>
      </c>
      <c r="I15" s="104" t="s">
        <v>13</v>
      </c>
      <c r="J15" s="105" t="s">
        <v>14</v>
      </c>
      <c r="K15" s="106" t="s">
        <v>15</v>
      </c>
      <c r="L15" s="107" t="s">
        <v>16</v>
      </c>
      <c r="M15" s="108" t="s">
        <v>47</v>
      </c>
      <c r="N15" s="109" t="s">
        <v>48</v>
      </c>
      <c r="O15" s="110" t="s">
        <v>49</v>
      </c>
      <c r="P15" s="108" t="s">
        <v>48</v>
      </c>
      <c r="Q15" s="109" t="s">
        <v>49</v>
      </c>
      <c r="R15" s="111" t="s">
        <v>22</v>
      </c>
      <c r="S15" s="112" t="s">
        <v>0</v>
      </c>
    </row>
    <row r="16" spans="2:19">
      <c r="B16" s="114"/>
      <c r="C16" s="115"/>
      <c r="D16" s="115"/>
      <c r="E16" s="57"/>
      <c r="F16" s="57"/>
      <c r="G16" s="57"/>
      <c r="H16" s="57"/>
      <c r="I16" s="57"/>
      <c r="J16" s="57"/>
      <c r="K16" s="116">
        <f t="shared" ref="K16:K24" si="0">E16*$E$14/($E$14+$G$14+$I$14)+G16*$G$14/($E$14+$G$14+$I$14)+I16*$I$14/($E$14+$G$14+$I$14)</f>
        <v>0</v>
      </c>
      <c r="L16" s="116">
        <f t="shared" ref="L16:L24" si="1">F16*$E$14/($E$14+$G$14+$I$14)+H16*$G$14/($E$14+$G$14+$I$14)+J16*$I$14/($E$14+$G$14+$I$14)</f>
        <v>0</v>
      </c>
      <c r="M16" s="117"/>
      <c r="N16" s="117"/>
      <c r="O16" s="117"/>
      <c r="P16" s="117"/>
      <c r="Q16" s="117"/>
      <c r="R16" s="117"/>
      <c r="S16" s="118" t="str">
        <f t="shared" ref="S16:S24" si="2">IFERROR((K16*$K$14+L16*$L$14)/((M16*$M$14)+(N16*$N$14)+(O16*$O$14)+(P16*$P$14)+(Q16*$Q$14)+(R16*$R$14)),"")</f>
        <v/>
      </c>
    </row>
    <row r="17" spans="1:20">
      <c r="B17" s="119"/>
      <c r="C17" s="120"/>
      <c r="D17" s="120"/>
      <c r="E17" s="57"/>
      <c r="F17" s="57"/>
      <c r="G17" s="57"/>
      <c r="H17" s="57"/>
      <c r="I17" s="57"/>
      <c r="J17" s="57"/>
      <c r="K17" s="121">
        <f t="shared" si="0"/>
        <v>0</v>
      </c>
      <c r="L17" s="121">
        <f t="shared" si="1"/>
        <v>0</v>
      </c>
      <c r="M17" s="117"/>
      <c r="N17" s="117"/>
      <c r="O17" s="117"/>
      <c r="P17" s="117"/>
      <c r="Q17" s="117"/>
      <c r="R17" s="117"/>
      <c r="S17" s="118" t="str">
        <f t="shared" si="2"/>
        <v/>
      </c>
    </row>
    <row r="18" spans="1:20">
      <c r="B18" s="119"/>
      <c r="C18" s="120"/>
      <c r="D18" s="120"/>
      <c r="E18" s="57"/>
      <c r="F18" s="57"/>
      <c r="G18" s="122"/>
      <c r="H18" s="57"/>
      <c r="I18" s="57"/>
      <c r="J18" s="57"/>
      <c r="K18" s="121">
        <f t="shared" si="0"/>
        <v>0</v>
      </c>
      <c r="L18" s="121">
        <f t="shared" si="1"/>
        <v>0</v>
      </c>
      <c r="M18" s="117"/>
      <c r="N18" s="117"/>
      <c r="O18" s="117"/>
      <c r="P18" s="117"/>
      <c r="Q18" s="117"/>
      <c r="R18" s="117"/>
      <c r="S18" s="118" t="str">
        <f t="shared" si="2"/>
        <v/>
      </c>
    </row>
    <row r="19" spans="1:20">
      <c r="B19" s="119"/>
      <c r="C19" s="120"/>
      <c r="D19" s="120"/>
      <c r="E19" s="57"/>
      <c r="F19" s="57"/>
      <c r="G19" s="57"/>
      <c r="H19" s="57"/>
      <c r="I19" s="57"/>
      <c r="J19" s="57"/>
      <c r="K19" s="121">
        <f t="shared" si="0"/>
        <v>0</v>
      </c>
      <c r="L19" s="121">
        <f t="shared" si="1"/>
        <v>0</v>
      </c>
      <c r="M19" s="117"/>
      <c r="N19" s="117"/>
      <c r="O19" s="117"/>
      <c r="P19" s="117"/>
      <c r="Q19" s="117"/>
      <c r="R19" s="117"/>
      <c r="S19" s="118" t="str">
        <f t="shared" si="2"/>
        <v/>
      </c>
    </row>
    <row r="20" spans="1:20">
      <c r="B20" s="119"/>
      <c r="C20" s="120"/>
      <c r="D20" s="120"/>
      <c r="E20" s="57"/>
      <c r="F20" s="57"/>
      <c r="G20" s="57"/>
      <c r="H20" s="57"/>
      <c r="I20" s="57"/>
      <c r="J20" s="57"/>
      <c r="K20" s="121">
        <f t="shared" si="0"/>
        <v>0</v>
      </c>
      <c r="L20" s="121">
        <f t="shared" si="1"/>
        <v>0</v>
      </c>
      <c r="M20" s="117"/>
      <c r="N20" s="117"/>
      <c r="O20" s="117"/>
      <c r="P20" s="117"/>
      <c r="Q20" s="117"/>
      <c r="R20" s="117"/>
      <c r="S20" s="118" t="str">
        <f t="shared" si="2"/>
        <v/>
      </c>
    </row>
    <row r="21" spans="1:20">
      <c r="B21" s="119"/>
      <c r="C21" s="120"/>
      <c r="D21" s="120"/>
      <c r="E21" s="57"/>
      <c r="F21" s="57"/>
      <c r="G21" s="57"/>
      <c r="H21" s="57"/>
      <c r="I21" s="57"/>
      <c r="J21" s="57"/>
      <c r="K21" s="121">
        <f t="shared" si="0"/>
        <v>0</v>
      </c>
      <c r="L21" s="121">
        <f t="shared" si="1"/>
        <v>0</v>
      </c>
      <c r="M21" s="117"/>
      <c r="N21" s="117"/>
      <c r="O21" s="117"/>
      <c r="P21" s="117"/>
      <c r="Q21" s="117"/>
      <c r="R21" s="117"/>
      <c r="S21" s="118" t="str">
        <f t="shared" si="2"/>
        <v/>
      </c>
    </row>
    <row r="22" spans="1:20">
      <c r="B22" s="119"/>
      <c r="C22" s="120"/>
      <c r="D22" s="120"/>
      <c r="E22" s="57"/>
      <c r="F22" s="57"/>
      <c r="G22" s="57"/>
      <c r="H22" s="57"/>
      <c r="I22" s="57"/>
      <c r="J22" s="57"/>
      <c r="K22" s="121">
        <f t="shared" si="0"/>
        <v>0</v>
      </c>
      <c r="L22" s="121">
        <f t="shared" si="1"/>
        <v>0</v>
      </c>
      <c r="M22" s="117"/>
      <c r="N22" s="117"/>
      <c r="O22" s="117"/>
      <c r="P22" s="117"/>
      <c r="Q22" s="117"/>
      <c r="R22" s="117"/>
      <c r="S22" s="118" t="str">
        <f t="shared" si="2"/>
        <v/>
      </c>
    </row>
    <row r="23" spans="1:20">
      <c r="B23" s="119"/>
      <c r="C23" s="120"/>
      <c r="D23" s="120"/>
      <c r="E23" s="57"/>
      <c r="F23" s="57"/>
      <c r="G23" s="57"/>
      <c r="H23" s="57"/>
      <c r="I23" s="57"/>
      <c r="J23" s="57"/>
      <c r="K23" s="121">
        <f t="shared" si="0"/>
        <v>0</v>
      </c>
      <c r="L23" s="121">
        <f t="shared" si="1"/>
        <v>0</v>
      </c>
      <c r="M23" s="117"/>
      <c r="N23" s="117"/>
      <c r="O23" s="117"/>
      <c r="P23" s="117"/>
      <c r="Q23" s="117"/>
      <c r="R23" s="117"/>
      <c r="S23" s="118" t="str">
        <f t="shared" si="2"/>
        <v/>
      </c>
    </row>
    <row r="24" spans="1:20">
      <c r="B24" s="119"/>
      <c r="C24" s="120"/>
      <c r="D24" s="120"/>
      <c r="E24" s="57"/>
      <c r="F24" s="57"/>
      <c r="G24" s="57"/>
      <c r="H24" s="57"/>
      <c r="I24" s="57"/>
      <c r="J24" s="57"/>
      <c r="K24" s="121">
        <f t="shared" si="0"/>
        <v>0</v>
      </c>
      <c r="L24" s="121">
        <f t="shared" si="1"/>
        <v>0</v>
      </c>
      <c r="M24" s="117"/>
      <c r="N24" s="117"/>
      <c r="O24" s="117"/>
      <c r="P24" s="117"/>
      <c r="Q24" s="117"/>
      <c r="R24" s="117"/>
      <c r="S24" s="118" t="str">
        <f t="shared" si="2"/>
        <v/>
      </c>
    </row>
    <row r="25" spans="1:20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M27" s="123"/>
      <c r="S27" s="124"/>
    </row>
    <row r="28" spans="1:20">
      <c r="M28" s="125"/>
      <c r="S28" s="124"/>
    </row>
    <row r="29" spans="1:20">
      <c r="M29" s="125"/>
      <c r="S29" s="124"/>
    </row>
    <row r="30" spans="1:20">
      <c r="M30" s="125"/>
      <c r="S30" s="124"/>
    </row>
    <row r="31" spans="1:20">
      <c r="M31" s="125"/>
      <c r="S31" s="124"/>
    </row>
    <row r="32" spans="1:20">
      <c r="M32" s="125"/>
      <c r="S32" s="124"/>
    </row>
    <row r="33" spans="13:19">
      <c r="M33" s="125"/>
      <c r="S33" s="124"/>
    </row>
    <row r="34" spans="13:19">
      <c r="M34" s="125"/>
      <c r="S34" s="124"/>
    </row>
    <row r="35" spans="13:19">
      <c r="M35" s="125"/>
      <c r="S35" s="124"/>
    </row>
    <row r="36" spans="13:19">
      <c r="M36" s="125"/>
    </row>
    <row r="37" spans="13:19">
      <c r="M37" s="125"/>
    </row>
    <row r="38" spans="13:19">
      <c r="M38" s="126"/>
    </row>
  </sheetData>
  <autoFilter ref="B15:S24" xr:uid="{00000000-0009-0000-0000-000002000000}">
    <sortState ref="B16:T24">
      <sortCondition descending="1" ref="S15:S24"/>
    </sortState>
  </autoFilter>
  <mergeCells count="6">
    <mergeCell ref="E14:F14"/>
    <mergeCell ref="G14:H14"/>
    <mergeCell ref="I14:J14"/>
    <mergeCell ref="E13:F13"/>
    <mergeCell ref="G13:H13"/>
    <mergeCell ref="I13:J1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Behavioral Req Priority </vt:lpstr>
      <vt:lpstr>Evaluation Guidance</vt:lpstr>
      <vt:lpstr>RQ Priority</vt:lpstr>
      <vt:lpstr>'RQ Priority'!_FilterDatabase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2017-09-27T18:57:30Z</dcterms:modified>
</cp:coreProperties>
</file>