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pce\YABPL - Bakalářská práce\Git\Statistics\"/>
    </mc:Choice>
  </mc:AlternateContent>
  <xr:revisionPtr revIDLastSave="0" documentId="13_ncr:1_{087AC596-3412-458D-AB6F-197B680944A8}" xr6:coauthVersionLast="47" xr6:coauthVersionMax="47" xr10:uidLastSave="{00000000-0000-0000-0000-000000000000}"/>
  <bookViews>
    <workbookView xWindow="-120" yWindow="-120" windowWidth="27645" windowHeight="16440" xr2:uid="{AA167B37-8283-4B47-B8DF-68CBAE401B17}"/>
  </bookViews>
  <sheets>
    <sheet name="Sheet1" sheetId="1" r:id="rId1"/>
  </sheets>
  <definedNames>
    <definedName name="_xlnm._FilterDatabase" localSheetId="0" hidden="1">Sheet1!$A$1:$K$43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26" i="1"/>
  <c r="G20" i="1"/>
  <c r="G2" i="1"/>
  <c r="D20" i="1"/>
  <c r="D26" i="1"/>
  <c r="D35" i="1"/>
  <c r="D2" i="1"/>
  <c r="D44" i="1" s="1"/>
  <c r="G16" i="1"/>
  <c r="G44" i="1" l="1"/>
  <c r="G45" i="1" s="1"/>
</calcChain>
</file>

<file path=xl/sharedStrings.xml><?xml version="1.0" encoding="utf-8"?>
<sst xmlns="http://schemas.openxmlformats.org/spreadsheetml/2006/main" count="145" uniqueCount="99">
  <si>
    <t>Název</t>
  </si>
  <si>
    <t>Prologis Park Úžice</t>
  </si>
  <si>
    <t>Tesco DC Postřižín</t>
  </si>
  <si>
    <t>https://www.europrojekt.com/reference/logistika-a-administrativa/distribucni-centrum-tesco-postrizin/</t>
  </si>
  <si>
    <t>CTPark Prague North</t>
  </si>
  <si>
    <t>https://ctp.eu/industrial-warehouse-office-finder/czech-republic/ctpark-prague-north/</t>
  </si>
  <si>
    <t>P3 Prague D8</t>
  </si>
  <si>
    <t>https://www.p3parks.com/cs/nase-lokality/ceska-republika/p3-prague-d8</t>
  </si>
  <si>
    <t>FM Logistics Tuchoměřice</t>
  </si>
  <si>
    <t>VGP Park Tuchoměřice</t>
  </si>
  <si>
    <t>CTPark Prague Airport</t>
  </si>
  <si>
    <t>Logicor Prague Airport</t>
  </si>
  <si>
    <t>Panatoni Park Prague Airport II</t>
  </si>
  <si>
    <t>Karlovarska Business Park</t>
  </si>
  <si>
    <t>SEGRO Logistics Park Prague</t>
  </si>
  <si>
    <t>Business Park Prague Chrašťany</t>
  </si>
  <si>
    <t>Prologis Park Prague Rudná</t>
  </si>
  <si>
    <t>P3 Prague Letňany</t>
  </si>
  <si>
    <t>Penny Market Radonice</t>
  </si>
  <si>
    <t>P3 Prague D11</t>
  </si>
  <si>
    <t>Prologis Park Prague Jirny</t>
  </si>
  <si>
    <t>P3 Prague Horni Počernice</t>
  </si>
  <si>
    <t>https://www.p3parks.com/cs/nase-lokality/ceska-republika/p3-prague-horni-pocernice</t>
  </si>
  <si>
    <t>Areal Stazap Malešice</t>
  </si>
  <si>
    <t>Business Park Průmyslová 11</t>
  </si>
  <si>
    <t>Čestlice Business Park</t>
  </si>
  <si>
    <t>Green Square Říčany</t>
  </si>
  <si>
    <t>Billa Modletice</t>
  </si>
  <si>
    <t>Prologis Park Prague D1 East</t>
  </si>
  <si>
    <t>Jažlovice</t>
  </si>
  <si>
    <t>Prologis Park Prague D1 West</t>
  </si>
  <si>
    <t>P3 Prague D1</t>
  </si>
  <si>
    <t>Společnost</t>
  </si>
  <si>
    <t>URL</t>
  </si>
  <si>
    <t>P.č.</t>
  </si>
  <si>
    <t>Světlá výška</t>
  </si>
  <si>
    <t>P3</t>
  </si>
  <si>
    <t>VGP</t>
  </si>
  <si>
    <t>Prologis</t>
  </si>
  <si>
    <t>Zličín Business Center</t>
  </si>
  <si>
    <t>10m</t>
  </si>
  <si>
    <t>10 m</t>
  </si>
  <si>
    <t>Cross-docking</t>
  </si>
  <si>
    <t>Logistické technologie</t>
  </si>
  <si>
    <t>-</t>
  </si>
  <si>
    <t>https://www.p3parks.com/cs/nase-lokality/ceska-republika/p3-prague-letnany</t>
  </si>
  <si>
    <t>10 - 12m</t>
  </si>
  <si>
    <t>https://www.p3parks.com/cs/nase-lokality/ceska-republika/p3-prague-d11</t>
  </si>
  <si>
    <t>ALIMPEX FOOD, Alza, IKEA, Košík, VELKÁ PECKA, HP TRONIC Zlín, MD Logistika, Sécheron Hasler CZ, BARVY A LAKY HOSTIVAŘ, První novinová společnost, Mail Step, DB Schenker, PetCenter a WAVIN Czechia.</t>
  </si>
  <si>
    <t>HOPI, Schenker, Yusen Logistics, Autokelly, Mountfield.</t>
  </si>
  <si>
    <t>https://www.p3parks.com/cs/nase-lokality/ceska-republika/p3-prague-d1</t>
  </si>
  <si>
    <t>VF, Pricol Wiping Systems Czech, DHL Express, Blažek, Puma, Alza.</t>
  </si>
  <si>
    <t>Nájemce</t>
  </si>
  <si>
    <t>Activa, Equiservis nebo ForCamping.</t>
  </si>
  <si>
    <t>FM Česká, Lidl, DHL, PPG Deco Czech, Duke Manufacturing a Penny Market.</t>
  </si>
  <si>
    <t>DC6</t>
  </si>
  <si>
    <t>DC8</t>
  </si>
  <si>
    <t>https://www.prologisce.eu/cs/industrial-properties/building/cz000520-prologis-park-prague-rudna-dc8</t>
  </si>
  <si>
    <t>DC2</t>
  </si>
  <si>
    <t>DC1B</t>
  </si>
  <si>
    <t>https://www.prologisce.eu/cs/industrial-properties/building/pra00402-prologis-park-prague-jirny-dc1b</t>
  </si>
  <si>
    <t>DC1</t>
  </si>
  <si>
    <t>https://www.prologisce.eu/cs/industrial-properties/building/pra00401-prologis-park-prauge-jirny-dc1</t>
  </si>
  <si>
    <t>Prologis Park Prague-D1 Ostredek D3</t>
  </si>
  <si>
    <t>https://www.prologisce.eu/cs/industrial-properties/building/cz000554-prologis-park-prague-d1-ostredek-d3</t>
  </si>
  <si>
    <t>https://www.prologisce.eu/cs/industrial-properties/building/pra00301-prologis-park-prague-d1-east-dc1</t>
  </si>
  <si>
    <t>https://www.prologisce.eu/cs/industrial-properties/building/cz000518-prologis-park-prague-rudna-dc6</t>
  </si>
  <si>
    <t>https://www.prologisce.eu/cs/industrial-properties/building/pra00302-prologis-park-pargue-d1-east-dc2</t>
  </si>
  <si>
    <t>https://www.optimalcompany.cz/fm-logistic-tuchomerice</t>
  </si>
  <si>
    <t>https://www.vgpparks.eu/cs/properties/czech-republic/vgp-park-tuchomerice/</t>
  </si>
  <si>
    <t>Dostupná plocha</t>
  </si>
  <si>
    <t>VGP Park Jeneč</t>
  </si>
  <si>
    <t>https://www.vgpparks.eu/cs/properties/czech-republic/vgp-park-jenec/</t>
  </si>
  <si>
    <t>https://www.vgpparks.eu/cs/properties/czech-republic/vgp-park-kladno/</t>
  </si>
  <si>
    <t>VGP Park Kladno</t>
  </si>
  <si>
    <t>https://panattonieurope.com/cz-cz/najdete-vlastnosti/panattoni-prague-airport-ii</t>
  </si>
  <si>
    <t>9m</t>
  </si>
  <si>
    <t>https://accolade.eu/cs/park/6/karlovarska-business-park</t>
  </si>
  <si>
    <t>https://www.czech-warehouses.com/sklad/sergo-logistics-park-prague-hostivice/</t>
  </si>
  <si>
    <t>7m</t>
  </si>
  <si>
    <t>https://www.professionals.cz/cs/nemovitosti/zlicin-business-center-151199/</t>
  </si>
  <si>
    <t>8m</t>
  </si>
  <si>
    <t>https://www.skladinfo.cz/warehouses-warehouse-buildings-for-rent/Praha/praha-vychod/business-park-chrastany</t>
  </si>
  <si>
    <t>https://www.floweast.com/cs/portfolio/stazap-prumyslova/</t>
  </si>
  <si>
    <t>https://www.czech-warehouses.com/sklad/business-park-prumyslova/</t>
  </si>
  <si>
    <t>Celkem</t>
  </si>
  <si>
    <t>DC3</t>
  </si>
  <si>
    <t>DC4A</t>
  </si>
  <si>
    <t>DC4B</t>
  </si>
  <si>
    <t>https://prologisuzice.com/</t>
  </si>
  <si>
    <t>n/a</t>
  </si>
  <si>
    <t>Mapa</t>
  </si>
  <si>
    <t>https://www.propertymaps.cz/cz/sklady/praha</t>
  </si>
  <si>
    <t>Multimodální (železnice, letiště)</t>
  </si>
  <si>
    <t>Chlazený sklad, m2</t>
  </si>
  <si>
    <t>Sklad, gross floor area,  m2</t>
  </si>
  <si>
    <t>Suchý sklad (teplota nad 18°C), m2</t>
  </si>
  <si>
    <t>https://ctp.eu/industrial-warehouse-office-finder/czech-republic/ctpark-prague-airport/</t>
  </si>
  <si>
    <t>https://www.logicor.eu/en/cz/properties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</si>
</sst>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1" applyAlignment="1">
      <alignment vertical="top"/>
    </xf>
    <xf numFmtId="3" fontId="0" fillId="0" borderId="0" xfId="0" applyNumberFormat="1" applyAlignment="1">
      <alignment vertical="top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vertical="top"/>
    </xf>
    <xf numFmtId="3" fontId="1" fillId="0" borderId="0" xfId="1" applyNumberForma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logisce.eu/cs/industrial-properties/building/cz000520-prologis-park-prague-rudna-dc8" TargetMode="External"/><Relationship Id="rId13" Type="http://schemas.openxmlformats.org/officeDocument/2006/relationships/hyperlink" Target="https://www.prologisce.eu/cs/industrial-properties/building/pra00302-prologis-park-pargue-d1-east-dc2" TargetMode="External"/><Relationship Id="rId18" Type="http://schemas.openxmlformats.org/officeDocument/2006/relationships/hyperlink" Target="https://www.czech-warehouses.com/sklad/sergo-logistics-park-prague-hostivice/" TargetMode="External"/><Relationship Id="rId26" Type="http://schemas.openxmlformats.org/officeDocument/2006/relationships/hyperlink" Target="https://prologisuzice.com/" TargetMode="External"/><Relationship Id="rId3" Type="http://schemas.openxmlformats.org/officeDocument/2006/relationships/hyperlink" Target="https://www.p3parks.com/cs/nase-lokality/ceska-republika/p3-prague-d8" TargetMode="External"/><Relationship Id="rId21" Type="http://schemas.openxmlformats.org/officeDocument/2006/relationships/hyperlink" Target="https://www.floweast.com/cs/portfolio/stazap-prumyslova/" TargetMode="External"/><Relationship Id="rId7" Type="http://schemas.openxmlformats.org/officeDocument/2006/relationships/hyperlink" Target="https://www.p3parks.com/cs/nase-lokality/ceska-republika/p3-prague-d1" TargetMode="External"/><Relationship Id="rId12" Type="http://schemas.openxmlformats.org/officeDocument/2006/relationships/hyperlink" Target="https://www.prologisce.eu/cs/industrial-properties/building/cz000518-prologis-park-prague-rudna-dc6" TargetMode="External"/><Relationship Id="rId17" Type="http://schemas.openxmlformats.org/officeDocument/2006/relationships/hyperlink" Target="https://accolade.eu/cs/park/6/karlovarska-business-park" TargetMode="External"/><Relationship Id="rId25" Type="http://schemas.openxmlformats.org/officeDocument/2006/relationships/hyperlink" Target="https://www.prologisce.eu/cs/industrial-properties/building/pra00401-prologis-park-prauge-jirny-dc1" TargetMode="External"/><Relationship Id="rId2" Type="http://schemas.openxmlformats.org/officeDocument/2006/relationships/hyperlink" Target="https://ctp.eu/industrial-warehouse-office-finder/czech-republic/ctpark-prague-north/" TargetMode="External"/><Relationship Id="rId16" Type="http://schemas.openxmlformats.org/officeDocument/2006/relationships/hyperlink" Target="https://panattonieurope.com/cz-cz/najdete-vlastnosti/panattoni-prague-airport-ii" TargetMode="External"/><Relationship Id="rId20" Type="http://schemas.openxmlformats.org/officeDocument/2006/relationships/hyperlink" Target="https://www.skladinfo.cz/warehouses-warehouse-buildings-for-rent/Praha/praha-vychod/business-park-chrastany" TargetMode="External"/><Relationship Id="rId29" Type="http://schemas.openxmlformats.org/officeDocument/2006/relationships/hyperlink" Target="https://www.logicor.eu/en/cz/properties" TargetMode="External"/><Relationship Id="rId1" Type="http://schemas.openxmlformats.org/officeDocument/2006/relationships/hyperlink" Target="https://www.europrojekt.com/reference/logistika-a-administrativa/distribucni-centrum-tesco-postrizin/" TargetMode="External"/><Relationship Id="rId6" Type="http://schemas.openxmlformats.org/officeDocument/2006/relationships/hyperlink" Target="https://www.p3parks.com/cs/nase-lokality/ceska-republika/p3-prague-d11" TargetMode="External"/><Relationship Id="rId11" Type="http://schemas.openxmlformats.org/officeDocument/2006/relationships/hyperlink" Target="https://www.prologisce.eu/cs/industrial-properties/building/pra00301-prologis-park-prague-d1-east-dc1" TargetMode="External"/><Relationship Id="rId24" Type="http://schemas.openxmlformats.org/officeDocument/2006/relationships/hyperlink" Target="https://www.vgpparks.eu/cs/properties/czech-republic/vgp-park-kladno/" TargetMode="External"/><Relationship Id="rId5" Type="http://schemas.openxmlformats.org/officeDocument/2006/relationships/hyperlink" Target="https://www.p3parks.com/cs/nase-lokality/ceska-republika/p3-prague-letnany" TargetMode="External"/><Relationship Id="rId15" Type="http://schemas.openxmlformats.org/officeDocument/2006/relationships/hyperlink" Target="https://www.vgpparks.eu/cs/properties/czech-republic/vgp-park-tuchomerice/" TargetMode="External"/><Relationship Id="rId23" Type="http://schemas.openxmlformats.org/officeDocument/2006/relationships/hyperlink" Target="https://www.vgpparks.eu/cs/properties/czech-republic/vgp-park-jenec/" TargetMode="External"/><Relationship Id="rId28" Type="http://schemas.openxmlformats.org/officeDocument/2006/relationships/hyperlink" Target="https://ctp.eu/industrial-warehouse-office-finder/czech-republic/ctpark-prague-airport/" TargetMode="External"/><Relationship Id="rId10" Type="http://schemas.openxmlformats.org/officeDocument/2006/relationships/hyperlink" Target="https://www.prologisce.eu/cs/industrial-properties/building/cz000554-prologis-park-prague-d1-ostredek-d3" TargetMode="External"/><Relationship Id="rId19" Type="http://schemas.openxmlformats.org/officeDocument/2006/relationships/hyperlink" Target="https://www.professionals.cz/cs/nemovitosti/zlicin-business-center-151199/" TargetMode="External"/><Relationship Id="rId4" Type="http://schemas.openxmlformats.org/officeDocument/2006/relationships/hyperlink" Target="https://www.p3parks.com/cs/nase-lokality/ceska-republika/p3-prague-horni-pocernice" TargetMode="External"/><Relationship Id="rId9" Type="http://schemas.openxmlformats.org/officeDocument/2006/relationships/hyperlink" Target="https://www.prologisce.eu/cs/industrial-properties/building/pra00402-prologis-park-prague-jirny-dc1b" TargetMode="External"/><Relationship Id="rId14" Type="http://schemas.openxmlformats.org/officeDocument/2006/relationships/hyperlink" Target="https://www.optimalcompany.cz/fm-logistic-tuchomerice" TargetMode="External"/><Relationship Id="rId22" Type="http://schemas.openxmlformats.org/officeDocument/2006/relationships/hyperlink" Target="https://www.czech-warehouses.com/sklad/business-park-prumyslova/" TargetMode="External"/><Relationship Id="rId27" Type="http://schemas.openxmlformats.org/officeDocument/2006/relationships/hyperlink" Target="https://www.propertymaps.cz/cz/sklady/praha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AA6F-8549-4FD2-B13B-4AF961994851}">
  <dimension ref="A1:L47"/>
  <sheetViews>
    <sheetView tabSelected="1" zoomScaleNormal="100" workbookViewId="0">
      <selection activeCell="G45" sqref="G45"/>
    </sheetView>
  </sheetViews>
  <sheetFormatPr defaultRowHeight="15" outlineLevelRow="1" x14ac:dyDescent="0.25"/>
  <cols>
    <col min="1" max="1" width="6.42578125" style="3" bestFit="1" customWidth="1"/>
    <col min="2" max="2" width="30.5703125" style="3" bestFit="1" customWidth="1"/>
    <col min="3" max="3" width="13" style="3" bestFit="1" customWidth="1"/>
    <col min="4" max="4" width="18.42578125" style="5" customWidth="1"/>
    <col min="5" max="5" width="19.28515625" style="5" customWidth="1"/>
    <col min="6" max="6" width="16" style="5" customWidth="1"/>
    <col min="7" max="7" width="14.140625" style="5" customWidth="1"/>
    <col min="8" max="9" width="16" style="3" customWidth="1"/>
    <col min="10" max="10" width="20" style="3" customWidth="1"/>
    <col min="11" max="11" width="35.42578125" style="2" customWidth="1"/>
    <col min="12" max="12" width="18.85546875" style="3" customWidth="1"/>
    <col min="13" max="16384" width="9.140625" style="3"/>
  </cols>
  <sheetData>
    <row r="1" spans="1:12" s="1" customFormat="1" ht="30" x14ac:dyDescent="0.25">
      <c r="A1" s="6" t="s">
        <v>34</v>
      </c>
      <c r="B1" s="6" t="s">
        <v>0</v>
      </c>
      <c r="C1" s="6" t="s">
        <v>32</v>
      </c>
      <c r="D1" s="8" t="s">
        <v>95</v>
      </c>
      <c r="E1" s="8" t="s">
        <v>96</v>
      </c>
      <c r="F1" s="8" t="s">
        <v>94</v>
      </c>
      <c r="G1" s="8" t="s">
        <v>70</v>
      </c>
      <c r="H1" s="6" t="s">
        <v>35</v>
      </c>
      <c r="I1" s="6" t="s">
        <v>43</v>
      </c>
      <c r="J1" s="6" t="s">
        <v>93</v>
      </c>
      <c r="K1" s="6" t="s">
        <v>52</v>
      </c>
      <c r="L1" s="7" t="s">
        <v>33</v>
      </c>
    </row>
    <row r="2" spans="1:12" x14ac:dyDescent="0.25">
      <c r="A2" s="3">
        <v>1</v>
      </c>
      <c r="B2" s="3" t="s">
        <v>1</v>
      </c>
      <c r="C2" s="3" t="s">
        <v>38</v>
      </c>
      <c r="D2" s="5">
        <f>SUM(D3:D7)</f>
        <v>168869</v>
      </c>
      <c r="G2" s="5">
        <f>SUM(G3:G7)</f>
        <v>0</v>
      </c>
      <c r="L2" s="4" t="s">
        <v>89</v>
      </c>
    </row>
    <row r="3" spans="1:12" hidden="1" outlineLevel="1" x14ac:dyDescent="0.25">
      <c r="A3" s="3">
        <v>1.1000000000000001</v>
      </c>
      <c r="B3" s="3" t="s">
        <v>61</v>
      </c>
      <c r="C3" s="3" t="s">
        <v>38</v>
      </c>
      <c r="D3" s="5">
        <v>51392</v>
      </c>
      <c r="G3" s="5">
        <v>0</v>
      </c>
    </row>
    <row r="4" spans="1:12" hidden="1" outlineLevel="1" x14ac:dyDescent="0.25">
      <c r="A4" s="3">
        <v>1.2</v>
      </c>
      <c r="B4" s="3" t="s">
        <v>58</v>
      </c>
      <c r="C4" s="3" t="s">
        <v>38</v>
      </c>
      <c r="D4" s="5">
        <v>46580</v>
      </c>
      <c r="G4" s="5">
        <v>0</v>
      </c>
    </row>
    <row r="5" spans="1:12" hidden="1" outlineLevel="1" x14ac:dyDescent="0.25">
      <c r="A5" s="3">
        <v>1.3</v>
      </c>
      <c r="B5" s="3" t="s">
        <v>86</v>
      </c>
      <c r="C5" s="3" t="s">
        <v>38</v>
      </c>
      <c r="D5" s="5">
        <v>28113</v>
      </c>
      <c r="G5" s="5">
        <v>0</v>
      </c>
    </row>
    <row r="6" spans="1:12" hidden="1" outlineLevel="1" x14ac:dyDescent="0.25">
      <c r="A6" s="3">
        <v>1.4</v>
      </c>
      <c r="B6" s="3" t="s">
        <v>87</v>
      </c>
      <c r="C6" s="3" t="s">
        <v>38</v>
      </c>
      <c r="D6" s="5">
        <v>21358</v>
      </c>
      <c r="G6" s="5">
        <v>0</v>
      </c>
    </row>
    <row r="7" spans="1:12" hidden="1" outlineLevel="1" x14ac:dyDescent="0.25">
      <c r="A7" s="3">
        <v>1.5</v>
      </c>
      <c r="B7" s="3" t="s">
        <v>88</v>
      </c>
      <c r="C7" s="3" t="s">
        <v>38</v>
      </c>
      <c r="D7" s="5">
        <v>21426</v>
      </c>
      <c r="G7" s="5">
        <v>0</v>
      </c>
    </row>
    <row r="8" spans="1:12" collapsed="1" x14ac:dyDescent="0.25">
      <c r="A8" s="3">
        <v>2</v>
      </c>
      <c r="B8" s="3" t="s">
        <v>2</v>
      </c>
      <c r="D8" s="5">
        <v>39300</v>
      </c>
      <c r="E8" s="5">
        <v>39300</v>
      </c>
      <c r="F8" s="5">
        <v>14500</v>
      </c>
      <c r="L8" s="4" t="s">
        <v>3</v>
      </c>
    </row>
    <row r="9" spans="1:12" x14ac:dyDescent="0.25">
      <c r="A9" s="3">
        <v>3</v>
      </c>
      <c r="B9" s="3" t="s">
        <v>4</v>
      </c>
      <c r="D9" s="5">
        <v>87591</v>
      </c>
      <c r="L9" s="4" t="s">
        <v>5</v>
      </c>
    </row>
    <row r="10" spans="1:12" x14ac:dyDescent="0.25">
      <c r="A10" s="3">
        <v>4</v>
      </c>
      <c r="B10" s="3" t="s">
        <v>6</v>
      </c>
      <c r="C10" s="3" t="s">
        <v>36</v>
      </c>
      <c r="D10" s="5">
        <v>146340</v>
      </c>
      <c r="G10" s="5">
        <v>8756</v>
      </c>
      <c r="H10" s="3" t="s">
        <v>41</v>
      </c>
      <c r="I10" s="3" t="s">
        <v>42</v>
      </c>
      <c r="K10" t="s">
        <v>51</v>
      </c>
      <c r="L10" s="4" t="s">
        <v>7</v>
      </c>
    </row>
    <row r="11" spans="1:12" x14ac:dyDescent="0.25">
      <c r="A11" s="3">
        <v>5</v>
      </c>
      <c r="B11" s="3" t="s">
        <v>8</v>
      </c>
      <c r="D11" s="5">
        <v>16900</v>
      </c>
      <c r="L11" s="4" t="s">
        <v>68</v>
      </c>
    </row>
    <row r="12" spans="1:12" x14ac:dyDescent="0.25">
      <c r="A12" s="3">
        <v>6</v>
      </c>
      <c r="B12" s="3" t="s">
        <v>9</v>
      </c>
      <c r="C12" s="3" t="s">
        <v>37</v>
      </c>
      <c r="D12" s="5">
        <v>25181</v>
      </c>
      <c r="G12" s="5">
        <v>0</v>
      </c>
      <c r="H12" s="3" t="s">
        <v>41</v>
      </c>
      <c r="L12" s="4" t="s">
        <v>69</v>
      </c>
    </row>
    <row r="13" spans="1:12" x14ac:dyDescent="0.25">
      <c r="A13" s="3">
        <v>7</v>
      </c>
      <c r="B13" s="3" t="s">
        <v>10</v>
      </c>
      <c r="D13" s="5">
        <v>54041</v>
      </c>
      <c r="G13" s="5">
        <v>0</v>
      </c>
      <c r="L13" s="4" t="s">
        <v>97</v>
      </c>
    </row>
    <row r="14" spans="1:12" x14ac:dyDescent="0.25">
      <c r="A14" s="3">
        <v>8</v>
      </c>
      <c r="B14" s="3" t="s">
        <v>11</v>
      </c>
      <c r="D14" s="5">
        <v>6000</v>
      </c>
      <c r="L14" s="4" t="s">
        <v>98</v>
      </c>
    </row>
    <row r="15" spans="1:12" x14ac:dyDescent="0.25">
      <c r="A15" s="3">
        <v>9</v>
      </c>
      <c r="B15" s="3" t="s">
        <v>12</v>
      </c>
      <c r="D15" s="5">
        <v>129666</v>
      </c>
      <c r="G15" s="5">
        <v>9600</v>
      </c>
      <c r="H15" s="3" t="s">
        <v>40</v>
      </c>
      <c r="L15" s="4" t="s">
        <v>75</v>
      </c>
    </row>
    <row r="16" spans="1:12" x14ac:dyDescent="0.25">
      <c r="A16" s="3">
        <v>10</v>
      </c>
      <c r="B16" s="3" t="s">
        <v>13</v>
      </c>
      <c r="D16" s="5">
        <v>11236</v>
      </c>
      <c r="G16" s="5">
        <f>368+973</f>
        <v>1341</v>
      </c>
      <c r="H16" s="3" t="s">
        <v>76</v>
      </c>
      <c r="L16" s="4" t="s">
        <v>77</v>
      </c>
    </row>
    <row r="17" spans="1:12" x14ac:dyDescent="0.25">
      <c r="A17" s="3">
        <v>11</v>
      </c>
      <c r="B17" s="3" t="s">
        <v>14</v>
      </c>
      <c r="D17" s="5">
        <v>2779</v>
      </c>
      <c r="G17" s="5">
        <v>0</v>
      </c>
      <c r="H17" s="3" t="s">
        <v>40</v>
      </c>
      <c r="L17" s="4" t="s">
        <v>78</v>
      </c>
    </row>
    <row r="18" spans="1:12" x14ac:dyDescent="0.25">
      <c r="A18" s="3">
        <v>13</v>
      </c>
      <c r="B18" s="3" t="s">
        <v>39</v>
      </c>
      <c r="D18" s="5">
        <v>34460</v>
      </c>
      <c r="G18" s="5">
        <v>0</v>
      </c>
      <c r="H18" s="3" t="s">
        <v>79</v>
      </c>
      <c r="L18" s="4" t="s">
        <v>80</v>
      </c>
    </row>
    <row r="19" spans="1:12" x14ac:dyDescent="0.25">
      <c r="A19" s="3">
        <v>14</v>
      </c>
      <c r="B19" s="3" t="s">
        <v>15</v>
      </c>
      <c r="D19" s="5">
        <v>24970</v>
      </c>
      <c r="G19" s="5">
        <v>5530</v>
      </c>
      <c r="H19" s="3" t="s">
        <v>81</v>
      </c>
      <c r="L19" s="4" t="s">
        <v>82</v>
      </c>
    </row>
    <row r="20" spans="1:12" x14ac:dyDescent="0.25">
      <c r="A20" s="3">
        <v>15</v>
      </c>
      <c r="B20" s="3" t="s">
        <v>16</v>
      </c>
      <c r="C20" s="3" t="s">
        <v>38</v>
      </c>
      <c r="D20" s="5">
        <f>SUM(D21:D22)</f>
        <v>25660</v>
      </c>
      <c r="G20" s="5">
        <f>SUM(G21:G22)</f>
        <v>7808</v>
      </c>
    </row>
    <row r="21" spans="1:12" hidden="1" outlineLevel="1" x14ac:dyDescent="0.25">
      <c r="A21" s="3">
        <v>15.1</v>
      </c>
      <c r="B21" s="3" t="s">
        <v>55</v>
      </c>
      <c r="C21" s="3" t="s">
        <v>38</v>
      </c>
      <c r="D21" s="5">
        <v>12753</v>
      </c>
      <c r="G21" s="5">
        <v>3838</v>
      </c>
      <c r="L21" s="4" t="s">
        <v>66</v>
      </c>
    </row>
    <row r="22" spans="1:12" hidden="1" outlineLevel="1" x14ac:dyDescent="0.25">
      <c r="A22" s="3">
        <v>15.2</v>
      </c>
      <c r="B22" s="3" t="s">
        <v>56</v>
      </c>
      <c r="C22" s="3" t="s">
        <v>38</v>
      </c>
      <c r="D22" s="5">
        <v>12907</v>
      </c>
      <c r="G22" s="5">
        <v>3970</v>
      </c>
      <c r="H22" s="3" t="s">
        <v>41</v>
      </c>
      <c r="L22" s="4" t="s">
        <v>57</v>
      </c>
    </row>
    <row r="23" spans="1:12" collapsed="1" x14ac:dyDescent="0.25">
      <c r="A23" s="3">
        <v>16</v>
      </c>
      <c r="B23" s="3" t="s">
        <v>17</v>
      </c>
      <c r="C23" s="3" t="s">
        <v>36</v>
      </c>
      <c r="D23" s="5">
        <v>17096</v>
      </c>
      <c r="G23" s="5">
        <v>0</v>
      </c>
      <c r="H23" s="3" t="s">
        <v>41</v>
      </c>
      <c r="I23" s="3" t="s">
        <v>44</v>
      </c>
      <c r="K23" t="s">
        <v>53</v>
      </c>
      <c r="L23" s="4" t="s">
        <v>45</v>
      </c>
    </row>
    <row r="24" spans="1:12" x14ac:dyDescent="0.25">
      <c r="A24" s="3">
        <v>17</v>
      </c>
      <c r="B24" s="3" t="s">
        <v>18</v>
      </c>
      <c r="D24" s="5" t="s">
        <v>90</v>
      </c>
    </row>
    <row r="25" spans="1:12" x14ac:dyDescent="0.25">
      <c r="A25" s="3">
        <v>18</v>
      </c>
      <c r="B25" s="3" t="s">
        <v>19</v>
      </c>
      <c r="C25" s="3" t="s">
        <v>36</v>
      </c>
      <c r="D25" s="5">
        <v>154523</v>
      </c>
      <c r="G25" s="5">
        <v>5025</v>
      </c>
      <c r="H25" s="3" t="s">
        <v>46</v>
      </c>
      <c r="I25" s="3" t="s">
        <v>42</v>
      </c>
      <c r="K25" s="3" t="s">
        <v>54</v>
      </c>
      <c r="L25" s="4" t="s">
        <v>47</v>
      </c>
    </row>
    <row r="26" spans="1:12" x14ac:dyDescent="0.25">
      <c r="A26" s="3">
        <v>19</v>
      </c>
      <c r="B26" s="3" t="s">
        <v>20</v>
      </c>
      <c r="C26" s="3" t="s">
        <v>38</v>
      </c>
      <c r="D26" s="5">
        <f>SUM(D27:D28)</f>
        <v>62705</v>
      </c>
      <c r="G26" s="5">
        <f>SUM(G27:G28)</f>
        <v>22451</v>
      </c>
    </row>
    <row r="27" spans="1:12" hidden="1" outlineLevel="1" x14ac:dyDescent="0.25">
      <c r="A27" s="3">
        <v>19.100000000000001</v>
      </c>
      <c r="B27" s="3" t="s">
        <v>59</v>
      </c>
      <c r="C27" s="3" t="s">
        <v>38</v>
      </c>
      <c r="D27" s="5">
        <v>31200</v>
      </c>
      <c r="G27" s="5">
        <v>10660</v>
      </c>
      <c r="H27" s="3" t="s">
        <v>41</v>
      </c>
      <c r="L27" s="4" t="s">
        <v>60</v>
      </c>
    </row>
    <row r="28" spans="1:12" hidden="1" outlineLevel="1" x14ac:dyDescent="0.25">
      <c r="A28" s="3">
        <v>19.2</v>
      </c>
      <c r="B28" s="3" t="s">
        <v>61</v>
      </c>
      <c r="C28" s="3" t="s">
        <v>38</v>
      </c>
      <c r="D28" s="5">
        <v>31505</v>
      </c>
      <c r="G28" s="5">
        <v>11791</v>
      </c>
      <c r="H28" s="3" t="s">
        <v>41</v>
      </c>
      <c r="L28" s="4" t="s">
        <v>62</v>
      </c>
    </row>
    <row r="29" spans="1:12" collapsed="1" x14ac:dyDescent="0.25">
      <c r="A29" s="3">
        <v>20</v>
      </c>
      <c r="B29" s="3" t="s">
        <v>21</v>
      </c>
      <c r="C29" s="3" t="s">
        <v>36</v>
      </c>
      <c r="D29" s="5">
        <v>405596</v>
      </c>
      <c r="G29" s="5">
        <v>0</v>
      </c>
      <c r="H29" s="3" t="s">
        <v>46</v>
      </c>
      <c r="I29" s="3" t="s">
        <v>42</v>
      </c>
      <c r="K29" t="s">
        <v>48</v>
      </c>
      <c r="L29" s="4" t="s">
        <v>22</v>
      </c>
    </row>
    <row r="30" spans="1:12" x14ac:dyDescent="0.25">
      <c r="A30" s="3">
        <v>21</v>
      </c>
      <c r="B30" s="3" t="s">
        <v>23</v>
      </c>
      <c r="D30" s="5">
        <v>38256</v>
      </c>
      <c r="L30" s="4" t="s">
        <v>83</v>
      </c>
    </row>
    <row r="31" spans="1:12" x14ac:dyDescent="0.25">
      <c r="A31" s="3">
        <v>22</v>
      </c>
      <c r="B31" s="3" t="s">
        <v>24</v>
      </c>
      <c r="D31" s="5">
        <v>8800</v>
      </c>
      <c r="L31" s="4" t="s">
        <v>84</v>
      </c>
    </row>
    <row r="32" spans="1:12" x14ac:dyDescent="0.25">
      <c r="A32" s="3">
        <v>23</v>
      </c>
      <c r="B32" s="3" t="s">
        <v>25</v>
      </c>
      <c r="D32" s="5" t="s">
        <v>90</v>
      </c>
    </row>
    <row r="33" spans="1:12" x14ac:dyDescent="0.25">
      <c r="A33" s="3">
        <v>24</v>
      </c>
      <c r="B33" s="3" t="s">
        <v>26</v>
      </c>
      <c r="D33" s="5" t="s">
        <v>90</v>
      </c>
    </row>
    <row r="34" spans="1:12" x14ac:dyDescent="0.25">
      <c r="A34" s="3">
        <v>25</v>
      </c>
      <c r="B34" s="3" t="s">
        <v>27</v>
      </c>
      <c r="D34" s="5" t="s">
        <v>90</v>
      </c>
    </row>
    <row r="35" spans="1:12" x14ac:dyDescent="0.25">
      <c r="A35" s="3">
        <v>26</v>
      </c>
      <c r="B35" s="3" t="s">
        <v>28</v>
      </c>
      <c r="C35" s="3" t="s">
        <v>38</v>
      </c>
      <c r="D35" s="5">
        <f>SUM(D36:D37)</f>
        <v>39415</v>
      </c>
      <c r="G35" s="5">
        <f>SUM(G36:G37)</f>
        <v>9265</v>
      </c>
    </row>
    <row r="36" spans="1:12" hidden="1" outlineLevel="1" x14ac:dyDescent="0.25">
      <c r="A36" s="3">
        <v>26.1</v>
      </c>
      <c r="B36" s="3" t="s">
        <v>58</v>
      </c>
      <c r="C36" s="3" t="s">
        <v>38</v>
      </c>
      <c r="D36" s="5">
        <v>24429</v>
      </c>
      <c r="G36" s="5">
        <v>1246</v>
      </c>
      <c r="H36" s="3" t="s">
        <v>41</v>
      </c>
      <c r="L36" s="4" t="s">
        <v>67</v>
      </c>
    </row>
    <row r="37" spans="1:12" hidden="1" outlineLevel="1" x14ac:dyDescent="0.25">
      <c r="A37" s="3">
        <v>26.2</v>
      </c>
      <c r="B37" s="3" t="s">
        <v>61</v>
      </c>
      <c r="C37" s="3" t="s">
        <v>38</v>
      </c>
      <c r="D37" s="5">
        <v>14986</v>
      </c>
      <c r="G37" s="5">
        <v>8019</v>
      </c>
      <c r="H37" s="3" t="s">
        <v>41</v>
      </c>
      <c r="L37" s="4" t="s">
        <v>65</v>
      </c>
    </row>
    <row r="38" spans="1:12" collapsed="1" x14ac:dyDescent="0.25">
      <c r="A38" s="3">
        <v>27</v>
      </c>
      <c r="B38" s="3" t="s">
        <v>29</v>
      </c>
      <c r="D38" s="5" t="s">
        <v>90</v>
      </c>
    </row>
    <row r="39" spans="1:12" x14ac:dyDescent="0.25">
      <c r="A39" s="3">
        <v>28</v>
      </c>
      <c r="B39" s="3" t="s">
        <v>30</v>
      </c>
      <c r="C39" s="3" t="s">
        <v>38</v>
      </c>
      <c r="D39" s="5" t="s">
        <v>90</v>
      </c>
    </row>
    <row r="40" spans="1:12" x14ac:dyDescent="0.25">
      <c r="A40" s="3">
        <v>29</v>
      </c>
      <c r="B40" s="3" t="s">
        <v>31</v>
      </c>
      <c r="C40" s="3" t="s">
        <v>36</v>
      </c>
      <c r="D40" s="5">
        <v>176203</v>
      </c>
      <c r="G40" s="5">
        <v>0</v>
      </c>
      <c r="H40" s="3" t="s">
        <v>41</v>
      </c>
      <c r="I40" s="3" t="s">
        <v>42</v>
      </c>
      <c r="K40" t="s">
        <v>49</v>
      </c>
      <c r="L40" s="4" t="s">
        <v>50</v>
      </c>
    </row>
    <row r="41" spans="1:12" x14ac:dyDescent="0.25">
      <c r="A41" s="3">
        <v>30</v>
      </c>
      <c r="B41" s="3" t="s">
        <v>63</v>
      </c>
      <c r="C41" s="3" t="s">
        <v>38</v>
      </c>
      <c r="D41" s="5">
        <v>12600</v>
      </c>
      <c r="G41" s="5">
        <v>12600</v>
      </c>
      <c r="H41" s="3" t="s">
        <v>41</v>
      </c>
      <c r="L41" s="4" t="s">
        <v>64</v>
      </c>
    </row>
    <row r="42" spans="1:12" x14ac:dyDescent="0.25">
      <c r="A42" s="3">
        <v>31</v>
      </c>
      <c r="B42" s="3" t="s">
        <v>71</v>
      </c>
      <c r="C42" s="3" t="s">
        <v>37</v>
      </c>
      <c r="D42" s="5">
        <v>69888</v>
      </c>
      <c r="G42" s="5">
        <v>0</v>
      </c>
      <c r="H42" s="3" t="s">
        <v>41</v>
      </c>
      <c r="L42" s="4" t="s">
        <v>72</v>
      </c>
    </row>
    <row r="43" spans="1:12" x14ac:dyDescent="0.25">
      <c r="A43" s="3">
        <v>32</v>
      </c>
      <c r="B43" s="3" t="s">
        <v>74</v>
      </c>
      <c r="C43" s="3" t="s">
        <v>37</v>
      </c>
      <c r="D43" s="5">
        <v>26999</v>
      </c>
      <c r="G43" s="5">
        <v>0</v>
      </c>
      <c r="H43" s="3" t="s">
        <v>41</v>
      </c>
      <c r="L43" s="4" t="s">
        <v>73</v>
      </c>
    </row>
    <row r="44" spans="1:12" x14ac:dyDescent="0.25">
      <c r="B44" s="3" t="s">
        <v>85</v>
      </c>
      <c r="D44" s="5">
        <f>SUM(D2,D8,D9,D10,D11,D12,D13,D14,D15,D16,D17,D18,D19,D20,D23,D24,D25,D26,D29,D30,D31,D32,D33,D34,D35,D38,D39,D40,D41,D42,D43)</f>
        <v>1785074</v>
      </c>
      <c r="G44" s="5">
        <f>SUM(G2,G8,G9,G10,G11,G12,G13,G14,G15,G16,G17,G18,G19,G20,G23,G24,G25,G26,G29,G30,G31,G32,G33,G34,G35,G38,G39,G40,G41,G42,G43)</f>
        <v>82376</v>
      </c>
    </row>
    <row r="45" spans="1:12" x14ac:dyDescent="0.25">
      <c r="G45" s="9">
        <f>G44/D44</f>
        <v>4.6147106506508974E-2</v>
      </c>
    </row>
    <row r="46" spans="1:12" x14ac:dyDescent="0.25">
      <c r="D46" s="5" t="s">
        <v>91</v>
      </c>
    </row>
    <row r="47" spans="1:12" x14ac:dyDescent="0.25">
      <c r="D47" s="10" t="s">
        <v>92</v>
      </c>
      <c r="E47" s="10"/>
    </row>
  </sheetData>
  <hyperlinks>
    <hyperlink ref="L8" r:id="rId1" xr:uid="{6297C5CD-0DBF-4EF6-B3A8-85217FEB15C3}"/>
    <hyperlink ref="L9" r:id="rId2" xr:uid="{B7344037-E99E-426E-B74A-EE1F5B330ECC}"/>
    <hyperlink ref="L10" r:id="rId3" xr:uid="{06421ECB-B42F-4FA8-87A1-CEFF514E96A2}"/>
    <hyperlink ref="L29" r:id="rId4" xr:uid="{FDC1724B-A12E-49C4-993B-339735F71F4E}"/>
    <hyperlink ref="L23" r:id="rId5" xr:uid="{9D4B73C4-A59F-4467-9C1C-89C0A3C9CD39}"/>
    <hyperlink ref="L25" r:id="rId6" xr:uid="{4B2E4EBB-0B44-4870-B965-3D8F90779AA4}"/>
    <hyperlink ref="L40" r:id="rId7" xr:uid="{C7847B2C-AB0C-4FB6-8924-1FF04E5A1F56}"/>
    <hyperlink ref="L22" r:id="rId8" xr:uid="{27B791A7-548E-4523-A7F5-992A1AB29837}"/>
    <hyperlink ref="L27" r:id="rId9" xr:uid="{3C58D342-CEF5-4800-9F23-11D4BBD09D09}"/>
    <hyperlink ref="L41" r:id="rId10" xr:uid="{76E9CE45-CF32-4465-8173-8A070ADF0033}"/>
    <hyperlink ref="L37" r:id="rId11" xr:uid="{BF30C3F3-57A9-443D-A105-D1F6C9111285}"/>
    <hyperlink ref="L21" r:id="rId12" xr:uid="{0AAABED0-D33D-4FD1-A682-35F0E6495B70}"/>
    <hyperlink ref="L36" r:id="rId13" xr:uid="{46974795-9E7A-4869-A56D-F76C20129F4D}"/>
    <hyperlink ref="L11" r:id="rId14" xr:uid="{E5DA7B53-6C4B-4F4E-BE6E-CD1A7FF585FD}"/>
    <hyperlink ref="L12" r:id="rId15" xr:uid="{0B8DD92A-50D9-4D40-9120-88600D8FA913}"/>
    <hyperlink ref="L15" r:id="rId16" xr:uid="{88062E66-84C3-464F-B5AD-C832C5B28E95}"/>
    <hyperlink ref="L16" r:id="rId17" xr:uid="{9330541B-A5D3-475D-9DF9-6C2B6E12CF41}"/>
    <hyperlink ref="L17" r:id="rId18" xr:uid="{1B5D8D8F-F987-40F7-B6E7-BA01A6CDF8B6}"/>
    <hyperlink ref="L18" r:id="rId19" xr:uid="{697706DE-6BE1-4033-A634-A8C56FBC9246}"/>
    <hyperlink ref="L19" r:id="rId20" xr:uid="{ADD4B9A7-11B0-4514-9C50-3B253980C2E4}"/>
    <hyperlink ref="L30" r:id="rId21" xr:uid="{5675F53E-21C9-4FAE-95A8-7DA996049B08}"/>
    <hyperlink ref="L31" r:id="rId22" xr:uid="{2E40FC44-DA04-4C18-9215-EAB19DAD996C}"/>
    <hyperlink ref="L42" r:id="rId23" xr:uid="{8D01E3B1-F48E-4103-BB10-AA0FBE21439F}"/>
    <hyperlink ref="L43" r:id="rId24" xr:uid="{9B0BE5DF-809D-4E0A-B377-919639C80D61}"/>
    <hyperlink ref="L28" r:id="rId25" xr:uid="{A84829E1-41B3-40B5-BA04-0E7417C9DF5A}"/>
    <hyperlink ref="L2" r:id="rId26" xr:uid="{6DBCAA90-7151-4C3B-9C35-5CAD02FDE064}"/>
    <hyperlink ref="D47" r:id="rId27" xr:uid="{18165137-EA1C-419A-A074-2FD7F85CBDD2}"/>
    <hyperlink ref="L13" r:id="rId28" xr:uid="{E415490E-9BE2-4B48-A04A-FFB366711651}"/>
    <hyperlink ref="L14" r:id="rId29" xr:uid="{46764273-877D-4A1F-B295-1DE7E14DA7AB}"/>
  </hyperlinks>
  <pageMargins left="0.7" right="0.7" top="0.75" bottom="0.75" header="0.3" footer="0.3"/>
  <pageSetup paperSize="9" scale="90" orientation="landscape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Zubkov</dc:creator>
  <cp:lastModifiedBy>Vladimir Zubkov</cp:lastModifiedBy>
  <cp:lastPrinted>2024-05-06T12:54:50Z</cp:lastPrinted>
  <dcterms:created xsi:type="dcterms:W3CDTF">2023-11-20T13:53:30Z</dcterms:created>
  <dcterms:modified xsi:type="dcterms:W3CDTF">2024-05-06T12:55:08Z</dcterms:modified>
</cp:coreProperties>
</file>