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vladzisenko\tmp\"/>
    </mc:Choice>
  </mc:AlternateContent>
  <bookViews>
    <workbookView xWindow="120" yWindow="135" windowWidth="23820" windowHeight="14445" activeTab="1"/>
  </bookViews>
  <sheets>
    <sheet name="Filter mask" sheetId="1" r:id="rId1"/>
    <sheet name="Custom bitrate" sheetId="2" r:id="rId2"/>
  </sheets>
  <calcPr calcId="152511"/>
</workbook>
</file>

<file path=xl/calcChain.xml><?xml version="1.0" encoding="utf-8"?>
<calcChain xmlns="http://schemas.openxmlformats.org/spreadsheetml/2006/main">
  <c r="AB10" i="2" l="1"/>
  <c r="AF10" i="2" s="1"/>
  <c r="AC10" i="2"/>
  <c r="AD10" i="2" s="1"/>
  <c r="Z11" i="2"/>
  <c r="Z12" i="2" s="1"/>
  <c r="Y11" i="2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X11" i="2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AB20" i="2" l="1"/>
  <c r="AF20" i="2" s="1"/>
  <c r="AG10" i="2"/>
  <c r="AB17" i="2"/>
  <c r="AF17" i="2" s="1"/>
  <c r="AB26" i="2"/>
  <c r="AF26" i="2" s="1"/>
  <c r="X27" i="2"/>
  <c r="AB25" i="2"/>
  <c r="AF25" i="2" s="1"/>
  <c r="AB16" i="2"/>
  <c r="AF16" i="2" s="1"/>
  <c r="AB24" i="2"/>
  <c r="AF24" i="2" s="1"/>
  <c r="AB12" i="2"/>
  <c r="AF12" i="2" s="1"/>
  <c r="AB21" i="2"/>
  <c r="AF21" i="2" s="1"/>
  <c r="AB13" i="2"/>
  <c r="AF13" i="2" s="1"/>
  <c r="AC11" i="2"/>
  <c r="Z13" i="2"/>
  <c r="AC12" i="2"/>
  <c r="AE10" i="2"/>
  <c r="Y27" i="2"/>
  <c r="AB23" i="2"/>
  <c r="AF23" i="2" s="1"/>
  <c r="AB19" i="2"/>
  <c r="AF19" i="2" s="1"/>
  <c r="AB15" i="2"/>
  <c r="AF15" i="2" s="1"/>
  <c r="AB11" i="2"/>
  <c r="AF11" i="2" s="1"/>
  <c r="AB22" i="2"/>
  <c r="AF22" i="2" s="1"/>
  <c r="AB18" i="2"/>
  <c r="AF18" i="2" s="1"/>
  <c r="AB14" i="2"/>
  <c r="AF14" i="2" s="1"/>
  <c r="X28" i="2" l="1"/>
  <c r="AD11" i="2"/>
  <c r="AG11" i="2" s="1"/>
  <c r="Z14" i="2"/>
  <c r="AC13" i="2"/>
  <c r="AD12" i="2"/>
  <c r="AG12" i="2" s="1"/>
  <c r="AB27" i="2"/>
  <c r="AF27" i="2" s="1"/>
  <c r="Y28" i="2"/>
  <c r="AE11" i="2" l="1"/>
  <c r="X29" i="2"/>
  <c r="AC14" i="2"/>
  <c r="Z15" i="2"/>
  <c r="AE12" i="2"/>
  <c r="AD13" i="2"/>
  <c r="AG13" i="2" s="1"/>
  <c r="AB28" i="2"/>
  <c r="AF28" i="2" s="1"/>
  <c r="Y29" i="2"/>
  <c r="X30" i="2" l="1"/>
  <c r="AE13" i="2"/>
  <c r="AD14" i="2"/>
  <c r="AE14" i="2" s="1"/>
  <c r="Z16" i="2"/>
  <c r="AC15" i="2"/>
  <c r="Y30" i="2"/>
  <c r="AB29" i="2"/>
  <c r="AF29" i="2" s="1"/>
  <c r="AG14" i="2" l="1"/>
  <c r="X31" i="2"/>
  <c r="AD15" i="2"/>
  <c r="AE15" i="2" s="1"/>
  <c r="Z17" i="2"/>
  <c r="AC16" i="2"/>
  <c r="Y31" i="2"/>
  <c r="AB30" i="2"/>
  <c r="AF30" i="2" s="1"/>
  <c r="AG15" i="2" l="1"/>
  <c r="X32" i="2"/>
  <c r="AD16" i="2"/>
  <c r="AG16" i="2" s="1"/>
  <c r="Z18" i="2"/>
  <c r="AC17" i="2"/>
  <c r="Y32" i="2"/>
  <c r="AB32" i="2" s="1"/>
  <c r="AB31" i="2"/>
  <c r="AF31" i="2" s="1"/>
  <c r="AF32" i="2" l="1"/>
  <c r="AE16" i="2"/>
  <c r="AD17" i="2"/>
  <c r="AE17" i="2" s="1"/>
  <c r="Z19" i="2"/>
  <c r="AC18" i="2"/>
  <c r="AG17" i="2" l="1"/>
  <c r="AD18" i="2"/>
  <c r="AE18" i="2" s="1"/>
  <c r="Z20" i="2"/>
  <c r="AC19" i="2"/>
  <c r="AG18" i="2" l="1"/>
  <c r="AD19" i="2"/>
  <c r="AE19" i="2" s="1"/>
  <c r="Z21" i="2"/>
  <c r="AC20" i="2"/>
  <c r="AG19" i="2" l="1"/>
  <c r="AD20" i="2"/>
  <c r="AG20" i="2" s="1"/>
  <c r="Z22" i="2"/>
  <c r="AC21" i="2"/>
  <c r="AE20" i="2" l="1"/>
  <c r="AD21" i="2"/>
  <c r="AE21" i="2" s="1"/>
  <c r="Z23" i="2"/>
  <c r="AC22" i="2"/>
  <c r="AG21" i="2" l="1"/>
  <c r="AD22" i="2"/>
  <c r="AE22" i="2" s="1"/>
  <c r="Z24" i="2"/>
  <c r="AC23" i="2"/>
  <c r="AG22" i="2" l="1"/>
  <c r="AD23" i="2"/>
  <c r="AE23" i="2" s="1"/>
  <c r="Z25" i="2"/>
  <c r="AC24" i="2"/>
  <c r="AG23" i="2" l="1"/>
  <c r="AD24" i="2"/>
  <c r="AG24" i="2" s="1"/>
  <c r="Z26" i="2"/>
  <c r="AC25" i="2"/>
  <c r="AE24" i="2" l="1"/>
  <c r="AD25" i="2"/>
  <c r="AE25" i="2" s="1"/>
  <c r="Z27" i="2"/>
  <c r="AC26" i="2"/>
  <c r="AG25" i="2" l="1"/>
  <c r="AD26" i="2"/>
  <c r="AE26" i="2" s="1"/>
  <c r="Z28" i="2"/>
  <c r="AC27" i="2"/>
  <c r="AG26" i="2" l="1"/>
  <c r="AD27" i="2"/>
  <c r="AE27" i="2" s="1"/>
  <c r="Z29" i="2"/>
  <c r="AC28" i="2"/>
  <c r="AG27" i="2" l="1"/>
  <c r="AD28" i="2"/>
  <c r="AE28" i="2" s="1"/>
  <c r="Z30" i="2"/>
  <c r="AC29" i="2"/>
  <c r="AG28" i="2" l="1"/>
  <c r="AD29" i="2"/>
  <c r="AG29" i="2" s="1"/>
  <c r="AE29" i="2"/>
  <c r="Z31" i="2"/>
  <c r="AC30" i="2"/>
  <c r="AD30" i="2" l="1"/>
  <c r="AG30" i="2" s="1"/>
  <c r="AE30" i="2"/>
  <c r="Z32" i="2"/>
  <c r="AC32" i="2" s="1"/>
  <c r="AC31" i="2"/>
  <c r="AD31" i="2" l="1"/>
  <c r="AG31" i="2" s="1"/>
  <c r="AE31" i="2"/>
  <c r="AD32" i="2"/>
  <c r="AE32" i="2" s="1"/>
  <c r="AG32" i="2" l="1"/>
</calcChain>
</file>

<file path=xl/sharedStrings.xml><?xml version="1.0" encoding="utf-8"?>
<sst xmlns="http://schemas.openxmlformats.org/spreadsheetml/2006/main" count="42" uniqueCount="42">
  <si>
    <t>STID[10:3]</t>
  </si>
  <si>
    <t>STID[2:0]</t>
  </si>
  <si>
    <t>EXID[17:13]</t>
  </si>
  <si>
    <t>EXID[12:5]</t>
  </si>
  <si>
    <t>EXID[4:0]</t>
  </si>
  <si>
    <t>IDE</t>
  </si>
  <si>
    <t>RTR</t>
  </si>
  <si>
    <t>!MASK[31:24]</t>
  </si>
  <si>
    <t>!MASK[23:16]</t>
  </si>
  <si>
    <t>!MASK[15:8]</t>
  </si>
  <si>
    <t>!MASK[7:0]</t>
  </si>
  <si>
    <t>Note: MASK is inverted. 0 - mean "Must match", 1 -mean "Do not care".</t>
  </si>
  <si>
    <t>IDE - Identifier extension. 0 - Standard identifier, 1 - Extended identifier.</t>
  </si>
  <si>
    <t>RTR - Remote transmission request. 0 - Data frame, 1 - Remote frame.</t>
  </si>
  <si>
    <t>Reg. map</t>
  </si>
  <si>
    <t>CODE[31:24]</t>
  </si>
  <si>
    <t>CODE[23:16]</t>
  </si>
  <si>
    <t>CODE[15:8]</t>
  </si>
  <si>
    <t>CODE[7:0]</t>
  </si>
  <si>
    <t>TS2[2:0]</t>
  </si>
  <si>
    <t>TS1[3:0]</t>
  </si>
  <si>
    <t>BPR[7:0]</t>
  </si>
  <si>
    <t>BPR[8]</t>
  </si>
  <si>
    <t>REG[7:0]</t>
  </si>
  <si>
    <t>REG[15:8]</t>
  </si>
  <si>
    <t>Note: BPR[9] - always '0'.</t>
  </si>
  <si>
    <t>Fpclk = 48 MHz.</t>
  </si>
  <si>
    <t>CANHacker CODE</t>
  </si>
  <si>
    <t>CANHacker MASK</t>
  </si>
  <si>
    <t>CANHacker Baudrate Reg.</t>
  </si>
  <si>
    <t>Fpclk, MHz</t>
  </si>
  <si>
    <t>BaudRate, bps</t>
  </si>
  <si>
    <t>Sampling point, %</t>
  </si>
  <si>
    <t>Baud rate prescaler</t>
  </si>
  <si>
    <t>Bit time</t>
  </si>
  <si>
    <t>TS1</t>
  </si>
  <si>
    <t>TS2</t>
  </si>
  <si>
    <t>Resulting sampling point</t>
  </si>
  <si>
    <t>Resulting BaudRate, bps</t>
  </si>
  <si>
    <t>CAN Hacker REG(hex)</t>
  </si>
  <si>
    <t>Edit only yellow cells</t>
  </si>
  <si>
    <t>choose one of the values that has the most green cells and does not have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</si>
</sst>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/>
    <xf numFmtId="9" fontId="0" fillId="3" borderId="1" xfId="0" applyNumberFormat="1" applyFill="1" applyBorder="1"/>
    <xf numFmtId="0" fontId="1" fillId="0" borderId="1" xfId="0" applyFont="1" applyBorder="1" applyAlignment="1">
      <alignment horizontal="center" vertical="center" wrapText="1"/>
    </xf>
    <xf numFmtId="3" fontId="0" fillId="3" borderId="1" xfId="0" applyNumberFormat="1" applyFill="1" applyBorder="1"/>
    <xf numFmtId="3" fontId="0" fillId="2" borderId="1" xfId="0" applyNumberFormat="1" applyFill="1" applyBorder="1"/>
    <xf numFmtId="9" fontId="0" fillId="2" borderId="1" xfId="0" applyNumberFormat="1" applyFill="1" applyBorder="1"/>
    <xf numFmtId="3" fontId="0" fillId="4" borderId="1" xfId="0" applyNumberFormat="1" applyFill="1" applyBorder="1"/>
    <xf numFmtId="0" fontId="0" fillId="2" borderId="0" xfId="0" applyFill="1" applyAlignment="1">
      <alignment horizontal="center"/>
    </xf>
    <xf numFmtId="0" fontId="0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16">
    <dxf>
      <numFmt numFmtId="3" formatCode="#,##0"/>
      <fill>
        <patternFill>
          <bgColor rgb="FF92D050"/>
        </patternFill>
      </fill>
    </dxf>
    <dxf>
      <numFmt numFmtId="3" formatCode="#,##0"/>
      <fill>
        <patternFill>
          <bgColor rgb="FF92D050"/>
        </patternFill>
      </fill>
    </dxf>
    <dxf>
      <numFmt numFmtId="1" formatCode="0"/>
      <fill>
        <patternFill>
          <bgColor rgb="FF92D050"/>
        </patternFill>
      </fill>
    </dxf>
    <dxf>
      <numFmt numFmtId="13" formatCode="0%"/>
      <fill>
        <patternFill>
          <bgColor rgb="FF92D050"/>
        </patternFill>
      </fill>
    </dxf>
    <dxf>
      <numFmt numFmtId="3" formatCode="#,##0"/>
      <fill>
        <patternFill>
          <bgColor rgb="FF92D050"/>
        </patternFill>
      </fill>
    </dxf>
    <dxf>
      <numFmt numFmtId="3" formatCode="#,##0"/>
      <fill>
        <patternFill>
          <bgColor rgb="FF92D050"/>
        </patternFill>
      </fill>
    </dxf>
    <dxf>
      <numFmt numFmtId="3" formatCode="#,##0"/>
      <fill>
        <patternFill>
          <bgColor rgb="FF92D050"/>
        </patternFill>
      </fill>
    </dxf>
    <dxf>
      <numFmt numFmtId="1" formatCode="0"/>
      <fill>
        <patternFill>
          <bgColor rgb="FF92D050"/>
        </patternFill>
      </fill>
    </dxf>
    <dxf>
      <numFmt numFmtId="3" formatCode="#,##0"/>
      <fill>
        <patternFill>
          <bgColor rgb="FF92D050"/>
        </patternFill>
      </fill>
    </dxf>
    <dxf>
      <numFmt numFmtId="13" formatCode="0%"/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13" formatCode="0%"/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7795</xdr:colOff>
      <xdr:row>7</xdr:row>
      <xdr:rowOff>124239</xdr:rowOff>
    </xdr:from>
    <xdr:to>
      <xdr:col>22</xdr:col>
      <xdr:colOff>169352</xdr:colOff>
      <xdr:row>25</xdr:row>
      <xdr:rowOff>33130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0708" y="1457739"/>
          <a:ext cx="6555731" cy="390939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11"/>
  <sheetViews>
    <sheetView zoomScale="115" zoomScaleNormal="115" workbookViewId="0">
      <selection activeCell="A9" sqref="A9"/>
    </sheetView>
  </sheetViews>
  <sheetFormatPr defaultRowHeight="15" x14ac:dyDescent="0.25"/>
  <cols>
    <col min="1" max="1" width="19" customWidth="1"/>
    <col min="2" max="9" width="3.42578125" customWidth="1"/>
    <col min="10" max="10" width="1.7109375" customWidth="1"/>
    <col min="11" max="18" width="3.42578125" customWidth="1"/>
    <col min="19" max="19" width="1.7109375" customWidth="1"/>
    <col min="20" max="27" width="3.42578125" customWidth="1"/>
    <col min="28" max="28" width="1.7109375" customWidth="1"/>
    <col min="29" max="38" width="3.42578125" customWidth="1"/>
  </cols>
  <sheetData>
    <row r="3" spans="1:36" x14ac:dyDescent="0.25">
      <c r="A3" t="s">
        <v>27</v>
      </c>
      <c r="B3" s="4" t="s">
        <v>15</v>
      </c>
      <c r="C3" s="5"/>
      <c r="D3" s="5"/>
      <c r="E3" s="5"/>
      <c r="F3" s="5"/>
      <c r="G3" s="5"/>
      <c r="H3" s="5"/>
      <c r="I3" s="6"/>
      <c r="K3" s="4" t="s">
        <v>16</v>
      </c>
      <c r="L3" s="5"/>
      <c r="M3" s="5"/>
      <c r="N3" s="5"/>
      <c r="O3" s="5"/>
      <c r="P3" s="5"/>
      <c r="Q3" s="5"/>
      <c r="R3" s="6"/>
      <c r="T3" s="4" t="s">
        <v>17</v>
      </c>
      <c r="U3" s="5"/>
      <c r="V3" s="5"/>
      <c r="W3" s="5"/>
      <c r="X3" s="5"/>
      <c r="Y3" s="5"/>
      <c r="Z3" s="5"/>
      <c r="AA3" s="6"/>
      <c r="AC3" s="4" t="s">
        <v>18</v>
      </c>
      <c r="AD3" s="5"/>
      <c r="AE3" s="5"/>
      <c r="AF3" s="5"/>
      <c r="AG3" s="5"/>
      <c r="AH3" s="5"/>
      <c r="AI3" s="5"/>
      <c r="AJ3" s="6"/>
    </row>
    <row r="4" spans="1:36" ht="5.0999999999999996" customHeight="1" x14ac:dyDescent="0.25"/>
    <row r="5" spans="1:36" x14ac:dyDescent="0.25">
      <c r="A5" t="s">
        <v>28</v>
      </c>
      <c r="B5" s="4" t="s">
        <v>7</v>
      </c>
      <c r="C5" s="5"/>
      <c r="D5" s="5"/>
      <c r="E5" s="5"/>
      <c r="F5" s="5"/>
      <c r="G5" s="5"/>
      <c r="H5" s="5"/>
      <c r="I5" s="6"/>
      <c r="K5" s="4" t="s">
        <v>8</v>
      </c>
      <c r="L5" s="5"/>
      <c r="M5" s="5"/>
      <c r="N5" s="5"/>
      <c r="O5" s="5"/>
      <c r="P5" s="5"/>
      <c r="Q5" s="5"/>
      <c r="R5" s="6"/>
      <c r="T5" s="4" t="s">
        <v>9</v>
      </c>
      <c r="U5" s="5"/>
      <c r="V5" s="5"/>
      <c r="W5" s="5"/>
      <c r="X5" s="5"/>
      <c r="Y5" s="5"/>
      <c r="Z5" s="5"/>
      <c r="AA5" s="6"/>
      <c r="AC5" s="4" t="s">
        <v>10</v>
      </c>
      <c r="AD5" s="5"/>
      <c r="AE5" s="5"/>
      <c r="AF5" s="5"/>
      <c r="AG5" s="5"/>
      <c r="AH5" s="5"/>
      <c r="AI5" s="5"/>
      <c r="AJ5" s="6"/>
    </row>
    <row r="6" spans="1:36" ht="5.0999999999999996" customHeight="1" x14ac:dyDescent="0.25"/>
    <row r="7" spans="1:36" x14ac:dyDescent="0.25">
      <c r="A7" t="s">
        <v>14</v>
      </c>
      <c r="B7" s="4" t="s">
        <v>0</v>
      </c>
      <c r="C7" s="5"/>
      <c r="D7" s="5"/>
      <c r="E7" s="5"/>
      <c r="F7" s="5"/>
      <c r="G7" s="5"/>
      <c r="H7" s="5"/>
      <c r="I7" s="6"/>
      <c r="J7" s="1"/>
      <c r="K7" s="4" t="s">
        <v>1</v>
      </c>
      <c r="L7" s="5"/>
      <c r="M7" s="6"/>
      <c r="N7" s="4" t="s">
        <v>2</v>
      </c>
      <c r="O7" s="5"/>
      <c r="P7" s="5"/>
      <c r="Q7" s="5"/>
      <c r="R7" s="6"/>
      <c r="S7" s="1"/>
      <c r="T7" s="4" t="s">
        <v>3</v>
      </c>
      <c r="U7" s="5"/>
      <c r="V7" s="5"/>
      <c r="W7" s="5"/>
      <c r="X7" s="5"/>
      <c r="Y7" s="5"/>
      <c r="Z7" s="5"/>
      <c r="AA7" s="6"/>
      <c r="AB7" s="1"/>
      <c r="AC7" s="4" t="s">
        <v>4</v>
      </c>
      <c r="AD7" s="5"/>
      <c r="AE7" s="5"/>
      <c r="AF7" s="5"/>
      <c r="AG7" s="6"/>
      <c r="AH7" s="2" t="s">
        <v>5</v>
      </c>
      <c r="AI7" s="2" t="s">
        <v>6</v>
      </c>
      <c r="AJ7" s="2">
        <v>0</v>
      </c>
    </row>
    <row r="9" spans="1:36" x14ac:dyDescent="0.25">
      <c r="B9" s="3" t="s">
        <v>11</v>
      </c>
    </row>
    <row r="10" spans="1:36" x14ac:dyDescent="0.25">
      <c r="B10" t="s">
        <v>12</v>
      </c>
    </row>
    <row r="11" spans="1:36" x14ac:dyDescent="0.25">
      <c r="B11" t="s">
        <v>13</v>
      </c>
    </row>
  </sheetData>
  <mergeCells count="13">
    <mergeCell ref="B3:I3"/>
    <mergeCell ref="K3:R3"/>
    <mergeCell ref="T3:AA3"/>
    <mergeCell ref="AC3:AJ3"/>
    <mergeCell ref="K7:M7"/>
    <mergeCell ref="N7:R7"/>
    <mergeCell ref="T7:AA7"/>
    <mergeCell ref="AC7:AG7"/>
    <mergeCell ref="B5:I5"/>
    <mergeCell ref="K5:R5"/>
    <mergeCell ref="T5:AA5"/>
    <mergeCell ref="AC5:AJ5"/>
    <mergeCell ref="B7:I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2"/>
  <sheetViews>
    <sheetView tabSelected="1" zoomScaleNormal="100" workbookViewId="0">
      <selection activeCell="A22" sqref="A22"/>
    </sheetView>
  </sheetViews>
  <sheetFormatPr defaultRowHeight="15" x14ac:dyDescent="0.25"/>
  <cols>
    <col min="1" max="1" width="12" customWidth="1"/>
    <col min="2" max="18" width="3.42578125" customWidth="1"/>
    <col min="24" max="24" width="11.7109375" customWidth="1"/>
    <col min="25" max="25" width="10.85546875" customWidth="1"/>
    <col min="26" max="26" width="11.140625" customWidth="1"/>
  </cols>
  <sheetData>
    <row r="2" spans="1:33" x14ac:dyDescent="0.25">
      <c r="A2" t="s">
        <v>29</v>
      </c>
      <c r="B2" s="4" t="s">
        <v>24</v>
      </c>
      <c r="C2" s="5"/>
      <c r="D2" s="5"/>
      <c r="E2" s="5"/>
      <c r="F2" s="5"/>
      <c r="G2" s="5"/>
      <c r="H2" s="5"/>
      <c r="I2" s="6"/>
      <c r="K2" s="4" t="s">
        <v>23</v>
      </c>
      <c r="L2" s="5"/>
      <c r="M2" s="5"/>
      <c r="N2" s="5"/>
      <c r="O2" s="5"/>
      <c r="P2" s="5"/>
      <c r="Q2" s="5"/>
      <c r="R2" s="6"/>
    </row>
    <row r="4" spans="1:33" x14ac:dyDescent="0.25">
      <c r="B4" s="4" t="s">
        <v>19</v>
      </c>
      <c r="C4" s="5"/>
      <c r="D4" s="6"/>
      <c r="E4" s="4" t="s">
        <v>20</v>
      </c>
      <c r="F4" s="5"/>
      <c r="G4" s="5"/>
      <c r="H4" s="4" t="s">
        <v>22</v>
      </c>
      <c r="I4" s="6"/>
      <c r="K4" s="4" t="s">
        <v>21</v>
      </c>
      <c r="L4" s="5"/>
      <c r="M4" s="5"/>
      <c r="N4" s="5"/>
      <c r="O4" s="5"/>
      <c r="P4" s="5"/>
      <c r="Q4" s="5"/>
      <c r="R4" s="6"/>
    </row>
    <row r="6" spans="1:33" ht="15" customHeight="1" x14ac:dyDescent="0.25">
      <c r="B6" t="s">
        <v>25</v>
      </c>
      <c r="Y6" s="14" t="s">
        <v>40</v>
      </c>
      <c r="Z6" s="14"/>
      <c r="AB6" t="s">
        <v>41</v>
      </c>
    </row>
    <row r="7" spans="1:33" x14ac:dyDescent="0.25">
      <c r="B7" t="s">
        <v>26</v>
      </c>
    </row>
    <row r="9" spans="1:33" ht="60" x14ac:dyDescent="0.25">
      <c r="X9" s="15" t="s">
        <v>30</v>
      </c>
      <c r="Y9" s="15" t="s">
        <v>31</v>
      </c>
      <c r="Z9" s="15" t="s">
        <v>32</v>
      </c>
      <c r="AA9" s="15" t="s">
        <v>34</v>
      </c>
      <c r="AB9" s="15" t="s">
        <v>33</v>
      </c>
      <c r="AC9" s="15" t="s">
        <v>35</v>
      </c>
      <c r="AD9" s="15" t="s">
        <v>36</v>
      </c>
      <c r="AE9" s="15" t="s">
        <v>37</v>
      </c>
      <c r="AF9" s="15" t="s">
        <v>38</v>
      </c>
      <c r="AG9" s="9" t="s">
        <v>39</v>
      </c>
    </row>
    <row r="10" spans="1:33" x14ac:dyDescent="0.25">
      <c r="X10" s="10">
        <v>48</v>
      </c>
      <c r="Y10" s="11">
        <v>33333</v>
      </c>
      <c r="Z10" s="12">
        <v>0.6</v>
      </c>
      <c r="AA10" s="10">
        <v>3</v>
      </c>
      <c r="AB10" s="13">
        <f>INT((X10*1000000/(Y10*AA10)))</f>
        <v>480</v>
      </c>
      <c r="AC10" s="13">
        <f>INT((AA10-1)*Z10)</f>
        <v>1</v>
      </c>
      <c r="AD10" s="13">
        <f>AA10-AC10-1</f>
        <v>1</v>
      </c>
      <c r="AE10" s="8">
        <f>AC10/(AC10+AD10)</f>
        <v>0.5</v>
      </c>
      <c r="AF10" s="10">
        <f>INT(X10*1000000/(AB10*AA10))</f>
        <v>33333</v>
      </c>
      <c r="AG10" s="7" t="str">
        <f>DEC2HEX(((AB10-1)+(AC10-1)*512+(AD10-1)*8192),4)</f>
        <v>01DF</v>
      </c>
    </row>
    <row r="11" spans="1:33" x14ac:dyDescent="0.25">
      <c r="X11" s="10">
        <f>X10</f>
        <v>48</v>
      </c>
      <c r="Y11" s="10">
        <f>Y10</f>
        <v>33333</v>
      </c>
      <c r="Z11" s="8">
        <f>Z10</f>
        <v>0.6</v>
      </c>
      <c r="AA11" s="10">
        <v>4</v>
      </c>
      <c r="AB11" s="13">
        <f t="shared" ref="AB11:AB32" si="0">INT((X11*1000000/(Y11*AA11)))</f>
        <v>360</v>
      </c>
      <c r="AC11" s="13">
        <f t="shared" ref="AC11:AC32" si="1">INT((AA11-1)*Z11)</f>
        <v>1</v>
      </c>
      <c r="AD11" s="13">
        <f t="shared" ref="AD11:AD32" si="2">AA11-AC11-1</f>
        <v>2</v>
      </c>
      <c r="AE11" s="8">
        <f t="shared" ref="AE11:AE32" si="3">AC11/(AC11+AD11)</f>
        <v>0.33333333333333331</v>
      </c>
      <c r="AF11" s="10">
        <f t="shared" ref="AF11:AF32" si="4">INT(X11*1000000/(AB11*AA11))</f>
        <v>33333</v>
      </c>
      <c r="AG11" s="7" t="str">
        <f t="shared" ref="AG11:AG32" si="5">DEC2HEX(((AB11-1)+(AC11-1)*512+(AD11-1)*8192),4)</f>
        <v>2167</v>
      </c>
    </row>
    <row r="12" spans="1:33" x14ac:dyDescent="0.25">
      <c r="X12" s="10">
        <f t="shared" ref="X12:X32" si="6">X11</f>
        <v>48</v>
      </c>
      <c r="Y12" s="10">
        <f t="shared" ref="Y12:Y32" si="7">Y11</f>
        <v>33333</v>
      </c>
      <c r="Z12" s="8">
        <f t="shared" ref="Z12:Z32" si="8">Z11</f>
        <v>0.6</v>
      </c>
      <c r="AA12" s="10">
        <v>5</v>
      </c>
      <c r="AB12" s="13">
        <f t="shared" si="0"/>
        <v>288</v>
      </c>
      <c r="AC12" s="13">
        <f t="shared" si="1"/>
        <v>2</v>
      </c>
      <c r="AD12" s="13">
        <f t="shared" si="2"/>
        <v>2</v>
      </c>
      <c r="AE12" s="8">
        <f t="shared" si="3"/>
        <v>0.5</v>
      </c>
      <c r="AF12" s="10">
        <f t="shared" si="4"/>
        <v>33333</v>
      </c>
      <c r="AG12" s="7" t="str">
        <f t="shared" si="5"/>
        <v>231F</v>
      </c>
    </row>
    <row r="13" spans="1:33" x14ac:dyDescent="0.25">
      <c r="X13" s="10">
        <f t="shared" si="6"/>
        <v>48</v>
      </c>
      <c r="Y13" s="10">
        <f t="shared" si="7"/>
        <v>33333</v>
      </c>
      <c r="Z13" s="8">
        <f t="shared" si="8"/>
        <v>0.6</v>
      </c>
      <c r="AA13" s="10">
        <v>6</v>
      </c>
      <c r="AB13" s="13">
        <f t="shared" si="0"/>
        <v>240</v>
      </c>
      <c r="AC13" s="13">
        <f t="shared" si="1"/>
        <v>3</v>
      </c>
      <c r="AD13" s="13">
        <f t="shared" si="2"/>
        <v>2</v>
      </c>
      <c r="AE13" s="8">
        <f t="shared" si="3"/>
        <v>0.6</v>
      </c>
      <c r="AF13" s="10">
        <f t="shared" si="4"/>
        <v>33333</v>
      </c>
      <c r="AG13" s="7" t="str">
        <f t="shared" si="5"/>
        <v>24EF</v>
      </c>
    </row>
    <row r="14" spans="1:33" x14ac:dyDescent="0.25">
      <c r="X14" s="10">
        <f t="shared" si="6"/>
        <v>48</v>
      </c>
      <c r="Y14" s="10">
        <f t="shared" si="7"/>
        <v>33333</v>
      </c>
      <c r="Z14" s="8">
        <f t="shared" si="8"/>
        <v>0.6</v>
      </c>
      <c r="AA14" s="10">
        <v>7</v>
      </c>
      <c r="AB14" s="13">
        <f t="shared" si="0"/>
        <v>205</v>
      </c>
      <c r="AC14" s="13">
        <f t="shared" si="1"/>
        <v>3</v>
      </c>
      <c r="AD14" s="13">
        <f t="shared" si="2"/>
        <v>3</v>
      </c>
      <c r="AE14" s="8">
        <f t="shared" si="3"/>
        <v>0.5</v>
      </c>
      <c r="AF14" s="10">
        <f t="shared" si="4"/>
        <v>33449</v>
      </c>
      <c r="AG14" s="7" t="str">
        <f t="shared" si="5"/>
        <v>44CC</v>
      </c>
    </row>
    <row r="15" spans="1:33" x14ac:dyDescent="0.25">
      <c r="X15" s="10">
        <f t="shared" si="6"/>
        <v>48</v>
      </c>
      <c r="Y15" s="10">
        <f t="shared" si="7"/>
        <v>33333</v>
      </c>
      <c r="Z15" s="8">
        <f t="shared" si="8"/>
        <v>0.6</v>
      </c>
      <c r="AA15" s="10">
        <v>8</v>
      </c>
      <c r="AB15" s="13">
        <f t="shared" si="0"/>
        <v>180</v>
      </c>
      <c r="AC15" s="13">
        <f t="shared" si="1"/>
        <v>4</v>
      </c>
      <c r="AD15" s="13">
        <f t="shared" si="2"/>
        <v>3</v>
      </c>
      <c r="AE15" s="8">
        <f t="shared" si="3"/>
        <v>0.5714285714285714</v>
      </c>
      <c r="AF15" s="10">
        <f t="shared" si="4"/>
        <v>33333</v>
      </c>
      <c r="AG15" s="7" t="str">
        <f t="shared" si="5"/>
        <v>46B3</v>
      </c>
    </row>
    <row r="16" spans="1:33" x14ac:dyDescent="0.25">
      <c r="X16" s="10">
        <f t="shared" si="6"/>
        <v>48</v>
      </c>
      <c r="Y16" s="10">
        <f t="shared" si="7"/>
        <v>33333</v>
      </c>
      <c r="Z16" s="8">
        <f t="shared" si="8"/>
        <v>0.6</v>
      </c>
      <c r="AA16" s="10">
        <v>9</v>
      </c>
      <c r="AB16" s="13">
        <f t="shared" si="0"/>
        <v>160</v>
      </c>
      <c r="AC16" s="13">
        <f t="shared" si="1"/>
        <v>4</v>
      </c>
      <c r="AD16" s="13">
        <f t="shared" si="2"/>
        <v>4</v>
      </c>
      <c r="AE16" s="8">
        <f t="shared" si="3"/>
        <v>0.5</v>
      </c>
      <c r="AF16" s="10">
        <f t="shared" si="4"/>
        <v>33333</v>
      </c>
      <c r="AG16" s="7" t="str">
        <f t="shared" si="5"/>
        <v>669F</v>
      </c>
    </row>
    <row r="17" spans="24:33" x14ac:dyDescent="0.25">
      <c r="X17" s="10">
        <f t="shared" si="6"/>
        <v>48</v>
      </c>
      <c r="Y17" s="10">
        <f t="shared" si="7"/>
        <v>33333</v>
      </c>
      <c r="Z17" s="8">
        <f t="shared" si="8"/>
        <v>0.6</v>
      </c>
      <c r="AA17" s="10">
        <v>10</v>
      </c>
      <c r="AB17" s="13">
        <f t="shared" si="0"/>
        <v>144</v>
      </c>
      <c r="AC17" s="13">
        <f t="shared" si="1"/>
        <v>5</v>
      </c>
      <c r="AD17" s="13">
        <f t="shared" si="2"/>
        <v>4</v>
      </c>
      <c r="AE17" s="8">
        <f t="shared" si="3"/>
        <v>0.55555555555555558</v>
      </c>
      <c r="AF17" s="10">
        <f t="shared" si="4"/>
        <v>33333</v>
      </c>
      <c r="AG17" s="7" t="str">
        <f t="shared" si="5"/>
        <v>688F</v>
      </c>
    </row>
    <row r="18" spans="24:33" x14ac:dyDescent="0.25">
      <c r="X18" s="10">
        <f t="shared" si="6"/>
        <v>48</v>
      </c>
      <c r="Y18" s="10">
        <f t="shared" si="7"/>
        <v>33333</v>
      </c>
      <c r="Z18" s="8">
        <f t="shared" si="8"/>
        <v>0.6</v>
      </c>
      <c r="AA18" s="10">
        <v>11</v>
      </c>
      <c r="AB18" s="13">
        <f t="shared" si="0"/>
        <v>130</v>
      </c>
      <c r="AC18" s="13">
        <f t="shared" si="1"/>
        <v>6</v>
      </c>
      <c r="AD18" s="13">
        <f t="shared" si="2"/>
        <v>4</v>
      </c>
      <c r="AE18" s="8">
        <f t="shared" si="3"/>
        <v>0.6</v>
      </c>
      <c r="AF18" s="10">
        <f t="shared" si="4"/>
        <v>33566</v>
      </c>
      <c r="AG18" s="7" t="str">
        <f t="shared" si="5"/>
        <v>6A81</v>
      </c>
    </row>
    <row r="19" spans="24:33" x14ac:dyDescent="0.25">
      <c r="X19" s="10">
        <f t="shared" si="6"/>
        <v>48</v>
      </c>
      <c r="Y19" s="10">
        <f t="shared" si="7"/>
        <v>33333</v>
      </c>
      <c r="Z19" s="8">
        <f t="shared" si="8"/>
        <v>0.6</v>
      </c>
      <c r="AA19" s="10">
        <v>12</v>
      </c>
      <c r="AB19" s="13">
        <f t="shared" si="0"/>
        <v>120</v>
      </c>
      <c r="AC19" s="13">
        <f t="shared" si="1"/>
        <v>6</v>
      </c>
      <c r="AD19" s="13">
        <f t="shared" si="2"/>
        <v>5</v>
      </c>
      <c r="AE19" s="8">
        <f t="shared" si="3"/>
        <v>0.54545454545454541</v>
      </c>
      <c r="AF19" s="10">
        <f t="shared" si="4"/>
        <v>33333</v>
      </c>
      <c r="AG19" s="7" t="str">
        <f t="shared" si="5"/>
        <v>8A77</v>
      </c>
    </row>
    <row r="20" spans="24:33" x14ac:dyDescent="0.25">
      <c r="X20" s="10">
        <f t="shared" si="6"/>
        <v>48</v>
      </c>
      <c r="Y20" s="10">
        <f t="shared" si="7"/>
        <v>33333</v>
      </c>
      <c r="Z20" s="8">
        <f t="shared" si="8"/>
        <v>0.6</v>
      </c>
      <c r="AA20" s="10">
        <v>13</v>
      </c>
      <c r="AB20" s="13">
        <f t="shared" si="0"/>
        <v>110</v>
      </c>
      <c r="AC20" s="13">
        <f t="shared" si="1"/>
        <v>7</v>
      </c>
      <c r="AD20" s="13">
        <f t="shared" si="2"/>
        <v>5</v>
      </c>
      <c r="AE20" s="8">
        <f t="shared" si="3"/>
        <v>0.58333333333333337</v>
      </c>
      <c r="AF20" s="10">
        <f t="shared" si="4"/>
        <v>33566</v>
      </c>
      <c r="AG20" s="7" t="str">
        <f t="shared" si="5"/>
        <v>8C6D</v>
      </c>
    </row>
    <row r="21" spans="24:33" x14ac:dyDescent="0.25">
      <c r="X21" s="10">
        <f t="shared" si="6"/>
        <v>48</v>
      </c>
      <c r="Y21" s="10">
        <f t="shared" si="7"/>
        <v>33333</v>
      </c>
      <c r="Z21" s="8">
        <f t="shared" si="8"/>
        <v>0.6</v>
      </c>
      <c r="AA21" s="10">
        <v>14</v>
      </c>
      <c r="AB21" s="13">
        <f t="shared" si="0"/>
        <v>102</v>
      </c>
      <c r="AC21" s="13">
        <f t="shared" si="1"/>
        <v>7</v>
      </c>
      <c r="AD21" s="13">
        <f t="shared" si="2"/>
        <v>6</v>
      </c>
      <c r="AE21" s="8">
        <f t="shared" si="3"/>
        <v>0.53846153846153844</v>
      </c>
      <c r="AF21" s="10">
        <f t="shared" si="4"/>
        <v>33613</v>
      </c>
      <c r="AG21" s="7" t="str">
        <f t="shared" si="5"/>
        <v>AC65</v>
      </c>
    </row>
    <row r="22" spans="24:33" x14ac:dyDescent="0.25">
      <c r="X22" s="10">
        <f t="shared" si="6"/>
        <v>48</v>
      </c>
      <c r="Y22" s="10">
        <f t="shared" si="7"/>
        <v>33333</v>
      </c>
      <c r="Z22" s="8">
        <f t="shared" si="8"/>
        <v>0.6</v>
      </c>
      <c r="AA22" s="10">
        <v>15</v>
      </c>
      <c r="AB22" s="13">
        <f t="shared" si="0"/>
        <v>96</v>
      </c>
      <c r="AC22" s="13">
        <f t="shared" si="1"/>
        <v>8</v>
      </c>
      <c r="AD22" s="13">
        <f t="shared" si="2"/>
        <v>6</v>
      </c>
      <c r="AE22" s="8">
        <f t="shared" si="3"/>
        <v>0.5714285714285714</v>
      </c>
      <c r="AF22" s="10">
        <f t="shared" si="4"/>
        <v>33333</v>
      </c>
      <c r="AG22" s="7" t="str">
        <f t="shared" si="5"/>
        <v>AE5F</v>
      </c>
    </row>
    <row r="23" spans="24:33" x14ac:dyDescent="0.25">
      <c r="X23" s="10">
        <f t="shared" si="6"/>
        <v>48</v>
      </c>
      <c r="Y23" s="10">
        <f t="shared" si="7"/>
        <v>33333</v>
      </c>
      <c r="Z23" s="8">
        <f t="shared" si="8"/>
        <v>0.6</v>
      </c>
      <c r="AA23" s="10">
        <v>16</v>
      </c>
      <c r="AB23" s="13">
        <f t="shared" si="0"/>
        <v>90</v>
      </c>
      <c r="AC23" s="13">
        <f t="shared" si="1"/>
        <v>9</v>
      </c>
      <c r="AD23" s="13">
        <f t="shared" si="2"/>
        <v>6</v>
      </c>
      <c r="AE23" s="8">
        <f t="shared" si="3"/>
        <v>0.6</v>
      </c>
      <c r="AF23" s="10">
        <f t="shared" si="4"/>
        <v>33333</v>
      </c>
      <c r="AG23" s="7" t="str">
        <f t="shared" si="5"/>
        <v>B059</v>
      </c>
    </row>
    <row r="24" spans="24:33" x14ac:dyDescent="0.25">
      <c r="X24" s="10">
        <f t="shared" si="6"/>
        <v>48</v>
      </c>
      <c r="Y24" s="10">
        <f t="shared" si="7"/>
        <v>33333</v>
      </c>
      <c r="Z24" s="8">
        <f t="shared" si="8"/>
        <v>0.6</v>
      </c>
      <c r="AA24" s="10">
        <v>17</v>
      </c>
      <c r="AB24" s="13">
        <f t="shared" si="0"/>
        <v>84</v>
      </c>
      <c r="AC24" s="13">
        <f t="shared" si="1"/>
        <v>9</v>
      </c>
      <c r="AD24" s="13">
        <f t="shared" si="2"/>
        <v>7</v>
      </c>
      <c r="AE24" s="8">
        <f t="shared" si="3"/>
        <v>0.5625</v>
      </c>
      <c r="AF24" s="10">
        <f t="shared" si="4"/>
        <v>33613</v>
      </c>
      <c r="AG24" s="7" t="str">
        <f t="shared" si="5"/>
        <v>D053</v>
      </c>
    </row>
    <row r="25" spans="24:33" x14ac:dyDescent="0.25">
      <c r="X25" s="10">
        <f t="shared" si="6"/>
        <v>48</v>
      </c>
      <c r="Y25" s="10">
        <f t="shared" si="7"/>
        <v>33333</v>
      </c>
      <c r="Z25" s="8">
        <f t="shared" si="8"/>
        <v>0.6</v>
      </c>
      <c r="AA25" s="10">
        <v>18</v>
      </c>
      <c r="AB25" s="13">
        <f t="shared" si="0"/>
        <v>80</v>
      </c>
      <c r="AC25" s="13">
        <f t="shared" si="1"/>
        <v>10</v>
      </c>
      <c r="AD25" s="13">
        <f t="shared" si="2"/>
        <v>7</v>
      </c>
      <c r="AE25" s="8">
        <f t="shared" si="3"/>
        <v>0.58823529411764708</v>
      </c>
      <c r="AF25" s="10">
        <f t="shared" si="4"/>
        <v>33333</v>
      </c>
      <c r="AG25" s="7" t="str">
        <f t="shared" si="5"/>
        <v>D24F</v>
      </c>
    </row>
    <row r="26" spans="24:33" x14ac:dyDescent="0.25">
      <c r="X26" s="10">
        <f t="shared" si="6"/>
        <v>48</v>
      </c>
      <c r="Y26" s="10">
        <f t="shared" si="7"/>
        <v>33333</v>
      </c>
      <c r="Z26" s="8">
        <f t="shared" si="8"/>
        <v>0.6</v>
      </c>
      <c r="AA26" s="10">
        <v>19</v>
      </c>
      <c r="AB26" s="13">
        <f t="shared" si="0"/>
        <v>75</v>
      </c>
      <c r="AC26" s="13">
        <f t="shared" si="1"/>
        <v>10</v>
      </c>
      <c r="AD26" s="13">
        <f t="shared" si="2"/>
        <v>8</v>
      </c>
      <c r="AE26" s="8">
        <f t="shared" si="3"/>
        <v>0.55555555555555558</v>
      </c>
      <c r="AF26" s="10">
        <f t="shared" si="4"/>
        <v>33684</v>
      </c>
      <c r="AG26" s="7" t="str">
        <f t="shared" si="5"/>
        <v>F24A</v>
      </c>
    </row>
    <row r="27" spans="24:33" x14ac:dyDescent="0.25">
      <c r="X27" s="10">
        <f t="shared" si="6"/>
        <v>48</v>
      </c>
      <c r="Y27" s="10">
        <f t="shared" si="7"/>
        <v>33333</v>
      </c>
      <c r="Z27" s="8">
        <f t="shared" si="8"/>
        <v>0.6</v>
      </c>
      <c r="AA27" s="10">
        <v>20</v>
      </c>
      <c r="AB27" s="13">
        <f t="shared" si="0"/>
        <v>72</v>
      </c>
      <c r="AC27" s="13">
        <f t="shared" si="1"/>
        <v>11</v>
      </c>
      <c r="AD27" s="13">
        <f t="shared" si="2"/>
        <v>8</v>
      </c>
      <c r="AE27" s="8">
        <f t="shared" si="3"/>
        <v>0.57894736842105265</v>
      </c>
      <c r="AF27" s="10">
        <f t="shared" si="4"/>
        <v>33333</v>
      </c>
      <c r="AG27" s="7" t="str">
        <f t="shared" si="5"/>
        <v>F447</v>
      </c>
    </row>
    <row r="28" spans="24:33" x14ac:dyDescent="0.25">
      <c r="X28" s="10">
        <f t="shared" si="6"/>
        <v>48</v>
      </c>
      <c r="Y28" s="10">
        <f t="shared" si="7"/>
        <v>33333</v>
      </c>
      <c r="Z28" s="8">
        <f t="shared" si="8"/>
        <v>0.6</v>
      </c>
      <c r="AA28" s="10">
        <v>21</v>
      </c>
      <c r="AB28" s="13">
        <f t="shared" si="0"/>
        <v>68</v>
      </c>
      <c r="AC28" s="13">
        <f t="shared" si="1"/>
        <v>12</v>
      </c>
      <c r="AD28" s="13">
        <f t="shared" si="2"/>
        <v>8</v>
      </c>
      <c r="AE28" s="8">
        <f t="shared" si="3"/>
        <v>0.6</v>
      </c>
      <c r="AF28" s="10">
        <f t="shared" si="4"/>
        <v>33613</v>
      </c>
      <c r="AG28" s="7" t="str">
        <f t="shared" si="5"/>
        <v>F643</v>
      </c>
    </row>
    <row r="29" spans="24:33" x14ac:dyDescent="0.25">
      <c r="X29" s="10">
        <f t="shared" si="6"/>
        <v>48</v>
      </c>
      <c r="Y29" s="10">
        <f t="shared" si="7"/>
        <v>33333</v>
      </c>
      <c r="Z29" s="8">
        <f t="shared" si="8"/>
        <v>0.6</v>
      </c>
      <c r="AA29" s="10">
        <v>22</v>
      </c>
      <c r="AB29" s="13">
        <f t="shared" si="0"/>
        <v>65</v>
      </c>
      <c r="AC29" s="13">
        <f t="shared" si="1"/>
        <v>12</v>
      </c>
      <c r="AD29" s="13">
        <f t="shared" si="2"/>
        <v>9</v>
      </c>
      <c r="AE29" s="8">
        <f t="shared" si="3"/>
        <v>0.5714285714285714</v>
      </c>
      <c r="AF29" s="10">
        <f t="shared" si="4"/>
        <v>33566</v>
      </c>
      <c r="AG29" s="7" t="e">
        <f t="shared" si="5"/>
        <v>#NUM!</v>
      </c>
    </row>
    <row r="30" spans="24:33" x14ac:dyDescent="0.25">
      <c r="X30" s="10">
        <f t="shared" si="6"/>
        <v>48</v>
      </c>
      <c r="Y30" s="10">
        <f t="shared" si="7"/>
        <v>33333</v>
      </c>
      <c r="Z30" s="8">
        <f t="shared" si="8"/>
        <v>0.6</v>
      </c>
      <c r="AA30" s="10">
        <v>23</v>
      </c>
      <c r="AB30" s="13">
        <f t="shared" si="0"/>
        <v>62</v>
      </c>
      <c r="AC30" s="13">
        <f t="shared" si="1"/>
        <v>13</v>
      </c>
      <c r="AD30" s="13">
        <f t="shared" si="2"/>
        <v>9</v>
      </c>
      <c r="AE30" s="8">
        <f t="shared" si="3"/>
        <v>0.59090909090909094</v>
      </c>
      <c r="AF30" s="10">
        <f t="shared" si="4"/>
        <v>33660</v>
      </c>
      <c r="AG30" s="7" t="e">
        <f t="shared" si="5"/>
        <v>#NUM!</v>
      </c>
    </row>
    <row r="31" spans="24:33" x14ac:dyDescent="0.25">
      <c r="X31" s="10">
        <f t="shared" si="6"/>
        <v>48</v>
      </c>
      <c r="Y31" s="10">
        <f t="shared" si="7"/>
        <v>33333</v>
      </c>
      <c r="Z31" s="8">
        <f t="shared" si="8"/>
        <v>0.6</v>
      </c>
      <c r="AA31" s="10">
        <v>24</v>
      </c>
      <c r="AB31" s="13">
        <f t="shared" si="0"/>
        <v>60</v>
      </c>
      <c r="AC31" s="13">
        <f t="shared" si="1"/>
        <v>13</v>
      </c>
      <c r="AD31" s="13">
        <f t="shared" si="2"/>
        <v>10</v>
      </c>
      <c r="AE31" s="8">
        <f t="shared" si="3"/>
        <v>0.56521739130434778</v>
      </c>
      <c r="AF31" s="10">
        <f t="shared" si="4"/>
        <v>33333</v>
      </c>
      <c r="AG31" s="7" t="e">
        <f t="shared" si="5"/>
        <v>#NUM!</v>
      </c>
    </row>
    <row r="32" spans="24:33" x14ac:dyDescent="0.25">
      <c r="X32" s="10">
        <f t="shared" si="6"/>
        <v>48</v>
      </c>
      <c r="Y32" s="10">
        <f t="shared" si="7"/>
        <v>33333</v>
      </c>
      <c r="Z32" s="8">
        <f t="shared" si="8"/>
        <v>0.6</v>
      </c>
      <c r="AA32" s="10">
        <v>25</v>
      </c>
      <c r="AB32" s="13">
        <f t="shared" si="0"/>
        <v>57</v>
      </c>
      <c r="AC32" s="13">
        <f t="shared" si="1"/>
        <v>14</v>
      </c>
      <c r="AD32" s="13">
        <f t="shared" si="2"/>
        <v>10</v>
      </c>
      <c r="AE32" s="8">
        <f t="shared" si="3"/>
        <v>0.58333333333333337</v>
      </c>
      <c r="AF32" s="10">
        <f t="shared" si="4"/>
        <v>33684</v>
      </c>
      <c r="AG32" s="7" t="e">
        <f t="shared" si="5"/>
        <v>#NUM!</v>
      </c>
    </row>
  </sheetData>
  <mergeCells count="7">
    <mergeCell ref="Y6:Z6"/>
    <mergeCell ref="E4:G4"/>
    <mergeCell ref="H4:I4"/>
    <mergeCell ref="B2:I2"/>
    <mergeCell ref="K2:R2"/>
    <mergeCell ref="B4:D4"/>
    <mergeCell ref="K4:R4"/>
  </mergeCells>
  <conditionalFormatting sqref="AF10:AF32">
    <cfRule type="cellIs" dxfId="4" priority="5" operator="equal">
      <formula>$Y$10</formula>
    </cfRule>
  </conditionalFormatting>
  <conditionalFormatting sqref="AE10:AE32">
    <cfRule type="cellIs" dxfId="3" priority="4" operator="equal">
      <formula>$Z$10</formula>
    </cfRule>
  </conditionalFormatting>
  <conditionalFormatting sqref="AD10:AD32">
    <cfRule type="cellIs" dxfId="2" priority="3" operator="between">
      <formula>1</formula>
      <formula>8</formula>
    </cfRule>
  </conditionalFormatting>
  <conditionalFormatting sqref="AC10:AC32">
    <cfRule type="cellIs" dxfId="1" priority="2" operator="between">
      <formula>1</formula>
      <formula>16</formula>
    </cfRule>
  </conditionalFormatting>
  <conditionalFormatting sqref="AB10:AB32">
    <cfRule type="cellIs" dxfId="0" priority="1" operator="between">
      <formula>1</formula>
      <formula>256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Filter mask</vt:lpstr>
      <vt:lpstr>Custom bitrate</vt:lpstr>
    </vt:vector>
  </TitlesOfParts>
  <Company>600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u50170</dc:creator>
  <cp:lastModifiedBy>Vladisenko</cp:lastModifiedBy>
  <cp:lastPrinted>2017-03-30T11:40:01Z</cp:lastPrinted>
  <dcterms:created xsi:type="dcterms:W3CDTF">2017-03-30T11:11:19Z</dcterms:created>
  <dcterms:modified xsi:type="dcterms:W3CDTF">2018-10-11T07:58:11Z</dcterms:modified>
</cp:coreProperties>
</file>