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style3.xml" ContentType="application/vnd.ms-office.chartstyle+xml"/>
  <Override PartName="/xl/sharedStrings.xml" ContentType="application/vnd.openxmlformats-officedocument.spreadsheetml.sharedStrings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worksheets/sheet5.xml" ContentType="application/vnd.openxmlformats-officedocument.spreadsheetml.worksheet+xml"/>
  <Override PartName="/xl/charts/colors2.xml" ContentType="application/vnd.ms-office.chartcolorstyle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2"/>
  </bookViews>
  <sheets>
    <sheet name="TE S1" sheetId="1" state="visible" r:id="rId1"/>
    <sheet name="TE S1 Graph" sheetId="2" state="visible" r:id="rId2"/>
    <sheet name="TE S2" sheetId="3" state="visible" r:id="rId3"/>
    <sheet name="TE S2 b Graph" sheetId="4" state="visible" r:id="rId4"/>
    <sheet name="TE S2 e Graph" sheetId="5" state="visible" r:id="rId5"/>
  </sheets>
  <calcPr/>
</workbook>
</file>

<file path=xl/sharedStrings.xml><?xml version="1.0" encoding="utf-8"?>
<sst xmlns="http://schemas.openxmlformats.org/spreadsheetml/2006/main" count="60" uniqueCount="60">
  <si>
    <t>Observation</t>
  </si>
  <si>
    <t>Return</t>
  </si>
  <si>
    <t>mean</t>
  </si>
  <si>
    <t>variance</t>
  </si>
  <si>
    <t>SE[m_i]</t>
  </si>
  <si>
    <t>m+2*SE[m_i]</t>
  </si>
  <si>
    <t>m-2*SE[m_i]</t>
  </si>
  <si>
    <t xml:space="preserve">We want to determine how the sample size influences test statistics.</t>
  </si>
  <si>
    <t xml:space="preserve">a) Test hypothesis:</t>
  </si>
  <si>
    <t xml:space="preserve">H0: mu = mu0</t>
  </si>
  <si>
    <t xml:space="preserve">H1: mu ≠ mu0</t>
  </si>
  <si>
    <t xml:space="preserve">Make a table of t-statistics and p-values for both values of µ0 .</t>
  </si>
  <si>
    <t>Observations</t>
  </si>
  <si>
    <t xml:space="preserve">ti for 0%</t>
  </si>
  <si>
    <t xml:space="preserve">pi for 0%</t>
  </si>
  <si>
    <t xml:space="preserve">ti for 6%</t>
  </si>
  <si>
    <t xml:space="preserve">pi for 6%</t>
  </si>
  <si>
    <t xml:space="preserve">(b) Make a graph with the two series of t-statistics for the range i = 5, 6, . . . , 200. Also graph the series of</t>
  </si>
  <si>
    <t xml:space="preserve">critical values ci that correspond with significance levels of 10, 5 and 1%. Note that the critical values</t>
  </si>
  <si>
    <t xml:space="preserve">depend on the number of observations</t>
  </si>
  <si>
    <t>Q(0.05)</t>
  </si>
  <si>
    <t>Q(0.95)</t>
  </si>
  <si>
    <t>Q(0.025)</t>
  </si>
  <si>
    <t>Q(0.975)</t>
  </si>
  <si>
    <t>Q(0.005)</t>
  </si>
  <si>
    <t>Q(0.995)</t>
  </si>
  <si>
    <t xml:space="preserve">c) What do you conclude regarding the hypothesis H0 : μ = 0%? And regarding H0 : μ = 6%. Based on the</t>
  </si>
  <si>
    <t xml:space="preserve">graphs, what would you expect for H0 : μ = 6.5%. Explain why we never accept null hypotheses</t>
  </si>
  <si>
    <t>Hypothesis:</t>
  </si>
  <si>
    <t xml:space="preserve">H0: μ = 0%</t>
  </si>
  <si>
    <t xml:space="preserve">For n&gt;=30, the result is statistically significant for levels of 10% &amp; 5%.</t>
  </si>
  <si>
    <t xml:space="preserve">H1: μ ≠ 0%</t>
  </si>
  <si>
    <t xml:space="preserve">For n&gt;=48, the result is statistically significant for level of 1%.</t>
  </si>
  <si>
    <t xml:space="preserve">So, we reject H0.</t>
  </si>
  <si>
    <t xml:space="preserve">H0: μ = 6%</t>
  </si>
  <si>
    <t xml:space="preserve">For any significance level, we don't reject H0. t-statistics remain outside of the critical region.</t>
  </si>
  <si>
    <t xml:space="preserve">H1: μ ≠ 6%</t>
  </si>
  <si>
    <t xml:space="preserve">For μ = 6.5%, we would expect statistically insignificant result. t-statistics would be slightly below</t>
  </si>
  <si>
    <t xml:space="preserve"> the line for t-statistics for 6%. Therefore  μ = 6.5% wouldn't be rejected.</t>
  </si>
  <si>
    <t xml:space="preserve">-&gt; test will never reveal the true value, only one value for μ can be true.</t>
  </si>
  <si>
    <t xml:space="preserve">(d) Next you analyse tests for hypotheses of the form H0 : σ2 = σ2_0 versus H1 : σ2 ≠ σ2_0.</t>
  </si>
  <si>
    <t xml:space="preserve">Construct a series of statistics χ2i and corresponding p-values for σ0 = 18% and σ0 = 15%, </t>
  </si>
  <si>
    <t xml:space="preserve">where χ2i is the χ2-statistic based on the first i observations. Use the range i = 5, 6, . . . , 30.</t>
  </si>
  <si>
    <t xml:space="preserve"> Make a table of test-statistics and p-values for both values of σ0.</t>
  </si>
  <si>
    <t xml:space="preserve">χ2i for 18%</t>
  </si>
  <si>
    <t xml:space="preserve">pi for 18%</t>
  </si>
  <si>
    <t xml:space="preserve">χ2i for 15%</t>
  </si>
  <si>
    <t xml:space="preserve">pi for 15%</t>
  </si>
  <si>
    <t xml:space="preserve">(e) Make a graph with the two series of χ2i -statistics for the range i = 5, 6, . . . , 200.</t>
  </si>
  <si>
    <t xml:space="preserve">Also construct series with critical values ci that correspond with significance levels of 10, 5 and 1%.</t>
  </si>
  <si>
    <t xml:space="preserve">Note that the critical values critical values ci that correspond with significance levels of 10, 5 and 1%.</t>
  </si>
  <si>
    <t xml:space="preserve">statistics for σ=18%</t>
  </si>
  <si>
    <t xml:space="preserve">statistics for σ = 15%</t>
  </si>
  <si>
    <t xml:space="preserve">(f) What do you conclude regarding the hypothesis for σ0 = 18%? And for σ0 = 15%</t>
  </si>
  <si>
    <t xml:space="preserve">H0: σ0 = 18% rejected at ɑ =10% when n&gt;20 (looks like you already can at n=18), and at ɑ &lt; 10% when n&gt;70-80.</t>
  </si>
  <si>
    <t xml:space="preserve">H0: σ0 = 15% not rejected (χ2-statistics is  outside of the critical region)</t>
  </si>
  <si>
    <t xml:space="preserve">g) Take another look a both graphs. Argue why the significance level should be determined in relation to the</t>
  </si>
  <si>
    <t xml:space="preserve">sample size</t>
  </si>
  <si>
    <t xml:space="preserve">So, if n is small, then there is a large estimation uncertainty. We want to choose ɑ high.</t>
  </si>
  <si>
    <t xml:space="preserve">On the contrary, if n is very large, then we can limit the probability of the type I error. We want to choose belower significance level (1% or less).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</si>
</sst>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 * #,##0.00_ ;_ * \-#,##0.00_ ;_ * &quot;-&quot;??_ ;_ @_ "/>
    <numFmt numFmtId="161" formatCode="_ * #,##0_ ;_ * \-#,##0_ ;_ * &quot;-&quot;_ ;_ @_ "/>
    <numFmt numFmtId="162" formatCode="_ &quot;€&quot;\ * #,##0.00_ ;_ &quot;€&quot;\ * \-#,##0.00_ ;_ &quot;€&quot;\ * &quot;-&quot;??_ ;_ @_ "/>
    <numFmt numFmtId="163" formatCode="_ &quot;€&quot;\ * #,##0_ ;_ &quot;€&quot;\ * \-#,##0_ ;_ &quot;€&quot;\ * &quot;-&quot;_ ;_ @_ "/>
    <numFmt numFmtId="164" formatCode="0.000"/>
  </numFmts>
  <fonts count="26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9C0006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0" tint="0"/>
      <sz val="11.000000"/>
      <scheme val="minor"/>
    </font>
    <font>
      <name val="Calibri"/>
      <i/>
      <color rgb="FF7F7F7F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color rgb="FF3F3F76"/>
      <sz val="11.000000"/>
      <scheme val="minor"/>
    </font>
    <font>
      <name val="Calibri"/>
      <color rgb="FFFA7D00"/>
      <sz val="11.000000"/>
      <scheme val="minor"/>
    </font>
    <font>
      <name val="Calibri"/>
      <color rgb="FF9C6500"/>
      <sz val="11.000000"/>
      <scheme val="minor"/>
    </font>
    <font>
      <name val="Calibri"/>
      <sz val="11.000000"/>
    </font>
    <font>
      <name val="Calibri"/>
      <b/>
      <color rgb="FF3F3F3F"/>
      <sz val="11.000000"/>
      <scheme val="minor"/>
    </font>
    <font>
      <name val="Cambria"/>
      <color theme="3" tint="0"/>
      <sz val="18.000000"/>
      <scheme val="major"/>
    </font>
    <font>
      <name val="Calibri"/>
      <b/>
      <color theme="1" tint="0"/>
      <sz val="11.000000"/>
      <scheme val="minor"/>
    </font>
    <font>
      <name val="Calibri"/>
      <color indexed="2"/>
      <sz val="11.000000"/>
      <scheme val="minor"/>
    </font>
    <font>
      <name val="Calibri"/>
      <b/>
      <color theme="4" tint="0"/>
      <sz val="11.000000"/>
      <scheme val="minor"/>
    </font>
    <font>
      <name val="Calibri"/>
      <b/>
      <color theme="5" tint="0"/>
      <sz val="11.000000"/>
      <scheme val="minor"/>
    </font>
    <font>
      <name val="Calibri"/>
      <b/>
      <color theme="6" tint="0"/>
      <sz val="11.000000"/>
      <scheme val="minor"/>
    </font>
    <font>
      <name val="Calibri"/>
      <color theme="4" tint="0"/>
      <sz val="11.000000"/>
      <scheme val="minor"/>
    </font>
    <font>
      <name val="Calibri"/>
      <color theme="5" tint="0"/>
      <sz val="11.000000"/>
      <scheme val="minor"/>
    </font>
    <font>
      <name val="Calibri"/>
      <color theme="1" tint="0"/>
      <sz val="11.000000"/>
    </font>
    <font>
      <name val="Arial"/>
      <color theme="1" tint="0"/>
      <sz val="11.000000"/>
    </font>
    <font>
      <name val="Calibri"/>
      <color indexed="64"/>
      <sz val="11.000000"/>
    </font>
  </fonts>
  <fills count="33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0" numFmtId="0" applyNumberFormat="1" applyFont="1" applyFill="1" applyBorder="1"/>
    <xf fontId="3" fillId="27" borderId="1" numFmtId="0" applyNumberFormat="1" applyFont="1" applyFill="1" applyBorder="1"/>
    <xf fontId="4" fillId="28" borderId="2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5" fillId="0" borderId="0" numFmtId="0" applyNumberFormat="1" applyFont="1" applyFill="1" applyBorder="1"/>
    <xf fontId="6" fillId="29" borderId="0" numFmtId="0" applyNumberFormat="1" applyFont="1" applyFill="1" applyBorder="1"/>
    <xf fontId="7" fillId="0" borderId="3" numFmtId="0" applyNumberFormat="1" applyFont="1" applyFill="1" applyBorder="1"/>
    <xf fontId="8" fillId="0" borderId="4" numFmtId="0" applyNumberFormat="1" applyFont="1" applyFill="1" applyBorder="1"/>
    <xf fontId="9" fillId="0" borderId="5" numFmtId="0" applyNumberFormat="1" applyFont="1" applyFill="1" applyBorder="1"/>
    <xf fontId="9" fillId="0" borderId="0" numFmtId="0" applyNumberFormat="1" applyFont="1" applyFill="1" applyBorder="1"/>
    <xf fontId="10" fillId="30" borderId="1" numFmtId="0" applyNumberFormat="1" applyFont="1" applyFill="1" applyBorder="1"/>
    <xf fontId="11" fillId="0" borderId="6" numFmtId="0" applyNumberFormat="1" applyFont="1" applyFill="1" applyBorder="1"/>
    <xf fontId="12" fillId="31" borderId="0" numFmtId="0" applyNumberFormat="1" applyFont="1" applyFill="1" applyBorder="1"/>
    <xf fontId="13" fillId="32" borderId="7" numFmtId="0" applyNumberFormat="1" applyFont="1" applyFill="1" applyBorder="1"/>
    <xf fontId="14" fillId="27" borderId="8" numFmtId="0" applyNumberFormat="1" applyFont="1" applyFill="1" applyBorder="1"/>
    <xf fontId="0" fillId="0" borderId="0" numFmtId="9" applyNumberFormat="1" applyFont="1" applyFill="1" applyBorder="1"/>
    <xf fontId="15" fillId="0" borderId="0" numFmtId="0" applyNumberFormat="1" applyFont="1" applyFill="1" applyBorder="1"/>
    <xf fontId="16" fillId="0" borderId="9" numFmtId="0" applyNumberFormat="1" applyFont="1" applyFill="1" applyBorder="1"/>
    <xf fontId="17" fillId="0" borderId="0" numFmtId="0" applyNumberFormat="1" applyFont="1" applyFill="1" applyBorder="1"/>
  </cellStyleXfs>
  <cellXfs count="19">
    <xf fontId="0" fillId="0" borderId="0" numFmtId="0" xfId="0"/>
    <xf fontId="9" fillId="0" borderId="0" numFmtId="0" xfId="0" applyFont="1"/>
    <xf fontId="18" fillId="0" borderId="0" numFmtId="0" xfId="0" applyFont="1"/>
    <xf fontId="19" fillId="0" borderId="0" numFmtId="0" xfId="0" applyFont="1"/>
    <xf fontId="20" fillId="0" borderId="0" numFmtId="0" xfId="0" applyFont="1"/>
    <xf fontId="0" fillId="0" borderId="0" numFmtId="0" xfId="0">
      <protection hidden="0" locked="1"/>
    </xf>
    <xf fontId="21" fillId="0" borderId="0" numFmtId="0" xfId="0" applyFont="1"/>
    <xf fontId="22" fillId="0" borderId="0" numFmtId="0" xfId="0" applyFont="1"/>
    <xf fontId="0" fillId="0" borderId="0" numFmtId="164" xfId="0" applyNumberFormat="1"/>
    <xf fontId="0" fillId="0" borderId="0" numFmtId="164" xfId="0" applyNumberFormat="1"/>
    <xf fontId="13" fillId="0" borderId="0" numFmtId="0" xfId="0" applyFont="1" applyAlignment="1">
      <alignment horizontal="left"/>
    </xf>
    <xf fontId="23" fillId="0" borderId="0" numFmtId="0" xfId="0" applyFont="1"/>
    <xf fontId="0" fillId="0" borderId="0" numFmtId="0" xfId="0"/>
    <xf fontId="24" fillId="0" borderId="0" numFmtId="0" xfId="0" applyFont="1"/>
    <xf fontId="0" fillId="0" borderId="0" numFmtId="0" xfId="0">
      <protection hidden="0" locked="1"/>
    </xf>
    <xf fontId="25" fillId="0" borderId="0" numFmtId="0" xfId="0" applyFont="1" applyAlignment="1">
      <alignment horizontal="left"/>
    </xf>
    <xf fontId="0" fillId="0" borderId="0" numFmtId="0" xfId="0"/>
    <xf fontId="0" fillId="0" borderId="0" numFmtId="2" xfId="0" applyNumberFormat="1"/>
    <xf fontId="0" fillId="0" borderId="0" numFmtId="2" xfId="0" applyNumberFormat="1"/>
  </cellXfs>
  <cellStyles count="4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rmal" xfId="0" builtinId="0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 cap="all" spc="119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33059999999999999"/>
          <c:y val="0.11891"/>
          <c:w val="0.93899999999999995"/>
          <c:h val="0.80715000000000003"/>
        </c:manualLayout>
      </c:layout>
      <c:scatterChart>
        <c:scatterStyle val="smooth"/>
        <c:varyColors val="0"/>
        <c:ser>
          <c:idx val="0"/>
          <c:order val="0"/>
          <c:tx>
            <c:strRef>
              <c:f xml:space="preserve">'TE S1'!$C$1</c:f>
              <c:strCache>
                <c:ptCount val="1"/>
                <c:pt idx="0">
                  <c:v>mean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 xml:space="preserve">'TE S1'!$A$6:$A$1001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xVal>
          <c:yVal>
            <c:numRef>
              <c:f xml:space="preserve">'TE S1'!$C$6:$C$1001</c:f>
              <c:numCache>
                <c:formatCode>General</c:formatCode>
                <c:ptCount val="996"/>
                <c:pt idx="0">
                  <c:v>8.012839986968208</c:v>
                </c:pt>
                <c:pt idx="1">
                  <c:v>6.783193622275452</c:v>
                </c:pt>
                <c:pt idx="2">
                  <c:v>4.973545316775109</c:v>
                </c:pt>
                <c:pt idx="3">
                  <c:v>6.193187400965772</c:v>
                </c:pt>
                <c:pt idx="4">
                  <c:v>2.6819602173864476</c:v>
                </c:pt>
                <c:pt idx="5">
                  <c:v>4.606258092297142</c:v>
                </c:pt>
                <c:pt idx="6">
                  <c:v>5.722393034750278</c:v>
                </c:pt>
                <c:pt idx="7">
                  <c:v>5.494243470669417</c:v>
                </c:pt>
                <c:pt idx="8">
                  <c:v>5.07499006710376</c:v>
                </c:pt>
                <c:pt idx="9">
                  <c:v>4.866587852955114</c:v>
                </c:pt>
                <c:pt idx="10">
                  <c:v>4.517013297794471</c:v>
                </c:pt>
                <c:pt idx="11">
                  <c:v>3.795244950358814</c:v>
                </c:pt>
                <c:pt idx="12">
                  <c:v>3.942209437369951</c:v>
                </c:pt>
                <c:pt idx="13">
                  <c:v>4.897571734270632</c:v>
                </c:pt>
                <c:pt idx="14">
                  <c:v>4.655675774112564</c:v>
                </c:pt>
                <c:pt idx="15">
                  <c:v>4.675804059035809</c:v>
                </c:pt>
                <c:pt idx="16">
                  <c:v>3.493808613865024</c:v>
                </c:pt>
                <c:pt idx="17">
                  <c:v>2.95539952820595</c:v>
                </c:pt>
                <c:pt idx="18">
                  <c:v>3.7217053309696997</c:v>
                </c:pt>
                <c:pt idx="19">
                  <c:v>3.1656075281405758</c:v>
                </c:pt>
                <c:pt idx="20">
                  <c:v>3.136277489687925</c:v>
                </c:pt>
                <c:pt idx="21">
                  <c:v>3.8344882981971433</c:v>
                </c:pt>
                <c:pt idx="22">
                  <c:v>4.005604173673182</c:v>
                </c:pt>
                <c:pt idx="23">
                  <c:v>4.209294653973631</c:v>
                </c:pt>
                <c:pt idx="24">
                  <c:v>4.647532689779653</c:v>
                </c:pt>
                <c:pt idx="25">
                  <c:v>4.63884371186998</c:v>
                </c:pt>
                <c:pt idx="26">
                  <c:v>4.836374737267623</c:v>
                </c:pt>
                <c:pt idx="27">
                  <c:v>5.202179837698129</c:v>
                </c:pt>
                <c:pt idx="28">
                  <c:v>4.678385100130749</c:v>
                </c:pt>
                <c:pt idx="29">
                  <c:v>4.5036560975879665</c:v>
                </c:pt>
                <c:pt idx="30">
                  <c:v>5.469918600312643</c:v>
                </c:pt>
                <c:pt idx="31">
                  <c:v>5.232318677319939</c:v>
                </c:pt>
                <c:pt idx="32">
                  <c:v>5.473919456056566</c:v>
                </c:pt>
                <c:pt idx="33">
                  <c:v>5.76667315679808</c:v>
                </c:pt>
                <c:pt idx="34">
                  <c:v>6.367834133080881</c:v>
                </c:pt>
                <c:pt idx="35">
                  <c:v>6.429151820735216</c:v>
                </c:pt>
                <c:pt idx="36">
                  <c:v>6.6384821401871825</c:v>
                </c:pt>
                <c:pt idx="37">
                  <c:v>6.477041553030769</c:v>
                </c:pt>
                <c:pt idx="38">
                  <c:v>6.772188562148145</c:v>
                </c:pt>
                <c:pt idx="39">
                  <c:v>6.5927245982607525</c:v>
                </c:pt>
                <c:pt idx="40">
                  <c:v>6.143306183182699</c:v>
                </c:pt>
                <c:pt idx="41">
                  <c:v>6.030765495652325</c:v>
                </c:pt>
                <c:pt idx="42">
                  <c:v>6.766856168617675</c:v>
                </c:pt>
                <c:pt idx="43">
                  <c:v>7.049039621047119</c:v>
                </c:pt>
                <c:pt idx="44">
                  <c:v>6.778823868635008</c:v>
                </c:pt>
                <c:pt idx="45">
                  <c:v>7.33092025643659</c:v>
                </c:pt>
                <c:pt idx="46">
                  <c:v>7.804341005130393</c:v>
                </c:pt>
                <c:pt idx="47">
                  <c:v>7.926868431796974</c:v>
                </c:pt>
                <c:pt idx="48">
                  <c:v>7.707015237972413</c:v>
                </c:pt>
                <c:pt idx="49">
                  <c:v>8.057534614779176</c:v>
                </c:pt>
                <c:pt idx="50">
                  <c:v>7.6087904856754065</c:v>
                </c:pt>
                <c:pt idx="51">
                  <c:v>7.5048874057520365</c:v>
                </c:pt>
                <c:pt idx="52">
                  <c:v>7.97138182290632</c:v>
                </c:pt>
                <c:pt idx="53">
                  <c:v>7.573536060961766</c:v>
                </c:pt>
                <c:pt idx="54">
                  <c:v>7.872679434189329</c:v>
                </c:pt>
                <c:pt idx="55">
                  <c:v>7.838845091067624</c:v>
                </c:pt>
                <c:pt idx="56">
                  <c:v>7.6674654555832875</c:v>
                </c:pt>
                <c:pt idx="57">
                  <c:v>7.776404567274357</c:v>
                </c:pt>
                <c:pt idx="58">
                  <c:v>7.554147482316298</c:v>
                </c:pt>
                <c:pt idx="59">
                  <c:v>7.6031802832110085</c:v>
                </c:pt>
                <c:pt idx="60">
                  <c:v>7.739855605257873</c:v>
                </c:pt>
                <c:pt idx="61">
                  <c:v>8.054558521795867</c:v>
                </c:pt>
                <c:pt idx="62">
                  <c:v>8.063069415613633</c:v>
                </c:pt>
                <c:pt idx="63">
                  <c:v>8.275043936111782</c:v>
                </c:pt>
                <c:pt idx="64">
                  <c:v>8.341645563651117</c:v>
                </c:pt>
                <c:pt idx="65">
                  <c:v>8.250582450948416</c:v>
                </c:pt>
                <c:pt idx="66">
                  <c:v>8.331872717454303</c:v>
                </c:pt>
                <c:pt idx="67">
                  <c:v>8.306007748335627</c:v>
                </c:pt>
                <c:pt idx="68">
                  <c:v>8.138131373746363</c:v>
                </c:pt>
                <c:pt idx="69">
                  <c:v>8.13384313643483</c:v>
                </c:pt>
                <c:pt idx="70">
                  <c:v>7.75581701382718</c:v>
                </c:pt>
                <c:pt idx="71">
                  <c:v>7.705365111513445</c:v>
                </c:pt>
                <c:pt idx="72">
                  <c:v>7.780173125263837</c:v>
                </c:pt>
                <c:pt idx="73">
                  <c:v>7.8569460283930965</c:v>
                </c:pt>
                <c:pt idx="74">
                  <c:v>7.997338095080478</c:v>
                </c:pt>
                <c:pt idx="75">
                  <c:v>7.899140125215422</c:v>
                </c:pt>
                <c:pt idx="76">
                  <c:v>8.016560314278095</c:v>
                </c:pt>
                <c:pt idx="77">
                  <c:v>8.072570357440542</c:v>
                </c:pt>
                <c:pt idx="78">
                  <c:v>8.078920852909706</c:v>
                </c:pt>
                <c:pt idx="79">
                  <c:v>7.980422258007719</c:v>
                </c:pt>
                <c:pt idx="80">
                  <c:v>8.00117182411897</c:v>
                </c:pt>
                <c:pt idx="81">
                  <c:v>7.678340240517763</c:v>
                </c:pt>
                <c:pt idx="82">
                  <c:v>7.540503253045957</c:v>
                </c:pt>
                <c:pt idx="83">
                  <c:v>7.5506780856197215</c:v>
                </c:pt>
                <c:pt idx="84">
                  <c:v>7.428889770606326</c:v>
                </c:pt>
                <c:pt idx="85">
                  <c:v>7.404981015187718</c:v>
                </c:pt>
                <c:pt idx="86">
                  <c:v>7.583024852247339</c:v>
                </c:pt>
                <c:pt idx="87">
                  <c:v>7.481675555447932</c:v>
                </c:pt>
                <c:pt idx="88">
                  <c:v>7.89163482928928</c:v>
                </c:pt>
                <c:pt idx="89">
                  <c:v>7.60205331659343</c:v>
                </c:pt>
                <c:pt idx="90">
                  <c:v>7.517167067367658</c:v>
                </c:pt>
                <c:pt idx="91">
                  <c:v>7.55647911814669</c:v>
                </c:pt>
                <c:pt idx="92">
                  <c:v>7.5897780531613135</c:v>
                </c:pt>
                <c:pt idx="93">
                  <c:v>7.698237489215265</c:v>
                </c:pt>
                <c:pt idx="94">
                  <c:v>7.825306408389082</c:v>
                </c:pt>
                <c:pt idx="95">
                  <c:v>8.050886050383367</c:v>
                </c:pt>
                <c:pt idx="96">
                  <c:v>7.987059585806886</c:v>
                </c:pt>
                <c:pt idx="97">
                  <c:v>7.986717347704848</c:v>
                </c:pt>
                <c:pt idx="98">
                  <c:v>8.274052295062239</c:v>
                </c:pt>
                <c:pt idx="99">
                  <c:v>8.070702533233728</c:v>
                </c:pt>
                <c:pt idx="100">
                  <c:v>7.946574653389076</c:v>
                </c:pt>
                <c:pt idx="101">
                  <c:v>7.8618324211068344</c:v>
                </c:pt>
                <c:pt idx="102">
                  <c:v>7.5718601994368555</c:v>
                </c:pt>
                <c:pt idx="103">
                  <c:v>7.600527567964267</c:v>
                </c:pt>
                <c:pt idx="104">
                  <c:v>7.5595135004467116</c:v>
                </c:pt>
                <c:pt idx="105">
                  <c:v>7.5663993361312745</c:v>
                </c:pt>
                <c:pt idx="106">
                  <c:v>7.817703061731238</c:v>
                </c:pt>
                <c:pt idx="107">
                  <c:v>7.7473989553613025</c:v>
                </c:pt>
                <c:pt idx="108">
                  <c:v>7.833849667080366</c:v>
                </c:pt>
                <c:pt idx="109">
                  <c:v>7.5896364680763675</c:v>
                </c:pt>
                <c:pt idx="110">
                  <c:v>7.572011747212857</c:v>
                </c:pt>
                <c:pt idx="111">
                  <c:v>7.33869051840537</c:v>
                </c:pt>
                <c:pt idx="112">
                  <c:v>7.345604681682816</c:v>
                </c:pt>
                <c:pt idx="113">
                  <c:v>7.351980930884379</c:v>
                </c:pt>
                <c:pt idx="114">
                  <c:v>7.186230588938508</c:v>
                </c:pt>
                <c:pt idx="115">
                  <c:v>7.061140194524864</c:v>
                </c:pt>
                <c:pt idx="116">
                  <c:v>7.01668153294048</c:v>
                </c:pt>
                <c:pt idx="117">
                  <c:v>6.967569423520365</c:v>
                </c:pt>
                <c:pt idx="118">
                  <c:v>7.096142825874604</c:v>
                </c:pt>
                <c:pt idx="119">
                  <c:v>6.966494238970563</c:v>
                </c:pt>
                <c:pt idx="120">
                  <c:v>6.8552131681459345</c:v>
                </c:pt>
                <c:pt idx="121">
                  <c:v>6.887442930604251</c:v>
                </c:pt>
                <c:pt idx="122">
                  <c:v>6.95778784974757</c:v>
                </c:pt>
                <c:pt idx="123">
                  <c:v>7.041581209776042</c:v>
                </c:pt>
                <c:pt idx="124">
                  <c:v>7.077605602636248</c:v>
                </c:pt>
                <c:pt idx="125">
                  <c:v>7.0706460250240095</c:v>
                </c:pt>
                <c:pt idx="126">
                  <c:v>7.007780304748041</c:v>
                </c:pt>
                <c:pt idx="127">
                  <c:v>6.926531480558185</c:v>
                </c:pt>
                <c:pt idx="128">
                  <c:v>6.714391074440848</c:v>
                </c:pt>
                <c:pt idx="129">
                  <c:v>6.395150917414929</c:v>
                </c:pt>
                <c:pt idx="130">
                  <c:v>6.330519943835782</c:v>
                </c:pt>
                <c:pt idx="131">
                  <c:v>6.319210077754929</c:v>
                </c:pt>
                <c:pt idx="132">
                  <c:v>6.236436013775108</c:v>
                </c:pt>
                <c:pt idx="133">
                  <c:v>6.248661109358256</c:v>
                </c:pt>
                <c:pt idx="134">
                  <c:v>6.16876493217672</c:v>
                </c:pt>
                <c:pt idx="135">
                  <c:v>6.346406780786318</c:v>
                </c:pt>
                <c:pt idx="136">
                  <c:v>6.2664038068164345</c:v>
                </c:pt>
                <c:pt idx="137">
                  <c:v>6.329114391850952</c:v>
                </c:pt>
                <c:pt idx="138">
                  <c:v>6.166897472775823</c:v>
                </c:pt>
                <c:pt idx="139">
                  <c:v>6.2126797217110505</c:v>
                </c:pt>
                <c:pt idx="140">
                  <c:v>6.1418305051220345</c:v>
                </c:pt>
                <c:pt idx="141">
                  <c:v>6.010881102881161</c:v>
                </c:pt>
                <c:pt idx="142">
                  <c:v>5.967026072628639</c:v>
                </c:pt>
                <c:pt idx="143">
                  <c:v>5.951018116506038</c:v>
                </c:pt>
                <c:pt idx="144">
                  <c:v>6.038766891478345</c:v>
                </c:pt>
                <c:pt idx="145">
                  <c:v>5.933351951499451</c:v>
                </c:pt>
                <c:pt idx="146">
                  <c:v>5.916676780591785</c:v>
                </c:pt>
                <c:pt idx="147">
                  <c:v>5.938194388579999</c:v>
                </c:pt>
                <c:pt idx="148">
                  <c:v>5.823016013219728</c:v>
                </c:pt>
                <c:pt idx="149">
                  <c:v>5.890297998143651</c:v>
                </c:pt>
                <c:pt idx="150">
                  <c:v>5.8289351696433265</c:v>
                </c:pt>
                <c:pt idx="151">
                  <c:v>5.788934355844316</c:v>
                </c:pt>
                <c:pt idx="152">
                  <c:v>5.7272016053867985</c:v>
                </c:pt>
                <c:pt idx="153">
                  <c:v>5.6846659678538165</c:v>
                </c:pt>
                <c:pt idx="154">
                  <c:v>5.722906785203164</c:v>
                </c:pt>
                <c:pt idx="155">
                  <c:v>5.817125793874153</c:v>
                </c:pt>
                <c:pt idx="156">
                  <c:v>5.889972926757908</c:v>
                </c:pt>
                <c:pt idx="157">
                  <c:v>5.903558047745305</c:v>
                </c:pt>
                <c:pt idx="158">
                  <c:v>6.045258189275073</c:v>
                </c:pt>
                <c:pt idx="159">
                  <c:v>6.090943493502227</c:v>
                </c:pt>
                <c:pt idx="160">
                  <c:v>6.082410713365625</c:v>
                </c:pt>
                <c:pt idx="161">
                  <c:v>6.2716651123956275</c:v>
                </c:pt>
                <c:pt idx="162">
                  <c:v>6.448831378122348</c:v>
                </c:pt>
                <c:pt idx="163">
                  <c:v>6.602853454043346</c:v>
                </c:pt>
                <c:pt idx="164">
                  <c:v>6.416490989419889</c:v>
                </c:pt>
                <c:pt idx="165">
                  <c:v>6.5171533520574885</c:v>
                </c:pt>
                <c:pt idx="166">
                  <c:v>6.664013943444242</c:v>
                </c:pt>
                <c:pt idx="167">
                  <c:v>6.75126219909825</c:v>
                </c:pt>
                <c:pt idx="168">
                  <c:v>6.8251576136411725</c:v>
                </c:pt>
                <c:pt idx="169">
                  <c:v>6.8440646672871495</c:v>
                </c:pt>
                <c:pt idx="170">
                  <c:v>6.778126729198748</c:v>
                </c:pt>
                <c:pt idx="171">
                  <c:v>6.794379236716289</c:v>
                </c:pt>
                <c:pt idx="172">
                  <c:v>6.857176764389081</c:v>
                </c:pt>
                <c:pt idx="173">
                  <c:v>6.745450378390207</c:v>
                </c:pt>
                <c:pt idx="174">
                  <c:v>6.702124548051383</c:v>
                </c:pt>
                <c:pt idx="175">
                  <c:v>6.7341633506815155</c:v>
                </c:pt>
                <c:pt idx="176">
                  <c:v>6.7261971792192465</c:v>
                </c:pt>
                <c:pt idx="177">
                  <c:v>6.73892763718084</c:v>
                </c:pt>
                <c:pt idx="178">
                  <c:v>6.7262239075191275</c:v>
                </c:pt>
                <c:pt idx="179">
                  <c:v>6.769863949606963</c:v>
                </c:pt>
                <c:pt idx="180">
                  <c:v>6.6760395787807845</c:v>
                </c:pt>
                <c:pt idx="181">
                  <c:v>6.631901675718071</c:v>
                </c:pt>
                <c:pt idx="182">
                  <c:v>6.50742586507198</c:v>
                </c:pt>
                <c:pt idx="183">
                  <c:v>6.604296509399898</c:v>
                </c:pt>
                <c:pt idx="184">
                  <c:v>6.605360483131949</c:v>
                </c:pt>
                <c:pt idx="185">
                  <c:v>6.562626036284117</c:v>
                </c:pt>
                <c:pt idx="186">
                  <c:v>6.489783186723869</c:v>
                </c:pt>
                <c:pt idx="187">
                  <c:v>6.4252672802194395</c:v>
                </c:pt>
                <c:pt idx="188">
                  <c:v>6.519351422046178</c:v>
                </c:pt>
                <c:pt idx="189">
                  <c:v>6.45609315207122</c:v>
                </c:pt>
                <c:pt idx="190">
                  <c:v>6.519409819195185</c:v>
                </c:pt>
                <c:pt idx="191">
                  <c:v>6.5697441774656875</c:v>
                </c:pt>
                <c:pt idx="192">
                  <c:v>6.620163500108442</c:v>
                </c:pt>
                <c:pt idx="193">
                  <c:v>6.628032077058636</c:v>
                </c:pt>
                <c:pt idx="194">
                  <c:v>6.520570709210616</c:v>
                </c:pt>
                <c:pt idx="195">
                  <c:v>6.378475902181182</c:v>
                </c:pt>
                <c:pt idx="196">
                  <c:v>6.260193567869278</c:v>
                </c:pt>
                <c:pt idx="197">
                  <c:v>6.263303260479586</c:v>
                </c:pt>
                <c:pt idx="198">
                  <c:v>6.2314250638022</c:v>
                </c:pt>
                <c:pt idx="199">
                  <c:v>6.155858482707499</c:v>
                </c:pt>
                <c:pt idx="200">
                  <c:v>6.201643393505077</c:v>
                </c:pt>
                <c:pt idx="201">
                  <c:v>6.209041400960571</c:v>
                </c:pt>
                <c:pt idx="202">
                  <c:v>6.278390545000551</c:v>
                </c:pt>
                <c:pt idx="203">
                  <c:v>6.304916840780989</c:v>
                </c:pt>
                <c:pt idx="204">
                  <c:v>6.298806925899661</c:v>
                </c:pt>
                <c:pt idx="205">
                  <c:v>6.295952234715073</c:v>
                </c:pt>
                <c:pt idx="206">
                  <c:v>6.290493666154997</c:v>
                </c:pt>
                <c:pt idx="207">
                  <c:v>6.327607607671122</c:v>
                </c:pt>
                <c:pt idx="208">
                  <c:v>6.277501624132572</c:v>
                </c:pt>
                <c:pt idx="209">
                  <c:v>6.35205471777056</c:v>
                </c:pt>
                <c:pt idx="210">
                  <c:v>6.3101821635829705</c:v>
                </c:pt>
                <c:pt idx="211">
                  <c:v>6.341321109586166</c:v>
                </c:pt>
                <c:pt idx="212">
                  <c:v>6.444698654958994</c:v>
                </c:pt>
                <c:pt idx="213">
                  <c:v>6.424471211988112</c:v>
                </c:pt>
                <c:pt idx="214">
                  <c:v>6.196415137567184</c:v>
                </c:pt>
                <c:pt idx="215">
                  <c:v>6.144371739885172</c:v>
                </c:pt>
                <c:pt idx="216">
                  <c:v>6.113492176865028</c:v>
                </c:pt>
                <c:pt idx="217">
                  <c:v>6.161055487620262</c:v>
                </c:pt>
                <c:pt idx="218">
                  <c:v>6.205569482746191</c:v>
                </c:pt>
                <c:pt idx="219">
                  <c:v>6.284687336267033</c:v>
                </c:pt>
                <c:pt idx="220">
                  <c:v>6.370749509529422</c:v>
                </c:pt>
                <c:pt idx="221">
                  <c:v>6.410023676689328</c:v>
                </c:pt>
                <c:pt idx="222">
                  <c:v>6.4175454534117735</c:v>
                </c:pt>
                <c:pt idx="223">
                  <c:v>6.507608921485297</c:v>
                </c:pt>
                <c:pt idx="224">
                  <c:v>6.465300306658156</c:v>
                </c:pt>
                <c:pt idx="225">
                  <c:v>6.497788499209115</c:v>
                </c:pt>
                <c:pt idx="226">
                  <c:v>6.506900404910273</c:v>
                </c:pt>
                <c:pt idx="227">
                  <c:v>6.575043409873045</c:v>
                </c:pt>
                <c:pt idx="228">
                  <c:v>6.516512029109537</c:v>
                </c:pt>
                <c:pt idx="229">
                  <c:v>6.4599175345784925</c:v>
                </c:pt>
                <c:pt idx="230">
                  <c:v>6.51787438084077</c:v>
                </c:pt>
                <c:pt idx="231">
                  <c:v>6.429957201426323</c:v>
                </c:pt>
                <c:pt idx="232">
                  <c:v>6.5300015787185925</c:v>
                </c:pt>
                <c:pt idx="233">
                  <c:v>6.529541848719809</c:v>
                </c:pt>
                <c:pt idx="234">
                  <c:v>6.514323143501333</c:v>
                </c:pt>
                <c:pt idx="235">
                  <c:v>6.472056277390061</c:v>
                </c:pt>
                <c:pt idx="236">
                  <c:v>6.432968512953715</c:v>
                </c:pt>
                <c:pt idx="237">
                  <c:v>6.417732318971571</c:v>
                </c:pt>
                <c:pt idx="238">
                  <c:v>6.400422003576251</c:v>
                </c:pt>
                <c:pt idx="239">
                  <c:v>6.332682046757118</c:v>
                </c:pt>
                <c:pt idx="240">
                  <c:v>6.388922645095179</c:v>
                </c:pt>
                <c:pt idx="241">
                  <c:v>6.43967205547014</c:v>
                </c:pt>
                <c:pt idx="242">
                  <c:v>6.421807074326439</c:v>
                </c:pt>
                <c:pt idx="243">
                  <c:v>6.3490081119339585</c:v>
                </c:pt>
                <c:pt idx="244">
                  <c:v>6.378434391026595</c:v>
                </c:pt>
                <c:pt idx="245">
                  <c:v>6.329337595797019</c:v>
                </c:pt>
                <c:pt idx="246">
                  <c:v>6.246134661005453</c:v>
                </c:pt>
                <c:pt idx="247">
                  <c:v>6.211637833750252</c:v>
                </c:pt>
                <c:pt idx="248">
                  <c:v>6.223970854378316</c:v>
                </c:pt>
                <c:pt idx="249">
                  <c:v>6.245908842951648</c:v>
                </c:pt>
                <c:pt idx="250">
                  <c:v>6.311458369994497</c:v>
                </c:pt>
                <c:pt idx="251">
                  <c:v>6.343030701202354</c:v>
                </c:pt>
                <c:pt idx="252">
                  <c:v>6.297425993039019</c:v>
                </c:pt>
                <c:pt idx="253">
                  <c:v>6.29386835831777</c:v>
                </c:pt>
                <c:pt idx="254">
                  <c:v>6.375194199042912</c:v>
                </c:pt>
                <c:pt idx="255">
                  <c:v>6.409409059007365</c:v>
                </c:pt>
                <c:pt idx="256">
                  <c:v>6.3527037070367465</c:v>
                </c:pt>
                <c:pt idx="257">
                  <c:v>6.292006600257513</c:v>
                </c:pt>
                <c:pt idx="258">
                  <c:v>6.355973716490379</c:v>
                </c:pt>
                <c:pt idx="259">
                  <c:v>6.2618481081688095</c:v>
                </c:pt>
                <c:pt idx="260">
                  <c:v>6.279417125837723</c:v>
                </c:pt>
                <c:pt idx="261">
                  <c:v>6.218461474468227</c:v>
                </c:pt>
                <c:pt idx="262">
                  <c:v>6.152545081423236</c:v>
                </c:pt>
                <c:pt idx="263">
                  <c:v>6.172312234106236</c:v>
                </c:pt>
                <c:pt idx="264">
                  <c:v>6.067735048600278</c:v>
                </c:pt>
                <c:pt idx="265">
                  <c:v>6.019167577290943</c:v>
                </c:pt>
                <c:pt idx="266">
                  <c:v>5.984136299305273</c:v>
                </c:pt>
                <c:pt idx="267">
                  <c:v>5.92827540703789</c:v>
                </c:pt>
                <c:pt idx="268">
                  <c:v>5.854357911665511</c:v>
                </c:pt>
                <c:pt idx="269">
                  <c:v>5.780961014767179</c:v>
                </c:pt>
                <c:pt idx="270">
                  <c:v>5.890235810090273</c:v>
                </c:pt>
                <c:pt idx="271">
                  <c:v>5.820414143752161</c:v>
                </c:pt>
                <c:pt idx="272">
                  <c:v>5.924506862328568</c:v>
                </c:pt>
                <c:pt idx="273">
                  <c:v>5.9585711342611045</c:v>
                </c:pt>
                <c:pt idx="274">
                  <c:v>5.909894532658189</c:v>
                </c:pt>
                <c:pt idx="275">
                  <c:v>5.942920238598513</c:v>
                </c:pt>
                <c:pt idx="276">
                  <c:v>5.950486398955291</c:v>
                </c:pt>
                <c:pt idx="277">
                  <c:v>5.942318584594305</c:v>
                </c:pt>
                <c:pt idx="278">
                  <c:v>5.949407237287255</c:v>
                </c:pt>
                <c:pt idx="279">
                  <c:v>6.0758319151991715</c:v>
                </c:pt>
                <c:pt idx="280">
                  <c:v>6.024031883819473</c:v>
                </c:pt>
                <c:pt idx="281">
                  <c:v>6.124925017808477</c:v>
                </c:pt>
                <c:pt idx="282">
                  <c:v>6.129735459604626</c:v>
                </c:pt>
                <c:pt idx="283">
                  <c:v>6.014656277223483</c:v>
                </c:pt>
                <c:pt idx="284">
                  <c:v>6.065220510958576</c:v>
                </c:pt>
                <c:pt idx="285">
                  <c:v>6.0172359588266575</c:v>
                </c:pt>
                <c:pt idx="286">
                  <c:v>6.0541636259635485</c:v>
                </c:pt>
                <c:pt idx="287">
                  <c:v>6.0387614491550154</c:v>
                </c:pt>
                <c:pt idx="288">
                  <c:v>6.025130528832649</c:v>
                </c:pt>
                <c:pt idx="289">
                  <c:v>5.999311151455361</c:v>
                </c:pt>
                <c:pt idx="290">
                  <c:v>5.913882213648472</c:v>
                </c:pt>
                <c:pt idx="291">
                  <c:v>5.861361660320949</c:v>
                </c:pt>
                <c:pt idx="292">
                  <c:v>5.800557951675847</c:v>
                </c:pt>
                <c:pt idx="293">
                  <c:v>5.813482739444547</c:v>
                </c:pt>
                <c:pt idx="294">
                  <c:v>5.84710227395442</c:v>
                </c:pt>
                <c:pt idx="295">
                  <c:v>5.683871078476303</c:v>
                </c:pt>
                <c:pt idx="296">
                  <c:v>5.718012060250417</c:v>
                </c:pt>
                <c:pt idx="297">
                  <c:v>5.68401156309253</c:v>
                </c:pt>
                <c:pt idx="298">
                  <c:v>5.686216234055438</c:v>
                </c:pt>
                <c:pt idx="299">
                  <c:v>5.784725175388677</c:v>
                </c:pt>
                <c:pt idx="300">
                  <c:v>5.834080046154331</c:v>
                </c:pt>
                <c:pt idx="301">
                  <c:v>5.873252776958617</c:v>
                </c:pt>
                <c:pt idx="302">
                  <c:v>5.906780612534549</c:v>
                </c:pt>
                <c:pt idx="303">
                  <c:v>5.866271214229016</c:v>
                </c:pt>
                <c:pt idx="304">
                  <c:v>5.826706606940928</c:v>
                </c:pt>
                <c:pt idx="305">
                  <c:v>5.834890633474443</c:v>
                </c:pt>
                <c:pt idx="306">
                  <c:v>5.776301631651257</c:v>
                </c:pt>
                <c:pt idx="307">
                  <c:v>5.651651211512125</c:v>
                </c:pt>
                <c:pt idx="308">
                  <c:v>5.623414916295957</c:v>
                </c:pt>
                <c:pt idx="309">
                  <c:v>5.6527442406069115</c:v>
                </c:pt>
                <c:pt idx="310">
                  <c:v>5.646298812145827</c:v>
                </c:pt>
                <c:pt idx="311">
                  <c:v>5.613805343444962</c:v>
                </c:pt>
                <c:pt idx="312">
                  <c:v>5.607982525837386</c:v>
                </c:pt>
                <c:pt idx="313">
                  <c:v>5.625326136584129</c:v>
                </c:pt>
                <c:pt idx="314">
                  <c:v>5.68272791463637</c:v>
                </c:pt>
                <c:pt idx="315">
                  <c:v>5.696330065026581</c:v>
                </c:pt>
                <c:pt idx="316">
                  <c:v>5.705901510476878</c:v>
                </c:pt>
                <c:pt idx="317">
                  <c:v>5.675625235107277</c:v>
                </c:pt>
                <c:pt idx="318">
                  <c:v>5.673876688650213</c:v>
                </c:pt>
                <c:pt idx="319">
                  <c:v>5.701988407366429</c:v>
                </c:pt>
                <c:pt idx="320">
                  <c:v>5.714457036444393</c:v>
                </c:pt>
                <c:pt idx="321">
                  <c:v>5.78602249508423</c:v>
                </c:pt>
                <c:pt idx="322">
                  <c:v>5.840548443672004</c:v>
                </c:pt>
                <c:pt idx="323">
                  <c:v>5.905110996998652</c:v>
                </c:pt>
                <c:pt idx="324">
                  <c:v>5.976714000924155</c:v>
                </c:pt>
                <c:pt idx="325">
                  <c:v>5.954307200646035</c:v>
                </c:pt>
                <c:pt idx="326">
                  <c:v>6.037527793619611</c:v>
                </c:pt>
                <c:pt idx="327">
                  <c:v>6.059927140975157</c:v>
                </c:pt>
                <c:pt idx="328">
                  <c:v>6.04881372793251</c:v>
                </c:pt>
                <c:pt idx="329">
                  <c:v>6.016357493956301</c:v>
                </c:pt>
                <c:pt idx="330">
                  <c:v>6.058676283274848</c:v>
                </c:pt>
                <c:pt idx="331">
                  <c:v>6.05142344018726</c:v>
                </c:pt>
                <c:pt idx="332">
                  <c:v>5.9789555748326615</c:v>
                </c:pt>
                <c:pt idx="333">
                  <c:v>6.061755170386301</c:v>
                </c:pt>
                <c:pt idx="334">
                  <c:v>6.064933874539448</c:v>
                </c:pt>
                <c:pt idx="335">
                  <c:v>6.09257685612356</c:v>
                </c:pt>
                <c:pt idx="336">
                  <c:v>6.02267046105164</c:v>
                </c:pt>
                <c:pt idx="337">
                  <c:v>5.964878456190202</c:v>
                </c:pt>
                <c:pt idx="338">
                  <c:v>5.982503309267548</c:v>
                </c:pt>
                <c:pt idx="339">
                  <c:v>5.961555756484481</c:v>
                </c:pt>
                <c:pt idx="340">
                  <c:v>5.915738554417382</c:v>
                </c:pt>
                <c:pt idx="341">
                  <c:v>5.89253129649459</c:v>
                </c:pt>
                <c:pt idx="342">
                  <c:v>5.863762655491369</c:v>
                </c:pt>
                <c:pt idx="343">
                  <c:v>5.902360236566423</c:v>
                </c:pt>
                <c:pt idx="344">
                  <c:v>5.858415626171846</c:v>
                </c:pt>
                <c:pt idx="345">
                  <c:v>5.875032627818467</c:v>
                </c:pt>
                <c:pt idx="346">
                  <c:v>5.8576264582126205</c:v>
                </c:pt>
                <c:pt idx="347">
                  <c:v>5.846310314921994</c:v>
                </c:pt>
                <c:pt idx="348">
                  <c:v>5.845828253771802</c:v>
                </c:pt>
                <c:pt idx="349">
                  <c:v>5.870736509482746</c:v>
                </c:pt>
                <c:pt idx="350">
                  <c:v>5.884020597874656</c:v>
                </c:pt>
                <c:pt idx="351">
                  <c:v>5.864725325107546</c:v>
                </c:pt>
                <c:pt idx="352">
                  <c:v>5.894864546470739</c:v>
                </c:pt>
                <c:pt idx="353">
                  <c:v>5.847109839555842</c:v>
                </c:pt>
                <c:pt idx="354">
                  <c:v>5.8969768267808105</c:v>
                </c:pt>
                <c:pt idx="355">
                  <c:v>5.8806995534802455</c:v>
                </c:pt>
                <c:pt idx="356">
                  <c:v>5.7623767156600465</c:v>
                </c:pt>
                <c:pt idx="357">
                  <c:v>5.7316842199955005</c:v>
                </c:pt>
                <c:pt idx="358">
                  <c:v>5.714381741965889</c:v>
                </c:pt>
                <c:pt idx="359">
                  <c:v>5.692553725215574</c:v>
                </c:pt>
                <c:pt idx="360">
                  <c:v>5.711354963844342</c:v>
                </c:pt>
                <c:pt idx="361">
                  <c:v>5.6522365005400355</c:v>
                </c:pt>
                <c:pt idx="362">
                  <c:v>5.685344939348729</c:v>
                </c:pt>
                <c:pt idx="363">
                  <c:v>5.671539512761526</c:v>
                </c:pt>
                <c:pt idx="364">
                  <c:v>5.653053791603613</c:v>
                </c:pt>
                <c:pt idx="365">
                  <c:v>5.679969575501403</c:v>
                </c:pt>
                <c:pt idx="366">
                  <c:v>5.678002575848662</c:v>
                </c:pt>
                <c:pt idx="367">
                  <c:v>5.731919744948234</c:v>
                </c:pt>
                <c:pt idx="368">
                  <c:v>5.717487392907622</c:v>
                </c:pt>
                <c:pt idx="369">
                  <c:v>5.746758009354267</c:v>
                </c:pt>
                <c:pt idx="370">
                  <c:v>5.7969782711862194</c:v>
                </c:pt>
                <c:pt idx="371">
                  <c:v>5.8221635786417405</c:v>
                </c:pt>
                <c:pt idx="372">
                  <c:v>5.786820958340555</c:v>
                </c:pt>
                <c:pt idx="373">
                  <c:v>5.7943994205464175</c:v>
                </c:pt>
                <c:pt idx="374">
                  <c:v>5.844159265940458</c:v>
                </c:pt>
                <c:pt idx="375">
                  <c:v>5.932614728511532</c:v>
                </c:pt>
                <c:pt idx="376">
                  <c:v>5.913490849287723</c:v>
                </c:pt>
                <c:pt idx="377">
                  <c:v>5.822002575648594</c:v>
                </c:pt>
                <c:pt idx="378">
                  <c:v>5.826996677822588</c:v>
                </c:pt>
                <c:pt idx="379">
                  <c:v>5.850247205968919</c:v>
                </c:pt>
                <c:pt idx="380">
                  <c:v>5.832566120382481</c:v>
                </c:pt>
                <c:pt idx="381">
                  <c:v>5.881769062398979</c:v>
                </c:pt>
                <c:pt idx="382">
                  <c:v>5.8321356877192665</c:v>
                </c:pt>
                <c:pt idx="383">
                  <c:v>5.891479017545496</c:v>
                </c:pt>
                <c:pt idx="384">
                  <c:v>5.858703306726613</c:v>
                </c:pt>
                <c:pt idx="385">
                  <c:v>5.941125574620448</c:v>
                </c:pt>
                <c:pt idx="386">
                  <c:v>5.947572678422824</c:v>
                </c:pt>
                <c:pt idx="387">
                  <c:v>5.8925390220706415</c:v>
                </c:pt>
                <c:pt idx="388">
                  <c:v>5.900290082319556</c:v>
                </c:pt>
                <c:pt idx="389">
                  <c:v>5.906244240230025</c:v>
                </c:pt>
                <c:pt idx="390">
                  <c:v>5.8619226269918485</c:v>
                </c:pt>
                <c:pt idx="391">
                  <c:v>5.896424427740563</c:v>
                </c:pt>
                <c:pt idx="392">
                  <c:v>5.890813934533538</c:v>
                </c:pt>
                <c:pt idx="393">
                  <c:v>5.9486600942106636</c:v>
                </c:pt>
                <c:pt idx="394">
                  <c:v>5.902064984327281</c:v>
                </c:pt>
                <c:pt idx="395">
                  <c:v>5.893920553734547</c:v>
                </c:pt>
                <c:pt idx="396">
                  <c:v>5.82252995084554</c:v>
                </c:pt>
                <c:pt idx="397">
                  <c:v>5.803265144521149</c:v>
                </c:pt>
                <c:pt idx="398">
                  <c:v>5.8210757335345695</c:v>
                </c:pt>
                <c:pt idx="399">
                  <c:v>5.815266406578206</c:v>
                </c:pt>
                <c:pt idx="400">
                  <c:v>5.92028782762149</c:v>
                </c:pt>
                <c:pt idx="401">
                  <c:v>5.944462252684692</c:v>
                </c:pt>
                <c:pt idx="402">
                  <c:v>5.993758492163221</c:v>
                </c:pt>
                <c:pt idx="403">
                  <c:v>5.946485841670598</c:v>
                </c:pt>
                <c:pt idx="404">
                  <c:v>5.979390682935696</c:v>
                </c:pt>
                <c:pt idx="405">
                  <c:v>5.9911953404385505</c:v>
                </c:pt>
                <c:pt idx="406">
                  <c:v>5.958383153532445</c:v>
                </c:pt>
                <c:pt idx="407">
                  <c:v>5.970759509028024</c:v>
                </c:pt>
                <c:pt idx="408">
                  <c:v>6.001658972209778</c:v>
                </c:pt>
                <c:pt idx="409">
                  <c:v>5.994813578904032</c:v>
                </c:pt>
                <c:pt idx="410">
                  <c:v>6.000249367090087</c:v>
                </c:pt>
                <c:pt idx="411">
                  <c:v>6.003793121834737</c:v>
                </c:pt>
                <c:pt idx="412">
                  <c:v>6.027444706176327</c:v>
                </c:pt>
                <c:pt idx="413">
                  <c:v>6.050954026567156</c:v>
                </c:pt>
                <c:pt idx="414">
                  <c:v>6.009889775609238</c:v>
                </c:pt>
                <c:pt idx="415">
                  <c:v>6.002178919290526</c:v>
                </c:pt>
                <c:pt idx="416">
                  <c:v>6.003859361194429</c:v>
                </c:pt>
                <c:pt idx="417">
                  <c:v>6.022678272115044</c:v>
                </c:pt>
                <c:pt idx="418">
                  <c:v>5.999277626584976</c:v>
                </c:pt>
                <c:pt idx="419">
                  <c:v>5.987605483208684</c:v>
                </c:pt>
                <c:pt idx="420">
                  <c:v>5.984408268520023</c:v>
                </c:pt>
                <c:pt idx="421">
                  <c:v>6.036989179293631</c:v>
                </c:pt>
                <c:pt idx="422">
                  <c:v>5.997801127800675</c:v>
                </c:pt>
                <c:pt idx="423">
                  <c:v>6.007531718576588</c:v>
                </c:pt>
                <c:pt idx="424">
                  <c:v>6.0247486457995425</c:v>
                </c:pt>
                <c:pt idx="425">
                  <c:v>6.0115155381370675</c:v>
                </c:pt>
                <c:pt idx="426">
                  <c:v>6.021586847278208</c:v>
                </c:pt>
                <c:pt idx="427">
                  <c:v>6.01577473973246</c:v>
                </c:pt>
                <c:pt idx="428">
                  <c:v>5.95246436239268</c:v>
                </c:pt>
                <c:pt idx="429">
                  <c:v>5.944254597502973</c:v>
                </c:pt>
                <c:pt idx="430">
                  <c:v>5.940441928277299</c:v>
                </c:pt>
                <c:pt idx="431">
                  <c:v>5.963823633472754</c:v>
                </c:pt>
                <c:pt idx="432">
                  <c:v>6.027460480936317</c:v>
                </c:pt>
                <c:pt idx="433">
                  <c:v>6.070813172359396</c:v>
                </c:pt>
                <c:pt idx="434">
                  <c:v>6.115684211420353</c:v>
                </c:pt>
                <c:pt idx="435">
                  <c:v>6.12193317349203</c:v>
                </c:pt>
                <c:pt idx="436">
                  <c:v>6.150877137951472</c:v>
                </c:pt>
                <c:pt idx="437">
                  <c:v>6.1432366447911</c:v>
                </c:pt>
                <c:pt idx="438">
                  <c:v>6.119306100822412</c:v>
                </c:pt>
                <c:pt idx="439">
                  <c:v>6.112124706334402</c:v>
                </c:pt>
                <c:pt idx="440">
                  <c:v>6.142606688952896</c:v>
                </c:pt>
                <c:pt idx="441">
                  <c:v>6.144795440416877</c:v>
                </c:pt>
                <c:pt idx="442">
                  <c:v>6.114014568882908</c:v>
                </c:pt>
                <c:pt idx="443">
                  <c:v>6.067923748137817</c:v>
                </c:pt>
                <c:pt idx="444">
                  <c:v>6.010403292501402</c:v>
                </c:pt>
                <c:pt idx="445">
                  <c:v>5.969275707765055</c:v>
                </c:pt>
                <c:pt idx="446">
                  <c:v>6.005176806736795</c:v>
                </c:pt>
                <c:pt idx="447">
                  <c:v>5.969911739868747</c:v>
                </c:pt>
                <c:pt idx="448">
                  <c:v>5.903028555842763</c:v>
                </c:pt>
                <c:pt idx="449">
                  <c:v>5.84655319728506</c:v>
                </c:pt>
                <c:pt idx="450">
                  <c:v>5.814553274874411</c:v>
                </c:pt>
                <c:pt idx="451">
                  <c:v>5.836181161126192</c:v>
                </c:pt>
                <c:pt idx="452">
                  <c:v>5.831036735237348</c:v>
                </c:pt>
                <c:pt idx="453">
                  <c:v>5.82275193491906</c:v>
                </c:pt>
                <c:pt idx="454">
                  <c:v>5.873501462014858</c:v>
                </c:pt>
                <c:pt idx="455">
                  <c:v>5.827902681670454</c:v>
                </c:pt>
                <c:pt idx="456">
                  <c:v>5.781839978242072</c:v>
                </c:pt>
                <c:pt idx="457">
                  <c:v>5.754276570639949</c:v>
                </c:pt>
                <c:pt idx="458">
                  <c:v>5.7543267758871135</c:v>
                </c:pt>
                <c:pt idx="459">
                  <c:v>5.79561741224082</c:v>
                </c:pt>
                <c:pt idx="460">
                  <c:v>5.7675976098858355</c:v>
                </c:pt>
                <c:pt idx="461">
                  <c:v>5.778918136673937</c:v>
                </c:pt>
                <c:pt idx="462">
                  <c:v>5.771174931219305</c:v>
                </c:pt>
                <c:pt idx="463">
                  <c:v>5.797620666583711</c:v>
                </c:pt>
                <c:pt idx="464">
                  <c:v>5.831554328140421</c:v>
                </c:pt>
                <c:pt idx="465">
                  <c:v>5.846981538652677</c:v>
                </c:pt>
                <c:pt idx="466">
                  <c:v>5.891279250791416</c:v>
                </c:pt>
                <c:pt idx="467">
                  <c:v>5.849434447796566</c:v>
                </c:pt>
                <c:pt idx="468">
                  <c:v>5.79976101664215</c:v>
                </c:pt>
                <c:pt idx="469">
                  <c:v>5.812266902834595</c:v>
                </c:pt>
                <c:pt idx="470">
                  <c:v>5.788177660643485</c:v>
                </c:pt>
                <c:pt idx="471">
                  <c:v>5.805439946671396</c:v>
                </c:pt>
                <c:pt idx="472">
                  <c:v>5.744922379916083</c:v>
                </c:pt>
                <c:pt idx="473">
                  <c:v>5.720773782472196</c:v>
                </c:pt>
                <c:pt idx="474">
                  <c:v>5.759675216139812</c:v>
                </c:pt>
                <c:pt idx="475">
                  <c:v>5.745927316343585</c:v>
                </c:pt>
                <c:pt idx="476">
                  <c:v>5.749318566388578</c:v>
                </c:pt>
                <c:pt idx="477">
                  <c:v>5.767802259240988</c:v>
                </c:pt>
                <c:pt idx="478">
                  <c:v>5.796940561075607</c:v>
                </c:pt>
                <c:pt idx="479">
                  <c:v>5.754399289763212</c:v>
                </c:pt>
                <c:pt idx="480">
                  <c:v>5.739316848505508</c:v>
                </c:pt>
                <c:pt idx="481">
                  <c:v>5.700187561054862</c:v>
                </c:pt>
                <c:pt idx="482">
                  <c:v>5.736908107531036</c:v>
                </c:pt>
                <c:pt idx="483">
                  <c:v>5.750854915484814</c:v>
                </c:pt>
                <c:pt idx="484">
                  <c:v>5.758237599443854</c:v>
                </c:pt>
                <c:pt idx="485">
                  <c:v>5.7225165274553165</c:v>
                </c:pt>
                <c:pt idx="486">
                  <c:v>5.749652662798156</c:v>
                </c:pt>
                <c:pt idx="487">
                  <c:v>5.720946107188493</c:v>
                </c:pt>
                <c:pt idx="488">
                  <c:v>5.755929200739218</c:v>
                </c:pt>
                <c:pt idx="489">
                  <c:v>5.778974491258643</c:v>
                </c:pt>
                <c:pt idx="490">
                  <c:v>5.7634544830369325</c:v>
                </c:pt>
                <c:pt idx="491">
                  <c:v>5.757866940854962</c:v>
                </c:pt>
                <c:pt idx="492">
                  <c:v>5.721925590008627</c:v>
                </c:pt>
                <c:pt idx="493">
                  <c:v>5.725767958579921</c:v>
                </c:pt>
                <c:pt idx="494">
                  <c:v>5.754377702793003</c:v>
                </c:pt>
                <c:pt idx="495">
                  <c:v>5.7489145003193745</c:v>
                </c:pt>
                <c:pt idx="496">
                  <c:v>5.746516466726126</c:v>
                </c:pt>
                <c:pt idx="497">
                  <c:v>5.772493942389675</c:v>
                </c:pt>
                <c:pt idx="498">
                  <c:v>5.748264236045087</c:v>
                </c:pt>
                <c:pt idx="499">
                  <c:v>5.723230608234578</c:v>
                </c:pt>
                <c:pt idx="500">
                  <c:v>5.705180729000279</c:v>
                </c:pt>
                <c:pt idx="501">
                  <c:v>5.706749683444161</c:v>
                </c:pt>
                <c:pt idx="502">
                  <c:v>5.705247257617362</c:v>
                </c:pt>
                <c:pt idx="503">
                  <c:v>5.636389531191517</c:v>
                </c:pt>
                <c:pt idx="504">
                  <c:v>5.63392155211685</c:v>
                </c:pt>
                <c:pt idx="505">
                  <c:v>5.626837128350132</c:v>
                </c:pt>
                <c:pt idx="506">
                  <c:v>5.61719214791915</c:v>
                </c:pt>
                <c:pt idx="507">
                  <c:v>5.63963438604205</c:v>
                </c:pt>
                <c:pt idx="508">
                  <c:v>5.6093789675090235</c:v>
                </c:pt>
                <c:pt idx="509">
                  <c:v>5.547962441284747</c:v>
                </c:pt>
                <c:pt idx="510">
                  <c:v>5.53941996177658</c:v>
                </c:pt>
                <c:pt idx="511">
                  <c:v>5.552799531139745</c:v>
                </c:pt>
                <c:pt idx="512">
                  <c:v>5.543724605663992</c:v>
                </c:pt>
                <c:pt idx="513">
                  <c:v>5.548111612802739</c:v>
                </c:pt>
                <c:pt idx="514">
                  <c:v>5.57088831755289</c:v>
                </c:pt>
                <c:pt idx="515">
                  <c:v>5.53101894869305</c:v>
                </c:pt>
                <c:pt idx="516">
                  <c:v>5.559834571102496</c:v>
                </c:pt>
                <c:pt idx="517">
                  <c:v>5.527895184325718</c:v>
                </c:pt>
                <c:pt idx="518">
                  <c:v>5.530630296963039</c:v>
                </c:pt>
                <c:pt idx="519">
                  <c:v>5.534216505251277</c:v>
                </c:pt>
                <c:pt idx="520">
                  <c:v>5.521679051903972</c:v>
                </c:pt>
                <c:pt idx="521">
                  <c:v>5.489520702848956</c:v>
                </c:pt>
                <c:pt idx="522">
                  <c:v>5.484288523347973</c:v>
                </c:pt>
                <c:pt idx="523">
                  <c:v>5.5045798254327245</c:v>
                </c:pt>
                <c:pt idx="524">
                  <c:v>5.471806037629269</c:v>
                </c:pt>
                <c:pt idx="525">
                  <c:v>5.4979480216903935</c:v>
                </c:pt>
                <c:pt idx="526">
                  <c:v>5.4752112303316505</c:v>
                </c:pt>
                <c:pt idx="527">
                  <c:v>5.4889021225268</c:v>
                </c:pt>
                <c:pt idx="528">
                  <c:v>5.5488049366971675</c:v>
                </c:pt>
                <c:pt idx="529">
                  <c:v>5.5383013780320685</c:v>
                </c:pt>
                <c:pt idx="530">
                  <c:v>5.554073427873387</c:v>
                </c:pt>
                <c:pt idx="531">
                  <c:v>5.492303260108095</c:v>
                </c:pt>
                <c:pt idx="532">
                  <c:v>5.526964265162477</c:v>
                </c:pt>
                <c:pt idx="533">
                  <c:v>5.532741731025361</c:v>
                </c:pt>
                <c:pt idx="534">
                  <c:v>5.52201496774634</c:v>
                </c:pt>
                <c:pt idx="535">
                  <c:v>5.501851527409865</c:v>
                </c:pt>
                <c:pt idx="536">
                  <c:v>5.533176070080609</c:v>
                </c:pt>
                <c:pt idx="537">
                  <c:v>5.524832141708679</c:v>
                </c:pt>
                <c:pt idx="538">
                  <c:v>5.584624418168111</c:v>
                </c:pt>
                <c:pt idx="539">
                  <c:v>5.599527742689541</c:v>
                </c:pt>
                <c:pt idx="540">
                  <c:v>5.576786966468139</c:v>
                </c:pt>
                <c:pt idx="541">
                  <c:v>5.61991138861546</c:v>
                </c:pt>
                <c:pt idx="542">
                  <c:v>5.615875789387785</c:v>
                </c:pt>
                <c:pt idx="543">
                  <c:v>5.622691044765881</c:v>
                </c:pt>
                <c:pt idx="544">
                  <c:v>5.572835570447762</c:v>
                </c:pt>
                <c:pt idx="545">
                  <c:v>5.574079772558541</c:v>
                </c:pt>
                <c:pt idx="546">
                  <c:v>5.555022634969211</c:v>
                </c:pt>
                <c:pt idx="547">
                  <c:v>5.566014351376538</c:v>
                </c:pt>
                <c:pt idx="548">
                  <c:v>5.575903338263293</c:v>
                </c:pt>
                <c:pt idx="549">
                  <c:v>5.564476479514013</c:v>
                </c:pt>
                <c:pt idx="550">
                  <c:v>5.527047864232281</c:v>
                </c:pt>
                <c:pt idx="551">
                  <c:v>5.583380060935559</c:v>
                </c:pt>
                <c:pt idx="552">
                  <c:v>5.560238751318437</c:v>
                </c:pt>
                <c:pt idx="553">
                  <c:v>5.585527671485762</c:v>
                </c:pt>
                <c:pt idx="554">
                  <c:v>5.571588522891857</c:v>
                </c:pt>
                <c:pt idx="555">
                  <c:v>5.546374981567449</c:v>
                </c:pt>
                <c:pt idx="556">
                  <c:v>5.525620960657775</c:v>
                </c:pt>
                <c:pt idx="557">
                  <c:v>5.545289009698362</c:v>
                </c:pt>
                <c:pt idx="558">
                  <c:v>5.571540427449933</c:v>
                </c:pt>
                <c:pt idx="559">
                  <c:v>5.551815940678123</c:v>
                </c:pt>
                <c:pt idx="560">
                  <c:v>5.566801980444686</c:v>
                </c:pt>
                <c:pt idx="561">
                  <c:v>5.5446479706002965</c:v>
                </c:pt>
                <c:pt idx="562">
                  <c:v>5.5507233225388015</c:v>
                </c:pt>
                <c:pt idx="563">
                  <c:v>5.559308055814366</c:v>
                </c:pt>
                <c:pt idx="564">
                  <c:v>5.561726010571258</c:v>
                </c:pt>
                <c:pt idx="565">
                  <c:v>5.568041692698157</c:v>
                </c:pt>
                <c:pt idx="566">
                  <c:v>5.56216396994938</c:v>
                </c:pt>
                <c:pt idx="567">
                  <c:v>5.585151800920725</c:v>
                </c:pt>
                <c:pt idx="568">
                  <c:v>5.588601102768024</c:v>
                </c:pt>
                <c:pt idx="569">
                  <c:v>5.589252972506639</c:v>
                </c:pt>
                <c:pt idx="570">
                  <c:v>5.526218572116488</c:v>
                </c:pt>
                <c:pt idx="571">
                  <c:v>5.540533821017565</c:v>
                </c:pt>
                <c:pt idx="572">
                  <c:v>5.542541925155606</c:v>
                </c:pt>
                <c:pt idx="573">
                  <c:v>5.539661367173528</c:v>
                </c:pt>
                <c:pt idx="574">
                  <c:v>5.577220391810995</c:v>
                </c:pt>
                <c:pt idx="575">
                  <c:v>5.571220370360677</c:v>
                </c:pt>
                <c:pt idx="576">
                  <c:v>5.605458747433721</c:v>
                </c:pt>
                <c:pt idx="577">
                  <c:v>5.6231080495077945</c:v>
                </c:pt>
                <c:pt idx="578">
                  <c:v>5.592966831303209</c:v>
                </c:pt>
                <c:pt idx="579">
                  <c:v>5.563903407122743</c:v>
                </c:pt>
                <c:pt idx="580">
                  <c:v>5.553933607701444</c:v>
                </c:pt>
                <c:pt idx="581">
                  <c:v>5.550353827191425</c:v>
                </c:pt>
                <c:pt idx="582">
                  <c:v>5.492703965304198</c:v>
                </c:pt>
                <c:pt idx="583">
                  <c:v>5.482803368213057</c:v>
                </c:pt>
                <c:pt idx="584">
                  <c:v>5.448384466641577</c:v>
                </c:pt>
                <c:pt idx="585">
                  <c:v>5.504334793041228</c:v>
                </c:pt>
                <c:pt idx="586">
                  <c:v>5.520955904683452</c:v>
                </c:pt>
                <c:pt idx="587">
                  <c:v>5.503067884421661</c:v>
                </c:pt>
                <c:pt idx="588">
                  <c:v>5.488078354681301</c:v>
                </c:pt>
                <c:pt idx="589">
                  <c:v>5.466468031641763</c:v>
                </c:pt>
                <c:pt idx="590">
                  <c:v>5.488641603038711</c:v>
                </c:pt>
                <c:pt idx="591">
                  <c:v>5.493786948104556</c:v>
                </c:pt>
                <c:pt idx="592">
                  <c:v>5.4611070506507735</c:v>
                </c:pt>
                <c:pt idx="593">
                  <c:v>5.446285084273845</c:v>
                </c:pt>
                <c:pt idx="594">
                  <c:v>5.45460998605944</c:v>
                </c:pt>
                <c:pt idx="595">
                  <c:v>5.441377008760309</c:v>
                </c:pt>
                <c:pt idx="596">
                  <c:v>5.459220223702732</c:v>
                </c:pt>
                <c:pt idx="597">
                  <c:v>5.481840893650116</c:v>
                </c:pt>
                <c:pt idx="598">
                  <c:v>5.4901932746805615</c:v>
                </c:pt>
                <c:pt idx="599">
                  <c:v>5.52032091695917</c:v>
                </c:pt>
                <c:pt idx="600">
                  <c:v>5.49770673954549</c:v>
                </c:pt>
                <c:pt idx="601">
                  <c:v>5.484611656410927</c:v>
                </c:pt>
                <c:pt idx="602">
                  <c:v>5.516661674669982</c:v>
                </c:pt>
                <c:pt idx="603">
                  <c:v>5.539741754115646</c:v>
                </c:pt>
                <c:pt idx="604">
                  <c:v>5.534215795986814</c:v>
                </c:pt>
                <c:pt idx="605">
                  <c:v>5.54735193689887</c:v>
                </c:pt>
                <c:pt idx="606">
                  <c:v>5.595333105274386</c:v>
                </c:pt>
                <c:pt idx="607">
                  <c:v>5.5995434720743775</c:v>
                </c:pt>
                <c:pt idx="608">
                  <c:v>5.617345822958465</c:v>
                </c:pt>
                <c:pt idx="609">
                  <c:v>5.617279612498341</c:v>
                </c:pt>
                <c:pt idx="610">
                  <c:v>5.634924984714407</c:v>
                </c:pt>
                <c:pt idx="611">
                  <c:v>5.624200014146431</c:v>
                </c:pt>
                <c:pt idx="612">
                  <c:v>5.613224575084904</c:v>
                </c:pt>
                <c:pt idx="613">
                  <c:v>5.585777334975788</c:v>
                </c:pt>
                <c:pt idx="614">
                  <c:v>5.599103424215233</c:v>
                </c:pt>
                <c:pt idx="615">
                  <c:v>5.586082705722425</c:v>
                </c:pt>
                <c:pt idx="616">
                  <c:v>5.575746771097914</c:v>
                </c:pt>
                <c:pt idx="617">
                  <c:v>5.630077201506398</c:v>
                </c:pt>
                <c:pt idx="618">
                  <c:v>5.623750682185738</c:v>
                </c:pt>
                <c:pt idx="619">
                  <c:v>5.580363479270432</c:v>
                </c:pt>
                <c:pt idx="620">
                  <c:v>5.612100432889125</c:v>
                </c:pt>
                <c:pt idx="621">
                  <c:v>5.6149784646636665</c:v>
                </c:pt>
                <c:pt idx="622">
                  <c:v>5.6344242675919824</c:v>
                </c:pt>
                <c:pt idx="623">
                  <c:v>5.600558191930392</c:v>
                </c:pt>
                <c:pt idx="624">
                  <c:v>5.586741201331021</c:v>
                </c:pt>
                <c:pt idx="625">
                  <c:v>5.64199666733063</c:v>
                </c:pt>
                <c:pt idx="626">
                  <c:v>5.693494918110024</c:v>
                </c:pt>
                <c:pt idx="627">
                  <c:v>5.680544719846944</c:v>
                </c:pt>
                <c:pt idx="628">
                  <c:v>5.6855291098196</c:v>
                </c:pt>
                <c:pt idx="629">
                  <c:v>5.673935726789143</c:v>
                </c:pt>
                <c:pt idx="630">
                  <c:v>5.67538550439161</c:v>
                </c:pt>
                <c:pt idx="631">
                  <c:v>5.69044388570213</c:v>
                </c:pt>
                <c:pt idx="632">
                  <c:v>5.700679872903701</c:v>
                </c:pt>
                <c:pt idx="633">
                  <c:v>5.735632450172898</c:v>
                </c:pt>
                <c:pt idx="634">
                  <c:v>5.7159239469539225</c:v>
                </c:pt>
                <c:pt idx="635">
                  <c:v>5.715201135886924</c:v>
                </c:pt>
                <c:pt idx="636">
                  <c:v>5.753927403974315</c:v>
                </c:pt>
                <c:pt idx="637">
                  <c:v>5.765446742969579</c:v>
                </c:pt>
                <c:pt idx="638">
                  <c:v>5.762847180675753</c:v>
                </c:pt>
                <c:pt idx="639">
                  <c:v>5.761906447847454</c:v>
                </c:pt>
                <c:pt idx="640">
                  <c:v>5.745768555718009</c:v>
                </c:pt>
                <c:pt idx="641">
                  <c:v>5.716891826130385</c:v>
                </c:pt>
                <c:pt idx="642">
                  <c:v>5.736477508088281</c:v>
                </c:pt>
                <c:pt idx="643">
                  <c:v>5.719069938567854</c:v>
                </c:pt>
                <c:pt idx="644">
                  <c:v>5.700515539372742</c:v>
                </c:pt>
                <c:pt idx="645">
                  <c:v>5.705767212411147</c:v>
                </c:pt>
                <c:pt idx="646">
                  <c:v>5.744041514418972</c:v>
                </c:pt>
                <c:pt idx="647">
                  <c:v>5.732660273080749</c:v>
                </c:pt>
                <c:pt idx="648">
                  <c:v>5.717992738665091</c:v>
                </c:pt>
                <c:pt idx="649">
                  <c:v>5.736353528060818</c:v>
                </c:pt>
                <c:pt idx="650">
                  <c:v>5.731927252850668</c:v>
                </c:pt>
                <c:pt idx="651">
                  <c:v>5.739635494331595</c:v>
                </c:pt>
                <c:pt idx="652">
                  <c:v>5.771483084204711</c:v>
                </c:pt>
                <c:pt idx="653">
                  <c:v>5.7917620151246085</c:v>
                </c:pt>
                <c:pt idx="654">
                  <c:v>5.799200807483045</c:v>
                </c:pt>
                <c:pt idx="655">
                  <c:v>5.7721494554624835</c:v>
                </c:pt>
                <c:pt idx="656">
                  <c:v>5.760678238359474</c:v>
                </c:pt>
                <c:pt idx="657">
                  <c:v>5.743046780123268</c:v>
                </c:pt>
                <c:pt idx="658">
                  <c:v>5.759432280241761</c:v>
                </c:pt>
                <c:pt idx="659">
                  <c:v>5.792018422021917</c:v>
                </c:pt>
                <c:pt idx="660">
                  <c:v>5.805476093428993</c:v>
                </c:pt>
                <c:pt idx="661">
                  <c:v>5.837978423059212</c:v>
                </c:pt>
                <c:pt idx="662">
                  <c:v>5.813280954745639</c:v>
                </c:pt>
                <c:pt idx="663">
                  <c:v>5.809402911039778</c:v>
                </c:pt>
                <c:pt idx="664">
                  <c:v>5.821081329244403</c:v>
                </c:pt>
                <c:pt idx="665">
                  <c:v>5.842668985103574</c:v>
                </c:pt>
                <c:pt idx="666">
                  <c:v>5.817281165617454</c:v>
                </c:pt>
                <c:pt idx="667">
                  <c:v>5.8116187952249545</c:v>
                </c:pt>
                <c:pt idx="668">
                  <c:v>5.8441214572328875</c:v>
                </c:pt>
                <c:pt idx="669">
                  <c:v>5.859223741783224</c:v>
                </c:pt>
                <c:pt idx="670">
                  <c:v>5.880265983930701</c:v>
                </c:pt>
                <c:pt idx="671">
                  <c:v>5.869698009672755</c:v>
                </c:pt>
                <c:pt idx="672">
                  <c:v>5.909583344584229</c:v>
                </c:pt>
                <c:pt idx="673">
                  <c:v>5.907008041574534</c:v>
                </c:pt>
                <c:pt idx="674">
                  <c:v>5.915403715534666</c:v>
                </c:pt>
                <c:pt idx="675">
                  <c:v>5.891241712899571</c:v>
                </c:pt>
                <c:pt idx="676">
                  <c:v>5.882366551051133</c:v>
                </c:pt>
                <c:pt idx="677">
                  <c:v>5.907211149215723</c:v>
                </c:pt>
                <c:pt idx="678">
                  <c:v>5.921757062822706</c:v>
                </c:pt>
                <c:pt idx="679">
                  <c:v>5.897649270685577</c:v>
                </c:pt>
                <c:pt idx="680">
                  <c:v>5.937285819974095</c:v>
                </c:pt>
                <c:pt idx="681">
                  <c:v>5.949776591266585</c:v>
                </c:pt>
                <c:pt idx="682">
                  <c:v>5.9829356859845175</c:v>
                </c:pt>
                <c:pt idx="683">
                  <c:v>5.977135718446218</c:v>
                </c:pt>
                <c:pt idx="684">
                  <c:v>6.003323254247172</c:v>
                </c:pt>
                <c:pt idx="685">
                  <c:v>5.982125131491179</c:v>
                </c:pt>
                <c:pt idx="686">
                  <c:v>5.989266715201713</c:v>
                </c:pt>
                <c:pt idx="687">
                  <c:v>6.032362425960498</c:v>
                </c:pt>
                <c:pt idx="688">
                  <c:v>5.990682999862873</c:v>
                </c:pt>
                <c:pt idx="689">
                  <c:v>5.988821834656794</c:v>
                </c:pt>
                <c:pt idx="690">
                  <c:v>5.985930385487604</c:v>
                </c:pt>
                <c:pt idx="691">
                  <c:v>5.9718921749193346</c:v>
                </c:pt>
                <c:pt idx="692">
                  <c:v>5.968182027163655</c:v>
                </c:pt>
                <c:pt idx="693">
                  <c:v>5.967407508916114</c:v>
                </c:pt>
                <c:pt idx="694">
                  <c:v>5.990915486436456</c:v>
                </c:pt>
                <c:pt idx="695">
                  <c:v>5.993034316771697</c:v>
                </c:pt>
                <c:pt idx="696">
                  <c:v>6.005326482734976</c:v>
                </c:pt>
                <c:pt idx="697">
                  <c:v>6.003378589371966</c:v>
                </c:pt>
                <c:pt idx="698">
                  <c:v>5.9859861842506055</c:v>
                </c:pt>
                <c:pt idx="699">
                  <c:v>5.980819721698432</c:v>
                </c:pt>
                <c:pt idx="700">
                  <c:v>5.978666962712425</c:v>
                </c:pt>
                <c:pt idx="701">
                  <c:v>5.98931620550541</c:v>
                </c:pt>
                <c:pt idx="702">
                  <c:v>6.014318095487012</c:v>
                </c:pt>
                <c:pt idx="703">
                  <c:v>6.012325342173173</c:v>
                </c:pt>
                <c:pt idx="704">
                  <c:v>6.0130406122791795</c:v>
                </c:pt>
                <c:pt idx="705">
                  <c:v>5.994928866954706</c:v>
                </c:pt>
                <c:pt idx="706">
                  <c:v>5.97732396138505</c:v>
                </c:pt>
                <c:pt idx="707">
                  <c:v>5.994430580621174</c:v>
                </c:pt>
                <c:pt idx="708">
                  <c:v>6.001861971739975</c:v>
                </c:pt>
                <c:pt idx="709">
                  <c:v>6.010345999898251</c:v>
                </c:pt>
                <c:pt idx="710">
                  <c:v>5.979223403776887</c:v>
                </c:pt>
                <c:pt idx="711">
                  <c:v>5.928932850119266</c:v>
                </c:pt>
                <c:pt idx="712">
                  <c:v>5.933073009683273</c:v>
                </c:pt>
                <c:pt idx="713">
                  <c:v>5.921580341602841</c:v>
                </c:pt>
                <c:pt idx="714">
                  <c:v>5.939433581353531</c:v>
                </c:pt>
                <c:pt idx="715">
                  <c:v>5.954011396688079</c:v>
                </c:pt>
                <c:pt idx="716">
                  <c:v>5.94879330305746</c:v>
                </c:pt>
                <c:pt idx="717">
                  <c:v>5.924731497296544</c:v>
                </c:pt>
                <c:pt idx="718">
                  <c:v>5.928137475346435</c:v>
                </c:pt>
                <c:pt idx="719">
                  <c:v>5.8708927124373265</c:v>
                </c:pt>
                <c:pt idx="720">
                  <c:v>5.832370707342392</c:v>
                </c:pt>
                <c:pt idx="721">
                  <c:v>5.824227795399581</c:v>
                </c:pt>
                <c:pt idx="722">
                  <c:v>5.808043974994688</c:v>
                </c:pt>
                <c:pt idx="723">
                  <c:v>5.801100420535581</c:v>
                </c:pt>
                <c:pt idx="724">
                  <c:v>5.799822373534108</c:v>
                </c:pt>
                <c:pt idx="725">
                  <c:v>5.844599876589314</c:v>
                </c:pt>
                <c:pt idx="726">
                  <c:v>5.868235888054987</c:v>
                </c:pt>
                <c:pt idx="727">
                  <c:v>5.885474608522591</c:v>
                </c:pt>
                <c:pt idx="728">
                  <c:v>5.9123370073078165</c:v>
                </c:pt>
                <c:pt idx="729">
                  <c:v>5.889104670618</c:v>
                </c:pt>
                <c:pt idx="730">
                  <c:v>5.8870904482682285</c:v>
                </c:pt>
                <c:pt idx="731">
                  <c:v>5.894071023810395</c:v>
                </c:pt>
                <c:pt idx="732">
                  <c:v>5.900826586711594</c:v>
                </c:pt>
                <c:pt idx="733">
                  <c:v>5.913210164301284</c:v>
                </c:pt>
                <c:pt idx="734">
                  <c:v>5.900471224733184</c:v>
                </c:pt>
                <c:pt idx="735">
                  <c:v>5.898777882853552</c:v>
                </c:pt>
                <c:pt idx="736">
                  <c:v>5.922279229064672</c:v>
                </c:pt>
                <c:pt idx="737">
                  <c:v>5.9339407653742295</c:v>
                </c:pt>
                <c:pt idx="738">
                  <c:v>5.939182792436522</c:v>
                </c:pt>
                <c:pt idx="739">
                  <c:v>5.940360872145369</c:v>
                </c:pt>
                <c:pt idx="740">
                  <c:v>5.932554998656355</c:v>
                </c:pt>
                <c:pt idx="741">
                  <c:v>5.923232266286838</c:v>
                </c:pt>
                <c:pt idx="742">
                  <c:v>5.901404117110783</c:v>
                </c:pt>
                <c:pt idx="743">
                  <c:v>5.9226449477926515</c:v>
                </c:pt>
                <c:pt idx="744">
                  <c:v>5.937694180052336</c:v>
                </c:pt>
                <c:pt idx="745">
                  <c:v>5.945771571940393</c:v>
                </c:pt>
                <c:pt idx="746">
                  <c:v>5.915024068876396</c:v>
                </c:pt>
                <c:pt idx="747">
                  <c:v>5.902926147271468</c:v>
                </c:pt>
                <c:pt idx="748">
                  <c:v>5.96305151227508</c:v>
                </c:pt>
                <c:pt idx="749">
                  <c:v>5.950804042210755</c:v>
                </c:pt>
                <c:pt idx="750">
                  <c:v>5.981741270327693</c:v>
                </c:pt>
                <c:pt idx="751">
                  <c:v>5.997075971238361</c:v>
                </c:pt>
                <c:pt idx="752">
                  <c:v>5.999653304912684</c:v>
                </c:pt>
                <c:pt idx="753">
                  <c:v>5.998070775957877</c:v>
                </c:pt>
                <c:pt idx="754">
                  <c:v>5.981619886892818</c:v>
                </c:pt>
                <c:pt idx="755">
                  <c:v>5.979142595928507</c:v>
                </c:pt>
                <c:pt idx="756">
                  <c:v>5.96766748705635</c:v>
                </c:pt>
                <c:pt idx="757">
                  <c:v>5.963203082208565</c:v>
                </c:pt>
                <c:pt idx="758">
                  <c:v>5.961160339971879</c:v>
                </c:pt>
                <c:pt idx="759">
                  <c:v>5.93771838212178</c:v>
                </c:pt>
                <c:pt idx="760">
                  <c:v>5.942663475852317</c:v>
                </c:pt>
                <c:pt idx="761">
                  <c:v>5.971294775290509</c:v>
                </c:pt>
                <c:pt idx="762">
                  <c:v>5.950436149432188</c:v>
                </c:pt>
                <c:pt idx="763">
                  <c:v>5.963815756812273</c:v>
                </c:pt>
                <c:pt idx="764">
                  <c:v>5.950315766501104</c:v>
                </c:pt>
                <c:pt idx="765">
                  <c:v>5.938910944668251</c:v>
                </c:pt>
                <c:pt idx="766">
                  <c:v>5.920245120055581</c:v>
                </c:pt>
                <c:pt idx="767">
                  <c:v>5.9100197147727815</c:v>
                </c:pt>
                <c:pt idx="768">
                  <c:v>5.910638686956151</c:v>
                </c:pt>
                <c:pt idx="769">
                  <c:v>5.918845193209018</c:v>
                </c:pt>
                <c:pt idx="770">
                  <c:v>5.936433755114774</c:v>
                </c:pt>
                <c:pt idx="771">
                  <c:v>5.919711707537973</c:v>
                </c:pt>
                <c:pt idx="772">
                  <c:v>5.922331581680506</c:v>
                </c:pt>
                <c:pt idx="773">
                  <c:v>5.920775145180456</c:v>
                </c:pt>
                <c:pt idx="774">
                  <c:v>5.922031725046271</c:v>
                </c:pt>
                <c:pt idx="775">
                  <c:v>5.946905861349857</c:v>
                </c:pt>
                <c:pt idx="776">
                  <c:v>5.948431679456339</c:v>
                </c:pt>
                <c:pt idx="777">
                  <c:v>5.9641229898322035</c:v>
                </c:pt>
                <c:pt idx="778">
                  <c:v>5.934199673610589</c:v>
                </c:pt>
                <c:pt idx="779">
                  <c:v>5.924250750976865</c:v>
                </c:pt>
                <c:pt idx="780">
                  <c:v>5.916580229867956</c:v>
                </c:pt>
                <c:pt idx="781">
                  <c:v>5.902228463944417</c:v>
                </c:pt>
                <c:pt idx="782">
                  <c:v>5.911320952529888</c:v>
                </c:pt>
                <c:pt idx="783">
                  <c:v>5.937333803636965</c:v>
                </c:pt>
                <c:pt idx="784">
                  <c:v>5.952312740532135</c:v>
                </c:pt>
                <c:pt idx="785">
                  <c:v>5.921692099502255</c:v>
                </c:pt>
                <c:pt idx="786">
                  <c:v>5.9694345641289</c:v>
                </c:pt>
                <c:pt idx="787">
                  <c:v>5.9795399053944385</c:v>
                </c:pt>
                <c:pt idx="788">
                  <c:v>5.993775447189698</c:v>
                </c:pt>
                <c:pt idx="789">
                  <c:v>6.0045503408624255</c:v>
                </c:pt>
                <c:pt idx="790">
                  <c:v>6.010237468675148</c:v>
                </c:pt>
                <c:pt idx="791">
                  <c:v>6.011995471512193</c:v>
                </c:pt>
                <c:pt idx="792">
                  <c:v>6.041057858875282</c:v>
                </c:pt>
                <c:pt idx="793">
                  <c:v>6.057277706885064</c:v>
                </c:pt>
                <c:pt idx="794">
                  <c:v>6.063239033113369</c:v>
                </c:pt>
                <c:pt idx="795">
                  <c:v>6.062720297927151</c:v>
                </c:pt>
                <c:pt idx="796">
                  <c:v>6.062457179968592</c:v>
                </c:pt>
                <c:pt idx="797">
                  <c:v>6.0590909854763755</c:v>
                </c:pt>
                <c:pt idx="798">
                  <c:v>6.074016072702391</c:v>
                </c:pt>
                <c:pt idx="799">
                  <c:v>6.114434378966247</c:v>
                </c:pt>
                <c:pt idx="800">
                  <c:v>6.080537449727139</c:v>
                </c:pt>
                <c:pt idx="801">
                  <c:v>6.113595131724635</c:v>
                </c:pt>
                <c:pt idx="802">
                  <c:v>6.114466451578903</c:v>
                </c:pt>
                <c:pt idx="803">
                  <c:v>6.133280048122963</c:v>
                </c:pt>
                <c:pt idx="804">
                  <c:v>6.090069750796778</c:v>
                </c:pt>
                <c:pt idx="805">
                  <c:v>6.083583375360755</c:v>
                </c:pt>
                <c:pt idx="806">
                  <c:v>6.067435955305264</c:v>
                </c:pt>
                <c:pt idx="807">
                  <c:v>6.077463054446881</c:v>
                </c:pt>
                <c:pt idx="808">
                  <c:v>6.074739656085572</c:v>
                </c:pt>
                <c:pt idx="809">
                  <c:v>6.10239383019374</c:v>
                </c:pt>
                <c:pt idx="810">
                  <c:v>6.066207960778608</c:v>
                </c:pt>
                <c:pt idx="811">
                  <c:v>6.05531834585362</c:v>
                </c:pt>
                <c:pt idx="812">
                  <c:v>6.064923348324229</c:v>
                </c:pt>
                <c:pt idx="813">
                  <c:v>6.087921291587557</c:v>
                </c:pt>
                <c:pt idx="814">
                  <c:v>6.074445953707059</c:v>
                </c:pt>
                <c:pt idx="815">
                  <c:v>6.0706193734667515</c:v>
                </c:pt>
                <c:pt idx="816">
                  <c:v>6.058761984155791</c:v>
                </c:pt>
                <c:pt idx="817">
                  <c:v>6.051347622327934</c:v>
                </c:pt>
                <c:pt idx="818">
                  <c:v>6.057027193045049</c:v>
                </c:pt>
                <c:pt idx="819">
                  <c:v>6.045711246048206</c:v>
                </c:pt>
                <c:pt idx="820">
                  <c:v>6.041906354020091</c:v>
                </c:pt>
                <c:pt idx="821">
                  <c:v>6.037182933697611</c:v>
                </c:pt>
                <c:pt idx="822">
                  <c:v>6.0642823121340665</c:v>
                </c:pt>
                <c:pt idx="823">
                  <c:v>6.065257243606268</c:v>
                </c:pt>
                <c:pt idx="824">
                  <c:v>6.073940861162218</c:v>
                </c:pt>
                <c:pt idx="825">
                  <c:v>6.040902496004716</c:v>
                </c:pt>
                <c:pt idx="826">
                  <c:v>6.057909779845172</c:v>
                </c:pt>
                <c:pt idx="827">
                  <c:v>6.086554262917153</c:v>
                </c:pt>
                <c:pt idx="828">
                  <c:v>6.072138930592154</c:v>
                </c:pt>
                <c:pt idx="829">
                  <c:v>6.082411509882062</c:v>
                </c:pt>
                <c:pt idx="830">
                  <c:v>6.097800558487695</c:v>
                </c:pt>
                <c:pt idx="831">
                  <c:v>6.085905683934243</c:v>
                </c:pt>
                <c:pt idx="832">
                  <c:v>6.079021412674845</c:v>
                </c:pt>
                <c:pt idx="833">
                  <c:v>6.092253471057671</c:v>
                </c:pt>
                <c:pt idx="834">
                  <c:v>6.073848746236378</c:v>
                </c:pt>
                <c:pt idx="835">
                  <c:v>6.056551697282312</c:v>
                </c:pt>
                <c:pt idx="836">
                  <c:v>6.035696521692191</c:v>
                </c:pt>
                <c:pt idx="837">
                  <c:v>6.022641616504159</c:v>
                </c:pt>
                <c:pt idx="838">
                  <c:v>6.015203050671433</c:v>
                </c:pt>
                <c:pt idx="839">
                  <c:v>6.000200161560367</c:v>
                </c:pt>
                <c:pt idx="840">
                  <c:v>6.017025403612227</c:v>
                </c:pt>
                <c:pt idx="841">
                  <c:v>6.021354950952321</c:v>
                </c:pt>
                <c:pt idx="842">
                  <c:v>6.028517892236322</c:v>
                </c:pt>
                <c:pt idx="843">
                  <c:v>6.029276742617111</c:v>
                </c:pt>
                <c:pt idx="844">
                  <c:v>6.0048136202131825</c:v>
                </c:pt>
                <c:pt idx="845">
                  <c:v>5.98195004207829</c:v>
                </c:pt>
                <c:pt idx="846">
                  <c:v>6.017522598360287</c:v>
                </c:pt>
                <c:pt idx="847">
                  <c:v>6.038577885686855</c:v>
                </c:pt>
                <c:pt idx="848">
                  <c:v>6.031222188524381</c:v>
                </c:pt>
                <c:pt idx="849">
                  <c:v>6.035867905344208</c:v>
                </c:pt>
                <c:pt idx="850">
                  <c:v>6.032639588795264</c:v>
                </c:pt>
                <c:pt idx="851">
                  <c:v>6.025083681125651</c:v>
                </c:pt>
                <c:pt idx="852">
                  <c:v>6.052495699849796</c:v>
                </c:pt>
                <c:pt idx="853">
                  <c:v>6.065258086036568</c:v>
                </c:pt>
                <c:pt idx="854">
                  <c:v>6.070366745757415</c:v>
                </c:pt>
                <c:pt idx="855">
                  <c:v>6.0360759320116255</c:v>
                </c:pt>
                <c:pt idx="856">
                  <c:v>6.00167846068126</c:v>
                </c:pt>
                <c:pt idx="857">
                  <c:v>5.998066403747455</c:v>
                </c:pt>
                <c:pt idx="858">
                  <c:v>6.01365105428863</c:v>
                </c:pt>
                <c:pt idx="859">
                  <c:v>6.029805776205515</c:v>
                </c:pt>
                <c:pt idx="860">
                  <c:v>6.032727563300287</c:v>
                </c:pt>
                <c:pt idx="861">
                  <c:v>6.057228054413082</c:v>
                </c:pt>
                <c:pt idx="862">
                  <c:v>6.073263387854704</c:v>
                </c:pt>
                <c:pt idx="863">
                  <c:v>6.066837311145009</c:v>
                </c:pt>
                <c:pt idx="864">
                  <c:v>6.074848869121817</c:v>
                </c:pt>
                <c:pt idx="865">
                  <c:v>6.111597640000122</c:v>
                </c:pt>
                <c:pt idx="866">
                  <c:v>6.103587883137193</c:v>
                </c:pt>
                <c:pt idx="867">
                  <c:v>6.090293704806737</c:v>
                </c:pt>
                <c:pt idx="868">
                  <c:v>6.08023919485871</c:v>
                </c:pt>
                <c:pt idx="869">
                  <c:v>6.110206697491464</c:v>
                </c:pt>
                <c:pt idx="870">
                  <c:v>6.127821016879661</c:v>
                </c:pt>
                <c:pt idx="871">
                  <c:v>6.141245840350707</c:v>
                </c:pt>
                <c:pt idx="872">
                  <c:v>6.127032914656268</c:v>
                </c:pt>
                <c:pt idx="873">
                  <c:v>6.104124003226349</c:v>
                </c:pt>
                <c:pt idx="874">
                  <c:v>6.0934749354538775</c:v>
                </c:pt>
                <c:pt idx="875">
                  <c:v>6.062723062154198</c:v>
                </c:pt>
                <c:pt idx="876">
                  <c:v>6.04325947535537</c:v>
                </c:pt>
                <c:pt idx="877">
                  <c:v>6.031068995603768</c:v>
                </c:pt>
                <c:pt idx="878">
                  <c:v>6.030270302118844</c:v>
                </c:pt>
                <c:pt idx="879">
                  <c:v>6.028792140823985</c:v>
                </c:pt>
                <c:pt idx="880">
                  <c:v>6.028413757072778</c:v>
                </c:pt>
                <c:pt idx="881">
                  <c:v>6.0271901370833785</c:v>
                </c:pt>
                <c:pt idx="882">
                  <c:v>6.036728392962831</c:v>
                </c:pt>
                <c:pt idx="883">
                  <c:v>6.046336842696928</c:v>
                </c:pt>
                <c:pt idx="884">
                  <c:v>6.040930131719848</c:v>
                </c:pt>
                <c:pt idx="885">
                  <c:v>6.022067673451828</c:v>
                </c:pt>
                <c:pt idx="886">
                  <c:v>6.018201028111426</c:v>
                </c:pt>
                <c:pt idx="887">
                  <c:v>6.029910127036917</c:v>
                </c:pt>
                <c:pt idx="888">
                  <c:v>6.047560604851938</c:v>
                </c:pt>
                <c:pt idx="889">
                  <c:v>6.0448864712148564</c:v>
                </c:pt>
                <c:pt idx="890">
                  <c:v>6.026402289512647</c:v>
                </c:pt>
                <c:pt idx="891">
                  <c:v>6.015616079492038</c:v>
                </c:pt>
                <c:pt idx="892">
                  <c:v>6.028314057189935</c:v>
                </c:pt>
                <c:pt idx="893">
                  <c:v>5.981769214128168</c:v>
                </c:pt>
                <c:pt idx="894">
                  <c:v>6.0162780737296835</c:v>
                </c:pt>
                <c:pt idx="895">
                  <c:v>6.0157284030032425</c:v>
                </c:pt>
                <c:pt idx="896">
                  <c:v>6.0195255875316285</c:v>
                </c:pt>
                <c:pt idx="897">
                  <c:v>6.016601532684008</c:v>
                </c:pt>
                <c:pt idx="898">
                  <c:v>6.00373906402914</c:v>
                </c:pt>
                <c:pt idx="899">
                  <c:v>5.963857987561892</c:v>
                </c:pt>
                <c:pt idx="900">
                  <c:v>5.945316939054424</c:v>
                </c:pt>
                <c:pt idx="901">
                  <c:v>5.937061341984242</c:v>
                </c:pt>
                <c:pt idx="902">
                  <c:v>5.955148639631162</c:v>
                </c:pt>
                <c:pt idx="903">
                  <c:v>5.95094427407768</c:v>
                </c:pt>
                <c:pt idx="904">
                  <c:v>5.946268635395802</c:v>
                </c:pt>
                <c:pt idx="905">
                  <c:v>5.965717398954513</c:v>
                </c:pt>
                <c:pt idx="906">
                  <c:v>5.950670572691585</c:v>
                </c:pt>
                <c:pt idx="907">
                  <c:v>5.941327704678729</c:v>
                </c:pt>
                <c:pt idx="908">
                  <c:v>5.9481029295291235</c:v>
                </c:pt>
                <c:pt idx="909">
                  <c:v>5.966437387751618</c:v>
                </c:pt>
                <c:pt idx="910">
                  <c:v>5.967209711950716</c:v>
                </c:pt>
                <c:pt idx="911">
                  <c:v>5.961801160820592</c:v>
                </c:pt>
                <c:pt idx="912">
                  <c:v>5.97167565789032</c:v>
                </c:pt>
                <c:pt idx="913">
                  <c:v>5.945514881517748</c:v>
                </c:pt>
                <c:pt idx="914">
                  <c:v>5.938133227819832</c:v>
                </c:pt>
                <c:pt idx="915">
                  <c:v>5.937438961796665</c:v>
                </c:pt>
                <c:pt idx="916">
                  <c:v>5.936579078412863</c:v>
                </c:pt>
                <c:pt idx="917">
                  <c:v>5.939741607629454</c:v>
                </c:pt>
                <c:pt idx="918">
                  <c:v>5.938108694716534</c:v>
                </c:pt>
                <c:pt idx="919">
                  <c:v>5.921061994062793</c:v>
                </c:pt>
                <c:pt idx="920">
                  <c:v>5.920557914448559</c:v>
                </c:pt>
                <c:pt idx="921">
                  <c:v>5.920056651211254</c:v>
                </c:pt>
                <c:pt idx="922">
                  <c:v>5.883861231467824</c:v>
                </c:pt>
                <c:pt idx="923">
                  <c:v>5.8889340221397966</c:v>
                </c:pt>
                <c:pt idx="924">
                  <c:v>5.905791737716908</c:v>
                </c:pt>
                <c:pt idx="925">
                  <c:v>5.909392338825338</c:v>
                </c:pt>
                <c:pt idx="926">
                  <c:v>5.93492359233207</c:v>
                </c:pt>
                <c:pt idx="927">
                  <c:v>5.942587388120754</c:v>
                </c:pt>
                <c:pt idx="928">
                  <c:v>5.906652772334978</c:v>
                </c:pt>
                <c:pt idx="929">
                  <c:v>5.90484822337801</c:v>
                </c:pt>
                <c:pt idx="930">
                  <c:v>5.913032798664289</c:v>
                </c:pt>
                <c:pt idx="931">
                  <c:v>5.903851932252316</c:v>
                </c:pt>
                <c:pt idx="932">
                  <c:v>5.900240194001566</c:v>
                </c:pt>
                <c:pt idx="933">
                  <c:v>5.886181483092737</c:v>
                </c:pt>
                <c:pt idx="934">
                  <c:v>5.912392940414478</c:v>
                </c:pt>
                <c:pt idx="935">
                  <c:v>5.9241849527768</c:v>
                </c:pt>
                <c:pt idx="936">
                  <c:v>5.923067464981074</c:v>
                </c:pt>
                <c:pt idx="937">
                  <c:v>5.919302821104663</c:v>
                </c:pt>
                <c:pt idx="938">
                  <c:v>5.93994565443169</c:v>
                </c:pt>
                <c:pt idx="939">
                  <c:v>5.979361725575241</c:v>
                </c:pt>
                <c:pt idx="940">
                  <c:v>5.942349698148487</c:v>
                </c:pt>
                <c:pt idx="941">
                  <c:v>5.9552188527828935</c:v>
                </c:pt>
                <c:pt idx="942">
                  <c:v>5.936047534481114</c:v>
                </c:pt>
                <c:pt idx="943">
                  <c:v>5.951240178097085</c:v>
                </c:pt>
                <c:pt idx="944">
                  <c:v>5.962448618188246</c:v>
                </c:pt>
                <c:pt idx="945">
                  <c:v>5.950597594120877</c:v>
                </c:pt>
                <c:pt idx="946">
                  <c:v>5.927506171361681</c:v>
                </c:pt>
                <c:pt idx="947">
                  <c:v>5.902234666770166</c:v>
                </c:pt>
                <c:pt idx="948">
                  <c:v>5.898929031340905</c:v>
                </c:pt>
                <c:pt idx="949">
                  <c:v>5.886125247381911</c:v>
                </c:pt>
                <c:pt idx="950">
                  <c:v>5.913190176890342</c:v>
                </c:pt>
                <c:pt idx="951">
                  <c:v>5.916142575774073</c:v>
                </c:pt>
                <c:pt idx="952">
                  <c:v>5.936288048739724</c:v>
                </c:pt>
                <c:pt idx="953">
                  <c:v>5.957806288514369</c:v>
                </c:pt>
                <c:pt idx="954">
                  <c:v>5.974258330363521</c:v>
                </c:pt>
                <c:pt idx="955">
                  <c:v>5.940260943850671</c:v>
                </c:pt>
                <c:pt idx="956">
                  <c:v>5.946402856028262</c:v>
                </c:pt>
                <c:pt idx="957">
                  <c:v>5.960550230818203</c:v>
                </c:pt>
                <c:pt idx="958">
                  <c:v>5.943886504500887</c:v>
                </c:pt>
                <c:pt idx="959">
                  <c:v>5.934211906100236</c:v>
                </c:pt>
                <c:pt idx="960">
                  <c:v>5.932749583708068</c:v>
                </c:pt>
                <c:pt idx="961">
                  <c:v>5.957625476858774</c:v>
                </c:pt>
                <c:pt idx="962">
                  <c:v>5.9525060222984845</c:v>
                </c:pt>
                <c:pt idx="963">
                  <c:v>5.9436098717216215</c:v>
                </c:pt>
                <c:pt idx="964">
                  <c:v>5.940823882730687</c:v>
                </c:pt>
                <c:pt idx="965">
                  <c:v>5.920525459297279</c:v>
                </c:pt>
                <c:pt idx="966">
                  <c:v>5.9225343270164235</c:v>
                </c:pt>
                <c:pt idx="967">
                  <c:v>5.943690305848602</c:v>
                </c:pt>
                <c:pt idx="968">
                  <c:v>5.93972806958651</c:v>
                </c:pt>
                <c:pt idx="969">
                  <c:v>5.9482447411843005</c:v>
                </c:pt>
                <c:pt idx="970">
                  <c:v>5.9339825495782685</c:v>
                </c:pt>
                <c:pt idx="971">
                  <c:v>5.9385037074779525</c:v>
                </c:pt>
                <c:pt idx="972">
                  <c:v>5.932128884856478</c:v>
                </c:pt>
                <c:pt idx="973">
                  <c:v>5.943531013024615</c:v>
                </c:pt>
                <c:pt idx="974">
                  <c:v>5.9377109711900875</c:v>
                </c:pt>
                <c:pt idx="975">
                  <c:v>5.907304953589127</c:v>
                </c:pt>
                <c:pt idx="976">
                  <c:v>5.900647469650726</c:v>
                </c:pt>
                <c:pt idx="977">
                  <c:v>5.911164834156028</c:v>
                </c:pt>
                <c:pt idx="978">
                  <c:v>5.907114547650851</c:v>
                </c:pt>
                <c:pt idx="979">
                  <c:v>5.9048863485880325</c:v>
                </c:pt>
                <c:pt idx="980">
                  <c:v>5.888976249938463</c:v>
                </c:pt>
                <c:pt idx="981">
                  <c:v>5.889347950033785</c:v>
                </c:pt>
                <c:pt idx="982">
                  <c:v>5.894255201990824</c:v>
                </c:pt>
                <c:pt idx="983">
                  <c:v>5.896671289585041</c:v>
                </c:pt>
                <c:pt idx="984">
                  <c:v>5.888410520320132</c:v>
                </c:pt>
                <c:pt idx="985">
                  <c:v>5.910511797105485</c:v>
                </c:pt>
                <c:pt idx="986">
                  <c:v>5.896955599015121</c:v>
                </c:pt>
                <c:pt idx="987">
                  <c:v>5.869377400306624</c:v>
                </c:pt>
                <c:pt idx="988">
                  <c:v>5.882709160789312</c:v>
                </c:pt>
                <c:pt idx="989">
                  <c:v>5.866359668788512</c:v>
                </c:pt>
                <c:pt idx="990">
                  <c:v>5.869310564267333</c:v>
                </c:pt>
                <c:pt idx="991">
                  <c:v>5.8835754524473</c:v>
                </c:pt>
                <c:pt idx="992">
                  <c:v>5.884425979753829</c:v>
                </c:pt>
                <c:pt idx="993">
                  <c:v>5.8762651379646735</c:v>
                </c:pt>
                <c:pt idx="994">
                  <c:v>5.880854840295661</c:v>
                </c:pt>
                <c:pt idx="995">
                  <c:v>5.879758531039014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 xml:space="preserve">'TE S1'!$F$1</c:f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 xml:space="preserve">'TE S1'!$A$6:$A$1001</c:f>
            </c:numRef>
          </c:xVal>
          <c:yVal>
            <c:numRef>
              <c:f xml:space="preserve">'TE S1'!$F$6:$F$1001</c:f>
            </c:numRef>
          </c:yVal>
          <c:smooth val="1"/>
        </c:ser>
        <c:ser>
          <c:idx val="2"/>
          <c:order val="2"/>
          <c:tx>
            <c:strRef>
              <c:f xml:space="preserve">'TE S1'!$G$1</c:f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3"/>
              </a:solidFill>
              <a:round/>
            </a:ln>
          </c:spPr>
          <c:marker>
            <c:symbol val="none"/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800" b="0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numRef>
              <c:f xml:space="preserve">'TE S1'!$A$6:$A$1001</c:f>
              <c:numCache>
                <c:formatCode>General</c:formatCode>
                <c:ptCount val="9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  <c:pt idx="201">
                  <c:v>206</c:v>
                </c:pt>
                <c:pt idx="202">
                  <c:v>207</c:v>
                </c:pt>
                <c:pt idx="203">
                  <c:v>208</c:v>
                </c:pt>
                <c:pt idx="204">
                  <c:v>209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310</c:v>
                </c:pt>
                <c:pt idx="306">
                  <c:v>311</c:v>
                </c:pt>
                <c:pt idx="307">
                  <c:v>312</c:v>
                </c:pt>
                <c:pt idx="308">
                  <c:v>313</c:v>
                </c:pt>
                <c:pt idx="309">
                  <c:v>314</c:v>
                </c:pt>
                <c:pt idx="310">
                  <c:v>315</c:v>
                </c:pt>
                <c:pt idx="311">
                  <c:v>316</c:v>
                </c:pt>
                <c:pt idx="312">
                  <c:v>317</c:v>
                </c:pt>
                <c:pt idx="313">
                  <c:v>318</c:v>
                </c:pt>
                <c:pt idx="314">
                  <c:v>319</c:v>
                </c:pt>
                <c:pt idx="315">
                  <c:v>320</c:v>
                </c:pt>
                <c:pt idx="316">
                  <c:v>321</c:v>
                </c:pt>
                <c:pt idx="317">
                  <c:v>322</c:v>
                </c:pt>
                <c:pt idx="318">
                  <c:v>323</c:v>
                </c:pt>
                <c:pt idx="319">
                  <c:v>324</c:v>
                </c:pt>
                <c:pt idx="320">
                  <c:v>325</c:v>
                </c:pt>
                <c:pt idx="321">
                  <c:v>326</c:v>
                </c:pt>
                <c:pt idx="322">
                  <c:v>327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614</c:v>
                </c:pt>
                <c:pt idx="610">
                  <c:v>615</c:v>
                </c:pt>
                <c:pt idx="611">
                  <c:v>616</c:v>
                </c:pt>
                <c:pt idx="612">
                  <c:v>617</c:v>
                </c:pt>
                <c:pt idx="613">
                  <c:v>618</c:v>
                </c:pt>
                <c:pt idx="614">
                  <c:v>619</c:v>
                </c:pt>
                <c:pt idx="615">
                  <c:v>620</c:v>
                </c:pt>
                <c:pt idx="616">
                  <c:v>621</c:v>
                </c:pt>
                <c:pt idx="617">
                  <c:v>622</c:v>
                </c:pt>
                <c:pt idx="618">
                  <c:v>623</c:v>
                </c:pt>
                <c:pt idx="619">
                  <c:v>624</c:v>
                </c:pt>
                <c:pt idx="620">
                  <c:v>625</c:v>
                </c:pt>
                <c:pt idx="621">
                  <c:v>626</c:v>
                </c:pt>
                <c:pt idx="622">
                  <c:v>627</c:v>
                </c:pt>
                <c:pt idx="623">
                  <c:v>628</c:v>
                </c:pt>
                <c:pt idx="624">
                  <c:v>629</c:v>
                </c:pt>
                <c:pt idx="625">
                  <c:v>630</c:v>
                </c:pt>
                <c:pt idx="626">
                  <c:v>631</c:v>
                </c:pt>
                <c:pt idx="627">
                  <c:v>632</c:v>
                </c:pt>
                <c:pt idx="628">
                  <c:v>633</c:v>
                </c:pt>
                <c:pt idx="629">
                  <c:v>634</c:v>
                </c:pt>
                <c:pt idx="630">
                  <c:v>635</c:v>
                </c:pt>
                <c:pt idx="631">
                  <c:v>636</c:v>
                </c:pt>
                <c:pt idx="632">
                  <c:v>637</c:v>
                </c:pt>
                <c:pt idx="633">
                  <c:v>638</c:v>
                </c:pt>
                <c:pt idx="634">
                  <c:v>639</c:v>
                </c:pt>
                <c:pt idx="635">
                  <c:v>640</c:v>
                </c:pt>
                <c:pt idx="636">
                  <c:v>641</c:v>
                </c:pt>
                <c:pt idx="637">
                  <c:v>642</c:v>
                </c:pt>
                <c:pt idx="638">
                  <c:v>643</c:v>
                </c:pt>
                <c:pt idx="639">
                  <c:v>644</c:v>
                </c:pt>
                <c:pt idx="640">
                  <c:v>645</c:v>
                </c:pt>
                <c:pt idx="641">
                  <c:v>646</c:v>
                </c:pt>
                <c:pt idx="642">
                  <c:v>647</c:v>
                </c:pt>
                <c:pt idx="643">
                  <c:v>648</c:v>
                </c:pt>
                <c:pt idx="644">
                  <c:v>649</c:v>
                </c:pt>
                <c:pt idx="645">
                  <c:v>650</c:v>
                </c:pt>
                <c:pt idx="646">
                  <c:v>651</c:v>
                </c:pt>
                <c:pt idx="647">
                  <c:v>652</c:v>
                </c:pt>
                <c:pt idx="648">
                  <c:v>653</c:v>
                </c:pt>
                <c:pt idx="649">
                  <c:v>654</c:v>
                </c:pt>
                <c:pt idx="650">
                  <c:v>655</c:v>
                </c:pt>
                <c:pt idx="651">
                  <c:v>656</c:v>
                </c:pt>
                <c:pt idx="652">
                  <c:v>657</c:v>
                </c:pt>
                <c:pt idx="653">
                  <c:v>658</c:v>
                </c:pt>
                <c:pt idx="654">
                  <c:v>659</c:v>
                </c:pt>
                <c:pt idx="655">
                  <c:v>660</c:v>
                </c:pt>
                <c:pt idx="656">
                  <c:v>661</c:v>
                </c:pt>
                <c:pt idx="657">
                  <c:v>662</c:v>
                </c:pt>
                <c:pt idx="658">
                  <c:v>663</c:v>
                </c:pt>
                <c:pt idx="659">
                  <c:v>664</c:v>
                </c:pt>
                <c:pt idx="660">
                  <c:v>665</c:v>
                </c:pt>
                <c:pt idx="661">
                  <c:v>666</c:v>
                </c:pt>
                <c:pt idx="662">
                  <c:v>667</c:v>
                </c:pt>
                <c:pt idx="663">
                  <c:v>668</c:v>
                </c:pt>
                <c:pt idx="664">
                  <c:v>669</c:v>
                </c:pt>
                <c:pt idx="665">
                  <c:v>670</c:v>
                </c:pt>
                <c:pt idx="666">
                  <c:v>671</c:v>
                </c:pt>
                <c:pt idx="667">
                  <c:v>672</c:v>
                </c:pt>
                <c:pt idx="668">
                  <c:v>673</c:v>
                </c:pt>
                <c:pt idx="669">
                  <c:v>674</c:v>
                </c:pt>
                <c:pt idx="670">
                  <c:v>675</c:v>
                </c:pt>
                <c:pt idx="671">
                  <c:v>676</c:v>
                </c:pt>
                <c:pt idx="672">
                  <c:v>677</c:v>
                </c:pt>
                <c:pt idx="673">
                  <c:v>678</c:v>
                </c:pt>
                <c:pt idx="674">
                  <c:v>679</c:v>
                </c:pt>
                <c:pt idx="675">
                  <c:v>680</c:v>
                </c:pt>
                <c:pt idx="676">
                  <c:v>681</c:v>
                </c:pt>
                <c:pt idx="677">
                  <c:v>682</c:v>
                </c:pt>
                <c:pt idx="678">
                  <c:v>683</c:v>
                </c:pt>
                <c:pt idx="679">
                  <c:v>684</c:v>
                </c:pt>
                <c:pt idx="680">
                  <c:v>685</c:v>
                </c:pt>
                <c:pt idx="681">
                  <c:v>686</c:v>
                </c:pt>
                <c:pt idx="682">
                  <c:v>687</c:v>
                </c:pt>
                <c:pt idx="683">
                  <c:v>688</c:v>
                </c:pt>
                <c:pt idx="684">
                  <c:v>689</c:v>
                </c:pt>
                <c:pt idx="685">
                  <c:v>690</c:v>
                </c:pt>
                <c:pt idx="686">
                  <c:v>691</c:v>
                </c:pt>
                <c:pt idx="687">
                  <c:v>692</c:v>
                </c:pt>
                <c:pt idx="688">
                  <c:v>693</c:v>
                </c:pt>
                <c:pt idx="689">
                  <c:v>694</c:v>
                </c:pt>
                <c:pt idx="690">
                  <c:v>695</c:v>
                </c:pt>
                <c:pt idx="691">
                  <c:v>696</c:v>
                </c:pt>
                <c:pt idx="692">
                  <c:v>697</c:v>
                </c:pt>
                <c:pt idx="693">
                  <c:v>698</c:v>
                </c:pt>
                <c:pt idx="694">
                  <c:v>699</c:v>
                </c:pt>
                <c:pt idx="695">
                  <c:v>700</c:v>
                </c:pt>
                <c:pt idx="696">
                  <c:v>701</c:v>
                </c:pt>
                <c:pt idx="697">
                  <c:v>702</c:v>
                </c:pt>
                <c:pt idx="698">
                  <c:v>703</c:v>
                </c:pt>
                <c:pt idx="699">
                  <c:v>704</c:v>
                </c:pt>
                <c:pt idx="700">
                  <c:v>705</c:v>
                </c:pt>
                <c:pt idx="701">
                  <c:v>706</c:v>
                </c:pt>
                <c:pt idx="702">
                  <c:v>707</c:v>
                </c:pt>
                <c:pt idx="703">
                  <c:v>708</c:v>
                </c:pt>
                <c:pt idx="704">
                  <c:v>709</c:v>
                </c:pt>
                <c:pt idx="705">
                  <c:v>710</c:v>
                </c:pt>
                <c:pt idx="706">
                  <c:v>711</c:v>
                </c:pt>
                <c:pt idx="707">
                  <c:v>712</c:v>
                </c:pt>
                <c:pt idx="708">
                  <c:v>713</c:v>
                </c:pt>
                <c:pt idx="709">
                  <c:v>714</c:v>
                </c:pt>
                <c:pt idx="710">
                  <c:v>715</c:v>
                </c:pt>
                <c:pt idx="711">
                  <c:v>716</c:v>
                </c:pt>
                <c:pt idx="712">
                  <c:v>717</c:v>
                </c:pt>
                <c:pt idx="713">
                  <c:v>718</c:v>
                </c:pt>
                <c:pt idx="714">
                  <c:v>719</c:v>
                </c:pt>
                <c:pt idx="715">
                  <c:v>720</c:v>
                </c:pt>
                <c:pt idx="716">
                  <c:v>721</c:v>
                </c:pt>
                <c:pt idx="717">
                  <c:v>722</c:v>
                </c:pt>
                <c:pt idx="718">
                  <c:v>723</c:v>
                </c:pt>
                <c:pt idx="719">
                  <c:v>724</c:v>
                </c:pt>
                <c:pt idx="720">
                  <c:v>725</c:v>
                </c:pt>
                <c:pt idx="721">
                  <c:v>726</c:v>
                </c:pt>
                <c:pt idx="722">
                  <c:v>727</c:v>
                </c:pt>
                <c:pt idx="723">
                  <c:v>728</c:v>
                </c:pt>
                <c:pt idx="724">
                  <c:v>729</c:v>
                </c:pt>
                <c:pt idx="725">
                  <c:v>730</c:v>
                </c:pt>
                <c:pt idx="726">
                  <c:v>731</c:v>
                </c:pt>
                <c:pt idx="727">
                  <c:v>732</c:v>
                </c:pt>
                <c:pt idx="728">
                  <c:v>733</c:v>
                </c:pt>
                <c:pt idx="729">
                  <c:v>734</c:v>
                </c:pt>
                <c:pt idx="730">
                  <c:v>735</c:v>
                </c:pt>
                <c:pt idx="731">
                  <c:v>736</c:v>
                </c:pt>
                <c:pt idx="732">
                  <c:v>737</c:v>
                </c:pt>
                <c:pt idx="733">
                  <c:v>738</c:v>
                </c:pt>
                <c:pt idx="734">
                  <c:v>739</c:v>
                </c:pt>
                <c:pt idx="735">
                  <c:v>740</c:v>
                </c:pt>
                <c:pt idx="736">
                  <c:v>741</c:v>
                </c:pt>
                <c:pt idx="737">
                  <c:v>742</c:v>
                </c:pt>
                <c:pt idx="738">
                  <c:v>743</c:v>
                </c:pt>
                <c:pt idx="739">
                  <c:v>744</c:v>
                </c:pt>
                <c:pt idx="740">
                  <c:v>745</c:v>
                </c:pt>
                <c:pt idx="741">
                  <c:v>746</c:v>
                </c:pt>
                <c:pt idx="742">
                  <c:v>747</c:v>
                </c:pt>
                <c:pt idx="743">
                  <c:v>748</c:v>
                </c:pt>
                <c:pt idx="744">
                  <c:v>749</c:v>
                </c:pt>
                <c:pt idx="745">
                  <c:v>750</c:v>
                </c:pt>
                <c:pt idx="746">
                  <c:v>751</c:v>
                </c:pt>
                <c:pt idx="747">
                  <c:v>752</c:v>
                </c:pt>
                <c:pt idx="748">
                  <c:v>753</c:v>
                </c:pt>
                <c:pt idx="749">
                  <c:v>754</c:v>
                </c:pt>
                <c:pt idx="750">
                  <c:v>755</c:v>
                </c:pt>
                <c:pt idx="751">
                  <c:v>756</c:v>
                </c:pt>
                <c:pt idx="752">
                  <c:v>757</c:v>
                </c:pt>
                <c:pt idx="753">
                  <c:v>758</c:v>
                </c:pt>
                <c:pt idx="754">
                  <c:v>759</c:v>
                </c:pt>
                <c:pt idx="755">
                  <c:v>760</c:v>
                </c:pt>
                <c:pt idx="756">
                  <c:v>761</c:v>
                </c:pt>
                <c:pt idx="757">
                  <c:v>762</c:v>
                </c:pt>
                <c:pt idx="758">
                  <c:v>763</c:v>
                </c:pt>
                <c:pt idx="759">
                  <c:v>764</c:v>
                </c:pt>
                <c:pt idx="760">
                  <c:v>765</c:v>
                </c:pt>
                <c:pt idx="761">
                  <c:v>766</c:v>
                </c:pt>
                <c:pt idx="762">
                  <c:v>767</c:v>
                </c:pt>
                <c:pt idx="763">
                  <c:v>768</c:v>
                </c:pt>
                <c:pt idx="764">
                  <c:v>769</c:v>
                </c:pt>
                <c:pt idx="765">
                  <c:v>770</c:v>
                </c:pt>
                <c:pt idx="766">
                  <c:v>771</c:v>
                </c:pt>
                <c:pt idx="767">
                  <c:v>772</c:v>
                </c:pt>
                <c:pt idx="768">
                  <c:v>773</c:v>
                </c:pt>
                <c:pt idx="769">
                  <c:v>774</c:v>
                </c:pt>
                <c:pt idx="770">
                  <c:v>775</c:v>
                </c:pt>
                <c:pt idx="771">
                  <c:v>776</c:v>
                </c:pt>
                <c:pt idx="772">
                  <c:v>777</c:v>
                </c:pt>
                <c:pt idx="773">
                  <c:v>778</c:v>
                </c:pt>
                <c:pt idx="774">
                  <c:v>779</c:v>
                </c:pt>
                <c:pt idx="775">
                  <c:v>780</c:v>
                </c:pt>
                <c:pt idx="776">
                  <c:v>781</c:v>
                </c:pt>
                <c:pt idx="777">
                  <c:v>782</c:v>
                </c:pt>
                <c:pt idx="778">
                  <c:v>783</c:v>
                </c:pt>
                <c:pt idx="779">
                  <c:v>784</c:v>
                </c:pt>
                <c:pt idx="780">
                  <c:v>785</c:v>
                </c:pt>
                <c:pt idx="781">
                  <c:v>786</c:v>
                </c:pt>
                <c:pt idx="782">
                  <c:v>787</c:v>
                </c:pt>
                <c:pt idx="783">
                  <c:v>788</c:v>
                </c:pt>
                <c:pt idx="784">
                  <c:v>789</c:v>
                </c:pt>
                <c:pt idx="785">
                  <c:v>790</c:v>
                </c:pt>
                <c:pt idx="786">
                  <c:v>791</c:v>
                </c:pt>
                <c:pt idx="787">
                  <c:v>792</c:v>
                </c:pt>
                <c:pt idx="788">
                  <c:v>793</c:v>
                </c:pt>
                <c:pt idx="789">
                  <c:v>794</c:v>
                </c:pt>
                <c:pt idx="790">
                  <c:v>795</c:v>
                </c:pt>
                <c:pt idx="791">
                  <c:v>796</c:v>
                </c:pt>
                <c:pt idx="792">
                  <c:v>797</c:v>
                </c:pt>
                <c:pt idx="793">
                  <c:v>798</c:v>
                </c:pt>
                <c:pt idx="794">
                  <c:v>799</c:v>
                </c:pt>
                <c:pt idx="795">
                  <c:v>800</c:v>
                </c:pt>
                <c:pt idx="796">
                  <c:v>801</c:v>
                </c:pt>
                <c:pt idx="797">
                  <c:v>802</c:v>
                </c:pt>
                <c:pt idx="798">
                  <c:v>803</c:v>
                </c:pt>
                <c:pt idx="799">
                  <c:v>804</c:v>
                </c:pt>
                <c:pt idx="800">
                  <c:v>805</c:v>
                </c:pt>
                <c:pt idx="801">
                  <c:v>806</c:v>
                </c:pt>
                <c:pt idx="802">
                  <c:v>807</c:v>
                </c:pt>
                <c:pt idx="803">
                  <c:v>808</c:v>
                </c:pt>
                <c:pt idx="804">
                  <c:v>809</c:v>
                </c:pt>
                <c:pt idx="805">
                  <c:v>810</c:v>
                </c:pt>
                <c:pt idx="806">
                  <c:v>811</c:v>
                </c:pt>
                <c:pt idx="807">
                  <c:v>812</c:v>
                </c:pt>
                <c:pt idx="808">
                  <c:v>813</c:v>
                </c:pt>
                <c:pt idx="809">
                  <c:v>814</c:v>
                </c:pt>
                <c:pt idx="810">
                  <c:v>815</c:v>
                </c:pt>
                <c:pt idx="811">
                  <c:v>816</c:v>
                </c:pt>
                <c:pt idx="812">
                  <c:v>817</c:v>
                </c:pt>
                <c:pt idx="813">
                  <c:v>818</c:v>
                </c:pt>
                <c:pt idx="814">
                  <c:v>819</c:v>
                </c:pt>
                <c:pt idx="815">
                  <c:v>820</c:v>
                </c:pt>
                <c:pt idx="816">
                  <c:v>821</c:v>
                </c:pt>
                <c:pt idx="817">
                  <c:v>822</c:v>
                </c:pt>
                <c:pt idx="818">
                  <c:v>823</c:v>
                </c:pt>
                <c:pt idx="819">
                  <c:v>824</c:v>
                </c:pt>
                <c:pt idx="820">
                  <c:v>825</c:v>
                </c:pt>
                <c:pt idx="821">
                  <c:v>826</c:v>
                </c:pt>
                <c:pt idx="822">
                  <c:v>827</c:v>
                </c:pt>
                <c:pt idx="823">
                  <c:v>828</c:v>
                </c:pt>
                <c:pt idx="824">
                  <c:v>829</c:v>
                </c:pt>
                <c:pt idx="825">
                  <c:v>830</c:v>
                </c:pt>
                <c:pt idx="826">
                  <c:v>831</c:v>
                </c:pt>
                <c:pt idx="827">
                  <c:v>832</c:v>
                </c:pt>
                <c:pt idx="828">
                  <c:v>833</c:v>
                </c:pt>
                <c:pt idx="829">
                  <c:v>834</c:v>
                </c:pt>
                <c:pt idx="830">
                  <c:v>835</c:v>
                </c:pt>
                <c:pt idx="831">
                  <c:v>836</c:v>
                </c:pt>
                <c:pt idx="832">
                  <c:v>837</c:v>
                </c:pt>
                <c:pt idx="833">
                  <c:v>838</c:v>
                </c:pt>
                <c:pt idx="834">
                  <c:v>839</c:v>
                </c:pt>
                <c:pt idx="835">
                  <c:v>840</c:v>
                </c:pt>
                <c:pt idx="836">
                  <c:v>841</c:v>
                </c:pt>
                <c:pt idx="837">
                  <c:v>842</c:v>
                </c:pt>
                <c:pt idx="838">
                  <c:v>843</c:v>
                </c:pt>
                <c:pt idx="839">
                  <c:v>844</c:v>
                </c:pt>
                <c:pt idx="840">
                  <c:v>845</c:v>
                </c:pt>
                <c:pt idx="841">
                  <c:v>846</c:v>
                </c:pt>
                <c:pt idx="842">
                  <c:v>847</c:v>
                </c:pt>
                <c:pt idx="843">
                  <c:v>848</c:v>
                </c:pt>
                <c:pt idx="844">
                  <c:v>849</c:v>
                </c:pt>
                <c:pt idx="845">
                  <c:v>850</c:v>
                </c:pt>
                <c:pt idx="846">
                  <c:v>851</c:v>
                </c:pt>
                <c:pt idx="847">
                  <c:v>852</c:v>
                </c:pt>
                <c:pt idx="848">
                  <c:v>853</c:v>
                </c:pt>
                <c:pt idx="849">
                  <c:v>854</c:v>
                </c:pt>
                <c:pt idx="850">
                  <c:v>855</c:v>
                </c:pt>
                <c:pt idx="851">
                  <c:v>856</c:v>
                </c:pt>
                <c:pt idx="852">
                  <c:v>857</c:v>
                </c:pt>
                <c:pt idx="853">
                  <c:v>858</c:v>
                </c:pt>
                <c:pt idx="854">
                  <c:v>859</c:v>
                </c:pt>
                <c:pt idx="855">
                  <c:v>860</c:v>
                </c:pt>
                <c:pt idx="856">
                  <c:v>861</c:v>
                </c:pt>
                <c:pt idx="857">
                  <c:v>862</c:v>
                </c:pt>
                <c:pt idx="858">
                  <c:v>863</c:v>
                </c:pt>
                <c:pt idx="859">
                  <c:v>864</c:v>
                </c:pt>
                <c:pt idx="860">
                  <c:v>865</c:v>
                </c:pt>
                <c:pt idx="861">
                  <c:v>866</c:v>
                </c:pt>
                <c:pt idx="862">
                  <c:v>867</c:v>
                </c:pt>
                <c:pt idx="863">
                  <c:v>868</c:v>
                </c:pt>
                <c:pt idx="864">
                  <c:v>869</c:v>
                </c:pt>
                <c:pt idx="865">
                  <c:v>870</c:v>
                </c:pt>
                <c:pt idx="866">
                  <c:v>871</c:v>
                </c:pt>
                <c:pt idx="867">
                  <c:v>872</c:v>
                </c:pt>
                <c:pt idx="868">
                  <c:v>873</c:v>
                </c:pt>
                <c:pt idx="869">
                  <c:v>874</c:v>
                </c:pt>
                <c:pt idx="870">
                  <c:v>875</c:v>
                </c:pt>
                <c:pt idx="871">
                  <c:v>876</c:v>
                </c:pt>
                <c:pt idx="872">
                  <c:v>877</c:v>
                </c:pt>
                <c:pt idx="873">
                  <c:v>878</c:v>
                </c:pt>
                <c:pt idx="874">
                  <c:v>879</c:v>
                </c:pt>
                <c:pt idx="875">
                  <c:v>880</c:v>
                </c:pt>
                <c:pt idx="876">
                  <c:v>881</c:v>
                </c:pt>
                <c:pt idx="877">
                  <c:v>882</c:v>
                </c:pt>
                <c:pt idx="878">
                  <c:v>883</c:v>
                </c:pt>
                <c:pt idx="879">
                  <c:v>884</c:v>
                </c:pt>
                <c:pt idx="880">
                  <c:v>885</c:v>
                </c:pt>
                <c:pt idx="881">
                  <c:v>886</c:v>
                </c:pt>
                <c:pt idx="882">
                  <c:v>887</c:v>
                </c:pt>
                <c:pt idx="883">
                  <c:v>888</c:v>
                </c:pt>
                <c:pt idx="884">
                  <c:v>889</c:v>
                </c:pt>
                <c:pt idx="885">
                  <c:v>890</c:v>
                </c:pt>
                <c:pt idx="886">
                  <c:v>891</c:v>
                </c:pt>
                <c:pt idx="887">
                  <c:v>892</c:v>
                </c:pt>
                <c:pt idx="888">
                  <c:v>893</c:v>
                </c:pt>
                <c:pt idx="889">
                  <c:v>894</c:v>
                </c:pt>
                <c:pt idx="890">
                  <c:v>895</c:v>
                </c:pt>
                <c:pt idx="891">
                  <c:v>896</c:v>
                </c:pt>
                <c:pt idx="892">
                  <c:v>897</c:v>
                </c:pt>
                <c:pt idx="893">
                  <c:v>898</c:v>
                </c:pt>
                <c:pt idx="894">
                  <c:v>899</c:v>
                </c:pt>
                <c:pt idx="895">
                  <c:v>900</c:v>
                </c:pt>
                <c:pt idx="896">
                  <c:v>901</c:v>
                </c:pt>
                <c:pt idx="897">
                  <c:v>902</c:v>
                </c:pt>
                <c:pt idx="898">
                  <c:v>903</c:v>
                </c:pt>
                <c:pt idx="899">
                  <c:v>904</c:v>
                </c:pt>
                <c:pt idx="900">
                  <c:v>905</c:v>
                </c:pt>
                <c:pt idx="901">
                  <c:v>906</c:v>
                </c:pt>
                <c:pt idx="902">
                  <c:v>907</c:v>
                </c:pt>
                <c:pt idx="903">
                  <c:v>908</c:v>
                </c:pt>
                <c:pt idx="904">
                  <c:v>909</c:v>
                </c:pt>
                <c:pt idx="905">
                  <c:v>910</c:v>
                </c:pt>
                <c:pt idx="906">
                  <c:v>911</c:v>
                </c:pt>
                <c:pt idx="907">
                  <c:v>912</c:v>
                </c:pt>
                <c:pt idx="908">
                  <c:v>913</c:v>
                </c:pt>
                <c:pt idx="909">
                  <c:v>914</c:v>
                </c:pt>
                <c:pt idx="910">
                  <c:v>915</c:v>
                </c:pt>
                <c:pt idx="911">
                  <c:v>916</c:v>
                </c:pt>
                <c:pt idx="912">
                  <c:v>917</c:v>
                </c:pt>
                <c:pt idx="913">
                  <c:v>918</c:v>
                </c:pt>
                <c:pt idx="914">
                  <c:v>919</c:v>
                </c:pt>
                <c:pt idx="915">
                  <c:v>920</c:v>
                </c:pt>
                <c:pt idx="916">
                  <c:v>921</c:v>
                </c:pt>
                <c:pt idx="917">
                  <c:v>922</c:v>
                </c:pt>
                <c:pt idx="918">
                  <c:v>923</c:v>
                </c:pt>
                <c:pt idx="919">
                  <c:v>924</c:v>
                </c:pt>
                <c:pt idx="920">
                  <c:v>925</c:v>
                </c:pt>
                <c:pt idx="921">
                  <c:v>926</c:v>
                </c:pt>
                <c:pt idx="922">
                  <c:v>927</c:v>
                </c:pt>
                <c:pt idx="923">
                  <c:v>928</c:v>
                </c:pt>
                <c:pt idx="924">
                  <c:v>929</c:v>
                </c:pt>
                <c:pt idx="925">
                  <c:v>930</c:v>
                </c:pt>
                <c:pt idx="926">
                  <c:v>931</c:v>
                </c:pt>
                <c:pt idx="927">
                  <c:v>932</c:v>
                </c:pt>
                <c:pt idx="928">
                  <c:v>933</c:v>
                </c:pt>
                <c:pt idx="929">
                  <c:v>934</c:v>
                </c:pt>
                <c:pt idx="930">
                  <c:v>935</c:v>
                </c:pt>
                <c:pt idx="931">
                  <c:v>936</c:v>
                </c:pt>
                <c:pt idx="932">
                  <c:v>937</c:v>
                </c:pt>
                <c:pt idx="933">
                  <c:v>938</c:v>
                </c:pt>
                <c:pt idx="934">
                  <c:v>939</c:v>
                </c:pt>
                <c:pt idx="935">
                  <c:v>940</c:v>
                </c:pt>
                <c:pt idx="936">
                  <c:v>941</c:v>
                </c:pt>
                <c:pt idx="937">
                  <c:v>942</c:v>
                </c:pt>
                <c:pt idx="938">
                  <c:v>943</c:v>
                </c:pt>
                <c:pt idx="939">
                  <c:v>944</c:v>
                </c:pt>
                <c:pt idx="940">
                  <c:v>945</c:v>
                </c:pt>
                <c:pt idx="941">
                  <c:v>946</c:v>
                </c:pt>
                <c:pt idx="942">
                  <c:v>947</c:v>
                </c:pt>
                <c:pt idx="943">
                  <c:v>948</c:v>
                </c:pt>
                <c:pt idx="944">
                  <c:v>949</c:v>
                </c:pt>
                <c:pt idx="945">
                  <c:v>950</c:v>
                </c:pt>
                <c:pt idx="946">
                  <c:v>951</c:v>
                </c:pt>
                <c:pt idx="947">
                  <c:v>952</c:v>
                </c:pt>
                <c:pt idx="948">
                  <c:v>953</c:v>
                </c:pt>
                <c:pt idx="949">
                  <c:v>954</c:v>
                </c:pt>
                <c:pt idx="950">
                  <c:v>955</c:v>
                </c:pt>
                <c:pt idx="951">
                  <c:v>956</c:v>
                </c:pt>
                <c:pt idx="952">
                  <c:v>957</c:v>
                </c:pt>
                <c:pt idx="953">
                  <c:v>958</c:v>
                </c:pt>
                <c:pt idx="954">
                  <c:v>959</c:v>
                </c:pt>
                <c:pt idx="955">
                  <c:v>960</c:v>
                </c:pt>
                <c:pt idx="956">
                  <c:v>961</c:v>
                </c:pt>
                <c:pt idx="957">
                  <c:v>962</c:v>
                </c:pt>
                <c:pt idx="958">
                  <c:v>963</c:v>
                </c:pt>
                <c:pt idx="959">
                  <c:v>964</c:v>
                </c:pt>
                <c:pt idx="960">
                  <c:v>965</c:v>
                </c:pt>
                <c:pt idx="961">
                  <c:v>966</c:v>
                </c:pt>
                <c:pt idx="962">
                  <c:v>967</c:v>
                </c:pt>
                <c:pt idx="963">
                  <c:v>968</c:v>
                </c:pt>
                <c:pt idx="964">
                  <c:v>969</c:v>
                </c:pt>
                <c:pt idx="965">
                  <c:v>970</c:v>
                </c:pt>
                <c:pt idx="966">
                  <c:v>971</c:v>
                </c:pt>
                <c:pt idx="967">
                  <c:v>972</c:v>
                </c:pt>
                <c:pt idx="968">
                  <c:v>973</c:v>
                </c:pt>
                <c:pt idx="969">
                  <c:v>974</c:v>
                </c:pt>
                <c:pt idx="970">
                  <c:v>975</c:v>
                </c:pt>
                <c:pt idx="971">
                  <c:v>976</c:v>
                </c:pt>
                <c:pt idx="972">
                  <c:v>977</c:v>
                </c:pt>
                <c:pt idx="973">
                  <c:v>978</c:v>
                </c:pt>
                <c:pt idx="974">
                  <c:v>979</c:v>
                </c:pt>
                <c:pt idx="975">
                  <c:v>980</c:v>
                </c:pt>
                <c:pt idx="976">
                  <c:v>981</c:v>
                </c:pt>
                <c:pt idx="977">
                  <c:v>982</c:v>
                </c:pt>
                <c:pt idx="978">
                  <c:v>983</c:v>
                </c:pt>
                <c:pt idx="979">
                  <c:v>984</c:v>
                </c:pt>
                <c:pt idx="980">
                  <c:v>985</c:v>
                </c:pt>
                <c:pt idx="981">
                  <c:v>986</c:v>
                </c:pt>
                <c:pt idx="982">
                  <c:v>987</c:v>
                </c:pt>
                <c:pt idx="983">
                  <c:v>988</c:v>
                </c:pt>
                <c:pt idx="984">
                  <c:v>989</c:v>
                </c:pt>
                <c:pt idx="985">
                  <c:v>990</c:v>
                </c:pt>
                <c:pt idx="986">
                  <c:v>991</c:v>
                </c:pt>
                <c:pt idx="987">
                  <c:v>992</c:v>
                </c:pt>
                <c:pt idx="988">
                  <c:v>993</c:v>
                </c:pt>
                <c:pt idx="989">
                  <c:v>994</c:v>
                </c:pt>
                <c:pt idx="990">
                  <c:v>995</c:v>
                </c:pt>
                <c:pt idx="991">
                  <c:v>996</c:v>
                </c:pt>
                <c:pt idx="992">
                  <c:v>997</c:v>
                </c:pt>
                <c:pt idx="993">
                  <c:v>998</c:v>
                </c:pt>
                <c:pt idx="994">
                  <c:v>999</c:v>
                </c:pt>
                <c:pt idx="995">
                  <c:v>1000</c:v>
                </c:pt>
              </c:numCache>
            </c:numRef>
          </c:xVal>
          <c:yVal>
            <c:numRef>
              <c:f xml:space="preserve">'TE S1'!$G$6:$G$1001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800" b="0" i="0" u="none" strike="noStrike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axId val="664969020"/>
        <c:axId val="664969021"/>
      </c:scatterChart>
      <c:valAx>
        <c:axId val="66496902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1"/>
        <c:crosses val="autoZero"/>
        <c:crossBetween val="between"/>
      </c:valAx>
      <c:valAx>
        <c:axId val="66496902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0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10210798" cy="4895848"/>
    </a:xfrm>
    <a:prstGeom prst="rect">
      <a:avLst/>
    </a:prstGeom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t-statistics for </a:t>
            </a:r>
            <a:r>
              <a:rPr/>
              <a:t>μ</a:t>
            </a:r>
            <a:r>
              <a:rPr/>
              <a:t>0</a:t>
            </a:r>
            <a:r>
              <a:rPr/>
              <a:t> &amp; </a:t>
            </a:r>
            <a:r>
              <a:rPr/>
              <a:t>critical values</a:t>
            </a:r>
            <a:endParaRPr/>
          </a:p>
        </c:rich>
      </c:tx>
      <c:layout>
        <c:manualLayout>
          <c:x val="0"/>
          <c:y val="0.0021299999999999999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line"/>
        <c:varyColors val="0"/>
        <c:ser>
          <c:idx val="0"/>
          <c:order val="0"/>
          <c:tx>
            <c:strRef>
              <c:f xml:space="preserve">'TE S2'!$B$42</c:f>
              <c:strCache>
                <c:ptCount val="1"/>
                <c:pt idx="0">
                  <c:v xml:space="preserve">ti for 0%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S2'!$B$43:$B$238</c:f>
              <c:numCache>
                <c:formatCode>0.000</c:formatCode>
                <c:ptCount val="196"/>
                <c:pt idx="0">
                  <c:v>1.277545334567816</c:v>
                </c:pt>
                <c:pt idx="1">
                  <c:v>1.2879465249331181</c:v>
                </c:pt>
                <c:pt idx="2">
                  <c:v>1.0350871431579365</c:v>
                </c:pt>
                <c:pt idx="3">
                  <c:v>1.4282302942758582</c:v>
                </c:pt>
                <c:pt idx="4">
                  <c:v>0.5165891481885183</c:v>
                </c:pt>
                <c:pt idx="5">
                  <c:v>0.9163953192508186</c:v>
                </c:pt>
                <c:pt idx="6">
                  <c:v>1.222307579268077</c:v>
                </c:pt>
                <c:pt idx="7">
                  <c:v>1.2837586479588703</c:v>
                </c:pt>
                <c:pt idx="8">
                  <c:v>1.281849933366715</c:v>
                </c:pt>
                <c:pt idx="9">
                  <c:v>1.3255591978320818</c:v>
                </c:pt>
                <c:pt idx="10">
                  <c:v>1.314740636139172</c:v>
                </c:pt>
                <c:pt idx="11">
                  <c:v>1.1522298372377546</c:v>
                </c:pt>
                <c:pt idx="12">
                  <c:v>1.2727070529663878</c:v>
                </c:pt>
                <c:pt idx="13">
                  <c:v>1.5939255373343244</c:v>
                </c:pt>
                <c:pt idx="14">
                  <c:v>1.5963323986348197</c:v>
                </c:pt>
                <c:pt idx="15">
                  <c:v>1.6899122610489454</c:v>
                </c:pt>
                <c:pt idx="16">
                  <c:v>1.210991749558847</c:v>
                </c:pt>
                <c:pt idx="17">
                  <c:v>1.0543657546478677</c:v>
                </c:pt>
                <c:pt idx="18">
                  <c:v>1.335937521803709</c:v>
                </c:pt>
                <c:pt idx="19">
                  <c:v>1.1618652068551714</c:v>
                </c:pt>
                <c:pt idx="20">
                  <c:v>1.2000294203506798</c:v>
                </c:pt>
                <c:pt idx="21">
                  <c:v>1.4712740838948553</c:v>
                </c:pt>
                <c:pt idx="22">
                  <c:v>1.593519821142945</c:v>
                </c:pt>
                <c:pt idx="23">
                  <c:v>1.7316534339968237</c:v>
                </c:pt>
                <c:pt idx="24">
                  <c:v>1.9477795289035624</c:v>
                </c:pt>
                <c:pt idx="25">
                  <c:v>2.012359699032555</c:v>
                </c:pt>
                <c:pt idx="26">
                  <c:v>2.1607269161496023</c:v>
                </c:pt>
                <c:pt idx="27">
                  <c:v>2.3668987739690537</c:v>
                </c:pt>
                <c:pt idx="28">
                  <c:v>2.1326491320348047</c:v>
                </c:pt>
                <c:pt idx="29">
                  <c:v>2.1090861315993457</c:v>
                </c:pt>
                <c:pt idx="30">
                  <c:v>2.3911738322989993</c:v>
                </c:pt>
                <c:pt idx="31">
                  <c:v>2.3402910486459283</c:v>
                </c:pt>
                <c:pt idx="32">
                  <c:v>2.50193897897011</c:v>
                </c:pt>
                <c:pt idx="33">
                  <c:v>2.6827400537402237</c:v>
                </c:pt>
                <c:pt idx="34">
                  <c:v>2.923304329956016</c:v>
                </c:pt>
                <c:pt idx="35">
                  <c:v>3.026865487065566</c:v>
                </c:pt>
                <c:pt idx="36">
                  <c:v>3.1883195277220766</c:v>
                </c:pt>
                <c:pt idx="37">
                  <c:v>3.1775906487110865</c:v>
                </c:pt>
                <c:pt idx="38">
                  <c:v>3.365654356837995</c:v>
                </c:pt>
                <c:pt idx="39">
                  <c:v>3.3396807490998657</c:v>
                </c:pt>
                <c:pt idx="40">
                  <c:v>3.1005897443743273</c:v>
                </c:pt>
                <c:pt idx="41">
                  <c:v>3.1069622171078444</c:v>
                </c:pt>
                <c:pt idx="42">
                  <c:v>3.322049760490471</c:v>
                </c:pt>
                <c:pt idx="43">
                  <c:v>3.500139172885118</c:v>
                </c:pt>
                <c:pt idx="44">
                  <c:v>3.405030935140003</c:v>
                </c:pt>
                <c:pt idx="45">
                  <c:v>3.616224647190353</c:v>
                </c:pt>
                <c:pt idx="46">
                  <c:v>3.820599099514204</c:v>
                </c:pt>
                <c:pt idx="47">
                  <c:v>3.9500494061538425</c:v>
                </c:pt>
                <c:pt idx="48">
                  <c:v>3.8908832903919044</c:v>
                </c:pt>
                <c:pt idx="49">
                  <c:v>4.079531852038748</c:v>
                </c:pt>
                <c:pt idx="50">
                  <c:v>3.8232792451961664</c:v>
                </c:pt>
                <c:pt idx="51">
                  <c:v>3.8348532286417933</c:v>
                </c:pt>
                <c:pt idx="52">
                  <c:v>4.029671076497488</c:v>
                </c:pt>
                <c:pt idx="53">
                  <c:v>3.817184115749711</c:v>
                </c:pt>
                <c:pt idx="54">
                  <c:v>3.9902971269468077</c:v>
                </c:pt>
                <c:pt idx="55">
                  <c:v>4.040455474068405</c:v>
                </c:pt>
                <c:pt idx="56">
                  <c:v>4.002433464147551</c:v>
                </c:pt>
                <c:pt idx="57">
                  <c:v>4.119523196139356</c:v>
                </c:pt>
                <c:pt idx="58">
                  <c:v>4.038053115150157</c:v>
                </c:pt>
                <c:pt idx="59">
                  <c:v>4.12783248170201</c:v>
                </c:pt>
                <c:pt idx="60">
                  <c:v>4.25614060472037</c:v>
                </c:pt>
                <c:pt idx="61">
                  <c:v>4.429981964665318</c:v>
                </c:pt>
                <c:pt idx="62">
                  <c:v>4.502320779407567</c:v>
                </c:pt>
                <c:pt idx="63">
                  <c:v>4.656684433193094</c:v>
                </c:pt>
                <c:pt idx="64">
                  <c:v>4.760268750971388</c:v>
                </c:pt>
                <c:pt idx="65">
                  <c:v>4.770414273603403</c:v>
                </c:pt>
                <c:pt idx="66">
                  <c:v>4.88118978112871</c:v>
                </c:pt>
                <c:pt idx="67">
                  <c:v>4.934479500875179</c:v>
                </c:pt>
                <c:pt idx="68">
                  <c:v>4.877491448800615</c:v>
                </c:pt>
                <c:pt idx="69">
                  <c:v>4.942148040225895</c:v>
                </c:pt>
                <c:pt idx="70">
                  <c:v>4.652159809494889</c:v>
                </c:pt>
                <c:pt idx="71">
                  <c:v>4.681737755195962</c:v>
                </c:pt>
                <c:pt idx="72">
                  <c:v>4.7847335500819</c:v>
                </c:pt>
                <c:pt idx="73">
                  <c:v>4.889523433233585</c:v>
                </c:pt>
                <c:pt idx="74">
                  <c:v>5.021488003709656</c:v>
                </c:pt>
                <c:pt idx="75">
                  <c:v>5.0132507931664225</c:v>
                </c:pt>
                <c:pt idx="76">
                  <c:v>5.137167153280503</c:v>
                </c:pt>
                <c:pt idx="77">
                  <c:v>5.233869115497592</c:v>
                </c:pt>
                <c:pt idx="78">
                  <c:v>5.302212597827236</c:v>
                </c:pt>
                <c:pt idx="79">
                  <c:v>5.289745460876651</c:v>
                </c:pt>
                <c:pt idx="80">
                  <c:v>5.366496556521914</c:v>
                </c:pt>
                <c:pt idx="81">
                  <c:v>5.090183623606081</c:v>
                </c:pt>
                <c:pt idx="82">
                  <c:v>5.035802989469781</c:v>
                </c:pt>
                <c:pt idx="83">
                  <c:v>5.100775457902089</c:v>
                </c:pt>
                <c:pt idx="84">
                  <c:v>5.058376002824815</c:v>
                </c:pt>
                <c:pt idx="85">
                  <c:v>5.098380126360052</c:v>
                </c:pt>
                <c:pt idx="86">
                  <c:v>5.239205366101371</c:v>
                </c:pt>
                <c:pt idx="87">
                  <c:v>5.213252921455021</c:v>
                </c:pt>
                <c:pt idx="88">
                  <c:v>5.340773513280147</c:v>
                </c:pt>
                <c:pt idx="89">
                  <c:v>5.10128593093084</c:v>
                </c:pt>
                <c:pt idx="90">
                  <c:v>5.08984726760596</c:v>
                </c:pt>
                <c:pt idx="91">
                  <c:v>5.168739615996775</c:v>
                </c:pt>
                <c:pt idx="92">
                  <c:v>5.244490626648256</c:v>
                </c:pt>
                <c:pt idx="93">
                  <c:v>5.35921837318956</c:v>
                </c:pt>
                <c:pt idx="94">
                  <c:v>5.481707390350791</c:v>
                </c:pt>
                <c:pt idx="95">
                  <c:v>5.625763891740764</c:v>
                </c:pt>
                <c:pt idx="96">
                  <c:v>5.631545634229013</c:v>
                </c:pt>
                <c:pt idx="97">
                  <c:v>5.687338417824614</c:v>
                </c:pt>
                <c:pt idx="98">
                  <c:v>5.826910588434363</c:v>
                </c:pt>
                <c:pt idx="99">
                  <c:v>5.680076957161802</c:v>
                </c:pt>
                <c:pt idx="100">
                  <c:v>5.62491583391755</c:v>
                </c:pt>
                <c:pt idx="101">
                  <c:v>5.607912417400324</c:v>
                </c:pt>
                <c:pt idx="102">
                  <c:v>5.337166352043921</c:v>
                </c:pt>
                <c:pt idx="103">
                  <c:v>5.406553666618052</c:v>
                </c:pt>
                <c:pt idx="104">
                  <c:v>5.425050473317415</c:v>
                </c:pt>
                <c:pt idx="105">
                  <c:v>5.479970982577881</c:v>
                </c:pt>
                <c:pt idx="106">
                  <c:v>5.619684546298265</c:v>
                </c:pt>
                <c:pt idx="107">
                  <c:v>5.612255109561672</c:v>
                </c:pt>
                <c:pt idx="108">
                  <c:v>5.714381002350878</c:v>
                </c:pt>
                <c:pt idx="109">
                  <c:v>5.497373202005858</c:v>
                </c:pt>
                <c:pt idx="110">
                  <c:v>5.532471837998847</c:v>
                </c:pt>
                <c:pt idx="111">
                  <c:v>5.330583606363761</c:v>
                </c:pt>
                <c:pt idx="112">
                  <c:v>5.381733359950972</c:v>
                </c:pt>
                <c:pt idx="113">
                  <c:v>5.432580681351409</c:v>
                </c:pt>
                <c:pt idx="114">
                  <c:v>5.314904699621089</c:v>
                </c:pt>
                <c:pt idx="115">
                  <c:v>5.243687986490377</c:v>
                </c:pt>
                <c:pt idx="116">
                  <c:v>5.2513678019866905</c:v>
                </c:pt>
                <c:pt idx="117">
                  <c:v>5.254280035288134</c:v>
                </c:pt>
                <c:pt idx="118">
                  <c:v>5.369685827239748</c:v>
                </c:pt>
                <c:pt idx="119">
                  <c:v>5.288808169053767</c:v>
                </c:pt>
                <c:pt idx="120">
                  <c:v>5.227542856451549</c:v>
                </c:pt>
                <c:pt idx="121">
                  <c:v>5.2926824781283575</c:v>
                </c:pt>
                <c:pt idx="122">
                  <c:v>5.3813610531238885</c:v>
                </c:pt>
                <c:pt idx="123">
                  <c:v>5.477549415819328</c:v>
                </c:pt>
                <c:pt idx="124">
                  <c:v>5.5465422628524035</c:v>
                </c:pt>
                <c:pt idx="125">
                  <c:v>5.5841258240648886</c:v>
                </c:pt>
                <c:pt idx="126">
                  <c:v>5.570247329568765</c:v>
                </c:pt>
                <c:pt idx="127">
                  <c:v>5.5361446304674</c:v>
                </c:pt>
                <c:pt idx="128">
                  <c:v>5.330168987071645</c:v>
                </c:pt>
                <c:pt idx="129">
                  <c:v>4.95604676563234</c:v>
                </c:pt>
                <c:pt idx="130">
                  <c:v>4.936427857386997</c:v>
                </c:pt>
                <c:pt idx="131">
                  <c:v>4.964049696362036</c:v>
                </c:pt>
                <c:pt idx="132">
                  <c:v>4.924628680063054</c:v>
                </c:pt>
                <c:pt idx="133">
                  <c:v>4.97019635964925</c:v>
                </c:pt>
                <c:pt idx="134">
                  <c:v>4.93223736878708</c:v>
                </c:pt>
                <c:pt idx="135">
                  <c:v>5.059398385740233</c:v>
                </c:pt>
                <c:pt idx="136">
                  <c:v>5.021082297467583</c:v>
                </c:pt>
                <c:pt idx="137">
                  <c:v>5.100898372075503</c:v>
                </c:pt>
                <c:pt idx="138">
                  <c:v>4.962459603354606</c:v>
                </c:pt>
                <c:pt idx="139">
                  <c:v>5.0309225358624445</c:v>
                </c:pt>
                <c:pt idx="140">
                  <c:v>4.999872413375639</c:v>
                </c:pt>
                <c:pt idx="141">
                  <c:v>4.898992732042234</c:v>
                </c:pt>
                <c:pt idx="142">
                  <c:v>4.8935068381444005</c:v>
                </c:pt>
                <c:pt idx="143">
                  <c:v>4.913263236843257</c:v>
                </c:pt>
                <c:pt idx="144">
                  <c:v>5.006213181611516</c:v>
                </c:pt>
                <c:pt idx="145">
                  <c:v>4.93289248426829</c:v>
                </c:pt>
                <c:pt idx="146">
                  <c:v>4.951450401697965</c:v>
                </c:pt>
                <c:pt idx="147">
                  <c:v>5.001656046188151</c:v>
                </c:pt>
                <c:pt idx="148">
                  <c:v>4.913644035563814</c:v>
                </c:pt>
                <c:pt idx="149">
                  <c:v>4.99486255080244</c:v>
                </c:pt>
                <c:pt idx="150">
                  <c:v>4.968219982107935</c:v>
                </c:pt>
                <c:pt idx="151">
                  <c:v>4.963140996316497</c:v>
                </c:pt>
                <c:pt idx="152">
                  <c:v>4.934795760854592</c:v>
                </c:pt>
                <c:pt idx="153">
                  <c:v>4.9260938685456575</c:v>
                </c:pt>
                <c:pt idx="154">
                  <c:v>4.987946465417647</c:v>
                </c:pt>
                <c:pt idx="155">
                  <c:v>5.084721609948779</c:v>
                </c:pt>
                <c:pt idx="156">
                  <c:v>5.170073482951353</c:v>
                </c:pt>
                <c:pt idx="157">
                  <c:v>5.213909749229761</c:v>
                </c:pt>
                <c:pt idx="158">
                  <c:v>5.330025076875582</c:v>
                </c:pt>
                <c:pt idx="159">
                  <c:v>5.398921456982172</c:v>
                </c:pt>
                <c:pt idx="160">
                  <c:v>5.424176059393798</c:v>
                </c:pt>
                <c:pt idx="161">
                  <c:v>5.5475448043313484</c:v>
                </c:pt>
                <c:pt idx="162">
                  <c:v>5.668704621045393</c:v>
                </c:pt>
                <c:pt idx="163">
                  <c:v>5.785536298497281</c:v>
                </c:pt>
                <c:pt idx="164">
                  <c:v>5.581009590732128</c:v>
                </c:pt>
                <c:pt idx="165">
                  <c:v>5.680217797696066</c:v>
                </c:pt>
                <c:pt idx="166">
                  <c:v>5.794650927307215</c:v>
                </c:pt>
                <c:pt idx="167">
                  <c:v>5.8878298977981</c:v>
                </c:pt>
                <c:pt idx="168">
                  <c:v>5.974443848671358</c:v>
                </c:pt>
                <c:pt idx="169">
                  <c:v>6.024890253449373</c:v>
                </c:pt>
                <c:pt idx="170">
                  <c:v>5.991035007991364</c:v>
                </c:pt>
                <c:pt idx="171">
                  <c:v>6.039185167678925</c:v>
                </c:pt>
                <c:pt idx="172">
                  <c:v>6.120097129789668</c:v>
                </c:pt>
                <c:pt idx="173">
                  <c:v>6.024274678371359</c:v>
                </c:pt>
                <c:pt idx="174">
                  <c:v>6.014750973725079</c:v>
                </c:pt>
                <c:pt idx="175">
                  <c:v>6.07482249009457</c:v>
                </c:pt>
                <c:pt idx="176">
                  <c:v>6.1012802365314105</c:v>
                </c:pt>
                <c:pt idx="177">
                  <c:v>6.146279935592269</c:v>
                </c:pt>
                <c:pt idx="178">
                  <c:v>6.168075056889209</c:v>
                </c:pt>
                <c:pt idx="179">
                  <c:v>6.2370638413170285</c:v>
                </c:pt>
                <c:pt idx="180">
                  <c:v>6.160917548436371</c:v>
                </c:pt>
                <c:pt idx="181">
                  <c:v>6.148203732031587</c:v>
                </c:pt>
                <c:pt idx="182">
                  <c:v>6.024915126468759</c:v>
                </c:pt>
                <c:pt idx="183">
                  <c:v>6.122550294153247</c:v>
                </c:pt>
                <c:pt idx="184">
                  <c:v>6.156192724049948</c:v>
                </c:pt>
                <c:pt idx="185">
                  <c:v>6.1438891047614055</c:v>
                </c:pt>
                <c:pt idx="186">
                  <c:v>6.093453882188368</c:v>
                </c:pt>
                <c:pt idx="187">
                  <c:v>6.0533341045255495</c:v>
                </c:pt>
                <c:pt idx="188">
                  <c:v>6.14968248113136</c:v>
                </c:pt>
                <c:pt idx="189">
                  <c:v>6.110665327621442</c:v>
                </c:pt>
                <c:pt idx="190">
                  <c:v>6.191260942446801</c:v>
                </c:pt>
                <c:pt idx="191">
                  <c:v>6.263913539677567</c:v>
                </c:pt>
                <c:pt idx="192">
                  <c:v>6.336879497468732</c:v>
                </c:pt>
                <c:pt idx="193">
                  <c:v>6.376515948770371</c:v>
                </c:pt>
                <c:pt idx="194">
                  <c:v>6.271132606914458</c:v>
                </c:pt>
                <c:pt idx="195">
                  <c:v>6.108034942746011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 xml:space="preserve">'TE S2'!$C$42</c:f>
              <c:strCache>
                <c:ptCount val="1"/>
                <c:pt idx="0">
                  <c:v xml:space="preserve">ti for 6%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S2'!$C$43:$C$238</c:f>
              <c:numCache>
                <c:formatCode>0.000</c:formatCode>
                <c:ptCount val="196"/>
                <c:pt idx="0">
                  <c:v>0.3209217129962614</c:v>
                </c:pt>
                <c:pt idx="1">
                  <c:v>0.14870746145988287</c:v>
                </c:pt>
                <c:pt idx="2">
                  <c:v>-0.21362428166820285</c:v>
                </c:pt>
                <c:pt idx="3">
                  <c:v>0.044551550061072864</c:v>
                </c:pt>
                <c:pt idx="4">
                  <c:v>-0.6391084154955493</c:v>
                </c:pt>
                <c:pt idx="5">
                  <c:v>-0.27727898325941536</c:v>
                </c:pt>
                <c:pt idx="6">
                  <c:v>-0.059297062543896585</c:v>
                </c:pt>
                <c:pt idx="7">
                  <c:v>-0.11817265138610482</c:v>
                </c:pt>
                <c:pt idx="8">
                  <c:v>-0.23364063873395394</c:v>
                </c:pt>
                <c:pt idx="9">
                  <c:v>-0.3087183344563808</c:v>
                </c:pt>
                <c:pt idx="10">
                  <c:v>-0.43164426396433975</c:v>
                </c:pt>
                <c:pt idx="11">
                  <c:v>-0.6693598398061251</c:v>
                </c:pt>
                <c:pt idx="12">
                  <c:v>-0.6643392757778439</c:v>
                </c:pt>
                <c:pt idx="13">
                  <c:v>-0.3587877138234339</c:v>
                </c:pt>
                <c:pt idx="14">
                  <c:v>-0.46094024158347735</c:v>
                </c:pt>
                <c:pt idx="15">
                  <c:v>-0.47858612730835415</c:v>
                </c:pt>
                <c:pt idx="16">
                  <c:v>-0.8686729660522143</c:v>
                </c:pt>
                <c:pt idx="17">
                  <c:v>-1.0861890053806245</c:v>
                </c:pt>
                <c:pt idx="18">
                  <c:v>-0.8178130892726824</c:v>
                </c:pt>
                <c:pt idx="19">
                  <c:v>-1.0403001529251636</c:v>
                </c:pt>
                <c:pt idx="20">
                  <c:v>-1.095742094057164</c:v>
                </c:pt>
                <c:pt idx="21">
                  <c:v>-0.8308960668185045</c:v>
                </c:pt>
                <c:pt idx="22">
                  <c:v>-0.7934157102553117</c:v>
                </c:pt>
                <c:pt idx="23">
                  <c:v>-0.7366747440205355</c:v>
                </c:pt>
                <c:pt idx="24">
                  <c:v>-0.566818636080073</c:v>
                </c:pt>
                <c:pt idx="25">
                  <c:v>-0.5904781942337551</c:v>
                </c:pt>
                <c:pt idx="26">
                  <c:v>-0.5198679924703219</c:v>
                </c:pt>
                <c:pt idx="27">
                  <c:v>-0.3629939031165165</c:v>
                </c:pt>
                <c:pt idx="28">
                  <c:v>-0.602460209830023</c:v>
                </c:pt>
                <c:pt idx="29">
                  <c:v>-0.7007458172418376</c:v>
                </c:pt>
                <c:pt idx="30">
                  <c:v>-0.23172497884125512</c:v>
                </c:pt>
                <c:pt idx="31">
                  <c:v>-0.3433655016978158</c:v>
                </c:pt>
                <c:pt idx="32">
                  <c:v>-0.24045319437675575</c:v>
                </c:pt>
                <c:pt idx="33">
                  <c:v>-0.10854703411318596</c:v>
                </c:pt>
                <c:pt idx="34">
                  <c:v>0.16886292756195107</c:v>
                </c:pt>
                <c:pt idx="35">
                  <c:v>0.20204606627973923</c:v>
                </c:pt>
                <c:pt idx="36">
                  <c:v>0.30664917562061544</c:v>
                </c:pt>
                <c:pt idx="37">
                  <c:v>0.23403320258890167</c:v>
                </c:pt>
                <c:pt idx="38">
                  <c:v>0.3837636496155078</c:v>
                </c:pt>
                <c:pt idx="39">
                  <c:v>0.3002568817832324</c:v>
                </c:pt>
                <c:pt idx="40">
                  <c:v>0.07232810291925042</c:v>
                </c:pt>
                <c:pt idx="41">
                  <c:v>0.015849933586587</c:v>
                </c:pt>
                <c:pt idx="42">
                  <c:v>0.37647236586785543</c:v>
                </c:pt>
                <c:pt idx="43">
                  <c:v>0.5208914786877231</c:v>
                </c:pt>
                <c:pt idx="44">
                  <c:v>0.3912064123686416</c:v>
                </c:pt>
                <c:pt idx="45">
                  <c:v>0.6565214824898883</c:v>
                </c:pt>
                <c:pt idx="46">
                  <c:v>0.8833114307647498</c:v>
                </c:pt>
                <c:pt idx="47">
                  <c:v>0.9601806274752063</c:v>
                </c:pt>
                <c:pt idx="48">
                  <c:v>0.8617859003505184</c:v>
                </c:pt>
                <c:pt idx="49">
                  <c:v>1.0417303057275122</c:v>
                </c:pt>
                <c:pt idx="50">
                  <c:v>0.8083880460806053</c:v>
                </c:pt>
                <c:pt idx="51">
                  <c:v>0.7689685420553325</c:v>
                </c:pt>
                <c:pt idx="52">
                  <c:v>0.9965675323280583</c:v>
                </c:pt>
                <c:pt idx="53">
                  <c:v>0.7930875101292986</c:v>
                </c:pt>
                <c:pt idx="54">
                  <c:v>0.9491746016593041</c:v>
                </c:pt>
                <c:pt idx="55">
                  <c:v>0.9478145859310616</c:v>
                </c:pt>
                <c:pt idx="56">
                  <c:v>0.8704205553188092</c:v>
                </c:pt>
                <c:pt idx="57">
                  <c:v>0.9410441235800517</c:v>
                </c:pt>
                <c:pt idx="58">
                  <c:v>0.8307661582013222</c:v>
                </c:pt>
                <c:pt idx="59">
                  <c:v>0.870380472455117</c:v>
                </c:pt>
                <c:pt idx="60">
                  <c:v>0.9567452502418679</c:v>
                </c:pt>
                <c:pt idx="61">
                  <c:v>1.1300007532722967</c:v>
                </c:pt>
                <c:pt idx="62">
                  <c:v>1.1519930959903046</c:v>
                </c:pt>
                <c:pt idx="63">
                  <c:v>1.2802544329571244</c:v>
                </c:pt>
                <c:pt idx="64">
                  <c:v>1.33629055771344</c:v>
                </c:pt>
                <c:pt idx="65">
                  <c:v>1.3012669968156625</c:v>
                </c:pt>
                <c:pt idx="66">
                  <c:v>1.3661170381883245</c:v>
                </c:pt>
                <c:pt idx="67">
                  <c:v>1.3699659701499334</c:v>
                </c:pt>
                <c:pt idx="68">
                  <c:v>1.281463399018511</c:v>
                </c:pt>
                <c:pt idx="69">
                  <c:v>1.2965296352522506</c:v>
                </c:pt>
                <c:pt idx="70">
                  <c:v>1.0531890231540408</c:v>
                </c:pt>
                <c:pt idx="71">
                  <c:v>1.0361705270833403</c:v>
                </c:pt>
                <c:pt idx="72">
                  <c:v>1.0947897868423313</c:v>
                </c:pt>
                <c:pt idx="73">
                  <c:v>1.1556120008037065</c:v>
                </c:pt>
                <c:pt idx="74">
                  <c:v>1.254118453484989</c:v>
                </c:pt>
                <c:pt idx="75">
                  <c:v>1.205304069575642</c:v>
                </c:pt>
                <c:pt idx="76">
                  <c:v>1.292250915977961</c:v>
                </c:pt>
                <c:pt idx="77">
                  <c:v>1.3437556445086398</c:v>
                </c:pt>
                <c:pt idx="78">
                  <c:v>1.3644000896745487</c:v>
                </c:pt>
                <c:pt idx="79">
                  <c:v>1.3127036779794024</c:v>
                </c:pt>
                <c:pt idx="80">
                  <c:v>1.3422136081080422</c:v>
                </c:pt>
                <c:pt idx="81">
                  <c:v>1.1126180580070957</c:v>
                </c:pt>
                <c:pt idx="82">
                  <c:v>1.0288001512157787</c:v>
                </c:pt>
                <c:pt idx="83">
                  <c:v>1.0475430991157777</c:v>
                </c:pt>
                <c:pt idx="84">
                  <c:v>0.9729396921347746</c:v>
                </c:pt>
                <c:pt idx="85">
                  <c:v>0.9673390480076262</c:v>
                </c:pt>
                <c:pt idx="86">
                  <c:v>1.0937313884851774</c:v>
                </c:pt>
                <c:pt idx="87">
                  <c:v>1.0324357639997879</c:v>
                </c:pt>
                <c:pt idx="88">
                  <c:v>1.2801901521812122</c:v>
                </c:pt>
                <c:pt idx="89">
                  <c:v>1.07504271598576</c:v>
                </c:pt>
                <c:pt idx="90">
                  <c:v>1.0272684620600223</c:v>
                </c:pt>
                <c:pt idx="91">
                  <c:v>1.0646539418227963</c:v>
                </c:pt>
                <c:pt idx="92">
                  <c:v>1.0985269977404455</c:v>
                </c:pt>
                <c:pt idx="93">
                  <c:v>1.1822479583140932</c:v>
                </c:pt>
                <c:pt idx="94">
                  <c:v>1.278645858236864</c:v>
                </c:pt>
                <c:pt idx="95">
                  <c:v>1.4331094262316841</c:v>
                </c:pt>
                <c:pt idx="96">
                  <c:v>1.4010433520852716</c:v>
                </c:pt>
                <c:pt idx="97">
                  <c:v>1.4147406756804093</c:v>
                </c:pt>
                <c:pt idx="98">
                  <c:v>1.6014763895871593</c:v>
                </c:pt>
                <c:pt idx="99">
                  <c:v>1.4573390229319765</c:v>
                </c:pt>
                <c:pt idx="100">
                  <c:v>1.3778664477884301</c:v>
                </c:pt>
                <c:pt idx="101">
                  <c:v>1.328061016082251</c:v>
                </c:pt>
                <c:pt idx="102">
                  <c:v>1.1079548678375455</c:v>
                </c:pt>
                <c:pt idx="103">
                  <c:v>1.1385180980822625</c:v>
                </c:pt>
                <c:pt idx="104">
                  <c:v>1.1191777689454991</c:v>
                </c:pt>
                <c:pt idx="105">
                  <c:v>1.1344660158417674</c:v>
                </c:pt>
                <c:pt idx="106">
                  <c:v>1.306639267967793</c:v>
                </c:pt>
                <c:pt idx="107">
                  <c:v>1.2658246686628585</c:v>
                </c:pt>
                <c:pt idx="108">
                  <c:v>1.337696808603312</c:v>
                </c:pt>
                <c:pt idx="109">
                  <c:v>1.1514154804767827</c:v>
                </c:pt>
                <c:pt idx="110">
                  <c:v>1.1485865329857377</c:v>
                </c:pt>
                <c:pt idx="111">
                  <c:v>0.9723807964798681</c:v>
                </c:pt>
                <c:pt idx="112">
                  <c:v>0.9858528900659013</c:v>
                </c:pt>
                <c:pt idx="113">
                  <c:v>0.9990158510645731</c:v>
                </c:pt>
                <c:pt idx="114">
                  <c:v>0.8773309531269645</c:v>
                </c:pt>
                <c:pt idx="115">
                  <c:v>0.7880155239413859</c:v>
                </c:pt>
                <c:pt idx="116">
                  <c:v>0.760896535191716</c:v>
                </c:pt>
                <c:pt idx="117">
                  <c:v>0.7296490922066292</c:v>
                </c:pt>
                <c:pt idx="118">
                  <c:v>0.8294566134249054</c:v>
                </c:pt>
                <c:pt idx="119">
                  <c:v>0.7337410254093971</c:v>
                </c:pt>
                <c:pt idx="120">
                  <c:v>0.6521552836107817</c:v>
                </c:pt>
                <c:pt idx="121">
                  <c:v>0.6819589935587203</c:v>
                </c:pt>
                <c:pt idx="122">
                  <c:v>0.7407817460220266</c:v>
                </c:pt>
                <c:pt idx="123">
                  <c:v>0.8102317330681761</c:v>
                </c:pt>
                <c:pt idx="124">
                  <c:v>0.8444925237826462</c:v>
                </c:pt>
                <c:pt idx="125">
                  <c:v>0.8455552852751801</c:v>
                </c:pt>
                <c:pt idx="126">
                  <c:v>0.8010504478160301</c:v>
                </c:pt>
                <c:pt idx="127">
                  <c:v>0.7405455812117157</c:v>
                </c:pt>
                <c:pt idx="128">
                  <c:v>0.5671139955074038</c:v>
                </c:pt>
                <c:pt idx="129">
                  <c:v>0.30622990004159856</c:v>
                </c:pt>
                <c:pt idx="130">
                  <c:v>0.2577336257761363</c:v>
                </c:pt>
                <c:pt idx="131">
                  <c:v>0.25075518459706264</c:v>
                </c:pt>
                <c:pt idx="132">
                  <c:v>0.18670272121205575</c:v>
                </c:pt>
                <c:pt idx="133">
                  <c:v>0.19778549658707223</c:v>
                </c:pt>
                <c:pt idx="134">
                  <c:v>0.13493603892750672</c:v>
                </c:pt>
                <c:pt idx="135">
                  <c:v>0.276157827264678</c:v>
                </c:pt>
                <c:pt idx="136">
                  <c:v>0.21346141736492105</c:v>
                </c:pt>
                <c:pt idx="137">
                  <c:v>0.26524707276276327</c:v>
                </c:pt>
                <c:pt idx="138">
                  <c:v>0.13430123821714815</c:v>
                </c:pt>
                <c:pt idx="139">
                  <c:v>0.17222442694702322</c:v>
                </c:pt>
                <c:pt idx="140">
                  <c:v>0.11545978504997881</c:v>
                </c:pt>
                <c:pt idx="141">
                  <c:v>0.008868324463423458</c:v>
                </c:pt>
                <c:pt idx="142">
                  <c:v>-0.02704163466159451</c:v>
                </c:pt>
                <c:pt idx="143">
                  <c:v>-0.04044028815417546</c:v>
                </c:pt>
                <c:pt idx="144">
                  <c:v>0.032138237262124815</c:v>
                </c:pt>
                <c:pt idx="145">
                  <c:v>-0.05541010548959982</c:v>
                </c:pt>
                <c:pt idx="146">
                  <c:v>-0.06973015486715661</c:v>
                </c:pt>
                <c:pt idx="147">
                  <c:v>-0.05205798089764587</c:v>
                </c:pt>
                <c:pt idx="148">
                  <c:v>-0.14934465388020413</c:v>
                </c:pt>
                <c:pt idx="149">
                  <c:v>-0.0930252460899306</c:v>
                </c:pt>
                <c:pt idx="150">
                  <c:v>-0.1458049684340432</c:v>
                </c:pt>
                <c:pt idx="151">
                  <c:v>-0.18095706170263517</c:v>
                </c:pt>
                <c:pt idx="152">
                  <c:v>-0.2350544740801466</c:v>
                </c:pt>
                <c:pt idx="153">
                  <c:v>-0.2732552890676793</c:v>
                </c:pt>
                <c:pt idx="154">
                  <c:v>-0.2415077115899636</c:v>
                </c:pt>
                <c:pt idx="155">
                  <c:v>-0.1598494618716231</c:v>
                </c:pt>
                <c:pt idx="156">
                  <c:v>-0.09657906086315486</c:v>
                </c:pt>
                <c:pt idx="157">
                  <c:v>-0.08517569083403034</c:v>
                </c:pt>
                <c:pt idx="158">
                  <c:v>0.03990355353193773</c:v>
                </c:pt>
                <c:pt idx="159">
                  <c:v>0.08061095608026622</c:v>
                </c:pt>
                <c:pt idx="160">
                  <c:v>0.0734922779044032</c:v>
                </c:pt>
                <c:pt idx="161">
                  <c:v>0.24029892473209377</c:v>
                </c:pt>
                <c:pt idx="162">
                  <c:v>0.394535437205543</c:v>
                </c:pt>
                <c:pt idx="163">
                  <c:v>0.5282307967786894</c:v>
                </c:pt>
                <c:pt idx="164">
                  <c:v>0.3622603398397452</c:v>
                </c:pt>
                <c:pt idx="165">
                  <c:v>0.4507403026764335</c:v>
                </c:pt>
                <c:pt idx="166">
                  <c:v>0.5773890999897019</c:v>
                </c:pt>
                <c:pt idx="167">
                  <c:v>0.6551817877147532</c:v>
                </c:pt>
                <c:pt idx="168">
                  <c:v>0.7223068107833478</c:v>
                </c:pt>
                <c:pt idx="169">
                  <c:v>0.7430375419341391</c:v>
                </c:pt>
                <c:pt idx="170">
                  <c:v>0.6877688573159196</c:v>
                </c:pt>
                <c:pt idx="171">
                  <c:v>0.706084122882681</c:v>
                </c:pt>
                <c:pt idx="172">
                  <c:v>0.7650386209531213</c:v>
                </c:pt>
                <c:pt idx="173">
                  <c:v>0.6657521124023443</c:v>
                </c:pt>
                <c:pt idx="174">
                  <c:v>0.630114268809909</c:v>
                </c:pt>
                <c:pt idx="175">
                  <c:v>0.6622815340040574</c:v>
                </c:pt>
                <c:pt idx="176">
                  <c:v>0.6587277148347814</c:v>
                </c:pt>
                <c:pt idx="177">
                  <c:v>0.6739434454231883</c:v>
                </c:pt>
                <c:pt idx="178">
                  <c:v>0.6659611144787939</c:v>
                </c:pt>
                <c:pt idx="179">
                  <c:v>0.7092743131279431</c:v>
                </c:pt>
                <c:pt idx="180">
                  <c:v>0.6238764847329901</c:v>
                </c:pt>
                <c:pt idx="181">
                  <c:v>0.5858139084226096</c:v>
                </c:pt>
                <c:pt idx="182">
                  <c:v>0.4698013981907807</c:v>
                </c:pt>
                <c:pt idx="183">
                  <c:v>0.5602164842411523</c:v>
                </c:pt>
                <c:pt idx="184">
                  <c:v>0.5641956727723105</c:v>
                </c:pt>
                <c:pt idx="185">
                  <c:v>0.5267269466931772</c:v>
                </c:pt>
                <c:pt idx="186">
                  <c:v>0.45987225993596764</c:v>
                </c:pt>
                <c:pt idx="187">
                  <c:v>0.4006502482497877</c:v>
                </c:pt>
                <c:pt idx="188">
                  <c:v>0.48990246651032837</c:v>
                </c:pt>
                <c:pt idx="189">
                  <c:v>0.4316902722559154</c:v>
                </c:pt>
                <c:pt idx="190">
                  <c:v>0.49326577341988476</c:v>
                </c:pt>
                <c:pt idx="191">
                  <c:v>0.5432218014851946</c:v>
                </c:pt>
                <c:pt idx="192">
                  <c:v>0.59362602885129</c:v>
                </c:pt>
                <c:pt idx="193">
                  <c:v>0.6041999358399224</c:v>
                </c:pt>
                <c:pt idx="194">
                  <c:v>0.5006567821009777</c:v>
                </c:pt>
                <c:pt idx="195">
                  <c:v>0.3624289047983168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 xml:space="preserve">'TE S2'!$D$42</c:f>
              <c:strCache>
                <c:ptCount val="1"/>
                <c:pt idx="0">
                  <c:v>Q(0.05)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 cmpd="sng" algn="ctr">
              <a:solidFill>
                <a:srgbClr val="8064A2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S2'!$D$43:$D$238</c:f>
              <c:numCache>
                <c:formatCode>0.000</c:formatCode>
                <c:ptCount val="196"/>
                <c:pt idx="0">
                  <c:v>2.1318467863266486</c:v>
                </c:pt>
                <c:pt idx="1">
                  <c:v>2.0150483733330233</c:v>
                </c:pt>
                <c:pt idx="2">
                  <c:v>1.943180280515303</c:v>
                </c:pt>
                <c:pt idx="3">
                  <c:v>1.8945786050900075</c:v>
                </c:pt>
                <c:pt idx="4">
                  <c:v>1.859548037530897</c:v>
                </c:pt>
                <c:pt idx="5">
                  <c:v>1.8331129326562372</c:v>
                </c:pt>
                <c:pt idx="6">
                  <c:v>1.8124611228116752</c:v>
                </c:pt>
                <c:pt idx="7">
                  <c:v>1.7958848187040446</c:v>
                </c:pt>
                <c:pt idx="8">
                  <c:v>1.7822875556493198</c:v>
                </c:pt>
                <c:pt idx="9">
                  <c:v>1.7709333959868718</c:v>
                </c:pt>
                <c:pt idx="10">
                  <c:v>1.761310135774891</c:v>
                </c:pt>
                <c:pt idx="11">
                  <c:v>1.7530503556925723</c:v>
                </c:pt>
                <c:pt idx="12">
                  <c:v>1.7458836762762497</c:v>
                </c:pt>
                <c:pt idx="13">
                  <c:v>1.7396067260750723</c:v>
                </c:pt>
                <c:pt idx="14">
                  <c:v>1.7340636066175383</c:v>
                </c:pt>
                <c:pt idx="15">
                  <c:v>1.7291328115213687</c:v>
                </c:pt>
                <c:pt idx="16">
                  <c:v>1.7247182429207852</c:v>
                </c:pt>
                <c:pt idx="17">
                  <c:v>1.7207429028118788</c:v>
                </c:pt>
                <c:pt idx="18">
                  <c:v>1.7171443743802428</c:v>
                </c:pt>
                <c:pt idx="19">
                  <c:v>1.713871527747048</c:v>
                </c:pt>
                <c:pt idx="20">
                  <c:v>1.710882079909428</c:v>
                </c:pt>
                <c:pt idx="21">
                  <c:v>1.7081407612518982</c:v>
                </c:pt>
                <c:pt idx="22">
                  <c:v>1.7056179197592718</c:v>
                </c:pt>
                <c:pt idx="23">
                  <c:v>1.7032884457221265</c:v>
                </c:pt>
                <c:pt idx="24">
                  <c:v>1.7011309342659302</c:v>
                </c:pt>
                <c:pt idx="25">
                  <c:v>1.6991270265334975</c:v>
                </c:pt>
                <c:pt idx="26">
                  <c:v>1.6972608865939578</c:v>
                </c:pt>
                <c:pt idx="27">
                  <c:v>1.6955187825458635</c:v>
                </c:pt>
                <c:pt idx="28">
                  <c:v>1.6938887483837102</c:v>
                </c:pt>
                <c:pt idx="29">
                  <c:v>1.6923603090303436</c:v>
                </c:pt>
                <c:pt idx="30">
                  <c:v>1.6909242551868537</c:v>
                </c:pt>
                <c:pt idx="31">
                  <c:v>1.6895724577802669</c:v>
                </c:pt>
                <c:pt idx="32">
                  <c:v>1.6882977141168138</c:v>
                </c:pt>
                <c:pt idx="33">
                  <c:v>1.6870936195962647</c:v>
                </c:pt>
                <c:pt idx="34">
                  <c:v>1.6859544601667387</c:v>
                </c:pt>
                <c:pt idx="35">
                  <c:v>1.6848751217112248</c:v>
                </c:pt>
                <c:pt idx="36">
                  <c:v>1.683851013335652</c:v>
                </c:pt>
                <c:pt idx="37">
                  <c:v>1.6828780021327059</c:v>
                </c:pt>
                <c:pt idx="38">
                  <c:v>1.6819523574675315</c:v>
                </c:pt>
                <c:pt idx="39">
                  <c:v>1.6810707032025172</c:v>
                </c:pt>
                <c:pt idx="40">
                  <c:v>1.6802299765721165</c:v>
                </c:pt>
                <c:pt idx="41">
                  <c:v>1.679427392652355</c:v>
                </c:pt>
                <c:pt idx="42">
                  <c:v>1.6786604135568661</c:v>
                </c:pt>
                <c:pt idx="43">
                  <c:v>1.677926721641857</c:v>
                </c:pt>
                <c:pt idx="44">
                  <c:v>1.6772241961243355</c:v>
                </c:pt>
                <c:pt idx="45">
                  <c:v>1.6765508926168533</c:v>
                </c:pt>
                <c:pt idx="46">
                  <c:v>1.6759050251630943</c:v>
                </c:pt>
                <c:pt idx="47">
                  <c:v>1.6752849504249065</c:v>
                </c:pt>
                <c:pt idx="48">
                  <c:v>1.6746891537260258</c:v>
                </c:pt>
                <c:pt idx="49">
                  <c:v>1.674116236703101</c:v>
                </c:pt>
                <c:pt idx="50">
                  <c:v>1.6735649063521618</c:v>
                </c:pt>
                <c:pt idx="51">
                  <c:v>1.6730339652899087</c:v>
                </c:pt>
                <c:pt idx="52">
                  <c:v>1.672522303075577</c:v>
                </c:pt>
                <c:pt idx="53">
                  <c:v>1.672028888460952</c:v>
                </c:pt>
                <c:pt idx="54">
                  <c:v>1.6715527624548587</c:v>
                </c:pt>
                <c:pt idx="55">
                  <c:v>1.6710930321038935</c:v>
                </c:pt>
                <c:pt idx="56">
                  <c:v>1.6706488649046383</c:v>
                </c:pt>
                <c:pt idx="57">
                  <c:v>1.6702194837737385</c:v>
                </c:pt>
                <c:pt idx="58">
                  <c:v>1.6698041625120077</c:v>
                </c:pt>
                <c:pt idx="59">
                  <c:v>1.6694022217068143</c:v>
                </c:pt>
                <c:pt idx="60">
                  <c:v>1.6690130250240873</c:v>
                </c:pt>
                <c:pt idx="61">
                  <c:v>1.6686359758475533</c:v>
                </c:pt>
                <c:pt idx="62">
                  <c:v>1.668270514227631</c:v>
                </c:pt>
                <c:pt idx="63">
                  <c:v>1.6679161141074257</c:v>
                </c:pt>
                <c:pt idx="64">
                  <c:v>1.6675722807967106</c:v>
                </c:pt>
                <c:pt idx="65">
                  <c:v>1.6672385486685504</c:v>
                </c:pt>
                <c:pt idx="66">
                  <c:v>1.6669144790559574</c:v>
                </c:pt>
                <c:pt idx="67">
                  <c:v>1.6665996583285336</c:v>
                </c:pt>
                <c:pt idx="68">
                  <c:v>1.6662936961315393</c:v>
                </c:pt>
                <c:pt idx="69">
                  <c:v>1.665996223771433</c:v>
                </c:pt>
                <c:pt idx="70">
                  <c:v>1.6657068927340233</c:v>
                </c:pt>
                <c:pt idx="71">
                  <c:v>1.6654253733225615</c:v>
                </c:pt>
                <c:pt idx="72">
                  <c:v>1.665151353404696</c:v>
                </c:pt>
                <c:pt idx="73">
                  <c:v>1.66488453725821</c:v>
                </c:pt>
                <c:pt idx="74">
                  <c:v>1.6646246445066124</c:v>
                </c:pt>
                <c:pt idx="75">
                  <c:v>1.6643714091365516</c:v>
                </c:pt>
                <c:pt idx="76">
                  <c:v>1.6641245785896654</c:v>
                </c:pt>
                <c:pt idx="77">
                  <c:v>1.6638839129225984</c:v>
                </c:pt>
                <c:pt idx="78">
                  <c:v>1.663649184029078</c:v>
                </c:pt>
                <c:pt idx="79">
                  <c:v>1.6634201749188846</c:v>
                </c:pt>
                <c:pt idx="80">
                  <c:v>1.6631966790489094</c:v>
                </c:pt>
                <c:pt idx="81">
                  <c:v>1.6629784997019053</c:v>
                </c:pt>
                <c:pt idx="82">
                  <c:v>1.662765449409071</c:v>
                </c:pt>
                <c:pt idx="83">
                  <c:v>1.6625573494128745</c:v>
                </c:pt>
                <c:pt idx="84">
                  <c:v>1.6623540291668968</c:v>
                </c:pt>
                <c:pt idx="85">
                  <c:v>1.6621553258697008</c:v>
                </c:pt>
                <c:pt idx="86">
                  <c:v>1.6619610840301575</c:v>
                </c:pt>
                <c:pt idx="87">
                  <c:v>1.661771155061693</c:v>
                </c:pt>
                <c:pt idx="88">
                  <c:v>1.6615853969032384</c:v>
                </c:pt>
                <c:pt idx="89">
                  <c:v>1.6614036736648965</c:v>
                </c:pt>
                <c:pt idx="90">
                  <c:v>1.661225855296511</c:v>
                </c:pt>
                <c:pt idx="91">
                  <c:v>1.661051817277237</c:v>
                </c:pt>
                <c:pt idx="92">
                  <c:v>1.6608814403248322</c:v>
                </c:pt>
                <c:pt idx="93">
                  <c:v>1.6607146101230192</c:v>
                </c:pt>
                <c:pt idx="94">
                  <c:v>1.6605512170657308</c:v>
                </c:pt>
                <c:pt idx="95">
                  <c:v>1.6603911560169873</c:v>
                </c:pt>
                <c:pt idx="96">
                  <c:v>1.6602343260853394</c:v>
                </c:pt>
                <c:pt idx="97">
                  <c:v>1.6600806304117914</c:v>
                </c:pt>
                <c:pt idx="98">
                  <c:v>1.6599299759703385</c:v>
                </c:pt>
                <c:pt idx="99">
                  <c:v>1.6597822733802514</c:v>
                </c:pt>
                <c:pt idx="100">
                  <c:v>1.6596374367292341</c:v>
                </c:pt>
                <c:pt idx="101">
                  <c:v>1.6594953834068062</c:v>
                </c:pt>
                <c:pt idx="102">
                  <c:v>1.6593560339471838</c:v>
                </c:pt>
                <c:pt idx="103">
                  <c:v>1.6592193118811</c:v>
                </c:pt>
                <c:pt idx="104">
                  <c:v>1.6590851435958276</c:v>
                </c:pt>
                <c:pt idx="105">
                  <c:v>1.6589534582030738</c:v>
                </c:pt>
                <c:pt idx="106">
                  <c:v>1.6588241874140912</c:v>
                </c:pt>
                <c:pt idx="107">
                  <c:v>1.6586972654215846</c:v>
                </c:pt>
                <c:pt idx="108">
                  <c:v>1.6585726287880251</c:v>
                </c:pt>
                <c:pt idx="109">
                  <c:v>1.6584502163399428</c:v>
                </c:pt>
                <c:pt idx="110">
                  <c:v>1.6583299690677955</c:v>
                </c:pt>
                <c:pt idx="111">
                  <c:v>1.6582118300311535</c:v>
                </c:pt>
                <c:pt idx="112">
                  <c:v>1.6580957442687663</c:v>
                </c:pt>
                <c:pt idx="113">
                  <c:v>1.6579816587133596</c:v>
                </c:pt>
                <c:pt idx="114">
                  <c:v>1.6578695221106938</c:v>
                </c:pt>
                <c:pt idx="115">
                  <c:v>1.6577592849428358</c:v>
                </c:pt>
                <c:pt idx="116">
                  <c:v>1.6576508993552297</c:v>
                </c:pt>
                <c:pt idx="117">
                  <c:v>1.6575443190874704</c:v>
                </c:pt>
                <c:pt idx="118">
                  <c:v>1.6574394994074149</c:v>
                </c:pt>
                <c:pt idx="119">
                  <c:v>1.657336397048628</c:v>
                </c:pt>
                <c:pt idx="120">
                  <c:v>1.6572349701508442</c:v>
                </c:pt>
                <c:pt idx="121">
                  <c:v>1.6571351782032842</c:v>
                </c:pt>
                <c:pt idx="122">
                  <c:v>1.6570369819907105</c:v>
                </c:pt>
                <c:pt idx="123">
                  <c:v>1.6569403435420587</c:v>
                </c:pt>
                <c:pt idx="124">
                  <c:v>1.6568452260814863</c:v>
                </c:pt>
                <c:pt idx="125">
                  <c:v>1.6567515939817075</c:v>
                </c:pt>
                <c:pt idx="126">
                  <c:v>1.6566594127194818</c:v>
                </c:pt>
                <c:pt idx="127">
                  <c:v>1.6565686488332207</c:v>
                </c:pt>
                <c:pt idx="128">
                  <c:v>1.6564792698824595</c:v>
                </c:pt>
                <c:pt idx="129">
                  <c:v>1.6563912444091986</c:v>
                </c:pt>
                <c:pt idx="130">
                  <c:v>1.6563045419010274</c:v>
                </c:pt>
                <c:pt idx="131">
                  <c:v>1.6562191327558027</c:v>
                </c:pt>
                <c:pt idx="132">
                  <c:v>1.6561349882479897</c:v>
                </c:pt>
                <c:pt idx="133">
                  <c:v>1.6560520804964798</c:v>
                </c:pt>
                <c:pt idx="134">
                  <c:v>1.6559703824337457</c:v>
                </c:pt>
                <c:pt idx="135">
                  <c:v>1.655889867776353</c:v>
                </c:pt>
                <c:pt idx="136">
                  <c:v>1.6558105109968868</c:v>
                </c:pt>
                <c:pt idx="137">
                  <c:v>1.6557322872968177</c:v>
                </c:pt>
                <c:pt idx="138">
                  <c:v>1.6556551725807795</c:v>
                </c:pt>
                <c:pt idx="139">
                  <c:v>1.6555791434318066</c:v>
                </c:pt>
                <c:pt idx="140">
                  <c:v>1.655504177087564</c:v>
                </c:pt>
                <c:pt idx="141">
                  <c:v>1.6554302514176624</c:v>
                </c:pt>
                <c:pt idx="142">
                  <c:v>1.6553573449019645</c:v>
                </c:pt>
                <c:pt idx="143">
                  <c:v>1.6552854366095422</c:v>
                </c:pt>
                <c:pt idx="144">
                  <c:v>1.6552145061787353</c:v>
                </c:pt>
                <c:pt idx="145">
                  <c:v>1.655144533797955</c:v>
                </c:pt>
                <c:pt idx="146">
                  <c:v>1.6550755001871786</c:v>
                </c:pt>
                <c:pt idx="147">
                  <c:v>1.655007386580237</c:v>
                </c:pt>
                <c:pt idx="148">
                  <c:v>1.6549401747078707</c:v>
                </c:pt>
                <c:pt idx="149">
                  <c:v>1.6548738467813238</c:v>
                </c:pt>
                <c:pt idx="150">
                  <c:v>1.654808385476677</c:v>
                </c:pt>
                <c:pt idx="151">
                  <c:v>1.6547437739197794</c:v>
                </c:pt>
                <c:pt idx="152">
                  <c:v>1.6546799956717064</c:v>
                </c:pt>
                <c:pt idx="153">
                  <c:v>1.6546170347148839</c:v>
                </c:pt>
                <c:pt idx="154">
                  <c:v>1.6545548754395945</c:v>
                </c:pt>
                <c:pt idx="155">
                  <c:v>1.6544935026311007</c:v>
                </c:pt>
                <c:pt idx="156">
                  <c:v>1.6544329014573214</c:v>
                </c:pt>
                <c:pt idx="157">
                  <c:v>1.65437305745673</c:v>
                </c:pt>
                <c:pt idx="158">
                  <c:v>1.6543139565269451</c:v>
                </c:pt>
                <c:pt idx="159">
                  <c:v>1.6542555849136251</c:v>
                </c:pt>
                <c:pt idx="160">
                  <c:v>1.6541979291998492</c:v>
                </c:pt>
                <c:pt idx="161">
                  <c:v>1.6541409762957222</c:v>
                </c:pt>
                <c:pt idx="162">
                  <c:v>1.6540847134285823</c:v>
                </c:pt>
                <c:pt idx="163">
                  <c:v>1.654029128133409</c:v>
                </c:pt>
                <c:pt idx="164">
                  <c:v>1.6539742082435607</c:v>
                </c:pt>
                <c:pt idx="165">
                  <c:v>1.653919941882009</c:v>
                </c:pt>
                <c:pt idx="166">
                  <c:v>1.6538663174526766</c:v>
                </c:pt>
                <c:pt idx="167">
                  <c:v>1.653813323632212</c:v>
                </c:pt>
                <c:pt idx="168">
                  <c:v>1.6537609493620509</c:v>
                </c:pt>
                <c:pt idx="169">
                  <c:v>1.6537091838406803</c:v>
                </c:pt>
                <c:pt idx="170">
                  <c:v>1.6536580165162047</c:v>
                </c:pt>
                <c:pt idx="171">
                  <c:v>1.653607437079253</c:v>
                </c:pt>
                <c:pt idx="172">
                  <c:v>1.6535574354559337</c:v>
                </c:pt>
                <c:pt idx="173">
                  <c:v>1.653508001801229</c:v>
                </c:pt>
                <c:pt idx="174">
                  <c:v>1.6534591264925595</c:v>
                </c:pt>
                <c:pt idx="175">
                  <c:v>1.653410800123413</c:v>
                </c:pt>
                <c:pt idx="176">
                  <c:v>1.6533630134974682</c:v>
                </c:pt>
                <c:pt idx="177">
                  <c:v>1.6533157576226307</c:v>
                </c:pt>
                <c:pt idx="178">
                  <c:v>1.6532690237054617</c:v>
                </c:pt>
                <c:pt idx="179">
                  <c:v>1.6532228031457143</c:v>
                </c:pt>
                <c:pt idx="180">
                  <c:v>1.6531770875310607</c:v>
                </c:pt>
                <c:pt idx="181">
                  <c:v>1.6531318686319247</c:v>
                </c:pt>
                <c:pt idx="182">
                  <c:v>1.6530871383966403</c:v>
                </c:pt>
                <c:pt idx="183">
                  <c:v>1.6530428889466273</c:v>
                </c:pt>
                <c:pt idx="184">
                  <c:v>1.6529991125717416</c:v>
                </c:pt>
                <c:pt idx="185">
                  <c:v>1.6529558017258517</c:v>
                </c:pt>
                <c:pt idx="186">
                  <c:v>1.6529129490224093</c:v>
                </c:pt>
                <c:pt idx="187">
                  <c:v>1.6528705472303904</c:v>
                </c:pt>
                <c:pt idx="188">
                  <c:v>1.6528285892700894</c:v>
                </c:pt>
                <c:pt idx="189">
                  <c:v>1.6527870682092511</c:v>
                </c:pt>
                <c:pt idx="190">
                  <c:v>1.6527459772592936</c:v>
                </c:pt>
                <c:pt idx="191">
                  <c:v>1.6527053097714381</c:v>
                </c:pt>
                <c:pt idx="192">
                  <c:v>1.6526650592333552</c:v>
                </c:pt>
                <c:pt idx="193">
                  <c:v>1.6526252192655042</c:v>
                </c:pt>
                <c:pt idx="194">
                  <c:v>1.6525857836178413</c:v>
                </c:pt>
                <c:pt idx="195">
                  <c:v>1.6525467461665775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 xml:space="preserve">'TE S2'!$E$42</c:f>
              <c:strCache>
                <c:ptCount val="1"/>
                <c:pt idx="0">
                  <c:v>Q(0.95)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 cmpd="sng" algn="ctr">
              <a:solidFill>
                <a:srgbClr val="8064A2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S2'!$E$43:$E$238</c:f>
              <c:numCache>
                <c:formatCode>0.000</c:formatCode>
                <c:ptCount val="196"/>
                <c:pt idx="0">
                  <c:v>-2.1318467863266486</c:v>
                </c:pt>
                <c:pt idx="1">
                  <c:v>-2.0150483733330233</c:v>
                </c:pt>
                <c:pt idx="2">
                  <c:v>-1.943180280515303</c:v>
                </c:pt>
                <c:pt idx="3">
                  <c:v>-1.8945786050900075</c:v>
                </c:pt>
                <c:pt idx="4">
                  <c:v>-1.859548037530897</c:v>
                </c:pt>
                <c:pt idx="5">
                  <c:v>-1.8331129326562372</c:v>
                </c:pt>
                <c:pt idx="6">
                  <c:v>-1.8124611228116752</c:v>
                </c:pt>
                <c:pt idx="7">
                  <c:v>-1.7958848187040446</c:v>
                </c:pt>
                <c:pt idx="8">
                  <c:v>-1.7822875556493198</c:v>
                </c:pt>
                <c:pt idx="9">
                  <c:v>-1.7709333959868718</c:v>
                </c:pt>
                <c:pt idx="10">
                  <c:v>-1.761310135774891</c:v>
                </c:pt>
                <c:pt idx="11">
                  <c:v>-1.7530503556925723</c:v>
                </c:pt>
                <c:pt idx="12">
                  <c:v>-1.7458836762762497</c:v>
                </c:pt>
                <c:pt idx="13">
                  <c:v>-1.7396067260750723</c:v>
                </c:pt>
                <c:pt idx="14">
                  <c:v>-1.7340636066175383</c:v>
                </c:pt>
                <c:pt idx="15">
                  <c:v>-1.7291328115213687</c:v>
                </c:pt>
                <c:pt idx="16">
                  <c:v>-1.7247182429207852</c:v>
                </c:pt>
                <c:pt idx="17">
                  <c:v>-1.7207429028118788</c:v>
                </c:pt>
                <c:pt idx="18">
                  <c:v>-1.7171443743802428</c:v>
                </c:pt>
                <c:pt idx="19">
                  <c:v>-1.713871527747048</c:v>
                </c:pt>
                <c:pt idx="20">
                  <c:v>-1.710882079909428</c:v>
                </c:pt>
                <c:pt idx="21">
                  <c:v>-1.7081407612518982</c:v>
                </c:pt>
                <c:pt idx="22">
                  <c:v>-1.7056179197592718</c:v>
                </c:pt>
                <c:pt idx="23">
                  <c:v>-1.7032884457221265</c:v>
                </c:pt>
                <c:pt idx="24">
                  <c:v>-1.7011309342659302</c:v>
                </c:pt>
                <c:pt idx="25">
                  <c:v>-1.6991270265334975</c:v>
                </c:pt>
                <c:pt idx="26">
                  <c:v>-1.6972608865939578</c:v>
                </c:pt>
                <c:pt idx="27">
                  <c:v>-1.6955187825458635</c:v>
                </c:pt>
                <c:pt idx="28">
                  <c:v>-1.6938887483837102</c:v>
                </c:pt>
                <c:pt idx="29">
                  <c:v>-1.6923603090303436</c:v>
                </c:pt>
                <c:pt idx="30">
                  <c:v>-1.6909242551868537</c:v>
                </c:pt>
                <c:pt idx="31">
                  <c:v>-1.6895724577802669</c:v>
                </c:pt>
                <c:pt idx="32">
                  <c:v>-1.6882977141168138</c:v>
                </c:pt>
                <c:pt idx="33">
                  <c:v>-1.6870936195962647</c:v>
                </c:pt>
                <c:pt idx="34">
                  <c:v>-1.6859544601667387</c:v>
                </c:pt>
                <c:pt idx="35">
                  <c:v>-1.6848751217112248</c:v>
                </c:pt>
                <c:pt idx="36">
                  <c:v>-1.683851013335652</c:v>
                </c:pt>
                <c:pt idx="37">
                  <c:v>-1.6828780021327059</c:v>
                </c:pt>
                <c:pt idx="38">
                  <c:v>-1.6819523574675315</c:v>
                </c:pt>
                <c:pt idx="39">
                  <c:v>-1.6810707032025172</c:v>
                </c:pt>
                <c:pt idx="40">
                  <c:v>-1.6802299765721165</c:v>
                </c:pt>
                <c:pt idx="41">
                  <c:v>-1.679427392652355</c:v>
                </c:pt>
                <c:pt idx="42">
                  <c:v>-1.6786604135568661</c:v>
                </c:pt>
                <c:pt idx="43">
                  <c:v>-1.677926721641857</c:v>
                </c:pt>
                <c:pt idx="44">
                  <c:v>-1.6772241961243355</c:v>
                </c:pt>
                <c:pt idx="45">
                  <c:v>-1.6765508926168533</c:v>
                </c:pt>
                <c:pt idx="46">
                  <c:v>-1.6759050251630943</c:v>
                </c:pt>
                <c:pt idx="47">
                  <c:v>-1.6752849504249065</c:v>
                </c:pt>
                <c:pt idx="48">
                  <c:v>-1.6746891537260258</c:v>
                </c:pt>
                <c:pt idx="49">
                  <c:v>-1.674116236703101</c:v>
                </c:pt>
                <c:pt idx="50">
                  <c:v>-1.6735649063521618</c:v>
                </c:pt>
                <c:pt idx="51">
                  <c:v>-1.6730339652899087</c:v>
                </c:pt>
                <c:pt idx="52">
                  <c:v>-1.672522303075577</c:v>
                </c:pt>
                <c:pt idx="53">
                  <c:v>-1.672028888460952</c:v>
                </c:pt>
                <c:pt idx="54">
                  <c:v>-1.6715527624548587</c:v>
                </c:pt>
                <c:pt idx="55">
                  <c:v>-1.6710930321038935</c:v>
                </c:pt>
                <c:pt idx="56">
                  <c:v>-1.6706488649046383</c:v>
                </c:pt>
                <c:pt idx="57">
                  <c:v>-1.6702194837737385</c:v>
                </c:pt>
                <c:pt idx="58">
                  <c:v>-1.6698041625120077</c:v>
                </c:pt>
                <c:pt idx="59">
                  <c:v>-1.6694022217068143</c:v>
                </c:pt>
                <c:pt idx="60">
                  <c:v>-1.6690130250240873</c:v>
                </c:pt>
                <c:pt idx="61">
                  <c:v>-1.6686359758475533</c:v>
                </c:pt>
                <c:pt idx="62">
                  <c:v>-1.668270514227631</c:v>
                </c:pt>
                <c:pt idx="63">
                  <c:v>-1.6679161141074257</c:v>
                </c:pt>
                <c:pt idx="64">
                  <c:v>-1.6675722807967106</c:v>
                </c:pt>
                <c:pt idx="65">
                  <c:v>-1.6672385486685504</c:v>
                </c:pt>
                <c:pt idx="66">
                  <c:v>-1.6669144790559574</c:v>
                </c:pt>
                <c:pt idx="67">
                  <c:v>-1.6665996583285336</c:v>
                </c:pt>
                <c:pt idx="68">
                  <c:v>-1.6662936961315393</c:v>
                </c:pt>
                <c:pt idx="69">
                  <c:v>-1.665996223771433</c:v>
                </c:pt>
                <c:pt idx="70">
                  <c:v>-1.6657068927340233</c:v>
                </c:pt>
                <c:pt idx="71">
                  <c:v>-1.6654253733225615</c:v>
                </c:pt>
                <c:pt idx="72">
                  <c:v>-1.665151353404696</c:v>
                </c:pt>
                <c:pt idx="73">
                  <c:v>-1.66488453725821</c:v>
                </c:pt>
                <c:pt idx="74">
                  <c:v>-1.6646246445066124</c:v>
                </c:pt>
                <c:pt idx="75">
                  <c:v>-1.6643714091365516</c:v>
                </c:pt>
                <c:pt idx="76">
                  <c:v>-1.6641245785896654</c:v>
                </c:pt>
                <c:pt idx="77">
                  <c:v>-1.6638839129225984</c:v>
                </c:pt>
                <c:pt idx="78">
                  <c:v>-1.663649184029078</c:v>
                </c:pt>
                <c:pt idx="79">
                  <c:v>-1.6634201749188846</c:v>
                </c:pt>
                <c:pt idx="80">
                  <c:v>-1.6631966790489094</c:v>
                </c:pt>
                <c:pt idx="81">
                  <c:v>-1.6629784997019053</c:v>
                </c:pt>
                <c:pt idx="82">
                  <c:v>-1.662765449409071</c:v>
                </c:pt>
                <c:pt idx="83">
                  <c:v>-1.6625573494128745</c:v>
                </c:pt>
                <c:pt idx="84">
                  <c:v>-1.6623540291668968</c:v>
                </c:pt>
                <c:pt idx="85">
                  <c:v>-1.6621553258697008</c:v>
                </c:pt>
                <c:pt idx="86">
                  <c:v>-1.6619610840301575</c:v>
                </c:pt>
                <c:pt idx="87">
                  <c:v>-1.661771155061693</c:v>
                </c:pt>
                <c:pt idx="88">
                  <c:v>-1.6615853969032384</c:v>
                </c:pt>
                <c:pt idx="89">
                  <c:v>-1.6614036736648965</c:v>
                </c:pt>
                <c:pt idx="90">
                  <c:v>-1.661225855296511</c:v>
                </c:pt>
                <c:pt idx="91">
                  <c:v>-1.661051817277237</c:v>
                </c:pt>
                <c:pt idx="92">
                  <c:v>-1.6608814403248322</c:v>
                </c:pt>
                <c:pt idx="93">
                  <c:v>-1.6607146101230192</c:v>
                </c:pt>
                <c:pt idx="94">
                  <c:v>-1.6605512170657308</c:v>
                </c:pt>
                <c:pt idx="95">
                  <c:v>-1.6603911560169873</c:v>
                </c:pt>
                <c:pt idx="96">
                  <c:v>-1.6602343260853394</c:v>
                </c:pt>
                <c:pt idx="97">
                  <c:v>-1.6600806304117914</c:v>
                </c:pt>
                <c:pt idx="98">
                  <c:v>-1.6599299759703385</c:v>
                </c:pt>
                <c:pt idx="99">
                  <c:v>-1.6597822733802514</c:v>
                </c:pt>
                <c:pt idx="100">
                  <c:v>-1.6596374367292341</c:v>
                </c:pt>
                <c:pt idx="101">
                  <c:v>-1.6594953834068062</c:v>
                </c:pt>
                <c:pt idx="102">
                  <c:v>-1.6593560339471838</c:v>
                </c:pt>
                <c:pt idx="103">
                  <c:v>-1.6592193118811</c:v>
                </c:pt>
                <c:pt idx="104">
                  <c:v>-1.6590851435958276</c:v>
                </c:pt>
                <c:pt idx="105">
                  <c:v>-1.6589534582030738</c:v>
                </c:pt>
                <c:pt idx="106">
                  <c:v>-1.6588241874140912</c:v>
                </c:pt>
                <c:pt idx="107">
                  <c:v>-1.6586972654215846</c:v>
                </c:pt>
                <c:pt idx="108">
                  <c:v>-1.6585726287880251</c:v>
                </c:pt>
                <c:pt idx="109">
                  <c:v>-1.6584502163399428</c:v>
                </c:pt>
                <c:pt idx="110">
                  <c:v>-1.6583299690677955</c:v>
                </c:pt>
                <c:pt idx="111">
                  <c:v>-1.6582118300311535</c:v>
                </c:pt>
                <c:pt idx="112">
                  <c:v>-1.6580957442687663</c:v>
                </c:pt>
                <c:pt idx="113">
                  <c:v>-1.6579816587133596</c:v>
                </c:pt>
                <c:pt idx="114">
                  <c:v>-1.6578695221106938</c:v>
                </c:pt>
                <c:pt idx="115">
                  <c:v>-1.6577592849428358</c:v>
                </c:pt>
                <c:pt idx="116">
                  <c:v>-1.6576508993552297</c:v>
                </c:pt>
                <c:pt idx="117">
                  <c:v>-1.6575443190874704</c:v>
                </c:pt>
                <c:pt idx="118">
                  <c:v>-1.6574394994074149</c:v>
                </c:pt>
                <c:pt idx="119">
                  <c:v>-1.657336397048628</c:v>
                </c:pt>
                <c:pt idx="120">
                  <c:v>-1.6572349701508442</c:v>
                </c:pt>
                <c:pt idx="121">
                  <c:v>-1.6571351782032842</c:v>
                </c:pt>
                <c:pt idx="122">
                  <c:v>-1.6570369819907105</c:v>
                </c:pt>
                <c:pt idx="123">
                  <c:v>-1.6569403435420587</c:v>
                </c:pt>
                <c:pt idx="124">
                  <c:v>-1.6568452260814863</c:v>
                </c:pt>
                <c:pt idx="125">
                  <c:v>-1.6567515939817075</c:v>
                </c:pt>
                <c:pt idx="126">
                  <c:v>-1.6566594127194818</c:v>
                </c:pt>
                <c:pt idx="127">
                  <c:v>-1.6565686488332207</c:v>
                </c:pt>
                <c:pt idx="128">
                  <c:v>-1.6564792698824595</c:v>
                </c:pt>
                <c:pt idx="129">
                  <c:v>-1.6563912444091986</c:v>
                </c:pt>
                <c:pt idx="130">
                  <c:v>-1.6563045419010274</c:v>
                </c:pt>
                <c:pt idx="131">
                  <c:v>-1.6562191327558027</c:v>
                </c:pt>
                <c:pt idx="132">
                  <c:v>-1.6561349882479897</c:v>
                </c:pt>
                <c:pt idx="133">
                  <c:v>-1.6560520804964798</c:v>
                </c:pt>
                <c:pt idx="134">
                  <c:v>-1.6559703824337457</c:v>
                </c:pt>
                <c:pt idx="135">
                  <c:v>-1.655889867776353</c:v>
                </c:pt>
                <c:pt idx="136">
                  <c:v>-1.6558105109968868</c:v>
                </c:pt>
                <c:pt idx="137">
                  <c:v>-1.6557322872968177</c:v>
                </c:pt>
                <c:pt idx="138">
                  <c:v>-1.6556551725807795</c:v>
                </c:pt>
                <c:pt idx="139">
                  <c:v>-1.6555791434318066</c:v>
                </c:pt>
                <c:pt idx="140">
                  <c:v>-1.655504177087564</c:v>
                </c:pt>
                <c:pt idx="141">
                  <c:v>-1.6554302514176624</c:v>
                </c:pt>
                <c:pt idx="142">
                  <c:v>-1.6553573449019645</c:v>
                </c:pt>
                <c:pt idx="143">
                  <c:v>-1.6552854366095422</c:v>
                </c:pt>
                <c:pt idx="144">
                  <c:v>-1.6552145061787353</c:v>
                </c:pt>
                <c:pt idx="145">
                  <c:v>-1.655144533797955</c:v>
                </c:pt>
                <c:pt idx="146">
                  <c:v>-1.6550755001871786</c:v>
                </c:pt>
                <c:pt idx="147">
                  <c:v>-1.655007386580237</c:v>
                </c:pt>
                <c:pt idx="148">
                  <c:v>-1.6549401747078707</c:v>
                </c:pt>
                <c:pt idx="149">
                  <c:v>-1.6548738467813238</c:v>
                </c:pt>
                <c:pt idx="150">
                  <c:v>-1.654808385476677</c:v>
                </c:pt>
                <c:pt idx="151">
                  <c:v>-1.6547437739197794</c:v>
                </c:pt>
                <c:pt idx="152">
                  <c:v>-1.6546799956717064</c:v>
                </c:pt>
                <c:pt idx="153">
                  <c:v>-1.6546170347148839</c:v>
                </c:pt>
                <c:pt idx="154">
                  <c:v>-1.6545548754395945</c:v>
                </c:pt>
                <c:pt idx="155">
                  <c:v>-1.6544935026311007</c:v>
                </c:pt>
                <c:pt idx="156">
                  <c:v>-1.6544329014573214</c:v>
                </c:pt>
                <c:pt idx="157">
                  <c:v>-1.65437305745673</c:v>
                </c:pt>
                <c:pt idx="158">
                  <c:v>-1.6543139565269451</c:v>
                </c:pt>
                <c:pt idx="159">
                  <c:v>-1.6542555849136251</c:v>
                </c:pt>
                <c:pt idx="160">
                  <c:v>-1.6541979291998492</c:v>
                </c:pt>
                <c:pt idx="161">
                  <c:v>-1.6541409762957222</c:v>
                </c:pt>
                <c:pt idx="162">
                  <c:v>-1.6540847134285823</c:v>
                </c:pt>
                <c:pt idx="163">
                  <c:v>-1.654029128133409</c:v>
                </c:pt>
                <c:pt idx="164">
                  <c:v>-1.6539742082435607</c:v>
                </c:pt>
                <c:pt idx="165">
                  <c:v>-1.653919941882009</c:v>
                </c:pt>
                <c:pt idx="166">
                  <c:v>-1.6538663174526766</c:v>
                </c:pt>
                <c:pt idx="167">
                  <c:v>-1.653813323632212</c:v>
                </c:pt>
                <c:pt idx="168">
                  <c:v>-1.6537609493620509</c:v>
                </c:pt>
                <c:pt idx="169">
                  <c:v>-1.6537091838406803</c:v>
                </c:pt>
                <c:pt idx="170">
                  <c:v>-1.6536580165162047</c:v>
                </c:pt>
                <c:pt idx="171">
                  <c:v>-1.653607437079253</c:v>
                </c:pt>
                <c:pt idx="172">
                  <c:v>-1.6535574354559337</c:v>
                </c:pt>
                <c:pt idx="173">
                  <c:v>-1.653508001801229</c:v>
                </c:pt>
                <c:pt idx="174">
                  <c:v>-1.6534591264925595</c:v>
                </c:pt>
                <c:pt idx="175">
                  <c:v>-1.653410800123413</c:v>
                </c:pt>
                <c:pt idx="176">
                  <c:v>-1.6533630134974682</c:v>
                </c:pt>
                <c:pt idx="177">
                  <c:v>-1.6533157576226307</c:v>
                </c:pt>
                <c:pt idx="178">
                  <c:v>-1.6532690237054617</c:v>
                </c:pt>
                <c:pt idx="179">
                  <c:v>-1.6532228031457143</c:v>
                </c:pt>
                <c:pt idx="180">
                  <c:v>-1.6531770875310607</c:v>
                </c:pt>
                <c:pt idx="181">
                  <c:v>-1.6531318686319247</c:v>
                </c:pt>
                <c:pt idx="182">
                  <c:v>-1.6530871383966403</c:v>
                </c:pt>
                <c:pt idx="183">
                  <c:v>-1.6530428889466273</c:v>
                </c:pt>
                <c:pt idx="184">
                  <c:v>-1.6529991125717416</c:v>
                </c:pt>
                <c:pt idx="185">
                  <c:v>-1.6529558017258517</c:v>
                </c:pt>
                <c:pt idx="186">
                  <c:v>-1.6529129490224093</c:v>
                </c:pt>
                <c:pt idx="187">
                  <c:v>-1.6528705472303904</c:v>
                </c:pt>
                <c:pt idx="188">
                  <c:v>-1.6528285892700894</c:v>
                </c:pt>
                <c:pt idx="189">
                  <c:v>-1.6527870682092511</c:v>
                </c:pt>
                <c:pt idx="190">
                  <c:v>-1.6527459772592936</c:v>
                </c:pt>
                <c:pt idx="191">
                  <c:v>-1.6527053097714381</c:v>
                </c:pt>
                <c:pt idx="192">
                  <c:v>-1.6526650592333552</c:v>
                </c:pt>
                <c:pt idx="193">
                  <c:v>-1.6526252192655042</c:v>
                </c:pt>
                <c:pt idx="194">
                  <c:v>-1.6525857836178413</c:v>
                </c:pt>
                <c:pt idx="195">
                  <c:v>-1.6525467461665775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 xml:space="preserve">'TE S2'!$F$42</c:f>
              <c:strCache>
                <c:ptCount val="1"/>
                <c:pt idx="0">
                  <c:v>Q(0.025)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19050" cap="rnd" cmpd="sng" algn="ctr">
              <a:solidFill>
                <a:srgbClr val="F79646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S2'!$F$43:$F$238</c:f>
              <c:numCache>
                <c:formatCode>0.000</c:formatCode>
                <c:ptCount val="196"/>
                <c:pt idx="0">
                  <c:v>2.7764451051977934</c:v>
                </c:pt>
                <c:pt idx="1">
                  <c:v>2.5705818356363137</c:v>
                </c:pt>
                <c:pt idx="2">
                  <c:v>2.446911851144969</c:v>
                </c:pt>
                <c:pt idx="3">
                  <c:v>2.3646242515927853</c:v>
                </c:pt>
                <c:pt idx="4">
                  <c:v>2.306004135204167</c:v>
                </c:pt>
                <c:pt idx="5">
                  <c:v>2.262157162798204</c:v>
                </c:pt>
                <c:pt idx="6">
                  <c:v>2.228138851986275</c:v>
                </c:pt>
                <c:pt idx="7">
                  <c:v>2.2009851600916392</c:v>
                </c:pt>
                <c:pt idx="8">
                  <c:v>2.178812829667227</c:v>
                </c:pt>
                <c:pt idx="9">
                  <c:v>2.160368656462791</c:v>
                </c:pt>
                <c:pt idx="10">
                  <c:v>2.144786687917803</c:v>
                </c:pt>
                <c:pt idx="11">
                  <c:v>2.1314495455597755</c:v>
                </c:pt>
                <c:pt idx="12">
                  <c:v>2.119905299221255</c:v>
                </c:pt>
                <c:pt idx="13">
                  <c:v>2.109815577833316</c:v>
                </c:pt>
                <c:pt idx="14">
                  <c:v>2.100922040241039</c:v>
                </c:pt>
                <c:pt idx="15">
                  <c:v>2.0930240544083083</c:v>
                </c:pt>
                <c:pt idx="16">
                  <c:v>2.0859634472658644</c:v>
                </c:pt>
                <c:pt idx="17">
                  <c:v>2.07961384472768</c:v>
                </c:pt>
                <c:pt idx="18">
                  <c:v>2.0738730679040254</c:v>
                </c:pt>
                <c:pt idx="19">
                  <c:v>2.0686576104190486</c:v>
                </c:pt>
                <c:pt idx="20">
                  <c:v>2.063898561628025</c:v>
                </c:pt>
                <c:pt idx="21">
                  <c:v>2.059538552753298</c:v>
                </c:pt>
                <c:pt idx="22">
                  <c:v>2.0555294386428717</c:v>
                </c:pt>
                <c:pt idx="23">
                  <c:v>2.0518305164802846</c:v>
                </c:pt>
                <c:pt idx="24">
                  <c:v>2.048407141795245</c:v>
                </c:pt>
                <c:pt idx="25">
                  <c:v>2.045229642132705</c:v>
                </c:pt>
                <c:pt idx="26">
                  <c:v>2.0422724563012373</c:v>
                </c:pt>
                <c:pt idx="27">
                  <c:v>2.0395134463964064</c:v>
                </c:pt>
                <c:pt idx="28">
                  <c:v>2.0369333434601002</c:v>
                </c:pt>
                <c:pt idx="29">
                  <c:v>2.034515297449339</c:v>
                </c:pt>
                <c:pt idx="30">
                  <c:v>2.0322445093177173</c:v>
                </c:pt>
                <c:pt idx="31">
                  <c:v>2.030107928250344</c:v>
                </c:pt>
                <c:pt idx="32">
                  <c:v>2.02809400098045</c:v>
                </c:pt>
                <c:pt idx="33">
                  <c:v>2.0261924630291093</c:v>
                </c:pt>
                <c:pt idx="34">
                  <c:v>2.0243941639119702</c:v>
                </c:pt>
                <c:pt idx="35">
                  <c:v>2.02269092003676</c:v>
                </c:pt>
                <c:pt idx="36">
                  <c:v>2.0210753903062724</c:v>
                </c:pt>
                <c:pt idx="37">
                  <c:v>2.0195409704413763</c:v>
                </c:pt>
                <c:pt idx="38">
                  <c:v>2.018081702818445</c:v>
                </c:pt>
                <c:pt idx="39">
                  <c:v>2.016692199227823</c:v>
                </c:pt>
                <c:pt idx="40">
                  <c:v>2.015367574443765</c:v>
                </c:pt>
                <c:pt idx="41">
                  <c:v>2.014103388880846</c:v>
                </c:pt>
                <c:pt idx="42">
                  <c:v>2.012895598919429</c:v>
                </c:pt>
                <c:pt idx="43">
                  <c:v>2.0117405137297664</c:v>
                </c:pt>
                <c:pt idx="44">
                  <c:v>2.0106347576242314</c:v>
                </c:pt>
                <c:pt idx="45">
                  <c:v>2.0095752371292384</c:v>
                </c:pt>
                <c:pt idx="46">
                  <c:v>2.0085591121007615</c:v>
                </c:pt>
                <c:pt idx="47">
                  <c:v>2.007583770315836</c:v>
                </c:pt>
                <c:pt idx="48">
                  <c:v>2.006646805061689</c:v>
                </c:pt>
                <c:pt idx="49">
                  <c:v>2.0057459953178687</c:v>
                </c:pt>
                <c:pt idx="50">
                  <c:v>2.004879288188055</c:v>
                </c:pt>
                <c:pt idx="51">
                  <c:v>2.0040447832891464</c:v>
                </c:pt>
                <c:pt idx="52">
                  <c:v>2.003240718847871</c:v>
                </c:pt>
                <c:pt idx="53">
                  <c:v>2.002465459291007</c:v>
                </c:pt>
                <c:pt idx="54">
                  <c:v>2.0017174841452343</c:v>
                </c:pt>
                <c:pt idx="55">
                  <c:v>2.000995378088266</c:v>
                </c:pt>
                <c:pt idx="56">
                  <c:v>2.0002978220142573</c:v>
                </c:pt>
                <c:pt idx="57">
                  <c:v>1.9996235849949395</c:v>
                </c:pt>
                <c:pt idx="58">
                  <c:v>1.9989715170333797</c:v>
                </c:pt>
                <c:pt idx="59">
                  <c:v>1.998340542520743</c:v>
                </c:pt>
                <c:pt idx="60">
                  <c:v>1.997729654317694</c:v>
                </c:pt>
                <c:pt idx="61">
                  <c:v>1.9971379083920031</c:v>
                </c:pt>
                <c:pt idx="62">
                  <c:v>1.996564418952312</c:v>
                </c:pt>
                <c:pt idx="63">
                  <c:v>1.996008354025297</c:v>
                </c:pt>
                <c:pt idx="64">
                  <c:v>1.995468931429843</c:v>
                </c:pt>
                <c:pt idx="65">
                  <c:v>1.9949454151072366</c:v>
                </c:pt>
                <c:pt idx="66">
                  <c:v>1.9944371117711845</c:v>
                </c:pt>
                <c:pt idx="67">
                  <c:v>1.993943367845622</c:v>
                </c:pt>
                <c:pt idx="68">
                  <c:v>1.9934635666618699</c:v>
                </c:pt>
                <c:pt idx="69">
                  <c:v>1.9929971258898531</c:v>
                </c:pt>
                <c:pt idx="70">
                  <c:v>1.9925434951809322</c:v>
                </c:pt>
                <c:pt idx="71">
                  <c:v>1.9921021540022428</c:v>
                </c:pt>
                <c:pt idx="72">
                  <c:v>1.9916726096446657</c:v>
                </c:pt>
                <c:pt idx="73">
                  <c:v>1.9912543953883854</c:v>
                </c:pt>
                <c:pt idx="74">
                  <c:v>1.990847068811691</c:v>
                </c:pt>
                <c:pt idx="75">
                  <c:v>1.990450210230128</c:v>
                </c:pt>
                <c:pt idx="76">
                  <c:v>1.990063421254446</c:v>
                </c:pt>
                <c:pt idx="77">
                  <c:v>1.9896863234569027</c:v>
                </c:pt>
                <c:pt idx="78">
                  <c:v>1.9893185571365746</c:v>
                </c:pt>
                <c:pt idx="79">
                  <c:v>1.98895978017516</c:v>
                </c:pt>
                <c:pt idx="80">
                  <c:v>1.9886096669757058</c:v>
                </c:pt>
                <c:pt idx="81">
                  <c:v>1.9882679074772185</c:v>
                </c:pt>
                <c:pt idx="82">
                  <c:v>1.987934206239019</c:v>
                </c:pt>
                <c:pt idx="83">
                  <c:v>1.9876082815890694</c:v>
                </c:pt>
                <c:pt idx="84">
                  <c:v>1.987289864831168</c:v>
                </c:pt>
                <c:pt idx="85">
                  <c:v>1.986978699506283</c:v>
                </c:pt>
                <c:pt idx="86">
                  <c:v>1.9866745407037683</c:v>
                </c:pt>
                <c:pt idx="87">
                  <c:v>1.9863771544186193</c:v>
                </c:pt>
                <c:pt idx="88">
                  <c:v>1.986086316951129</c:v>
                </c:pt>
                <c:pt idx="89">
                  <c:v>1.9858018143458227</c:v>
                </c:pt>
                <c:pt idx="90">
                  <c:v>1.9855234418666032</c:v>
                </c:pt>
                <c:pt idx="91">
                  <c:v>1.9852510035054984</c:v>
                </c:pt>
                <c:pt idx="92">
                  <c:v>1.984984311522459</c:v>
                </c:pt>
                <c:pt idx="93">
                  <c:v>1.9847231860139847</c:v>
                </c:pt>
                <c:pt idx="94">
                  <c:v>1.9844674545084826</c:v>
                </c:pt>
                <c:pt idx="95">
                  <c:v>1.9842169515864168</c:v>
                </c:pt>
                <c:pt idx="96">
                  <c:v>1.9839715185235542</c:v>
                </c:pt>
                <c:pt idx="97">
                  <c:v>1.9837310029556032</c:v>
                </c:pt>
                <c:pt idx="98">
                  <c:v>1.9834952585628773</c:v>
                </c:pt>
                <c:pt idx="99">
                  <c:v>1.9832641447734538</c:v>
                </c:pt>
                <c:pt idx="100">
                  <c:v>1.983037526483723</c:v>
                </c:pt>
                <c:pt idx="101">
                  <c:v>1.9828152737950486</c:v>
                </c:pt>
                <c:pt idx="102">
                  <c:v>1.9825972617655003</c:v>
                </c:pt>
                <c:pt idx="103">
                  <c:v>1.9823833701756888</c:v>
                </c:pt>
                <c:pt idx="104">
                  <c:v>1.9821734833077296</c:v>
                </c:pt>
                <c:pt idx="105">
                  <c:v>1.9819674897364798</c:v>
                </c:pt>
                <c:pt idx="106">
                  <c:v>1.981765282132371</c:v>
                </c:pt>
                <c:pt idx="107">
                  <c:v>1.981566757074899</c:v>
                </c:pt>
                <c:pt idx="108">
                  <c:v>1.9813718148763073</c:v>
                </c:pt>
                <c:pt idx="109">
                  <c:v>1.9811803594146598</c:v>
                </c:pt>
                <c:pt idx="110">
                  <c:v>1.9809922979758523</c:v>
                </c:pt>
                <c:pt idx="111">
                  <c:v>1.9808075411039099</c:v>
                </c:pt>
                <c:pt idx="112">
                  <c:v>1.9806260024590874</c:v>
                </c:pt>
                <c:pt idx="113">
                  <c:v>1.980447598683404</c:v>
                </c:pt>
                <c:pt idx="114">
                  <c:v>1.9802722492729794</c:v>
                </c:pt>
                <c:pt idx="115">
                  <c:v>1.9800998764569382</c:v>
                </c:pt>
                <c:pt idx="116">
                  <c:v>1.979930405082443</c:v>
                </c:pt>
                <c:pt idx="117">
                  <c:v>1.97976376250539</c:v>
                </c:pt>
                <c:pt idx="118">
                  <c:v>1.9795998784866355</c:v>
                </c:pt>
                <c:pt idx="119">
                  <c:v>1.9794386850933063</c:v>
                </c:pt>
                <c:pt idx="120">
                  <c:v>1.9792801166048524</c:v>
                </c:pt>
                <c:pt idx="121">
                  <c:v>1.9791241094237957</c:v>
                </c:pt>
                <c:pt idx="122">
                  <c:v>1.9789706019906297</c:v>
                </c:pt>
                <c:pt idx="123">
                  <c:v>1.9788195347028543</c:v>
                </c:pt>
                <c:pt idx="124">
                  <c:v>1.9786708498378314</c:v>
                </c:pt>
                <c:pt idx="125">
                  <c:v>1.9785244914792532</c:v>
                </c:pt>
                <c:pt idx="126">
                  <c:v>1.9783804054470238</c:v>
                </c:pt>
                <c:pt idx="127">
                  <c:v>1.9782385392303792</c:v>
                </c:pt>
                <c:pt idx="128">
                  <c:v>1.9780988419241328</c:v>
                </c:pt>
                <c:pt idx="129">
                  <c:v>1.9779612641677204</c:v>
                </c:pt>
                <c:pt idx="130">
                  <c:v>1.9778257580871292</c:v>
                </c:pt>
                <c:pt idx="131">
                  <c:v>1.977692277239258</c:v>
                </c:pt>
                <c:pt idx="132">
                  <c:v>1.977560776558933</c:v>
                </c:pt>
                <c:pt idx="133">
                  <c:v>1.9774312123081794</c:v>
                </c:pt>
                <c:pt idx="134">
                  <c:v>1.9773035420276477</c:v>
                </c:pt>
                <c:pt idx="135">
                  <c:v>1.9771777244903335</c:v>
                </c:pt>
                <c:pt idx="136">
                  <c:v>1.9770537196570999</c:v>
                </c:pt>
                <c:pt idx="137">
                  <c:v>1.9769314886342582</c:v>
                </c:pt>
                <c:pt idx="138">
                  <c:v>1.9768109936328617</c:v>
                </c:pt>
                <c:pt idx="139">
                  <c:v>1.9766921979297976</c:v>
                </c:pt>
                <c:pt idx="140">
                  <c:v>1.9765750658304448</c:v>
                </c:pt>
                <c:pt idx="141">
                  <c:v>1.97645956263292</c:v>
                </c:pt>
                <c:pt idx="142">
                  <c:v>1.976345654593815</c:v>
                </c:pt>
                <c:pt idx="143">
                  <c:v>1.976233308895333</c:v>
                </c:pt>
                <c:pt idx="144">
                  <c:v>1.9761224936137463</c:v>
                </c:pt>
                <c:pt idx="145">
                  <c:v>1.9760131776891898</c:v>
                </c:pt>
                <c:pt idx="146">
                  <c:v>1.9759053308966255</c:v>
                </c:pt>
                <c:pt idx="147">
                  <c:v>1.975798923817939</c:v>
                </c:pt>
                <c:pt idx="148">
                  <c:v>1.9756939278152734</c:v>
                </c:pt>
                <c:pt idx="149">
                  <c:v>1.9755903150052565</c:v>
                </c:pt>
                <c:pt idx="150">
                  <c:v>1.9754880582343397</c:v>
                </c:pt>
                <c:pt idx="151">
                  <c:v>1.9753871310551183</c:v>
                </c:pt>
                <c:pt idx="152">
                  <c:v>1.9752875077034469</c:v>
                </c:pt>
                <c:pt idx="153">
                  <c:v>1.9751891630765914</c:v>
                </c:pt>
                <c:pt idx="154">
                  <c:v>1.9750920727120842</c:v>
                </c:pt>
                <c:pt idx="155">
                  <c:v>1.974996212767475</c:v>
                </c:pt>
                <c:pt idx="156">
                  <c:v>1.9749015600007889</c:v>
                </c:pt>
                <c:pt idx="157">
                  <c:v>1.9748080917517898</c:v>
                </c:pt>
                <c:pt idx="158">
                  <c:v>1.9747157859237834</c:v>
                </c:pt>
                <c:pt idx="159">
                  <c:v>1.9746246209663585</c:v>
                </c:pt>
                <c:pt idx="160">
                  <c:v>1.9745345758584814</c:v>
                </c:pt>
                <c:pt idx="161">
                  <c:v>1.97444563009238</c:v>
                </c:pt>
                <c:pt idx="162">
                  <c:v>1.9743577636580345</c:v>
                </c:pt>
                <c:pt idx="163">
                  <c:v>1.9742709570280532</c:v>
                </c:pt>
                <c:pt idx="164">
                  <c:v>1.9741851911433244</c:v>
                </c:pt>
                <c:pt idx="165">
                  <c:v>1.974100447398973</c:v>
                </c:pt>
                <c:pt idx="166">
                  <c:v>1.974016707630967</c:v>
                </c:pt>
                <c:pt idx="167">
                  <c:v>1.9739339541031014</c:v>
                </c:pt>
                <c:pt idx="168">
                  <c:v>1.9738521694945008</c:v>
                </c:pt>
                <c:pt idx="169">
                  <c:v>1.9737713368875225</c:v>
                </c:pt>
                <c:pt idx="170">
                  <c:v>1.9736914397560745</c:v>
                </c:pt>
                <c:pt idx="171">
                  <c:v>1.9736124619543831</c:v>
                </c:pt>
                <c:pt idx="172">
                  <c:v>1.9735343877061025</c:v>
                </c:pt>
                <c:pt idx="173">
                  <c:v>1.9734572015937994</c:v>
                </c:pt>
                <c:pt idx="174">
                  <c:v>1.9733808885488289</c:v>
                </c:pt>
                <c:pt idx="175">
                  <c:v>1.9733054338414722</c:v>
                </c:pt>
                <c:pt idx="176">
                  <c:v>1.9732308230715496</c:v>
                </c:pt>
                <c:pt idx="177">
                  <c:v>1.9731570421591618</c:v>
                </c:pt>
                <c:pt idx="178">
                  <c:v>1.9730840773359055</c:v>
                </c:pt>
                <c:pt idx="179">
                  <c:v>1.9730119151362782</c:v>
                </c:pt>
                <c:pt idx="180">
                  <c:v>1.9729405423893602</c:v>
                </c:pt>
                <c:pt idx="181">
                  <c:v>1.972869946210897</c:v>
                </c:pt>
                <c:pt idx="182">
                  <c:v>1.9728001139954368</c:v>
                </c:pt>
                <c:pt idx="183">
                  <c:v>1.9727310334089074</c:v>
                </c:pt>
                <c:pt idx="184">
                  <c:v>1.9726626923813058</c:v>
                </c:pt>
                <c:pt idx="185">
                  <c:v>1.9725950790996656</c:v>
                </c:pt>
                <c:pt idx="186">
                  <c:v>1.9725281820013059</c:v>
                </c:pt>
                <c:pt idx="187">
                  <c:v>1.9724619897672055</c:v>
                </c:pt>
                <c:pt idx="188">
                  <c:v>1.9723964913155825</c:v>
                </c:pt>
                <c:pt idx="189">
                  <c:v>1.972331675795753</c:v>
                </c:pt>
                <c:pt idx="190">
                  <c:v>1.9722675325821302</c:v>
                </c:pt>
                <c:pt idx="191">
                  <c:v>1.9722040512684427</c:v>
                </c:pt>
                <c:pt idx="192">
                  <c:v>1.9721412216620389</c:v>
                </c:pt>
                <c:pt idx="193">
                  <c:v>1.9720790337784997</c:v>
                </c:pt>
                <c:pt idx="194">
                  <c:v>1.9720174778363166</c:v>
                </c:pt>
                <c:pt idx="195">
                  <c:v>1.9719565442517573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 xml:space="preserve">'TE S2'!$G$42</c:f>
              <c:strCache>
                <c:ptCount val="1"/>
                <c:pt idx="0">
                  <c:v>Q(0.975)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/>
            </a:solidFill>
            <a:ln w="19050" cap="rnd" cmpd="sng" algn="ctr">
              <a:solidFill>
                <a:srgbClr val="F79646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S2'!$G$43:$G$238</c:f>
              <c:numCache>
                <c:formatCode>0.000</c:formatCode>
                <c:ptCount val="196"/>
                <c:pt idx="0">
                  <c:v>-2.7764451051977934</c:v>
                </c:pt>
                <c:pt idx="1">
                  <c:v>-2.5705818356363137</c:v>
                </c:pt>
                <c:pt idx="2">
                  <c:v>-2.446911851144969</c:v>
                </c:pt>
                <c:pt idx="3">
                  <c:v>-2.3646242515927853</c:v>
                </c:pt>
                <c:pt idx="4">
                  <c:v>-2.306004135204167</c:v>
                </c:pt>
                <c:pt idx="5">
                  <c:v>-2.262157162798204</c:v>
                </c:pt>
                <c:pt idx="6">
                  <c:v>-2.228138851986275</c:v>
                </c:pt>
                <c:pt idx="7">
                  <c:v>-2.2009851600916392</c:v>
                </c:pt>
                <c:pt idx="8">
                  <c:v>-2.178812829667227</c:v>
                </c:pt>
                <c:pt idx="9">
                  <c:v>-2.160368656462791</c:v>
                </c:pt>
                <c:pt idx="10">
                  <c:v>-2.144786687917803</c:v>
                </c:pt>
                <c:pt idx="11">
                  <c:v>-2.1314495455597755</c:v>
                </c:pt>
                <c:pt idx="12">
                  <c:v>-2.119905299221255</c:v>
                </c:pt>
                <c:pt idx="13">
                  <c:v>-2.109815577833316</c:v>
                </c:pt>
                <c:pt idx="14">
                  <c:v>-2.100922040241039</c:v>
                </c:pt>
                <c:pt idx="15">
                  <c:v>-2.0930240544083083</c:v>
                </c:pt>
                <c:pt idx="16">
                  <c:v>-2.0859634472658644</c:v>
                </c:pt>
                <c:pt idx="17">
                  <c:v>-2.07961384472768</c:v>
                </c:pt>
                <c:pt idx="18">
                  <c:v>-2.0738730679040254</c:v>
                </c:pt>
                <c:pt idx="19">
                  <c:v>-2.0686576104190486</c:v>
                </c:pt>
                <c:pt idx="20">
                  <c:v>-2.063898561628025</c:v>
                </c:pt>
                <c:pt idx="21">
                  <c:v>-2.059538552753298</c:v>
                </c:pt>
                <c:pt idx="22">
                  <c:v>-2.0555294386428717</c:v>
                </c:pt>
                <c:pt idx="23">
                  <c:v>-2.0518305164802846</c:v>
                </c:pt>
                <c:pt idx="24">
                  <c:v>-2.048407141795245</c:v>
                </c:pt>
                <c:pt idx="25">
                  <c:v>-2.045229642132705</c:v>
                </c:pt>
                <c:pt idx="26">
                  <c:v>-2.0422724563012373</c:v>
                </c:pt>
                <c:pt idx="27">
                  <c:v>-2.0395134463964064</c:v>
                </c:pt>
                <c:pt idx="28">
                  <c:v>-2.0369333434601002</c:v>
                </c:pt>
                <c:pt idx="29">
                  <c:v>-2.034515297449339</c:v>
                </c:pt>
                <c:pt idx="30">
                  <c:v>-2.0322445093177173</c:v>
                </c:pt>
                <c:pt idx="31">
                  <c:v>-2.030107928250344</c:v>
                </c:pt>
                <c:pt idx="32">
                  <c:v>-2.02809400098045</c:v>
                </c:pt>
                <c:pt idx="33">
                  <c:v>-2.0261924630291093</c:v>
                </c:pt>
                <c:pt idx="34">
                  <c:v>-2.0243941639119702</c:v>
                </c:pt>
                <c:pt idx="35">
                  <c:v>-2.02269092003676</c:v>
                </c:pt>
                <c:pt idx="36">
                  <c:v>-2.0210753903062724</c:v>
                </c:pt>
                <c:pt idx="37">
                  <c:v>-2.0195409704413763</c:v>
                </c:pt>
                <c:pt idx="38">
                  <c:v>-2.018081702818445</c:v>
                </c:pt>
                <c:pt idx="39">
                  <c:v>-2.016692199227823</c:v>
                </c:pt>
                <c:pt idx="40">
                  <c:v>-2.015367574443765</c:v>
                </c:pt>
                <c:pt idx="41">
                  <c:v>-2.014103388880846</c:v>
                </c:pt>
                <c:pt idx="42">
                  <c:v>-2.012895598919429</c:v>
                </c:pt>
                <c:pt idx="43">
                  <c:v>-2.0117405137297664</c:v>
                </c:pt>
                <c:pt idx="44">
                  <c:v>-2.0106347576242314</c:v>
                </c:pt>
                <c:pt idx="45">
                  <c:v>-2.0095752371292384</c:v>
                </c:pt>
                <c:pt idx="46">
                  <c:v>-2.0085591121007615</c:v>
                </c:pt>
                <c:pt idx="47">
                  <c:v>-2.007583770315836</c:v>
                </c:pt>
                <c:pt idx="48">
                  <c:v>-2.006646805061689</c:v>
                </c:pt>
                <c:pt idx="49">
                  <c:v>-2.0057459953178687</c:v>
                </c:pt>
                <c:pt idx="50">
                  <c:v>-2.004879288188055</c:v>
                </c:pt>
                <c:pt idx="51">
                  <c:v>-2.0040447832891464</c:v>
                </c:pt>
                <c:pt idx="52">
                  <c:v>-2.003240718847871</c:v>
                </c:pt>
                <c:pt idx="53">
                  <c:v>-2.002465459291007</c:v>
                </c:pt>
                <c:pt idx="54">
                  <c:v>-2.0017174841452343</c:v>
                </c:pt>
                <c:pt idx="55">
                  <c:v>-2.000995378088266</c:v>
                </c:pt>
                <c:pt idx="56">
                  <c:v>-2.0002978220142573</c:v>
                </c:pt>
                <c:pt idx="57">
                  <c:v>-1.9996235849949395</c:v>
                </c:pt>
                <c:pt idx="58">
                  <c:v>-1.9989715170333797</c:v>
                </c:pt>
                <c:pt idx="59">
                  <c:v>-1.998340542520743</c:v>
                </c:pt>
                <c:pt idx="60">
                  <c:v>-1.997729654317694</c:v>
                </c:pt>
                <c:pt idx="61">
                  <c:v>-1.9971379083920031</c:v>
                </c:pt>
                <c:pt idx="62">
                  <c:v>-1.996564418952312</c:v>
                </c:pt>
                <c:pt idx="63">
                  <c:v>-1.996008354025297</c:v>
                </c:pt>
                <c:pt idx="64">
                  <c:v>-1.995468931429843</c:v>
                </c:pt>
                <c:pt idx="65">
                  <c:v>-1.9949454151072366</c:v>
                </c:pt>
                <c:pt idx="66">
                  <c:v>-1.9944371117711845</c:v>
                </c:pt>
                <c:pt idx="67">
                  <c:v>-1.993943367845622</c:v>
                </c:pt>
                <c:pt idx="68">
                  <c:v>-1.9934635666618699</c:v>
                </c:pt>
                <c:pt idx="69">
                  <c:v>-1.9929971258898531</c:v>
                </c:pt>
                <c:pt idx="70">
                  <c:v>-1.9925434951809322</c:v>
                </c:pt>
                <c:pt idx="71">
                  <c:v>-1.9921021540022428</c:v>
                </c:pt>
                <c:pt idx="72">
                  <c:v>-1.9916726096446657</c:v>
                </c:pt>
                <c:pt idx="73">
                  <c:v>-1.9912543953883854</c:v>
                </c:pt>
                <c:pt idx="74">
                  <c:v>-1.990847068811691</c:v>
                </c:pt>
                <c:pt idx="75">
                  <c:v>-1.990450210230128</c:v>
                </c:pt>
                <c:pt idx="76">
                  <c:v>-1.990063421254446</c:v>
                </c:pt>
                <c:pt idx="77">
                  <c:v>-1.9896863234569027</c:v>
                </c:pt>
                <c:pt idx="78">
                  <c:v>-1.9893185571365746</c:v>
                </c:pt>
                <c:pt idx="79">
                  <c:v>-1.98895978017516</c:v>
                </c:pt>
                <c:pt idx="80">
                  <c:v>-1.9886096669757058</c:v>
                </c:pt>
                <c:pt idx="81">
                  <c:v>-1.9882679074772185</c:v>
                </c:pt>
                <c:pt idx="82">
                  <c:v>-1.987934206239019</c:v>
                </c:pt>
                <c:pt idx="83">
                  <c:v>-1.9876082815890694</c:v>
                </c:pt>
                <c:pt idx="84">
                  <c:v>-1.987289864831168</c:v>
                </c:pt>
                <c:pt idx="85">
                  <c:v>-1.986978699506283</c:v>
                </c:pt>
                <c:pt idx="86">
                  <c:v>-1.9866745407037683</c:v>
                </c:pt>
                <c:pt idx="87">
                  <c:v>-1.9863771544186193</c:v>
                </c:pt>
                <c:pt idx="88">
                  <c:v>-1.986086316951129</c:v>
                </c:pt>
                <c:pt idx="89">
                  <c:v>-1.9858018143458227</c:v>
                </c:pt>
                <c:pt idx="90">
                  <c:v>-1.9855234418666032</c:v>
                </c:pt>
                <c:pt idx="91">
                  <c:v>-1.9852510035054984</c:v>
                </c:pt>
                <c:pt idx="92">
                  <c:v>-1.984984311522459</c:v>
                </c:pt>
                <c:pt idx="93">
                  <c:v>-1.9847231860139847</c:v>
                </c:pt>
                <c:pt idx="94">
                  <c:v>-1.9844674545084826</c:v>
                </c:pt>
                <c:pt idx="95">
                  <c:v>-1.9842169515864168</c:v>
                </c:pt>
                <c:pt idx="96">
                  <c:v>-1.9839715185235542</c:v>
                </c:pt>
                <c:pt idx="97">
                  <c:v>-1.9837310029556032</c:v>
                </c:pt>
                <c:pt idx="98">
                  <c:v>-1.9834952585628773</c:v>
                </c:pt>
                <c:pt idx="99">
                  <c:v>-1.9832641447734538</c:v>
                </c:pt>
                <c:pt idx="100">
                  <c:v>-1.983037526483723</c:v>
                </c:pt>
                <c:pt idx="101">
                  <c:v>-1.9828152737950486</c:v>
                </c:pt>
                <c:pt idx="102">
                  <c:v>-1.9825972617655003</c:v>
                </c:pt>
                <c:pt idx="103">
                  <c:v>-1.9823833701756888</c:v>
                </c:pt>
                <c:pt idx="104">
                  <c:v>-1.9821734833077296</c:v>
                </c:pt>
                <c:pt idx="105">
                  <c:v>-1.9819674897364798</c:v>
                </c:pt>
                <c:pt idx="106">
                  <c:v>-1.981765282132371</c:v>
                </c:pt>
                <c:pt idx="107">
                  <c:v>-1.981566757074899</c:v>
                </c:pt>
                <c:pt idx="108">
                  <c:v>-1.9813718148763073</c:v>
                </c:pt>
                <c:pt idx="109">
                  <c:v>-1.9811803594146598</c:v>
                </c:pt>
                <c:pt idx="110">
                  <c:v>-1.9809922979758523</c:v>
                </c:pt>
                <c:pt idx="111">
                  <c:v>-1.9808075411039099</c:v>
                </c:pt>
                <c:pt idx="112">
                  <c:v>-1.9806260024590874</c:v>
                </c:pt>
                <c:pt idx="113">
                  <c:v>-1.980447598683404</c:v>
                </c:pt>
                <c:pt idx="114">
                  <c:v>-1.9802722492729794</c:v>
                </c:pt>
                <c:pt idx="115">
                  <c:v>-1.9800998764569382</c:v>
                </c:pt>
                <c:pt idx="116">
                  <c:v>-1.979930405082443</c:v>
                </c:pt>
                <c:pt idx="117">
                  <c:v>-1.97976376250539</c:v>
                </c:pt>
                <c:pt idx="118">
                  <c:v>-1.9795998784866355</c:v>
                </c:pt>
                <c:pt idx="119">
                  <c:v>-1.9794386850933063</c:v>
                </c:pt>
                <c:pt idx="120">
                  <c:v>-1.9792801166048524</c:v>
                </c:pt>
                <c:pt idx="121">
                  <c:v>-1.9791241094237957</c:v>
                </c:pt>
                <c:pt idx="122">
                  <c:v>-1.9789706019906297</c:v>
                </c:pt>
                <c:pt idx="123">
                  <c:v>-1.9788195347028543</c:v>
                </c:pt>
                <c:pt idx="124">
                  <c:v>-1.9786708498378314</c:v>
                </c:pt>
                <c:pt idx="125">
                  <c:v>-1.9785244914792532</c:v>
                </c:pt>
                <c:pt idx="126">
                  <c:v>-1.9783804054470238</c:v>
                </c:pt>
                <c:pt idx="127">
                  <c:v>-1.9782385392303792</c:v>
                </c:pt>
                <c:pt idx="128">
                  <c:v>-1.9780988419241328</c:v>
                </c:pt>
                <c:pt idx="129">
                  <c:v>-1.9779612641677204</c:v>
                </c:pt>
                <c:pt idx="130">
                  <c:v>-1.9778257580871292</c:v>
                </c:pt>
                <c:pt idx="131">
                  <c:v>-1.977692277239258</c:v>
                </c:pt>
                <c:pt idx="132">
                  <c:v>-1.977560776558933</c:v>
                </c:pt>
                <c:pt idx="133">
                  <c:v>-1.9774312123081794</c:v>
                </c:pt>
                <c:pt idx="134">
                  <c:v>-1.9773035420276477</c:v>
                </c:pt>
                <c:pt idx="135">
                  <c:v>-1.9771777244903335</c:v>
                </c:pt>
                <c:pt idx="136">
                  <c:v>-1.9770537196570999</c:v>
                </c:pt>
                <c:pt idx="137">
                  <c:v>-1.9769314886342582</c:v>
                </c:pt>
                <c:pt idx="138">
                  <c:v>-1.9768109936328617</c:v>
                </c:pt>
                <c:pt idx="139">
                  <c:v>-1.9766921979297976</c:v>
                </c:pt>
                <c:pt idx="140">
                  <c:v>-1.9765750658304448</c:v>
                </c:pt>
                <c:pt idx="141">
                  <c:v>-1.97645956263292</c:v>
                </c:pt>
                <c:pt idx="142">
                  <c:v>-1.976345654593815</c:v>
                </c:pt>
                <c:pt idx="143">
                  <c:v>-1.976233308895333</c:v>
                </c:pt>
                <c:pt idx="144">
                  <c:v>-1.9761224936137463</c:v>
                </c:pt>
                <c:pt idx="145">
                  <c:v>-1.9760131776891898</c:v>
                </c:pt>
                <c:pt idx="146">
                  <c:v>-1.9759053308966255</c:v>
                </c:pt>
                <c:pt idx="147">
                  <c:v>-1.975798923817939</c:v>
                </c:pt>
                <c:pt idx="148">
                  <c:v>-1.9756939278152734</c:v>
                </c:pt>
                <c:pt idx="149">
                  <c:v>-1.9755903150052565</c:v>
                </c:pt>
                <c:pt idx="150">
                  <c:v>-1.9754880582343397</c:v>
                </c:pt>
                <c:pt idx="151">
                  <c:v>-1.9753871310551183</c:v>
                </c:pt>
                <c:pt idx="152">
                  <c:v>-1.9752875077034469</c:v>
                </c:pt>
                <c:pt idx="153">
                  <c:v>-1.9751891630765914</c:v>
                </c:pt>
                <c:pt idx="154">
                  <c:v>-1.9750920727120842</c:v>
                </c:pt>
                <c:pt idx="155">
                  <c:v>-1.974996212767475</c:v>
                </c:pt>
                <c:pt idx="156">
                  <c:v>-1.9749015600007889</c:v>
                </c:pt>
                <c:pt idx="157">
                  <c:v>-1.9748080917517898</c:v>
                </c:pt>
                <c:pt idx="158">
                  <c:v>-1.9747157859237834</c:v>
                </c:pt>
                <c:pt idx="159">
                  <c:v>-1.9746246209663585</c:v>
                </c:pt>
                <c:pt idx="160">
                  <c:v>-1.9745345758584814</c:v>
                </c:pt>
                <c:pt idx="161">
                  <c:v>-1.97444563009238</c:v>
                </c:pt>
                <c:pt idx="162">
                  <c:v>-1.9743577636580345</c:v>
                </c:pt>
                <c:pt idx="163">
                  <c:v>-1.9742709570280532</c:v>
                </c:pt>
                <c:pt idx="164">
                  <c:v>-1.9741851911433244</c:v>
                </c:pt>
                <c:pt idx="165">
                  <c:v>-1.974100447398973</c:v>
                </c:pt>
                <c:pt idx="166">
                  <c:v>-1.974016707630967</c:v>
                </c:pt>
                <c:pt idx="167">
                  <c:v>-1.9739339541031014</c:v>
                </c:pt>
                <c:pt idx="168">
                  <c:v>-1.9738521694945008</c:v>
                </c:pt>
                <c:pt idx="169">
                  <c:v>-1.9737713368875225</c:v>
                </c:pt>
                <c:pt idx="170">
                  <c:v>-1.9736914397560745</c:v>
                </c:pt>
                <c:pt idx="171">
                  <c:v>-1.9736124619543831</c:v>
                </c:pt>
                <c:pt idx="172">
                  <c:v>-1.9735343877061025</c:v>
                </c:pt>
                <c:pt idx="173">
                  <c:v>-1.9734572015937994</c:v>
                </c:pt>
                <c:pt idx="174">
                  <c:v>-1.9733808885488289</c:v>
                </c:pt>
                <c:pt idx="175">
                  <c:v>-1.9733054338414722</c:v>
                </c:pt>
                <c:pt idx="176">
                  <c:v>-1.9732308230715496</c:v>
                </c:pt>
                <c:pt idx="177">
                  <c:v>-1.9731570421591618</c:v>
                </c:pt>
                <c:pt idx="178">
                  <c:v>-1.9730840773359055</c:v>
                </c:pt>
                <c:pt idx="179">
                  <c:v>-1.9730119151362782</c:v>
                </c:pt>
                <c:pt idx="180">
                  <c:v>-1.9729405423893602</c:v>
                </c:pt>
                <c:pt idx="181">
                  <c:v>-1.972869946210897</c:v>
                </c:pt>
                <c:pt idx="182">
                  <c:v>-1.9728001139954368</c:v>
                </c:pt>
                <c:pt idx="183">
                  <c:v>-1.9727310334089074</c:v>
                </c:pt>
                <c:pt idx="184">
                  <c:v>-1.9726626923813058</c:v>
                </c:pt>
                <c:pt idx="185">
                  <c:v>-1.9725950790996656</c:v>
                </c:pt>
                <c:pt idx="186">
                  <c:v>-1.9725281820013059</c:v>
                </c:pt>
                <c:pt idx="187">
                  <c:v>-1.9724619897672055</c:v>
                </c:pt>
                <c:pt idx="188">
                  <c:v>-1.9723964913155825</c:v>
                </c:pt>
                <c:pt idx="189">
                  <c:v>-1.972331675795753</c:v>
                </c:pt>
                <c:pt idx="190">
                  <c:v>-1.9722675325821302</c:v>
                </c:pt>
                <c:pt idx="191">
                  <c:v>-1.9722040512684427</c:v>
                </c:pt>
                <c:pt idx="192">
                  <c:v>-1.9721412216620389</c:v>
                </c:pt>
                <c:pt idx="193">
                  <c:v>-1.9720790337784997</c:v>
                </c:pt>
                <c:pt idx="194">
                  <c:v>-1.9720174778363166</c:v>
                </c:pt>
                <c:pt idx="195">
                  <c:v>-1.9719565442517573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 xml:space="preserve">'TE S2'!$H$42</c:f>
              <c:strCache>
                <c:ptCount val="1"/>
                <c:pt idx="0">
                  <c:v>Q(0.005)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 w="19050" cap="rnd" cmpd="sng" algn="ctr">
              <a:solidFill>
                <a:srgbClr val="943735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S2'!$H$43:$H$238</c:f>
              <c:numCache>
                <c:formatCode>0.000</c:formatCode>
                <c:ptCount val="196"/>
                <c:pt idx="0">
                  <c:v>4.6040948713499965</c:v>
                </c:pt>
                <c:pt idx="1">
                  <c:v>4.032142983555217</c:v>
                </c:pt>
                <c:pt idx="2">
                  <c:v>3.7074280213247737</c:v>
                </c:pt>
                <c:pt idx="3">
                  <c:v>3.499483297350501</c:v>
                </c:pt>
                <c:pt idx="4">
                  <c:v>3.3553873313333993</c:v>
                </c:pt>
                <c:pt idx="5">
                  <c:v>3.2498355415921263</c:v>
                </c:pt>
                <c:pt idx="6">
                  <c:v>3.169272672616947</c:v>
                </c:pt>
                <c:pt idx="7">
                  <c:v>3.105806515539283</c:v>
                </c:pt>
                <c:pt idx="8">
                  <c:v>3.054539589392899</c:v>
                </c:pt>
                <c:pt idx="9">
                  <c:v>3.0122758387165796</c:v>
                </c:pt>
                <c:pt idx="10">
                  <c:v>2.976842734370834</c:v>
                </c:pt>
                <c:pt idx="11">
                  <c:v>2.946712883475241</c:v>
                </c:pt>
                <c:pt idx="12">
                  <c:v>2.9207816224251006</c:v>
                </c:pt>
                <c:pt idx="13">
                  <c:v>2.898230519677423</c:v>
                </c:pt>
                <c:pt idx="14">
                  <c:v>2.8784404727386077</c:v>
                </c:pt>
                <c:pt idx="15">
                  <c:v>2.8609346064649777</c:v>
                </c:pt>
                <c:pt idx="16">
                  <c:v>2.8453397097861037</c:v>
                </c:pt>
                <c:pt idx="17">
                  <c:v>2.8313595580230464</c:v>
                </c:pt>
                <c:pt idx="18">
                  <c:v>2.8187560606001405</c:v>
                </c:pt>
                <c:pt idx="19">
                  <c:v>2.8073356837699985</c:v>
                </c:pt>
                <c:pt idx="20">
                  <c:v>2.7969395047744556</c:v>
                </c:pt>
                <c:pt idx="21">
                  <c:v>2.787435813676972</c:v>
                </c:pt>
                <c:pt idx="22">
                  <c:v>2.7787145333296817</c:v>
                </c:pt>
                <c:pt idx="23">
                  <c:v>2.7706829571222116</c:v>
                </c:pt>
                <c:pt idx="24">
                  <c:v>2.7632624554614473</c:v>
                </c:pt>
                <c:pt idx="25">
                  <c:v>2.7563859036706058</c:v>
                </c:pt>
                <c:pt idx="26">
                  <c:v>2.7499956535672303</c:v>
                </c:pt>
                <c:pt idx="27">
                  <c:v>2.744041919294269</c:v>
                </c:pt>
                <c:pt idx="28">
                  <c:v>2.738481482012192</c:v>
                </c:pt>
                <c:pt idx="29">
                  <c:v>2.733276642350832</c:v>
                </c:pt>
                <c:pt idx="30">
                  <c:v>2.728394367070723</c:v>
                </c:pt>
                <c:pt idx="31">
                  <c:v>2.723805589208093</c:v>
                </c:pt>
                <c:pt idx="32">
                  <c:v>2.7194846304500055</c:v>
                </c:pt>
                <c:pt idx="33">
                  <c:v>2.7154087215499843</c:v>
                </c:pt>
                <c:pt idx="34">
                  <c:v>2.7115576019130794</c:v>
                </c:pt>
                <c:pt idx="35">
                  <c:v>2.7079131835176646</c:v>
                </c:pt>
                <c:pt idx="36">
                  <c:v>2.704459267433163</c:v>
                </c:pt>
                <c:pt idx="37">
                  <c:v>2.7011813035785273</c:v>
                </c:pt>
                <c:pt idx="38">
                  <c:v>2.6980661862199886</c:v>
                </c:pt>
                <c:pt idx="39">
                  <c:v>2.6951020791576763</c:v>
                </c:pt>
                <c:pt idx="40">
                  <c:v>2.6922782656930253</c:v>
                </c:pt>
                <c:pt idx="41">
                  <c:v>2.6895850193746402</c:v>
                </c:pt>
                <c:pt idx="42">
                  <c:v>2.687013492242216</c:v>
                </c:pt>
                <c:pt idx="43">
                  <c:v>2.6845556178665237</c:v>
                </c:pt>
                <c:pt idx="44">
                  <c:v>2.6822040269502136</c:v>
                </c:pt>
                <c:pt idx="45">
                  <c:v>2.6799519736315482</c:v>
                </c:pt>
                <c:pt idx="46">
                  <c:v>2.6777932709408447</c:v>
                </c:pt>
                <c:pt idx="47">
                  <c:v>2.6757222341106504</c:v>
                </c:pt>
                <c:pt idx="48">
                  <c:v>2.6737336306472206</c:v>
                </c:pt>
                <c:pt idx="49">
                  <c:v>2.6718226362410036</c:v>
                </c:pt>
                <c:pt idx="50">
                  <c:v>2.6699847957348943</c:v>
                </c:pt>
                <c:pt idx="51">
                  <c:v>2.668215988486191</c:v>
                </c:pt>
                <c:pt idx="52">
                  <c:v>2.6665123975560636</c:v>
                </c:pt>
                <c:pt idx="53">
                  <c:v>2.664870482241969</c:v>
                </c:pt>
                <c:pt idx="54">
                  <c:v>2.6632869535376584</c:v>
                </c:pt>
                <c:pt idx="55">
                  <c:v>2.6617587521629638</c:v>
                </c:pt>
                <c:pt idx="56">
                  <c:v>2.6602830288550376</c:v>
                </c:pt>
                <c:pt idx="57">
                  <c:v>2.658857126653925</c:v>
                </c:pt>
                <c:pt idx="58">
                  <c:v>2.6574785649511585</c:v>
                </c:pt>
                <c:pt idx="59">
                  <c:v>2.656145025099859</c:v>
                </c:pt>
                <c:pt idx="60">
                  <c:v>2.654854337411087</c:v>
                </c:pt>
                <c:pt idx="61">
                  <c:v>2.653604469382921</c:v>
                </c:pt>
                <c:pt idx="62">
                  <c:v>2.6523935150283124</c:v>
                </c:pt>
                <c:pt idx="63">
                  <c:v>2.651219685183658</c:v>
                </c:pt>
                <c:pt idx="64">
                  <c:v>2.6500812986947273</c:v>
                </c:pt>
                <c:pt idx="65">
                  <c:v>2.6489767743886237</c:v>
                </c:pt>
                <c:pt idx="66">
                  <c:v>2.64790462375115</c:v>
                </c:pt>
                <c:pt idx="67">
                  <c:v>2.6468634442383943</c:v>
                </c:pt>
                <c:pt idx="68">
                  <c:v>2.6458519131593206</c:v>
                </c:pt>
                <c:pt idx="69">
                  <c:v>2.644868782073382</c:v>
                </c:pt>
                <c:pt idx="70">
                  <c:v>2.6439128716530926</c:v>
                </c:pt>
                <c:pt idx="71">
                  <c:v>2.642983066967393</c:v>
                </c:pt>
                <c:pt idx="72">
                  <c:v>2.642078313145991</c:v>
                </c:pt>
                <c:pt idx="73">
                  <c:v>2.6411976113892717</c:v>
                </c:pt>
                <c:pt idx="74">
                  <c:v>2.6403400152921277</c:v>
                </c:pt>
                <c:pt idx="75">
                  <c:v>2.6395046274532175</c:v>
                </c:pt>
                <c:pt idx="76">
                  <c:v>2.638690596344185</c:v>
                </c:pt>
                <c:pt idx="77">
                  <c:v>2.6378971134157765</c:v>
                </c:pt>
                <c:pt idx="78">
                  <c:v>2.6371234104203785</c:v>
                </c:pt>
                <c:pt idx="79">
                  <c:v>2.636368756932124</c:v>
                </c:pt>
                <c:pt idx="80">
                  <c:v>2.6356324580479598</c:v>
                </c:pt>
                <c:pt idx="81">
                  <c:v>2.6349138522543067</c:v>
                </c:pt>
                <c:pt idx="82">
                  <c:v>2.6342123094456364</c:v>
                </c:pt>
                <c:pt idx="83">
                  <c:v>2.6335272290824934</c:v>
                </c:pt>
                <c:pt idx="84">
                  <c:v>2.632858038477645</c:v>
                </c:pt>
                <c:pt idx="85">
                  <c:v>2.632204191200007</c:v>
                </c:pt>
                <c:pt idx="86">
                  <c:v>2.631565165587157</c:v>
                </c:pt>
                <c:pt idx="87">
                  <c:v>2.6309404633577635</c:v>
                </c:pt>
                <c:pt idx="88">
                  <c:v>2.6303296083162895</c:v>
                </c:pt>
                <c:pt idx="89">
                  <c:v>2.6297321451428335</c:v>
                </c:pt>
                <c:pt idx="90">
                  <c:v>2.629147638261704</c:v>
                </c:pt>
                <c:pt idx="91">
                  <c:v>2.628575670782741</c:v>
                </c:pt>
                <c:pt idx="92">
                  <c:v>2.628015843510067</c:v>
                </c:pt>
                <c:pt idx="93">
                  <c:v>2.6274677740132493</c:v>
                </c:pt>
                <c:pt idx="94">
                  <c:v>2.626931095756373</c:v>
                </c:pt>
                <c:pt idx="95">
                  <c:v>2.626405457280826</c:v>
                </c:pt>
                <c:pt idx="96">
                  <c:v>2.625890521438015</c:v>
                </c:pt>
                <c:pt idx="97">
                  <c:v>2.625385964668443</c:v>
                </c:pt>
                <c:pt idx="98">
                  <c:v>2.6248914763239153</c:v>
                </c:pt>
                <c:pt idx="99">
                  <c:v>2.6244067580299606</c:v>
                </c:pt>
                <c:pt idx="100">
                  <c:v>2.6239315230856053</c:v>
                </c:pt>
                <c:pt idx="101">
                  <c:v>2.6234654958980803</c:v>
                </c:pt>
                <c:pt idx="102">
                  <c:v>2.623008411450023</c:v>
                </c:pt>
                <c:pt idx="103">
                  <c:v>2.6225600147970365</c:v>
                </c:pt>
                <c:pt idx="104">
                  <c:v>2.6221200605936903</c:v>
                </c:pt>
                <c:pt idx="105">
                  <c:v>2.6216883126459756</c:v>
                </c:pt>
                <c:pt idx="106">
                  <c:v>2.6212645434885986</c:v>
                </c:pt>
                <c:pt idx="107">
                  <c:v>2.6208485339854355</c:v>
                </c:pt>
                <c:pt idx="108">
                  <c:v>2.6204400729518404</c:v>
                </c:pt>
                <c:pt idx="109">
                  <c:v>2.6200389567972002</c:v>
                </c:pt>
                <c:pt idx="110">
                  <c:v>2.619644989186657</c:v>
                </c:pt>
                <c:pt idx="111">
                  <c:v>2.619257980720771</c:v>
                </c:pt>
                <c:pt idx="112">
                  <c:v>2.61887774863197</c:v>
                </c:pt>
                <c:pt idx="113">
                  <c:v>2.618504116496802</c:v>
                </c:pt>
                <c:pt idx="114">
                  <c:v>2.6181369139630553</c:v>
                </c:pt>
                <c:pt idx="115">
                  <c:v>2.6177759764908592</c:v>
                </c:pt>
                <c:pt idx="116">
                  <c:v>2.6174211451068636</c:v>
                </c:pt>
                <c:pt idx="117">
                  <c:v>2.6170722661708625</c:v>
                </c:pt>
                <c:pt idx="118">
                  <c:v>2.6167291911539943</c:v>
                </c:pt>
                <c:pt idx="119">
                  <c:v>2.616391776427969</c:v>
                </c:pt>
                <c:pt idx="120">
                  <c:v>2.616059883064606</c:v>
                </c:pt>
                <c:pt idx="121">
                  <c:v>2.6157333766451547</c:v>
                </c:pt>
                <c:pt idx="122">
                  <c:v>2.615412127078794</c:v>
                </c:pt>
                <c:pt idx="123">
                  <c:v>2.6150960084298647</c:v>
                </c:pt>
                <c:pt idx="124">
                  <c:v>2.6147848987533076</c:v>
                </c:pt>
                <c:pt idx="125">
                  <c:v>2.6144786799378084</c:v>
                </c:pt>
                <c:pt idx="126">
                  <c:v>2.614177237556347</c:v>
                </c:pt>
                <c:pt idx="127">
                  <c:v>2.613880460723652</c:v>
                </c:pt>
                <c:pt idx="128">
                  <c:v>2.6135882419602243</c:v>
                </c:pt>
                <c:pt idx="129">
                  <c:v>2.613300477062603</c:v>
                </c:pt>
                <c:pt idx="130">
                  <c:v>2.613017064979445</c:v>
                </c:pt>
                <c:pt idx="131">
                  <c:v>2.6127379076933077</c:v>
                </c:pt>
                <c:pt idx="132">
                  <c:v>2.6124629101075763</c:v>
                </c:pt>
                <c:pt idx="133">
                  <c:v>2.6121919799385114</c:v>
                </c:pt>
                <c:pt idx="134">
                  <c:v>2.6119250276120063</c:v>
                </c:pt>
                <c:pt idx="135">
                  <c:v>2.6116619661648532</c:v>
                </c:pt>
                <c:pt idx="136">
                  <c:v>2.61140271115034</c:v>
                </c:pt>
                <c:pt idx="137">
                  <c:v>2.6111471805478277</c:v>
                </c:pt>
                <c:pt idx="138">
                  <c:v>2.6108952946763018</c:v>
                </c:pt>
                <c:pt idx="139">
                  <c:v>2.610646976111521</c:v>
                </c:pt>
                <c:pt idx="140">
                  <c:v>2.610402149606685</c:v>
                </c:pt>
                <c:pt idx="141">
                  <c:v>2.61016074201644</c:v>
                </c:pt>
                <c:pt idx="142">
                  <c:v>2.609922682224</c:v>
                </c:pt>
                <c:pt idx="143">
                  <c:v>2.609687901071343</c:v>
                </c:pt>
                <c:pt idx="144">
                  <c:v>2.609456331292215</c:v>
                </c:pt>
                <c:pt idx="145">
                  <c:v>2.6092279074478912</c:v>
                </c:pt>
                <c:pt idx="146">
                  <c:v>2.609002565865533</c:v>
                </c:pt>
                <c:pt idx="147">
                  <c:v>2.608780244579046</c:v>
                </c:pt>
                <c:pt idx="148">
                  <c:v>2.608560883272224</c:v>
                </c:pt>
                <c:pt idx="149">
                  <c:v>2.6083444232242634</c:v>
                </c:pt>
                <c:pt idx="150">
                  <c:v>2.608130807257295</c:v>
                </c:pt>
                <c:pt idx="151">
                  <c:v>2.607919979686106</c:v>
                </c:pt>
                <c:pt idx="152">
                  <c:v>2.6077118862697124</c:v>
                </c:pt>
                <c:pt idx="153">
                  <c:v>2.6075064741648357</c:v>
                </c:pt>
                <c:pt idx="154">
                  <c:v>2.6073036918811967</c:v>
                </c:pt>
                <c:pt idx="155">
                  <c:v>2.6071034892384586</c:v>
                </c:pt>
                <c:pt idx="156">
                  <c:v>2.6069058173248814</c:v>
                </c:pt>
                <c:pt idx="157">
                  <c:v>2.6067106284574235</c:v>
                </c:pt>
                <c:pt idx="158">
                  <c:v>2.6065178761434487</c:v>
                </c:pt>
                <c:pt idx="159">
                  <c:v>2.6063275150437972</c:v>
                </c:pt>
                <c:pt idx="160">
                  <c:v>2.606139500937229</c:v>
                </c:pt>
                <c:pt idx="161">
                  <c:v>2.6059537906861814</c:v>
                </c:pt>
                <c:pt idx="162">
                  <c:v>2.605770342203796</c:v>
                </c:pt>
                <c:pt idx="163">
                  <c:v>2.6055891144220755</c:v>
                </c:pt>
                <c:pt idx="164">
                  <c:v>2.605410067261291</c:v>
                </c:pt>
                <c:pt idx="165">
                  <c:v>2.6052331616004154</c:v>
                </c:pt>
                <c:pt idx="166">
                  <c:v>2.605058359248612</c:v>
                </c:pt>
                <c:pt idx="167">
                  <c:v>2.604885622917785</c:v>
                </c:pt>
                <c:pt idx="168">
                  <c:v>2.6047149161960084</c:v>
                </c:pt>
                <c:pt idx="169">
                  <c:v>2.604546203522021</c:v>
                </c:pt>
                <c:pt idx="170">
                  <c:v>2.604379450160451</c:v>
                </c:pt>
                <c:pt idx="171">
                  <c:v>2.6042146221780453</c:v>
                </c:pt>
                <c:pt idx="172">
                  <c:v>2.6040516864205996</c:v>
                </c:pt>
                <c:pt idx="173">
                  <c:v>2.6038906104907453</c:v>
                </c:pt>
                <c:pt idx="174">
                  <c:v>2.6037313627264975</c:v>
                </c:pt>
                <c:pt idx="175">
                  <c:v>2.6035739121804773</c:v>
                </c:pt>
                <c:pt idx="176">
                  <c:v>2.603418228599879</c:v>
                </c:pt>
                <c:pt idx="177">
                  <c:v>2.6032642824071015</c:v>
                </c:pt>
                <c:pt idx="178">
                  <c:v>2.603112044680979</c:v>
                </c:pt>
                <c:pt idx="179">
                  <c:v>2.6029614871387463</c:v>
                </c:pt>
                <c:pt idx="180">
                  <c:v>2.602812582118429</c:v>
                </c:pt>
                <c:pt idx="181">
                  <c:v>2.6026653025619697</c:v>
                </c:pt>
                <c:pt idx="182">
                  <c:v>2.602519621998803</c:v>
                </c:pt>
                <c:pt idx="183">
                  <c:v>2.6023755145300322</c:v>
                </c:pt>
                <c:pt idx="184">
                  <c:v>2.6022329548130254</c:v>
                </c:pt>
                <c:pt idx="185">
                  <c:v>2.6020919180466255</c:v>
                </c:pt>
                <c:pt idx="186">
                  <c:v>2.601952379956716</c:v>
                </c:pt>
                <c:pt idx="187">
                  <c:v>2.6018143167823164</c:v>
                </c:pt>
                <c:pt idx="188">
                  <c:v>2.6016777052620808</c:v>
                </c:pt>
                <c:pt idx="189">
                  <c:v>2.6015425226212683</c:v>
                </c:pt>
                <c:pt idx="190">
                  <c:v>2.601408746559046</c:v>
                </c:pt>
                <c:pt idx="191">
                  <c:v>2.601276355236234</c:v>
                </c:pt>
                <c:pt idx="192">
                  <c:v>2.6011453272634575</c:v>
                </c:pt>
                <c:pt idx="193">
                  <c:v>2.6010156416895596</c:v>
                </c:pt>
                <c:pt idx="194">
                  <c:v>2.6008872779905112</c:v>
                </c:pt>
                <c:pt idx="195">
                  <c:v>2.6007602160585144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 xml:space="preserve">'TE S2'!$I$42</c:f>
              <c:strCache>
                <c:ptCount val="1"/>
                <c:pt idx="0">
                  <c:v>Q(0.995)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 w="19050" cap="rnd" cmpd="sng" algn="ctr">
              <a:solidFill>
                <a:srgbClr val="752B2A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S2'!$A$43:$A$238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S2'!$I$43:$I$238</c:f>
              <c:numCache>
                <c:formatCode>0.000</c:formatCode>
                <c:ptCount val="196"/>
                <c:pt idx="0">
                  <c:v>-4.6040948713499965</c:v>
                </c:pt>
                <c:pt idx="1">
                  <c:v>-4.032142983555217</c:v>
                </c:pt>
                <c:pt idx="2">
                  <c:v>-3.7074280213247737</c:v>
                </c:pt>
                <c:pt idx="3">
                  <c:v>-3.499483297350501</c:v>
                </c:pt>
                <c:pt idx="4">
                  <c:v>-3.3553873313333993</c:v>
                </c:pt>
                <c:pt idx="5">
                  <c:v>-3.2498355415921263</c:v>
                </c:pt>
                <c:pt idx="6">
                  <c:v>-3.169272672616947</c:v>
                </c:pt>
                <c:pt idx="7">
                  <c:v>-3.105806515539283</c:v>
                </c:pt>
                <c:pt idx="8">
                  <c:v>-3.054539589392899</c:v>
                </c:pt>
                <c:pt idx="9">
                  <c:v>-3.0122758387165796</c:v>
                </c:pt>
                <c:pt idx="10">
                  <c:v>-2.976842734370834</c:v>
                </c:pt>
                <c:pt idx="11">
                  <c:v>-2.946712883475241</c:v>
                </c:pt>
                <c:pt idx="12">
                  <c:v>-2.9207816224251006</c:v>
                </c:pt>
                <c:pt idx="13">
                  <c:v>-2.898230519677423</c:v>
                </c:pt>
                <c:pt idx="14">
                  <c:v>-2.8784404727386077</c:v>
                </c:pt>
                <c:pt idx="15">
                  <c:v>-2.8609346064649777</c:v>
                </c:pt>
                <c:pt idx="16">
                  <c:v>-2.8453397097861037</c:v>
                </c:pt>
                <c:pt idx="17">
                  <c:v>-2.8313595580230464</c:v>
                </c:pt>
                <c:pt idx="18">
                  <c:v>-2.8187560606001405</c:v>
                </c:pt>
                <c:pt idx="19">
                  <c:v>-2.8073356837699985</c:v>
                </c:pt>
                <c:pt idx="20">
                  <c:v>-2.7969395047744556</c:v>
                </c:pt>
                <c:pt idx="21">
                  <c:v>-2.787435813676972</c:v>
                </c:pt>
                <c:pt idx="22">
                  <c:v>-2.7787145333296817</c:v>
                </c:pt>
                <c:pt idx="23">
                  <c:v>-2.7706829571222116</c:v>
                </c:pt>
                <c:pt idx="24">
                  <c:v>-2.7632624554614473</c:v>
                </c:pt>
                <c:pt idx="25">
                  <c:v>-2.7563859036706058</c:v>
                </c:pt>
                <c:pt idx="26">
                  <c:v>-2.7499956535672303</c:v>
                </c:pt>
                <c:pt idx="27">
                  <c:v>-2.744041919294269</c:v>
                </c:pt>
                <c:pt idx="28">
                  <c:v>-2.738481482012192</c:v>
                </c:pt>
                <c:pt idx="29">
                  <c:v>-2.733276642350832</c:v>
                </c:pt>
                <c:pt idx="30">
                  <c:v>-2.728394367070723</c:v>
                </c:pt>
                <c:pt idx="31">
                  <c:v>-2.723805589208093</c:v>
                </c:pt>
                <c:pt idx="32">
                  <c:v>-2.7194846304500055</c:v>
                </c:pt>
                <c:pt idx="33">
                  <c:v>-2.7154087215499843</c:v>
                </c:pt>
                <c:pt idx="34">
                  <c:v>-2.7115576019130794</c:v>
                </c:pt>
                <c:pt idx="35">
                  <c:v>-2.7079131835176646</c:v>
                </c:pt>
                <c:pt idx="36">
                  <c:v>-2.704459267433163</c:v>
                </c:pt>
                <c:pt idx="37">
                  <c:v>-2.7011813035785273</c:v>
                </c:pt>
                <c:pt idx="38">
                  <c:v>-2.6980661862199886</c:v>
                </c:pt>
                <c:pt idx="39">
                  <c:v>-2.6951020791576763</c:v>
                </c:pt>
                <c:pt idx="40">
                  <c:v>-2.6922782656930253</c:v>
                </c:pt>
                <c:pt idx="41">
                  <c:v>-2.6895850193746402</c:v>
                </c:pt>
                <c:pt idx="42">
                  <c:v>-2.687013492242216</c:v>
                </c:pt>
                <c:pt idx="43">
                  <c:v>-2.6845556178665237</c:v>
                </c:pt>
                <c:pt idx="44">
                  <c:v>-2.6822040269502136</c:v>
                </c:pt>
                <c:pt idx="45">
                  <c:v>-2.6799519736315482</c:v>
                </c:pt>
                <c:pt idx="46">
                  <c:v>-2.6777932709408447</c:v>
                </c:pt>
                <c:pt idx="47">
                  <c:v>-2.6757222341106504</c:v>
                </c:pt>
                <c:pt idx="48">
                  <c:v>-2.6737336306472206</c:v>
                </c:pt>
                <c:pt idx="49">
                  <c:v>-2.6718226362410036</c:v>
                </c:pt>
                <c:pt idx="50">
                  <c:v>-2.6699847957348943</c:v>
                </c:pt>
                <c:pt idx="51">
                  <c:v>-2.668215988486191</c:v>
                </c:pt>
                <c:pt idx="52">
                  <c:v>-2.6665123975560636</c:v>
                </c:pt>
                <c:pt idx="53">
                  <c:v>-2.664870482241969</c:v>
                </c:pt>
                <c:pt idx="54">
                  <c:v>-2.6632869535376584</c:v>
                </c:pt>
                <c:pt idx="55">
                  <c:v>-2.6617587521629638</c:v>
                </c:pt>
                <c:pt idx="56">
                  <c:v>-2.6602830288550376</c:v>
                </c:pt>
                <c:pt idx="57">
                  <c:v>-2.658857126653925</c:v>
                </c:pt>
                <c:pt idx="58">
                  <c:v>-2.6574785649511585</c:v>
                </c:pt>
                <c:pt idx="59">
                  <c:v>-2.656145025099859</c:v>
                </c:pt>
                <c:pt idx="60">
                  <c:v>-2.654854337411087</c:v>
                </c:pt>
                <c:pt idx="61">
                  <c:v>-2.653604469382921</c:v>
                </c:pt>
                <c:pt idx="62">
                  <c:v>-2.6523935150283124</c:v>
                </c:pt>
                <c:pt idx="63">
                  <c:v>-2.651219685183658</c:v>
                </c:pt>
                <c:pt idx="64">
                  <c:v>-2.6500812986947273</c:v>
                </c:pt>
                <c:pt idx="65">
                  <c:v>-2.6489767743886237</c:v>
                </c:pt>
                <c:pt idx="66">
                  <c:v>-2.64790462375115</c:v>
                </c:pt>
                <c:pt idx="67">
                  <c:v>-2.6468634442383943</c:v>
                </c:pt>
                <c:pt idx="68">
                  <c:v>-2.6458519131593206</c:v>
                </c:pt>
                <c:pt idx="69">
                  <c:v>-2.644868782073382</c:v>
                </c:pt>
                <c:pt idx="70">
                  <c:v>-2.6439128716530926</c:v>
                </c:pt>
                <c:pt idx="71">
                  <c:v>-2.642983066967393</c:v>
                </c:pt>
                <c:pt idx="72">
                  <c:v>-2.642078313145991</c:v>
                </c:pt>
                <c:pt idx="73">
                  <c:v>-2.6411976113892717</c:v>
                </c:pt>
                <c:pt idx="74">
                  <c:v>-2.6403400152921277</c:v>
                </c:pt>
                <c:pt idx="75">
                  <c:v>-2.6395046274532175</c:v>
                </c:pt>
                <c:pt idx="76">
                  <c:v>-2.638690596344185</c:v>
                </c:pt>
                <c:pt idx="77">
                  <c:v>-2.6378971134157765</c:v>
                </c:pt>
                <c:pt idx="78">
                  <c:v>-2.6371234104203785</c:v>
                </c:pt>
                <c:pt idx="79">
                  <c:v>-2.636368756932124</c:v>
                </c:pt>
                <c:pt idx="80">
                  <c:v>-2.6356324580479598</c:v>
                </c:pt>
                <c:pt idx="81">
                  <c:v>-2.6349138522543067</c:v>
                </c:pt>
                <c:pt idx="82">
                  <c:v>-2.6342123094456364</c:v>
                </c:pt>
                <c:pt idx="83">
                  <c:v>-2.6335272290824934</c:v>
                </c:pt>
                <c:pt idx="84">
                  <c:v>-2.632858038477645</c:v>
                </c:pt>
                <c:pt idx="85">
                  <c:v>-2.632204191200007</c:v>
                </c:pt>
                <c:pt idx="86">
                  <c:v>-2.631565165587157</c:v>
                </c:pt>
                <c:pt idx="87">
                  <c:v>-2.6309404633577635</c:v>
                </c:pt>
                <c:pt idx="88">
                  <c:v>-2.6303296083162895</c:v>
                </c:pt>
                <c:pt idx="89">
                  <c:v>-2.6297321451428335</c:v>
                </c:pt>
                <c:pt idx="90">
                  <c:v>-2.629147638261704</c:v>
                </c:pt>
                <c:pt idx="91">
                  <c:v>-2.628575670782741</c:v>
                </c:pt>
                <c:pt idx="92">
                  <c:v>-2.628015843510067</c:v>
                </c:pt>
                <c:pt idx="93">
                  <c:v>-2.6274677740132493</c:v>
                </c:pt>
                <c:pt idx="94">
                  <c:v>-2.626931095756373</c:v>
                </c:pt>
                <c:pt idx="95">
                  <c:v>-2.626405457280826</c:v>
                </c:pt>
                <c:pt idx="96">
                  <c:v>-2.625890521438015</c:v>
                </c:pt>
                <c:pt idx="97">
                  <c:v>-2.625385964668443</c:v>
                </c:pt>
                <c:pt idx="98">
                  <c:v>-2.6248914763239153</c:v>
                </c:pt>
                <c:pt idx="99">
                  <c:v>-2.6244067580299606</c:v>
                </c:pt>
                <c:pt idx="100">
                  <c:v>-2.6239315230856053</c:v>
                </c:pt>
                <c:pt idx="101">
                  <c:v>-2.6234654958980803</c:v>
                </c:pt>
                <c:pt idx="102">
                  <c:v>-2.623008411450023</c:v>
                </c:pt>
                <c:pt idx="103">
                  <c:v>-2.6225600147970365</c:v>
                </c:pt>
                <c:pt idx="104">
                  <c:v>-2.6221200605936903</c:v>
                </c:pt>
                <c:pt idx="105">
                  <c:v>-2.6216883126459756</c:v>
                </c:pt>
                <c:pt idx="106">
                  <c:v>-2.6212645434885986</c:v>
                </c:pt>
                <c:pt idx="107">
                  <c:v>-2.6208485339854355</c:v>
                </c:pt>
                <c:pt idx="108">
                  <c:v>-2.6204400729518404</c:v>
                </c:pt>
                <c:pt idx="109">
                  <c:v>-2.6200389567972002</c:v>
                </c:pt>
                <c:pt idx="110">
                  <c:v>-2.619644989186657</c:v>
                </c:pt>
                <c:pt idx="111">
                  <c:v>-2.619257980720771</c:v>
                </c:pt>
                <c:pt idx="112">
                  <c:v>-2.61887774863197</c:v>
                </c:pt>
                <c:pt idx="113">
                  <c:v>-2.618504116496802</c:v>
                </c:pt>
                <c:pt idx="114">
                  <c:v>-2.6181369139630553</c:v>
                </c:pt>
                <c:pt idx="115">
                  <c:v>-2.6177759764908592</c:v>
                </c:pt>
                <c:pt idx="116">
                  <c:v>-2.6174211451068636</c:v>
                </c:pt>
                <c:pt idx="117">
                  <c:v>-2.6170722661708625</c:v>
                </c:pt>
                <c:pt idx="118">
                  <c:v>-2.6167291911539943</c:v>
                </c:pt>
                <c:pt idx="119">
                  <c:v>-2.616391776427969</c:v>
                </c:pt>
                <c:pt idx="120">
                  <c:v>-2.616059883064606</c:v>
                </c:pt>
                <c:pt idx="121">
                  <c:v>-2.6157333766451547</c:v>
                </c:pt>
                <c:pt idx="122">
                  <c:v>-2.615412127078794</c:v>
                </c:pt>
                <c:pt idx="123">
                  <c:v>-2.6150960084298647</c:v>
                </c:pt>
                <c:pt idx="124">
                  <c:v>-2.6147848987533076</c:v>
                </c:pt>
                <c:pt idx="125">
                  <c:v>-2.6144786799378084</c:v>
                </c:pt>
                <c:pt idx="126">
                  <c:v>-2.614177237556347</c:v>
                </c:pt>
                <c:pt idx="127">
                  <c:v>-2.613880460723652</c:v>
                </c:pt>
                <c:pt idx="128">
                  <c:v>-2.6135882419602243</c:v>
                </c:pt>
                <c:pt idx="129">
                  <c:v>-2.613300477062603</c:v>
                </c:pt>
                <c:pt idx="130">
                  <c:v>-2.613017064979445</c:v>
                </c:pt>
                <c:pt idx="131">
                  <c:v>-2.6127379076933077</c:v>
                </c:pt>
                <c:pt idx="132">
                  <c:v>-2.6124629101075763</c:v>
                </c:pt>
                <c:pt idx="133">
                  <c:v>-2.6121919799385114</c:v>
                </c:pt>
                <c:pt idx="134">
                  <c:v>-2.6119250276120063</c:v>
                </c:pt>
                <c:pt idx="135">
                  <c:v>-2.6116619661648532</c:v>
                </c:pt>
                <c:pt idx="136">
                  <c:v>-2.61140271115034</c:v>
                </c:pt>
                <c:pt idx="137">
                  <c:v>-2.6111471805478277</c:v>
                </c:pt>
                <c:pt idx="138">
                  <c:v>-2.6108952946763018</c:v>
                </c:pt>
                <c:pt idx="139">
                  <c:v>-2.610646976111521</c:v>
                </c:pt>
                <c:pt idx="140">
                  <c:v>-2.610402149606685</c:v>
                </c:pt>
                <c:pt idx="141">
                  <c:v>-2.61016074201644</c:v>
                </c:pt>
                <c:pt idx="142">
                  <c:v>-2.609922682224</c:v>
                </c:pt>
                <c:pt idx="143">
                  <c:v>-2.609687901071343</c:v>
                </c:pt>
                <c:pt idx="144">
                  <c:v>-2.609456331292215</c:v>
                </c:pt>
                <c:pt idx="145">
                  <c:v>-2.6092279074478912</c:v>
                </c:pt>
                <c:pt idx="146">
                  <c:v>-2.609002565865533</c:v>
                </c:pt>
                <c:pt idx="147">
                  <c:v>-2.608780244579046</c:v>
                </c:pt>
                <c:pt idx="148">
                  <c:v>-2.608560883272224</c:v>
                </c:pt>
                <c:pt idx="149">
                  <c:v>-2.6083444232242634</c:v>
                </c:pt>
                <c:pt idx="150">
                  <c:v>-2.608130807257295</c:v>
                </c:pt>
                <c:pt idx="151">
                  <c:v>-2.607919979686106</c:v>
                </c:pt>
                <c:pt idx="152">
                  <c:v>-2.6077118862697124</c:v>
                </c:pt>
                <c:pt idx="153">
                  <c:v>-2.6075064741648357</c:v>
                </c:pt>
                <c:pt idx="154">
                  <c:v>-2.6073036918811967</c:v>
                </c:pt>
                <c:pt idx="155">
                  <c:v>-2.6071034892384586</c:v>
                </c:pt>
                <c:pt idx="156">
                  <c:v>-2.6069058173248814</c:v>
                </c:pt>
                <c:pt idx="157">
                  <c:v>-2.6067106284574235</c:v>
                </c:pt>
                <c:pt idx="158">
                  <c:v>-2.6065178761434487</c:v>
                </c:pt>
                <c:pt idx="159">
                  <c:v>-2.6063275150437972</c:v>
                </c:pt>
                <c:pt idx="160">
                  <c:v>-2.606139500937229</c:v>
                </c:pt>
                <c:pt idx="161">
                  <c:v>-2.6059537906861814</c:v>
                </c:pt>
                <c:pt idx="162">
                  <c:v>-2.605770342203796</c:v>
                </c:pt>
                <c:pt idx="163">
                  <c:v>-2.6055891144220755</c:v>
                </c:pt>
                <c:pt idx="164">
                  <c:v>-2.605410067261291</c:v>
                </c:pt>
                <c:pt idx="165">
                  <c:v>-2.6052331616004154</c:v>
                </c:pt>
                <c:pt idx="166">
                  <c:v>-2.605058359248612</c:v>
                </c:pt>
                <c:pt idx="167">
                  <c:v>-2.604885622917785</c:v>
                </c:pt>
                <c:pt idx="168">
                  <c:v>-2.6047149161960084</c:v>
                </c:pt>
                <c:pt idx="169">
                  <c:v>-2.604546203522021</c:v>
                </c:pt>
                <c:pt idx="170">
                  <c:v>-2.604379450160451</c:v>
                </c:pt>
                <c:pt idx="171">
                  <c:v>-2.6042146221780453</c:v>
                </c:pt>
                <c:pt idx="172">
                  <c:v>-2.6040516864205996</c:v>
                </c:pt>
                <c:pt idx="173">
                  <c:v>-2.6038906104907453</c:v>
                </c:pt>
                <c:pt idx="174">
                  <c:v>-2.6037313627264975</c:v>
                </c:pt>
                <c:pt idx="175">
                  <c:v>-2.6035739121804773</c:v>
                </c:pt>
                <c:pt idx="176">
                  <c:v>-2.603418228599879</c:v>
                </c:pt>
                <c:pt idx="177">
                  <c:v>-2.6032642824071015</c:v>
                </c:pt>
                <c:pt idx="178">
                  <c:v>-2.603112044680979</c:v>
                </c:pt>
                <c:pt idx="179">
                  <c:v>-2.6029614871387463</c:v>
                </c:pt>
                <c:pt idx="180">
                  <c:v>-2.602812582118429</c:v>
                </c:pt>
                <c:pt idx="181">
                  <c:v>-2.6026653025619697</c:v>
                </c:pt>
                <c:pt idx="182">
                  <c:v>-2.602519621998803</c:v>
                </c:pt>
                <c:pt idx="183">
                  <c:v>-2.6023755145300322</c:v>
                </c:pt>
                <c:pt idx="184">
                  <c:v>-2.6022329548130254</c:v>
                </c:pt>
                <c:pt idx="185">
                  <c:v>-2.6020919180466255</c:v>
                </c:pt>
                <c:pt idx="186">
                  <c:v>-2.601952379956716</c:v>
                </c:pt>
                <c:pt idx="187">
                  <c:v>-2.6018143167823164</c:v>
                </c:pt>
                <c:pt idx="188">
                  <c:v>-2.6016777052620808</c:v>
                </c:pt>
                <c:pt idx="189">
                  <c:v>-2.6015425226212683</c:v>
                </c:pt>
                <c:pt idx="190">
                  <c:v>-2.601408746559046</c:v>
                </c:pt>
                <c:pt idx="191">
                  <c:v>-2.601276355236234</c:v>
                </c:pt>
                <c:pt idx="192">
                  <c:v>-2.6011453272634575</c:v>
                </c:pt>
                <c:pt idx="193">
                  <c:v>-2.6010156416895596</c:v>
                </c:pt>
                <c:pt idx="194">
                  <c:v>-2.6008872779905112</c:v>
                </c:pt>
                <c:pt idx="195">
                  <c:v>-2.6007602160585144</c:v>
                </c:pt>
              </c:numCache>
            </c:numRef>
          </c:yVal>
          <c:smooth val="0"/>
        </c:ser>
        <c:axId val="664969110"/>
        <c:axId val="664969111"/>
      </c:scatterChart>
      <c:valAx>
        <c:axId val="664969110"/>
        <c:scaling>
          <c:orientation val="minMax"/>
          <c:max val="2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111"/>
        <c:crosses val="autoZero"/>
        <c:crossBetween val="between"/>
      </c:valAx>
      <c:valAx>
        <c:axId val="66496911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110"/>
        <c:crossesAt val="0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0" y="0"/>
      <a:ext cx="9353549" cy="44672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χ2-statistics for </a:t>
            </a:r>
            <a:r>
              <a:rPr/>
              <a:t>σ0</a:t>
            </a:r>
            <a:r>
              <a:rPr/>
              <a:t> </a:t>
            </a:r>
            <a:r>
              <a:rPr/>
              <a:t>&amp; critical values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"/>
        <c:varyColors val="0"/>
        <c:ser>
          <c:idx val="0"/>
          <c:order val="0"/>
          <c:tx>
            <c:strRef>
              <c:f xml:space="preserve">'TE S2'!$B$292</c:f>
              <c:strCache>
                <c:ptCount val="1"/>
                <c:pt idx="0">
                  <c:v xml:space="preserve">χ2i for 18%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S2'!$B$293:$B$488</c:f>
              <c:numCache>
                <c:formatCode>0.00</c:formatCode>
                <c:ptCount val="196"/>
                <c:pt idx="0">
                  <c:v>2.186553381006477</c:v>
                </c:pt>
                <c:pt idx="1">
                  <c:v>2.7095806257956574</c:v>
                </c:pt>
                <c:pt idx="2">
                  <c:v>3.4269381998861133</c:v>
                </c:pt>
                <c:pt idx="3">
                  <c:v>3.898828581946075</c:v>
                </c:pt>
                <c:pt idx="4">
                  <c:v>4.388769151516683</c:v>
                </c:pt>
                <c:pt idx="5">
                  <c:v>4.84734865870963</c:v>
                </c:pt>
                <c:pt idx="6">
                  <c:v>5.3733174995451485</c:v>
                </c:pt>
                <c:pt idx="7">
                  <c:v>5.821304451127926</c:v>
                </c:pt>
                <c:pt idx="8">
                  <c:v>6.542812270612466</c:v>
                </c:pt>
                <c:pt idx="9">
                  <c:v>6.953910753924024</c:v>
                </c:pt>
                <c:pt idx="10">
                  <c:v>8.426408469267782</c:v>
                </c:pt>
                <c:pt idx="11">
                  <c:v>9.01315341185578</c:v>
                </c:pt>
                <c:pt idx="12">
                  <c:v>9.590420037060754</c:v>
                </c:pt>
                <c:pt idx="13">
                  <c:v>10.781522722643167</c:v>
                </c:pt>
                <c:pt idx="14">
                  <c:v>11.822442424455502</c:v>
                </c:pt>
                <c:pt idx="15">
                  <c:v>12.280333999330464</c:v>
                </c:pt>
                <c:pt idx="16">
                  <c:v>12.8362120317712</c:v>
                </c:pt>
                <c:pt idx="17">
                  <c:v>13.653743736832295</c:v>
                </c:pt>
                <c:pt idx="18">
                  <c:v>14.791069333965657</c:v>
                </c:pt>
                <c:pt idx="19">
                  <c:v>15.22515494561224</c:v>
                </c:pt>
                <c:pt idx="20">
                  <c:v>16.522247172199265</c:v>
                </c:pt>
                <c:pt idx="21">
                  <c:v>17.617089933486735</c:v>
                </c:pt>
                <c:pt idx="22">
                  <c:v>18.42956201455259</c:v>
                </c:pt>
                <c:pt idx="23">
                  <c:v>18.81973562273116</c:v>
                </c:pt>
                <c:pt idx="24">
                  <c:v>19.346315687240466</c:v>
                </c:pt>
                <c:pt idx="25">
                  <c:v>19.77463451035992</c:v>
                </c:pt>
                <c:pt idx="26">
                  <c:v>20.414730848462206</c:v>
                </c:pt>
                <c:pt idx="27">
                  <c:v>20.775099195167666</c:v>
                </c:pt>
                <c:pt idx="28">
                  <c:v>21.230103350145317</c:v>
                </c:pt>
                <c:pt idx="29">
                  <c:v>22.22247526959515</c:v>
                </c:pt>
                <c:pt idx="30">
                  <c:v>22.54948556651003</c:v>
                </c:pt>
                <c:pt idx="31">
                  <c:v>23.196312280410964</c:v>
                </c:pt>
                <c:pt idx="32">
                  <c:v>23.542203092799294</c:v>
                </c:pt>
                <c:pt idx="33">
                  <c:v>23.91177302781031</c:v>
                </c:pt>
                <c:pt idx="34">
                  <c:v>24.262234832476942</c:v>
                </c:pt>
                <c:pt idx="35">
                  <c:v>24.55579837576139</c:v>
                </c:pt>
                <c:pt idx="36">
                  <c:v>25.08962676001345</c:v>
                </c:pt>
                <c:pt idx="37">
                  <c:v>25.36475377185581</c:v>
                </c:pt>
                <c:pt idx="38">
                  <c:v>27.021621198476225</c:v>
                </c:pt>
                <c:pt idx="39">
                  <c:v>27.321800473513335</c:v>
                </c:pt>
                <c:pt idx="40">
                  <c:v>27.647852099367075</c:v>
                </c:pt>
                <c:pt idx="41">
                  <c:v>27.972841355784787</c:v>
                </c:pt>
                <c:pt idx="42">
                  <c:v>28.44893198588252</c:v>
                </c:pt>
                <c:pt idx="43">
                  <c:v>28.81134999897366</c:v>
                </c:pt>
                <c:pt idx="44">
                  <c:v>29.22200298728249</c:v>
                </c:pt>
                <c:pt idx="45">
                  <c:v>29.501417522123507</c:v>
                </c:pt>
                <c:pt idx="46">
                  <c:v>29.736888126156188</c:v>
                </c:pt>
                <c:pt idx="47">
                  <c:v>30.09446625852567</c:v>
                </c:pt>
                <c:pt idx="48">
                  <c:v>30.325135002049564</c:v>
                </c:pt>
                <c:pt idx="49">
                  <c:v>32.010843412315666</c:v>
                </c:pt>
                <c:pt idx="50">
                  <c:v>32.51106548756788</c:v>
                </c:pt>
                <c:pt idx="51">
                  <c:v>32.7340581729137</c:v>
                </c:pt>
                <c:pt idx="52">
                  <c:v>33.17864419824062</c:v>
                </c:pt>
                <c:pt idx="53">
                  <c:v>33.40071998705832</c:v>
                </c:pt>
                <c:pt idx="54">
                  <c:v>34.12545808459344</c:v>
                </c:pt>
                <c:pt idx="55">
                  <c:v>34.50443975571484</c:v>
                </c:pt>
                <c:pt idx="56">
                  <c:v>37.60233620042801</c:v>
                </c:pt>
                <c:pt idx="57">
                  <c:v>39.30204669186361</c:v>
                </c:pt>
                <c:pt idx="58">
                  <c:v>39.65237350880408</c:v>
                </c:pt>
                <c:pt idx="59">
                  <c:v>39.89665052679508</c:v>
                </c:pt>
                <c:pt idx="60">
                  <c:v>40.12898943683146</c:v>
                </c:pt>
                <c:pt idx="61">
                  <c:v>40.56711511958812</c:v>
                </c:pt>
                <c:pt idx="62">
                  <c:v>41.096527254209576</c:v>
                </c:pt>
                <c:pt idx="63">
                  <c:v>42.35007166829651</c:v>
                </c:pt>
                <c:pt idx="64">
                  <c:v>42.63869554120348</c:v>
                </c:pt>
                <c:pt idx="65">
                  <c:v>42.83736411011369</c:v>
                </c:pt>
                <c:pt idx="66">
                  <c:v>44.8693800795327</c:v>
                </c:pt>
                <c:pt idx="67">
                  <c:v>46.01092021753507</c:v>
                </c:pt>
                <c:pt idx="68">
                  <c:v>46.569831201193956</c:v>
                </c:pt>
                <c:pt idx="69">
                  <c:v>46.93845983730231</c:v>
                </c:pt>
                <c:pt idx="70">
                  <c:v>49.1874357363374</c:v>
                </c:pt>
                <c:pt idx="71">
                  <c:v>49.40676849969718</c:v>
                </c:pt>
                <c:pt idx="72">
                  <c:v>49.64496487381707</c:v>
                </c:pt>
                <c:pt idx="73">
                  <c:v>49.83797634368796</c:v>
                </c:pt>
                <c:pt idx="74">
                  <c:v>51.71386975015565</c:v>
                </c:pt>
                <c:pt idx="75">
                  <c:v>52.03998193756482</c:v>
                </c:pt>
                <c:pt idx="76">
                  <c:v>52.43671780701268</c:v>
                </c:pt>
                <c:pt idx="77">
                  <c:v>54.32207697439585</c:v>
                </c:pt>
                <c:pt idx="78">
                  <c:v>54.5193685100188</c:v>
                </c:pt>
                <c:pt idx="79">
                  <c:v>56.3220818558052</c:v>
                </c:pt>
                <c:pt idx="80">
                  <c:v>56.510726250146284</c:v>
                </c:pt>
                <c:pt idx="81">
                  <c:v>56.69598395522148</c:v>
                </c:pt>
                <c:pt idx="82">
                  <c:v>57.74464771490449</c:v>
                </c:pt>
                <c:pt idx="83">
                  <c:v>58.42940619734695</c:v>
                </c:pt>
                <c:pt idx="84">
                  <c:v>58.67345863473051</c:v>
                </c:pt>
                <c:pt idx="85">
                  <c:v>58.93061934034074</c:v>
                </c:pt>
                <c:pt idx="86">
                  <c:v>59.66910913510439</c:v>
                </c:pt>
                <c:pt idx="87">
                  <c:v>60.426995610679406</c:v>
                </c:pt>
                <c:pt idx="88">
                  <c:v>61.03789592704623</c:v>
                </c:pt>
                <c:pt idx="89">
                  <c:v>61.245308906454135</c:v>
                </c:pt>
                <c:pt idx="90">
                  <c:v>61.59488757392084</c:v>
                </c:pt>
                <c:pt idx="91">
                  <c:v>62.023510132601146</c:v>
                </c:pt>
                <c:pt idx="92">
                  <c:v>62.23633304800192</c:v>
                </c:pt>
                <c:pt idx="93">
                  <c:v>62.399035552342774</c:v>
                </c:pt>
                <c:pt idx="94">
                  <c:v>62.71397943582831</c:v>
                </c:pt>
                <c:pt idx="95">
                  <c:v>63.136555621265536</c:v>
                </c:pt>
                <c:pt idx="96">
                  <c:v>65.13852800736363</c:v>
                </c:pt>
                <c:pt idx="97">
                  <c:v>69.55237523752692</c:v>
                </c:pt>
                <c:pt idx="98">
                  <c:v>69.89435537149801</c:v>
                </c:pt>
                <c:pt idx="99">
                  <c:v>70.06231260747754</c:v>
                </c:pt>
                <c:pt idx="100">
                  <c:v>70.52366241401009</c:v>
                </c:pt>
                <c:pt idx="101">
                  <c:v>70.68873743904963</c:v>
                </c:pt>
                <c:pt idx="102">
                  <c:v>71.13513487783068</c:v>
                </c:pt>
                <c:pt idx="103">
                  <c:v>72.74863652251693</c:v>
                </c:pt>
                <c:pt idx="104">
                  <c:v>73.20486318416349</c:v>
                </c:pt>
                <c:pt idx="105">
                  <c:v>73.54656275904075</c:v>
                </c:pt>
                <c:pt idx="106">
                  <c:v>74.97616106399583</c:v>
                </c:pt>
                <c:pt idx="107">
                  <c:v>75.23209063877891</c:v>
                </c:pt>
                <c:pt idx="108">
                  <c:v>75.63430571453874</c:v>
                </c:pt>
                <c:pt idx="109">
                  <c:v>76.65649781886941</c:v>
                </c:pt>
                <c:pt idx="110">
                  <c:v>76.904658459968</c:v>
                </c:pt>
                <c:pt idx="111">
                  <c:v>77.06497193289044</c:v>
                </c:pt>
                <c:pt idx="112">
                  <c:v>77.62061854076698</c:v>
                </c:pt>
                <c:pt idx="113">
                  <c:v>78.3662439294851</c:v>
                </c:pt>
                <c:pt idx="114">
                  <c:v>78.52442560334242</c:v>
                </c:pt>
                <c:pt idx="115">
                  <c:v>78.6912988920167</c:v>
                </c:pt>
                <c:pt idx="116">
                  <c:v>79.58225722285303</c:v>
                </c:pt>
                <c:pt idx="117">
                  <c:v>79.98131333527317</c:v>
                </c:pt>
                <c:pt idx="118">
                  <c:v>80.33842888075087</c:v>
                </c:pt>
                <c:pt idx="119">
                  <c:v>80.56913909703096</c:v>
                </c:pt>
                <c:pt idx="120">
                  <c:v>80.93249026278609</c:v>
                </c:pt>
                <c:pt idx="121">
                  <c:v>81.1758087904175</c:v>
                </c:pt>
                <c:pt idx="122">
                  <c:v>81.39775675172626</c:v>
                </c:pt>
                <c:pt idx="123">
                  <c:v>82.08451640430494</c:v>
                </c:pt>
                <c:pt idx="124">
                  <c:v>82.55131598855463</c:v>
                </c:pt>
                <c:pt idx="125">
                  <c:v>82.69140509236837</c:v>
                </c:pt>
                <c:pt idx="126">
                  <c:v>84.13121287707709</c:v>
                </c:pt>
                <c:pt idx="127">
                  <c:v>84.39665920118615</c:v>
                </c:pt>
                <c:pt idx="128">
                  <c:v>84.52726072121624</c:v>
                </c:pt>
                <c:pt idx="129">
                  <c:v>87.09210800606363</c:v>
                </c:pt>
                <c:pt idx="130">
                  <c:v>89.3862352767837</c:v>
                </c:pt>
                <c:pt idx="131">
                  <c:v>91.17465142723522</c:v>
                </c:pt>
                <c:pt idx="132">
                  <c:v>93.76704776746084</c:v>
                </c:pt>
                <c:pt idx="133">
                  <c:v>94.62597826788513</c:v>
                </c:pt>
                <c:pt idx="134">
                  <c:v>96.32686425193363</c:v>
                </c:pt>
                <c:pt idx="135">
                  <c:v>97.0191974851015</c:v>
                </c:pt>
                <c:pt idx="136">
                  <c:v>97.55724584135953</c:v>
                </c:pt>
                <c:pt idx="137">
                  <c:v>97.71320956197121</c:v>
                </c:pt>
                <c:pt idx="138">
                  <c:v>98.1741245316362</c:v>
                </c:pt>
                <c:pt idx="139">
                  <c:v>98.32106438456803</c:v>
                </c:pt>
                <c:pt idx="140">
                  <c:v>98.7562995930407</c:v>
                </c:pt>
                <c:pt idx="141">
                  <c:v>99.87467225784616</c:v>
                </c:pt>
                <c:pt idx="142">
                  <c:v>100.14990986229508</c:v>
                </c:pt>
                <c:pt idx="143">
                  <c:v>100.35636887472329</c:v>
                </c:pt>
                <c:pt idx="144">
                  <c:v>100.48298392212781</c:v>
                </c:pt>
                <c:pt idx="145">
                  <c:v>100.61658175423948</c:v>
                </c:pt>
                <c:pt idx="146">
                  <c:v>100.74898501498167</c:v>
                </c:pt>
                <c:pt idx="147">
                  <c:v>101.02974648682084</c:v>
                </c:pt>
                <c:pt idx="148">
                  <c:v>101.91012123704276</c:v>
                </c:pt>
                <c:pt idx="149">
                  <c:v>102.19720582792762</c:v>
                </c:pt>
                <c:pt idx="150">
                  <c:v>103.68929193690637</c:v>
                </c:pt>
                <c:pt idx="151">
                  <c:v>104.64848396405093</c:v>
                </c:pt>
                <c:pt idx="152">
                  <c:v>104.7635063855633</c:v>
                </c:pt>
                <c:pt idx="153">
                  <c:v>105.04534725949556</c:v>
                </c:pt>
                <c:pt idx="154">
                  <c:v>105.65225302970477</c:v>
                </c:pt>
                <c:pt idx="155">
                  <c:v>106.15646541098819</c:v>
                </c:pt>
                <c:pt idx="156">
                  <c:v>107.11139602255761</c:v>
                </c:pt>
                <c:pt idx="157">
                  <c:v>107.60815230875332</c:v>
                </c:pt>
                <c:pt idx="158">
                  <c:v>108.10927703601055</c:v>
                </c:pt>
                <c:pt idx="159">
                  <c:v>108.46860974765725</c:v>
                </c:pt>
                <c:pt idx="160">
                  <c:v>108.8307438821992</c:v>
                </c:pt>
                <c:pt idx="161">
                  <c:v>108.94478016194564</c:v>
                </c:pt>
                <c:pt idx="162">
                  <c:v>110.22888215425104</c:v>
                </c:pt>
                <c:pt idx="163">
                  <c:v>112.41707186950961</c:v>
                </c:pt>
                <c:pt idx="164">
                  <c:v>113.98291979881685</c:v>
                </c:pt>
                <c:pt idx="165">
                  <c:v>114.09195377671101</c:v>
                </c:pt>
                <c:pt idx="166">
                  <c:v>114.30714027628431</c:v>
                </c:pt>
                <c:pt idx="167">
                  <c:v>115.02794341496195</c:v>
                </c:pt>
                <c:pt idx="168">
                  <c:v>115.36159134955385</c:v>
                </c:pt>
                <c:pt idx="169">
                  <c:v>115.4723070836339</c:v>
                </c:pt>
                <c:pt idx="170">
                  <c:v>116.11062601131687</c:v>
                </c:pt>
                <c:pt idx="171">
                  <c:v>116.29283528201434</c:v>
                </c:pt>
                <c:pt idx="172">
                  <c:v>116.3993089690898</c:v>
                </c:pt>
                <c:pt idx="173">
                  <c:v>116.50150468735843</c:v>
                </c:pt>
                <c:pt idx="174">
                  <c:v>116.60525586191127</c:v>
                </c:pt>
                <c:pt idx="175">
                  <c:v>116.86593643254837</c:v>
                </c:pt>
                <c:pt idx="176">
                  <c:v>117.26157350929051</c:v>
                </c:pt>
                <c:pt idx="177">
                  <c:v>118.02391945835518</c:v>
                </c:pt>
                <c:pt idx="178">
                  <c:v>118.33317479125976</c:v>
                </c:pt>
                <c:pt idx="179">
                  <c:v>118.54824145011395</c:v>
                </c:pt>
                <c:pt idx="180">
                  <c:v>119.96121008648682</c:v>
                </c:pt>
                <c:pt idx="181">
                  <c:v>120.10828111416106</c:v>
                </c:pt>
                <c:pt idx="182">
                  <c:v>126.7423406152626</c:v>
                </c:pt>
                <c:pt idx="183">
                  <c:v>127.1858219954347</c:v>
                </c:pt>
                <c:pt idx="184">
                  <c:v>127.40702891190433</c:v>
                </c:pt>
                <c:pt idx="185">
                  <c:v>127.79812075347802</c:v>
                </c:pt>
                <c:pt idx="186">
                  <c:v>128.15471159869136</c:v>
                </c:pt>
                <c:pt idx="187">
                  <c:v>129.07808152274762</c:v>
                </c:pt>
                <c:pt idx="188">
                  <c:v>130.16218427933964</c:v>
                </c:pt>
                <c:pt idx="189">
                  <c:v>130.46625203704608</c:v>
                </c:pt>
                <c:pt idx="190">
                  <c:v>130.56965751769485</c:v>
                </c:pt>
                <c:pt idx="191">
                  <c:v>131.7776035428634</c:v>
                </c:pt>
                <c:pt idx="192">
                  <c:v>132.1204230846434</c:v>
                </c:pt>
                <c:pt idx="193">
                  <c:v>132.36222288818365</c:v>
                </c:pt>
                <c:pt idx="194">
                  <c:v>132.46742378056328</c:v>
                </c:pt>
                <c:pt idx="195">
                  <c:v>133.22176858689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 xml:space="preserve">'TE S2'!$C$292</c:f>
              <c:strCache>
                <c:ptCount val="1"/>
                <c:pt idx="0">
                  <c:v xml:space="preserve">χ2i for 15%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S2'!$C$293:$C$488</c:f>
              <c:numCache>
                <c:formatCode>0.00</c:formatCode>
                <c:ptCount val="196"/>
                <c:pt idx="0">
                  <c:v>3.148636868649327</c:v>
                </c:pt>
                <c:pt idx="1">
                  <c:v>3.901796101145747</c:v>
                </c:pt>
                <c:pt idx="2">
                  <c:v>4.934791007836003</c:v>
                </c:pt>
                <c:pt idx="3">
                  <c:v>5.614313158002348</c:v>
                </c:pt>
                <c:pt idx="4">
                  <c:v>6.319827578184023</c:v>
                </c:pt>
                <c:pt idx="5">
                  <c:v>6.980182068541867</c:v>
                </c:pt>
                <c:pt idx="6">
                  <c:v>7.737577199345013</c:v>
                </c:pt>
                <c:pt idx="7">
                  <c:v>8.382678409624212</c:v>
                </c:pt>
                <c:pt idx="8">
                  <c:v>9.421649669681951</c:v>
                </c:pt>
                <c:pt idx="9">
                  <c:v>10.013631485650595</c:v>
                </c:pt>
                <c:pt idx="10">
                  <c:v>12.134028195745605</c:v>
                </c:pt>
                <c:pt idx="11">
                  <c:v>12.978940913072323</c:v>
                </c:pt>
                <c:pt idx="12">
                  <c:v>13.810204853367486</c:v>
                </c:pt>
                <c:pt idx="13">
                  <c:v>15.52539272060616</c:v>
                </c:pt>
                <c:pt idx="14">
                  <c:v>17.024317091215924</c:v>
                </c:pt>
                <c:pt idx="15">
                  <c:v>17.68368095903587</c:v>
                </c:pt>
                <c:pt idx="16">
                  <c:v>18.48414532575053</c:v>
                </c:pt>
                <c:pt idx="17">
                  <c:v>19.661390981038505</c:v>
                </c:pt>
                <c:pt idx="18">
                  <c:v>21.299139840910545</c:v>
                </c:pt>
                <c:pt idx="19">
                  <c:v>21.924223121681628</c:v>
                </c:pt>
                <c:pt idx="20">
                  <c:v>23.79203592796694</c:v>
                </c:pt>
                <c:pt idx="21">
                  <c:v>25.3686095042209</c:v>
                </c:pt>
                <c:pt idx="22">
                  <c:v>26.538569300955732</c:v>
                </c:pt>
                <c:pt idx="23">
                  <c:v>27.100419296732866</c:v>
                </c:pt>
                <c:pt idx="24">
                  <c:v>27.85869458962627</c:v>
                </c:pt>
                <c:pt idx="25">
                  <c:v>28.47547369491829</c:v>
                </c:pt>
                <c:pt idx="26">
                  <c:v>29.39721242178558</c:v>
                </c:pt>
                <c:pt idx="27">
                  <c:v>29.916142841041438</c:v>
                </c:pt>
                <c:pt idx="28">
                  <c:v>30.571348824209256</c:v>
                </c:pt>
                <c:pt idx="29">
                  <c:v>32.000364388217015</c:v>
                </c:pt>
                <c:pt idx="30">
                  <c:v>32.471259215774445</c:v>
                </c:pt>
                <c:pt idx="31">
                  <c:v>33.402689683791785</c:v>
                </c:pt>
                <c:pt idx="32">
                  <c:v>33.900772453630985</c:v>
                </c:pt>
                <c:pt idx="33">
                  <c:v>34.43295316004685</c:v>
                </c:pt>
                <c:pt idx="34">
                  <c:v>34.937618158766796</c:v>
                </c:pt>
                <c:pt idx="35">
                  <c:v>35.3603496610964</c:v>
                </c:pt>
                <c:pt idx="36">
                  <c:v>36.12906253441937</c:v>
                </c:pt>
                <c:pt idx="37">
                  <c:v>36.525245431472364</c:v>
                </c:pt>
                <c:pt idx="38">
                  <c:v>38.911134525805764</c:v>
                </c:pt>
                <c:pt idx="39">
                  <c:v>39.3433926818592</c:v>
                </c:pt>
                <c:pt idx="40">
                  <c:v>39.812907023088584</c:v>
                </c:pt>
                <c:pt idx="41">
                  <c:v>40.28089155233009</c:v>
                </c:pt>
                <c:pt idx="42">
                  <c:v>40.966462059670825</c:v>
                </c:pt>
                <c:pt idx="43">
                  <c:v>41.48834399852207</c:v>
                </c:pt>
                <c:pt idx="44">
                  <c:v>42.07968430168678</c:v>
                </c:pt>
                <c:pt idx="45">
                  <c:v>42.48204123185785</c:v>
                </c:pt>
                <c:pt idx="46">
                  <c:v>42.82111890166491</c:v>
                </c:pt>
                <c:pt idx="47">
                  <c:v>43.33603141227697</c:v>
                </c:pt>
                <c:pt idx="48">
                  <c:v>43.66819440295137</c:v>
                </c:pt>
                <c:pt idx="49">
                  <c:v>46.09561451373456</c:v>
                </c:pt>
                <c:pt idx="50">
                  <c:v>46.81593430209776</c:v>
                </c:pt>
                <c:pt idx="51">
                  <c:v>47.137043768995724</c:v>
                </c:pt>
                <c:pt idx="52">
                  <c:v>47.77724764546649</c:v>
                </c:pt>
                <c:pt idx="53">
                  <c:v>48.09703678136398</c:v>
                </c:pt>
                <c:pt idx="54">
                  <c:v>49.14065964181456</c:v>
                </c:pt>
                <c:pt idx="55">
                  <c:v>49.68639324822938</c:v>
                </c:pt>
                <c:pt idx="56">
                  <c:v>54.14736412861633</c:v>
                </c:pt>
                <c:pt idx="57">
                  <c:v>56.594947236283595</c:v>
                </c:pt>
                <c:pt idx="58">
                  <c:v>57.09941785267788</c:v>
                </c:pt>
                <c:pt idx="59">
                  <c:v>57.451176758584914</c:v>
                </c:pt>
                <c:pt idx="60">
                  <c:v>57.7857447890373</c:v>
                </c:pt>
                <c:pt idx="61">
                  <c:v>58.416645772206884</c:v>
                </c:pt>
                <c:pt idx="62">
                  <c:v>59.178999246061785</c:v>
                </c:pt>
                <c:pt idx="63">
                  <c:v>60.98410320234698</c:v>
                </c:pt>
                <c:pt idx="64">
                  <c:v>61.39972157933301</c:v>
                </c:pt>
                <c:pt idx="65">
                  <c:v>61.68580431856371</c:v>
                </c:pt>
                <c:pt idx="66">
                  <c:v>64.61190731452709</c:v>
                </c:pt>
                <c:pt idx="67">
                  <c:v>66.2557251132505</c:v>
                </c:pt>
                <c:pt idx="68">
                  <c:v>67.0605569297193</c:v>
                </c:pt>
                <c:pt idx="69">
                  <c:v>67.59138216571533</c:v>
                </c:pt>
                <c:pt idx="70">
                  <c:v>70.82990746032586</c:v>
                </c:pt>
                <c:pt idx="71">
                  <c:v>71.14574663956394</c:v>
                </c:pt>
                <c:pt idx="72">
                  <c:v>71.48874941829658</c:v>
                </c:pt>
                <c:pt idx="73">
                  <c:v>71.76668593491067</c:v>
                </c:pt>
                <c:pt idx="74">
                  <c:v>74.46797244022414</c:v>
                </c:pt>
                <c:pt idx="75">
                  <c:v>74.93757399009334</c:v>
                </c:pt>
                <c:pt idx="76">
                  <c:v>75.50887364209825</c:v>
                </c:pt>
                <c:pt idx="77">
                  <c:v>78.22379084313002</c:v>
                </c:pt>
                <c:pt idx="78">
                  <c:v>78.50789065442707</c:v>
                </c:pt>
                <c:pt idx="79">
                  <c:v>81.1037978723595</c:v>
                </c:pt>
                <c:pt idx="80">
                  <c:v>81.37544580021064</c:v>
                </c:pt>
                <c:pt idx="81">
                  <c:v>81.64221689551893</c:v>
                </c:pt>
                <c:pt idx="82">
                  <c:v>83.15229270946246</c:v>
                </c:pt>
                <c:pt idx="83">
                  <c:v>84.1383449241796</c:v>
                </c:pt>
                <c:pt idx="84">
                  <c:v>84.48978043401193</c:v>
                </c:pt>
                <c:pt idx="85">
                  <c:v>84.86009185009067</c:v>
                </c:pt>
                <c:pt idx="86">
                  <c:v>85.92351715455032</c:v>
                </c:pt>
                <c:pt idx="87">
                  <c:v>87.01487367937834</c:v>
                </c:pt>
                <c:pt idx="88">
                  <c:v>87.89457013494656</c:v>
                </c:pt>
                <c:pt idx="89">
                  <c:v>88.19324482529395</c:v>
                </c:pt>
                <c:pt idx="90">
                  <c:v>88.69663810644602</c:v>
                </c:pt>
                <c:pt idx="91">
                  <c:v>89.31385459094565</c:v>
                </c:pt>
                <c:pt idx="92">
                  <c:v>89.62031958912276</c:v>
                </c:pt>
                <c:pt idx="93">
                  <c:v>89.8546111953736</c:v>
                </c:pt>
                <c:pt idx="94">
                  <c:v>90.30813038759277</c:v>
                </c:pt>
                <c:pt idx="95">
                  <c:v>90.91664009462237</c:v>
                </c:pt>
                <c:pt idx="96">
                  <c:v>93.79948033060363</c:v>
                </c:pt>
                <c:pt idx="97">
                  <c:v>100.15542034203875</c:v>
                </c:pt>
                <c:pt idx="98">
                  <c:v>100.64787173495714</c:v>
                </c:pt>
                <c:pt idx="99">
                  <c:v>100.88973015476765</c:v>
                </c:pt>
                <c:pt idx="100">
                  <c:v>101.55407387617453</c:v>
                </c:pt>
                <c:pt idx="101">
                  <c:v>101.79178191223146</c:v>
                </c:pt>
                <c:pt idx="102">
                  <c:v>102.43459422407618</c:v>
                </c:pt>
                <c:pt idx="103">
                  <c:v>104.75803659242439</c:v>
                </c:pt>
                <c:pt idx="104">
                  <c:v>105.41500298519541</c:v>
                </c:pt>
                <c:pt idx="105">
                  <c:v>105.90705037301869</c:v>
                </c:pt>
                <c:pt idx="106">
                  <c:v>107.965671932154</c:v>
                </c:pt>
                <c:pt idx="107">
                  <c:v>108.33421051984165</c:v>
                </c:pt>
                <c:pt idx="108">
                  <c:v>108.91340022893579</c:v>
                </c:pt>
                <c:pt idx="109">
                  <c:v>110.38535685917196</c:v>
                </c:pt>
                <c:pt idx="110">
                  <c:v>110.74270818235394</c:v>
                </c:pt>
                <c:pt idx="111">
                  <c:v>110.97355958336223</c:v>
                </c:pt>
                <c:pt idx="112">
                  <c:v>111.77369069870446</c:v>
                </c:pt>
                <c:pt idx="113">
                  <c:v>112.84739125845853</c:v>
                </c:pt>
                <c:pt idx="114">
                  <c:v>113.0751728688131</c:v>
                </c:pt>
                <c:pt idx="115">
                  <c:v>113.31547040450405</c:v>
                </c:pt>
                <c:pt idx="116">
                  <c:v>114.59845040090836</c:v>
                </c:pt>
                <c:pt idx="117">
                  <c:v>115.17309120279337</c:v>
                </c:pt>
                <c:pt idx="118">
                  <c:v>115.68733758828124</c:v>
                </c:pt>
                <c:pt idx="119">
                  <c:v>116.01956029972457</c:v>
                </c:pt>
                <c:pt idx="120">
                  <c:v>116.54278597841196</c:v>
                </c:pt>
                <c:pt idx="121">
                  <c:v>116.89316465820121</c:v>
                </c:pt>
                <c:pt idx="122">
                  <c:v>117.21276972248582</c:v>
                </c:pt>
                <c:pt idx="123">
                  <c:v>118.20170362219912</c:v>
                </c:pt>
                <c:pt idx="124">
                  <c:v>118.87389502351867</c:v>
                </c:pt>
                <c:pt idx="125">
                  <c:v>119.07562333301045</c:v>
                </c:pt>
                <c:pt idx="126">
                  <c:v>121.14894654299101</c:v>
                </c:pt>
                <c:pt idx="127">
                  <c:v>121.53118924970806</c:v>
                </c:pt>
                <c:pt idx="128">
                  <c:v>121.71925543855139</c:v>
                </c:pt>
                <c:pt idx="129">
                  <c:v>125.41263552873163</c:v>
                </c:pt>
                <c:pt idx="130">
                  <c:v>128.7161787985685</c:v>
                </c:pt>
                <c:pt idx="131">
                  <c:v>131.2914980552187</c:v>
                </c:pt>
                <c:pt idx="132">
                  <c:v>135.02454878514362</c:v>
                </c:pt>
                <c:pt idx="133">
                  <c:v>136.26140870575458</c:v>
                </c:pt>
                <c:pt idx="134">
                  <c:v>138.71068452278442</c:v>
                </c:pt>
                <c:pt idx="135">
                  <c:v>139.70764437854618</c:v>
                </c:pt>
                <c:pt idx="136">
                  <c:v>140.48243401155773</c:v>
                </c:pt>
                <c:pt idx="137">
                  <c:v>140.70702176923854</c:v>
                </c:pt>
                <c:pt idx="138">
                  <c:v>141.37073932555612</c:v>
                </c:pt>
                <c:pt idx="139">
                  <c:v>141.58233271377796</c:v>
                </c:pt>
                <c:pt idx="140">
                  <c:v>142.2090714139786</c:v>
                </c:pt>
                <c:pt idx="141">
                  <c:v>143.81952805129848</c:v>
                </c:pt>
                <c:pt idx="142">
                  <c:v>144.21587020170492</c:v>
                </c:pt>
                <c:pt idx="143">
                  <c:v>144.51317117960153</c:v>
                </c:pt>
                <c:pt idx="144">
                  <c:v>144.69549684786406</c:v>
                </c:pt>
                <c:pt idx="145">
                  <c:v>144.88787772610485</c:v>
                </c:pt>
                <c:pt idx="146">
                  <c:v>145.0785384215736</c:v>
                </c:pt>
                <c:pt idx="147">
                  <c:v>145.48283494102202</c:v>
                </c:pt>
                <c:pt idx="148">
                  <c:v>146.75057458134157</c:v>
                </c:pt>
                <c:pt idx="149">
                  <c:v>147.16397639221577</c:v>
                </c:pt>
                <c:pt idx="150">
                  <c:v>149.31258038914515</c:v>
                </c:pt>
                <c:pt idx="151">
                  <c:v>150.69381690823334</c:v>
                </c:pt>
                <c:pt idx="152">
                  <c:v>150.85944919521114</c:v>
                </c:pt>
                <c:pt idx="153">
                  <c:v>151.2653000536736</c:v>
                </c:pt>
                <c:pt idx="154">
                  <c:v>152.13924436277486</c:v>
                </c:pt>
                <c:pt idx="155">
                  <c:v>152.865310191823</c:v>
                </c:pt>
                <c:pt idx="156">
                  <c:v>154.24041027248296</c:v>
                </c:pt>
                <c:pt idx="157">
                  <c:v>154.95573932460476</c:v>
                </c:pt>
                <c:pt idx="158">
                  <c:v>155.6773589318552</c:v>
                </c:pt>
                <c:pt idx="159">
                  <c:v>156.19479803662642</c:v>
                </c:pt>
                <c:pt idx="160">
                  <c:v>156.71627119036685</c:v>
                </c:pt>
                <c:pt idx="161">
                  <c:v>156.88048343320173</c:v>
                </c:pt>
                <c:pt idx="162">
                  <c:v>158.7295903021215</c:v>
                </c:pt>
                <c:pt idx="163">
                  <c:v>161.88058349209385</c:v>
                </c:pt>
                <c:pt idx="164">
                  <c:v>164.13540451029627</c:v>
                </c:pt>
                <c:pt idx="165">
                  <c:v>164.29241343846385</c:v>
                </c:pt>
                <c:pt idx="166">
                  <c:v>164.60228199784942</c:v>
                </c:pt>
                <c:pt idx="167">
                  <c:v>165.6402385175452</c:v>
                </c:pt>
                <c:pt idx="168">
                  <c:v>166.12069154335754</c:v>
                </c:pt>
                <c:pt idx="169">
                  <c:v>166.28012220043283</c:v>
                </c:pt>
                <c:pt idx="170">
                  <c:v>167.1993014562963</c:v>
                </c:pt>
                <c:pt idx="171">
                  <c:v>167.46168280610064</c:v>
                </c:pt>
                <c:pt idx="172">
                  <c:v>167.61500491548932</c:v>
                </c:pt>
                <c:pt idx="173">
                  <c:v>167.76216674979614</c:v>
                </c:pt>
                <c:pt idx="174">
                  <c:v>167.91156844115224</c:v>
                </c:pt>
                <c:pt idx="175">
                  <c:v>168.28694846286965</c:v>
                </c:pt>
                <c:pt idx="176">
                  <c:v>168.85666585337833</c:v>
                </c:pt>
                <c:pt idx="177">
                  <c:v>169.95444402003147</c:v>
                </c:pt>
                <c:pt idx="178">
                  <c:v>170.39977169941406</c:v>
                </c:pt>
                <c:pt idx="179">
                  <c:v>170.7094676881641</c:v>
                </c:pt>
                <c:pt idx="180">
                  <c:v>172.74414252454102</c:v>
                </c:pt>
                <c:pt idx="181">
                  <c:v>172.9559248043919</c:v>
                </c:pt>
                <c:pt idx="182">
                  <c:v>182.50897048597815</c:v>
                </c:pt>
                <c:pt idx="183">
                  <c:v>183.14758367342597</c:v>
                </c:pt>
                <c:pt idx="184">
                  <c:v>183.46612163314225</c:v>
                </c:pt>
                <c:pt idx="185">
                  <c:v>184.02929388500834</c:v>
                </c:pt>
                <c:pt idx="186">
                  <c:v>184.54278470211557</c:v>
                </c:pt>
                <c:pt idx="187">
                  <c:v>185.8724373927566</c:v>
                </c:pt>
                <c:pt idx="188">
                  <c:v>187.43354536224908</c:v>
                </c:pt>
                <c:pt idx="189">
                  <c:v>187.87140293334636</c:v>
                </c:pt>
                <c:pt idx="190">
                  <c:v>188.0203068254806</c:v>
                </c:pt>
                <c:pt idx="191">
                  <c:v>189.7597491017233</c:v>
                </c:pt>
                <c:pt idx="192">
                  <c:v>190.25340924188646</c:v>
                </c:pt>
                <c:pt idx="193">
                  <c:v>190.60160095898445</c:v>
                </c:pt>
                <c:pt idx="194">
                  <c:v>190.75309024401113</c:v>
                </c:pt>
                <c:pt idx="195">
                  <c:v>191.8393467651216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 xml:space="preserve">'TE S2'!$D$292</c:f>
              <c:strCache>
                <c:ptCount val="1"/>
                <c:pt idx="0">
                  <c:v>Q(0.05)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19050" cap="rnd" cmpd="sng" algn="ctr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S2'!$D$293:$D$488</c:f>
              <c:numCache>
                <c:formatCode>0.000</c:formatCode>
                <c:ptCount val="196"/>
                <c:pt idx="0">
                  <c:v>0.7107230213973242</c:v>
                </c:pt>
                <c:pt idx="1">
                  <c:v>1.1454762260617692</c:v>
                </c:pt>
                <c:pt idx="2">
                  <c:v>1.6353828943279067</c:v>
                </c:pt>
                <c:pt idx="3">
                  <c:v>2.167349909298057</c:v>
                </c:pt>
                <c:pt idx="4">
                  <c:v>2.7326367934996614</c:v>
                </c:pt>
                <c:pt idx="5">
                  <c:v>3.3251128430668153</c:v>
                </c:pt>
                <c:pt idx="6">
                  <c:v>3.9402991361190614</c:v>
                </c:pt>
                <c:pt idx="7">
                  <c:v>4.574813079322225</c:v>
                </c:pt>
                <c:pt idx="8">
                  <c:v>5.22602948839264</c:v>
                </c:pt>
                <c:pt idx="9">
                  <c:v>5.891864337709849</c:v>
                </c:pt>
                <c:pt idx="10">
                  <c:v>6.570631383789344</c:v>
                </c:pt>
                <c:pt idx="11">
                  <c:v>7.26094392767003</c:v>
                </c:pt>
                <c:pt idx="12">
                  <c:v>7.9616455723785515</c:v>
                </c:pt>
                <c:pt idx="13">
                  <c:v>8.671760204670077</c:v>
                </c:pt>
                <c:pt idx="14">
                  <c:v>9.390455080688982</c:v>
                </c:pt>
                <c:pt idx="15">
                  <c:v>10.117013063859048</c:v>
                </c:pt>
                <c:pt idx="16">
                  <c:v>10.850811394182585</c:v>
                </c:pt>
                <c:pt idx="17">
                  <c:v>11.591305208820733</c:v>
                </c:pt>
                <c:pt idx="18">
                  <c:v>12.338014578790645</c:v>
                </c:pt>
                <c:pt idx="19">
                  <c:v>13.090514188172804</c:v>
                </c:pt>
                <c:pt idx="20">
                  <c:v>13.84842502717022</c:v>
                </c:pt>
                <c:pt idx="21">
                  <c:v>14.611407639483302</c:v>
                </c:pt>
                <c:pt idx="22">
                  <c:v>15.37915658326173</c:v>
                </c:pt>
                <c:pt idx="23">
                  <c:v>16.151395849664105</c:v>
                </c:pt>
                <c:pt idx="24">
                  <c:v>16.927875044422496</c:v>
                </c:pt>
                <c:pt idx="25">
                  <c:v>17.70836618282458</c:v>
                </c:pt>
                <c:pt idx="26">
                  <c:v>18.492660981953456</c:v>
                </c:pt>
                <c:pt idx="27">
                  <c:v>19.280568559129282</c:v>
                </c:pt>
                <c:pt idx="28">
                  <c:v>20.071913464548274</c:v>
                </c:pt>
                <c:pt idx="29">
                  <c:v>20.86653399071478</c:v>
                </c:pt>
                <c:pt idx="30">
                  <c:v>21.664280712551967</c:v>
                </c:pt>
                <c:pt idx="31">
                  <c:v>22.465015220882687</c:v>
                </c:pt>
                <c:pt idx="32">
                  <c:v>23.268609018893773</c:v>
                </c:pt>
                <c:pt idx="33">
                  <c:v>24.074942556679904</c:v>
                </c:pt>
                <c:pt idx="34">
                  <c:v>24.883904383335622</c:v>
                </c:pt>
                <c:pt idx="35">
                  <c:v>25.695390399574766</c:v>
                </c:pt>
                <c:pt idx="36">
                  <c:v>26.509303196693125</c:v>
                </c:pt>
                <c:pt idx="37">
                  <c:v>27.325551469994174</c:v>
                </c:pt>
                <c:pt idx="38">
                  <c:v>28.144049496682637</c:v>
                </c:pt>
                <c:pt idx="39">
                  <c:v>28.964716669775694</c:v>
                </c:pt>
                <c:pt idx="40">
                  <c:v>29.787477080861954</c:v>
                </c:pt>
                <c:pt idx="41">
                  <c:v>30.612259145595484</c:v>
                </c:pt>
                <c:pt idx="42">
                  <c:v>31.438995266697077</c:v>
                </c:pt>
                <c:pt idx="43">
                  <c:v>32.26762152997342</c:v>
                </c:pt>
                <c:pt idx="44">
                  <c:v>33.09807742948633</c:v>
                </c:pt>
                <c:pt idx="45">
                  <c:v>33.930305618527846</c:v>
                </c:pt>
                <c:pt idx="46">
                  <c:v>34.76425168350174</c:v>
                </c:pt>
                <c:pt idx="47">
                  <c:v>35.59986393818827</c:v>
                </c:pt>
                <c:pt idx="48">
                  <c:v>36.43709323619162</c:v>
                </c:pt>
                <c:pt idx="49">
                  <c:v>37.2758927996443</c:v>
                </c:pt>
                <c:pt idx="50">
                  <c:v>38.11621806247937</c:v>
                </c:pt>
                <c:pt idx="51">
                  <c:v>38.95802652678511</c:v>
                </c:pt>
                <c:pt idx="52">
                  <c:v>39.80127763093125</c:v>
                </c:pt>
                <c:pt idx="53">
                  <c:v>40.64593262831059</c:v>
                </c:pt>
                <c:pt idx="54">
                  <c:v>41.49195447566898</c:v>
                </c:pt>
                <c:pt idx="55">
                  <c:v>42.33930773011349</c:v>
                </c:pt>
                <c:pt idx="56">
                  <c:v>43.18795845398978</c:v>
                </c:pt>
                <c:pt idx="57">
                  <c:v>44.03787412690471</c:v>
                </c:pt>
                <c:pt idx="58">
                  <c:v>44.88902356425019</c:v>
                </c:pt>
                <c:pt idx="59">
                  <c:v>45.74137684165028</c:v>
                </c:pt>
                <c:pt idx="60">
                  <c:v>46.59490522481393</c:v>
                </c:pt>
                <c:pt idx="61">
                  <c:v>47.44958110432798</c:v>
                </c:pt>
                <c:pt idx="62">
                  <c:v>48.30537793497182</c:v>
                </c:pt>
                <c:pt idx="63">
                  <c:v>49.16227017917678</c:v>
                </c:pt>
                <c:pt idx="64">
                  <c:v>50.02023325428927</c:v>
                </c:pt>
                <c:pt idx="65">
                  <c:v>50.87924348332863</c:v>
                </c:pt>
                <c:pt idx="66">
                  <c:v>51.739278048962895</c:v>
                </c:pt>
                <c:pt idx="67">
                  <c:v>52.60031495044725</c:v>
                </c:pt>
                <c:pt idx="68">
                  <c:v>53.46233296329621</c:v>
                </c:pt>
                <c:pt idx="69">
                  <c:v>54.32531160148067</c:v>
                </c:pt>
                <c:pt idx="70">
                  <c:v>55.18923108195869</c:v>
                </c:pt>
                <c:pt idx="71">
                  <c:v>56.05407229136662</c:v>
                </c:pt>
                <c:pt idx="72">
                  <c:v>56.919816754711995</c:v>
                </c:pt>
                <c:pt idx="73">
                  <c:v>57.78644660592327</c:v>
                </c:pt>
                <c:pt idx="74">
                  <c:v>58.65394456012266</c:v>
                </c:pt>
                <c:pt idx="75">
                  <c:v>59.522293887502215</c:v>
                </c:pt>
                <c:pt idx="76">
                  <c:v>60.391478388689514</c:v>
                </c:pt>
                <c:pt idx="77">
                  <c:v>61.26148237150068</c:v>
                </c:pt>
                <c:pt idx="78">
                  <c:v>62.13229062898847</c:v>
                </c:pt>
                <c:pt idx="79">
                  <c:v>63.0038884186955</c:v>
                </c:pt>
                <c:pt idx="80">
                  <c:v>63.87626144303423</c:v>
                </c:pt>
                <c:pt idx="81">
                  <c:v>64.74939583072</c:v>
                </c:pt>
                <c:pt idx="82">
                  <c:v>65.6232781191886</c:v>
                </c:pt>
                <c:pt idx="83">
                  <c:v>66.4978952379346</c:v>
                </c:pt>
                <c:pt idx="84">
                  <c:v>67.3732344927132</c:v>
                </c:pt>
                <c:pt idx="85">
                  <c:v>68.24928355055089</c:v>
                </c:pt>
                <c:pt idx="86">
                  <c:v>69.12603042551558</c:v>
                </c:pt>
                <c:pt idx="87">
                  <c:v>70.00346346519882</c:v>
                </c:pt>
                <c:pt idx="88">
                  <c:v>70.88157133786744</c:v>
                </c:pt>
                <c:pt idx="89">
                  <c:v>71.76034302024503</c:v>
                </c:pt>
                <c:pt idx="90">
                  <c:v>72.63976778588462</c:v>
                </c:pt>
                <c:pt idx="91">
                  <c:v>73.51983519410008</c:v>
                </c:pt>
                <c:pt idx="92">
                  <c:v>74.40053507942098</c:v>
                </c:pt>
                <c:pt idx="93">
                  <c:v>75.28185754154362</c:v>
                </c:pt>
                <c:pt idx="94">
                  <c:v>76.16379293574904</c:v>
                </c:pt>
                <c:pt idx="95">
                  <c:v>77.0463318637603</c:v>
                </c:pt>
                <c:pt idx="96">
                  <c:v>77.92946516501725</c:v>
                </c:pt>
                <c:pt idx="97">
                  <c:v>78.81318390834417</c:v>
                </c:pt>
                <c:pt idx="98">
                  <c:v>79.6974793839881</c:v>
                </c:pt>
                <c:pt idx="99">
                  <c:v>80.58234309601143</c:v>
                </c:pt>
                <c:pt idx="100">
                  <c:v>81.46776675501366</c:v>
                </c:pt>
                <c:pt idx="101">
                  <c:v>82.35374227117258</c:v>
                </c:pt>
                <c:pt idx="102">
                  <c:v>83.24026174757961</c:v>
                </c:pt>
                <c:pt idx="103">
                  <c:v>84.12731747386341</c:v>
                </c:pt>
                <c:pt idx="104">
                  <c:v>85.01490192007786</c:v>
                </c:pt>
                <c:pt idx="105">
                  <c:v>85.90300773084667</c:v>
                </c:pt>
                <c:pt idx="106">
                  <c:v>86.79162771975095</c:v>
                </c:pt>
                <c:pt idx="107">
                  <c:v>87.68075486394508</c:v>
                </c:pt>
                <c:pt idx="108">
                  <c:v>88.57038229899159</c:v>
                </c:pt>
                <c:pt idx="109">
                  <c:v>89.46050331390468</c:v>
                </c:pt>
                <c:pt idx="110">
                  <c:v>90.35111134639044</c:v>
                </c:pt>
                <c:pt idx="111">
                  <c:v>91.24219997827552</c:v>
                </c:pt>
                <c:pt idx="112">
                  <c:v>92.13376293111496</c:v>
                </c:pt>
                <c:pt idx="113">
                  <c:v>93.02579406196998</c:v>
                </c:pt>
                <c:pt idx="114">
                  <c:v>93.91828735935007</c:v>
                </c:pt>
                <c:pt idx="115">
                  <c:v>94.81123693930827</c:v>
                </c:pt>
                <c:pt idx="116">
                  <c:v>95.70463704168402</c:v>
                </c:pt>
                <c:pt idx="117">
                  <c:v>96.59848202649015</c:v>
                </c:pt>
                <c:pt idx="118">
                  <c:v>97.49276637043003</c:v>
                </c:pt>
                <c:pt idx="119">
                  <c:v>98.38748466354676</c:v>
                </c:pt>
                <c:pt idx="120">
                  <c:v>99.28263160599325</c:v>
                </c:pt>
                <c:pt idx="121">
                  <c:v>100.17820200492112</c:v>
                </c:pt>
                <c:pt idx="122">
                  <c:v>101.07419077148022</c:v>
                </c:pt>
                <c:pt idx="123">
                  <c:v>101.97059291792533</c:v>
                </c:pt>
                <c:pt idx="124">
                  <c:v>102.86740355482858</c:v>
                </c:pt>
                <c:pt idx="125">
                  <c:v>103.76461788838584</c:v>
                </c:pt>
                <c:pt idx="126">
                  <c:v>104.66223121781921</c:v>
                </c:pt>
                <c:pt idx="127">
                  <c:v>105.56023893286998</c:v>
                </c:pt>
                <c:pt idx="128">
                  <c:v>106.45863651137621</c:v>
                </c:pt>
                <c:pt idx="129">
                  <c:v>107.3574195169363</c:v>
                </c:pt>
                <c:pt idx="130">
                  <c:v>108.25658359664565</c:v>
                </c:pt>
                <c:pt idx="131">
                  <c:v>109.15612447891637</c:v>
                </c:pt>
                <c:pt idx="132">
                  <c:v>110.05603797136528</c:v>
                </c:pt>
                <c:pt idx="133">
                  <c:v>110.95631995877234</c:v>
                </c:pt>
                <c:pt idx="134">
                  <c:v>111.8569664011093</c:v>
                </c:pt>
                <c:pt idx="135">
                  <c:v>112.75797333162734</c:v>
                </c:pt>
                <c:pt idx="136">
                  <c:v>113.65933685501217</c:v>
                </c:pt>
                <c:pt idx="137">
                  <c:v>114.56105314559453</c:v>
                </c:pt>
                <c:pt idx="138">
                  <c:v>115.46311844562074</c:v>
                </c:pt>
                <c:pt idx="139">
                  <c:v>116.36552906357484</c:v>
                </c:pt>
                <c:pt idx="140">
                  <c:v>117.26828137255849</c:v>
                </c:pt>
                <c:pt idx="141">
                  <c:v>118.17137180871545</c:v>
                </c:pt>
                <c:pt idx="142">
                  <c:v>119.07479686970963</c:v>
                </c:pt>
                <c:pt idx="143">
                  <c:v>119.97855311324885</c:v>
                </c:pt>
                <c:pt idx="144">
                  <c:v>120.88263715565402</c:v>
                </c:pt>
                <c:pt idx="145">
                  <c:v>121.78704567046906</c:v>
                </c:pt>
                <c:pt idx="146">
                  <c:v>122.69177538711732</c:v>
                </c:pt>
                <c:pt idx="147">
                  <c:v>123.59682308959655</c:v>
                </c:pt>
                <c:pt idx="148">
                  <c:v>124.50218561521176</c:v>
                </c:pt>
                <c:pt idx="149">
                  <c:v>125.4078598533451</c:v>
                </c:pt>
                <c:pt idx="150">
                  <c:v>126.31384274426624</c:v>
                </c:pt>
                <c:pt idx="151">
                  <c:v>127.22013127797167</c:v>
                </c:pt>
                <c:pt idx="152">
                  <c:v>128.12672249306263</c:v>
                </c:pt>
                <c:pt idx="153">
                  <c:v>129.03361347565183</c:v>
                </c:pt>
                <c:pt idx="154">
                  <c:v>129.9408013583047</c:v>
                </c:pt>
                <c:pt idx="155">
                  <c:v>130.84828331900806</c:v>
                </c:pt>
                <c:pt idx="156">
                  <c:v>131.75605658016954</c:v>
                </c:pt>
                <c:pt idx="157">
                  <c:v>132.66411840764624</c:v>
                </c:pt>
                <c:pt idx="158">
                  <c:v>133.57246610979635</c:v>
                </c:pt>
                <c:pt idx="159">
                  <c:v>134.4810970365626</c:v>
                </c:pt>
                <c:pt idx="160">
                  <c:v>135.39000857857607</c:v>
                </c:pt>
                <c:pt idx="161">
                  <c:v>136.29919816628976</c:v>
                </c:pt>
                <c:pt idx="162">
                  <c:v>137.2086632691305</c:v>
                </c:pt>
                <c:pt idx="163">
                  <c:v>138.1184013946774</c:v>
                </c:pt>
                <c:pt idx="164">
                  <c:v>139.0284100878622</c:v>
                </c:pt>
                <c:pt idx="165">
                  <c:v>139.93868693018808</c:v>
                </c:pt>
                <c:pt idx="166">
                  <c:v>140.84922953897282</c:v>
                </c:pt>
                <c:pt idx="167">
                  <c:v>141.76003556661277</c:v>
                </c:pt>
                <c:pt idx="168">
                  <c:v>142.67110269986117</c:v>
                </c:pt>
                <c:pt idx="169">
                  <c:v>143.58242865912607</c:v>
                </c:pt>
                <c:pt idx="170">
                  <c:v>144.4940111977981</c:v>
                </c:pt>
                <c:pt idx="171">
                  <c:v>145.4058481015742</c:v>
                </c:pt>
                <c:pt idx="172">
                  <c:v>146.31793718782185</c:v>
                </c:pt>
                <c:pt idx="173">
                  <c:v>147.23027630494002</c:v>
                </c:pt>
                <c:pt idx="174">
                  <c:v>148.14286333174985</c:v>
                </c:pt>
                <c:pt idx="175">
                  <c:v>149.05569617689673</c:v>
                </c:pt>
                <c:pt idx="176">
                  <c:v>149.96877277826073</c:v>
                </c:pt>
                <c:pt idx="177">
                  <c:v>150.88209110239464</c:v>
                </c:pt>
                <c:pt idx="178">
                  <c:v>151.7956491439621</c:v>
                </c:pt>
                <c:pt idx="179">
                  <c:v>152.7094449252054</c:v>
                </c:pt>
                <c:pt idx="180">
                  <c:v>153.62347649540717</c:v>
                </c:pt>
                <c:pt idx="181">
                  <c:v>154.5377419303829</c:v>
                </c:pt>
                <c:pt idx="182">
                  <c:v>155.45223933197602</c:v>
                </c:pt>
                <c:pt idx="183">
                  <c:v>156.36696682756752</c:v>
                </c:pt>
                <c:pt idx="184">
                  <c:v>157.28192256959886</c:v>
                </c:pt>
                <c:pt idx="185">
                  <c:v>158.19710473510273</c:v>
                </c:pt>
                <c:pt idx="186">
                  <c:v>159.11251152524812</c:v>
                </c:pt>
                <c:pt idx="187">
                  <c:v>160.02814116489745</c:v>
                </c:pt>
                <c:pt idx="188">
                  <c:v>160.94399190216845</c:v>
                </c:pt>
                <c:pt idx="189">
                  <c:v>161.860062008013</c:v>
                </c:pt>
                <c:pt idx="190">
                  <c:v>162.77634977579984</c:v>
                </c:pt>
                <c:pt idx="191">
                  <c:v>163.69285352091262</c:v>
                </c:pt>
                <c:pt idx="192">
                  <c:v>164.60957158035166</c:v>
                </c:pt>
                <c:pt idx="193">
                  <c:v>165.52650231234952</c:v>
                </c:pt>
                <c:pt idx="194">
                  <c:v>166.44364409599288</c:v>
                </c:pt>
                <c:pt idx="195">
                  <c:v>167.36099533085402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 xml:space="preserve">'TE S2'!$E$292</c:f>
              <c:strCache>
                <c:ptCount val="1"/>
                <c:pt idx="0">
                  <c:v>Q(0.95)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19050" cap="rnd" cmpd="sng" algn="ctr">
              <a:solidFill>
                <a:srgbClr val="8064A2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S2'!$E$293:$E$488</c:f>
              <c:numCache>
                <c:formatCode>0.000</c:formatCode>
                <c:ptCount val="196"/>
                <c:pt idx="0">
                  <c:v>9.487729036781152</c:v>
                </c:pt>
                <c:pt idx="1">
                  <c:v>11.07049769351635</c:v>
                </c:pt>
                <c:pt idx="2">
                  <c:v>12.591587243743978</c:v>
                </c:pt>
                <c:pt idx="3">
                  <c:v>14.067140449340167</c:v>
                </c:pt>
                <c:pt idx="4">
                  <c:v>15.507313055865453</c:v>
                </c:pt>
                <c:pt idx="5">
                  <c:v>16.918977604620444</c:v>
                </c:pt>
                <c:pt idx="6">
                  <c:v>18.307038053275146</c:v>
                </c:pt>
                <c:pt idx="7">
                  <c:v>19.675137572682488</c:v>
                </c:pt>
                <c:pt idx="8">
                  <c:v>21.02606981748306</c:v>
                </c:pt>
                <c:pt idx="9">
                  <c:v>22.36203249482694</c:v>
                </c:pt>
                <c:pt idx="10">
                  <c:v>23.68479130484058</c:v>
                </c:pt>
                <c:pt idx="11">
                  <c:v>24.99579013972863</c:v>
                </c:pt>
                <c:pt idx="12">
                  <c:v>26.29622760486424</c:v>
                </c:pt>
                <c:pt idx="13">
                  <c:v>27.587111638275324</c:v>
                </c:pt>
                <c:pt idx="14">
                  <c:v>28.869299430392633</c:v>
                </c:pt>
                <c:pt idx="15">
                  <c:v>30.14352720564616</c:v>
                </c:pt>
                <c:pt idx="16">
                  <c:v>31.41043284423093</c:v>
                </c:pt>
                <c:pt idx="17">
                  <c:v>32.670573340917315</c:v>
                </c:pt>
                <c:pt idx="18">
                  <c:v>33.9244384714438</c:v>
                </c:pt>
                <c:pt idx="19">
                  <c:v>35.17246162690807</c:v>
                </c:pt>
                <c:pt idx="20">
                  <c:v>36.415028501807306</c:v>
                </c:pt>
                <c:pt idx="21">
                  <c:v>37.65248413348277</c:v>
                </c:pt>
                <c:pt idx="22">
                  <c:v>38.88513865983004</c:v>
                </c:pt>
                <c:pt idx="23">
                  <c:v>40.113272069413625</c:v>
                </c:pt>
                <c:pt idx="24">
                  <c:v>41.3371381514274</c:v>
                </c:pt>
                <c:pt idx="25">
                  <c:v>42.55696780429267</c:v>
                </c:pt>
                <c:pt idx="26">
                  <c:v>43.77297182574222</c:v>
                </c:pt>
                <c:pt idx="27">
                  <c:v>44.98534328036513</c:v>
                </c:pt>
                <c:pt idx="28">
                  <c:v>46.19425952027848</c:v>
                </c:pt>
                <c:pt idx="29">
                  <c:v>47.39988391908094</c:v>
                </c:pt>
                <c:pt idx="30">
                  <c:v>48.60236736729419</c:v>
                </c:pt>
                <c:pt idx="31">
                  <c:v>49.80184956820185</c:v>
                </c:pt>
                <c:pt idx="32">
                  <c:v>50.998460165710625</c:v>
                </c:pt>
                <c:pt idx="33">
                  <c:v>52.19231973010288</c:v>
                </c:pt>
                <c:pt idx="34">
                  <c:v>53.38354062296929</c:v>
                </c:pt>
                <c:pt idx="35">
                  <c:v>54.57222775894172</c:v>
                </c:pt>
                <c:pt idx="36">
                  <c:v>55.75847927888703</c:v>
                </c:pt>
                <c:pt idx="37">
                  <c:v>56.94238714682414</c:v>
                </c:pt>
                <c:pt idx="38">
                  <c:v>58.12403768086803</c:v>
                </c:pt>
                <c:pt idx="39">
                  <c:v>59.303512026899824</c:v>
                </c:pt>
                <c:pt idx="40">
                  <c:v>60.48088658233643</c:v>
                </c:pt>
                <c:pt idx="41">
                  <c:v>61.65623337627951</c:v>
                </c:pt>
                <c:pt idx="42">
                  <c:v>62.829620411408186</c:v>
                </c:pt>
                <c:pt idx="43">
                  <c:v>64.00111197221797</c:v>
                </c:pt>
                <c:pt idx="44">
                  <c:v>65.17076890356984</c:v>
                </c:pt>
                <c:pt idx="45">
                  <c:v>66.33864886296877</c:v>
                </c:pt>
                <c:pt idx="46">
                  <c:v>67.50480654954117</c:v>
                </c:pt>
                <c:pt idx="47">
                  <c:v>68.66929391228578</c:v>
                </c:pt>
                <c:pt idx="48">
                  <c:v>69.83216033984817</c:v>
                </c:pt>
                <c:pt idx="49">
                  <c:v>70.99345283378224</c:v>
                </c:pt>
                <c:pt idx="50">
                  <c:v>72.15321616702309</c:v>
                </c:pt>
                <c:pt idx="51">
                  <c:v>73.31149302908325</c:v>
                </c:pt>
                <c:pt idx="52">
                  <c:v>74.46832415930933</c:v>
                </c:pt>
                <c:pt idx="53">
                  <c:v>75.6237484693761</c:v>
                </c:pt>
                <c:pt idx="54">
                  <c:v>76.77780315606137</c:v>
                </c:pt>
                <c:pt idx="55">
                  <c:v>77.93052380523041</c:v>
                </c:pt>
                <c:pt idx="56">
                  <c:v>79.08194448784863</c:v>
                </c:pt>
                <c:pt idx="57">
                  <c:v>80.23209784876283</c:v>
                </c:pt>
                <c:pt idx="58">
                  <c:v>81.38101518889913</c:v>
                </c:pt>
                <c:pt idx="59">
                  <c:v>82.52872654147184</c:v>
                </c:pt>
                <c:pt idx="60">
                  <c:v>83.67526074272102</c:v>
                </c:pt>
                <c:pt idx="61">
                  <c:v>84.82064549765673</c:v>
                </c:pt>
                <c:pt idx="62">
                  <c:v>85.96490744123095</c:v>
                </c:pt>
                <c:pt idx="63">
                  <c:v>87.10807219532194</c:v>
                </c:pt>
                <c:pt idx="64">
                  <c:v>88.25016442187417</c:v>
                </c:pt>
                <c:pt idx="65">
                  <c:v>89.39120787250799</c:v>
                </c:pt>
                <c:pt idx="66">
                  <c:v>90.53122543488067</c:v>
                </c:pt>
                <c:pt idx="67">
                  <c:v>91.67023917605482</c:v>
                </c:pt>
                <c:pt idx="68">
                  <c:v>92.80827038310773</c:v>
                </c:pt>
                <c:pt idx="69">
                  <c:v>93.94533960119227</c:v>
                </c:pt>
                <c:pt idx="70">
                  <c:v>95.08146666924317</c:v>
                </c:pt>
                <c:pt idx="71">
                  <c:v>96.21667075350373</c:v>
                </c:pt>
                <c:pt idx="72">
                  <c:v>97.35097037903294</c:v>
                </c:pt>
                <c:pt idx="73">
                  <c:v>98.48438345934049</c:v>
                </c:pt>
                <c:pt idx="74">
                  <c:v>99.61692732428385</c:v>
                </c:pt>
                <c:pt idx="75">
                  <c:v>100.74861874635043</c:v>
                </c:pt>
                <c:pt idx="76">
                  <c:v>101.87947396543576</c:v>
                </c:pt>
                <c:pt idx="77">
                  <c:v>103.00950871222616</c:v>
                </c:pt>
                <c:pt idx="78">
                  <c:v>104.13873823027387</c:v>
                </c:pt>
                <c:pt idx="79">
                  <c:v>105.26717729686024</c:v>
                </c:pt>
                <c:pt idx="80">
                  <c:v>106.39484024272244</c:v>
                </c:pt>
                <c:pt idx="81">
                  <c:v>107.52174097071942</c:v>
                </c:pt>
                <c:pt idx="82">
                  <c:v>108.64789297350752</c:v>
                </c:pt>
                <c:pt idx="83">
                  <c:v>109.77330935028797</c:v>
                </c:pt>
                <c:pt idx="84">
                  <c:v>110.89800282268446</c:v>
                </c:pt>
                <c:pt idx="85">
                  <c:v>112.02198574980788</c:v>
                </c:pt>
                <c:pt idx="86">
                  <c:v>113.14527014255535</c:v>
                </c:pt>
                <c:pt idx="87">
                  <c:v>114.2678676771935</c:v>
                </c:pt>
                <c:pt idx="88">
                  <c:v>115.38978970826687</c:v>
                </c:pt>
                <c:pt idx="89">
                  <c:v>116.51104728087351</c:v>
                </c:pt>
                <c:pt idx="90">
                  <c:v>117.63165114234558</c:v>
                </c:pt>
                <c:pt idx="91">
                  <c:v>118.75161175336741</c:v>
                </c:pt>
                <c:pt idx="92">
                  <c:v>119.8709392985674</c:v>
                </c:pt>
                <c:pt idx="93">
                  <c:v>120.9896436966097</c:v>
                </c:pt>
                <c:pt idx="94">
                  <c:v>122.10773460981942</c:v>
                </c:pt>
                <c:pt idx="95">
                  <c:v>123.22522145336167</c:v>
                </c:pt>
                <c:pt idx="96">
                  <c:v>124.34211340400405</c:v>
                </c:pt>
                <c:pt idx="97">
                  <c:v>125.45841940848236</c:v>
                </c:pt>
                <c:pt idx="98">
                  <c:v>126.57414819149434</c:v>
                </c:pt>
                <c:pt idx="99">
                  <c:v>127.68930826333829</c:v>
                </c:pt>
                <c:pt idx="100">
                  <c:v>128.8039079272178</c:v>
                </c:pt>
                <c:pt idx="101">
                  <c:v>129.91795528622885</c:v>
                </c:pt>
                <c:pt idx="102">
                  <c:v>131.03145825004853</c:v>
                </c:pt>
                <c:pt idx="103">
                  <c:v>132.14442454133638</c:v>
                </c:pt>
                <c:pt idx="104">
                  <c:v>133.2568617018682</c:v>
                </c:pt>
                <c:pt idx="105">
                  <c:v>134.36877709841121</c:v>
                </c:pt>
                <c:pt idx="106">
                  <c:v>135.48017792835958</c:v>
                </c:pt>
                <c:pt idx="107">
                  <c:v>136.59107122513493</c:v>
                </c:pt>
                <c:pt idx="108">
                  <c:v>137.70146386337055</c:v>
                </c:pt>
                <c:pt idx="109">
                  <c:v>138.81136256388467</c:v>
                </c:pt>
                <c:pt idx="110">
                  <c:v>139.92077389845602</c:v>
                </c:pt>
                <c:pt idx="111">
                  <c:v>141.02970429440975</c:v>
                </c:pt>
                <c:pt idx="112">
                  <c:v>142.1381600390265</c:v>
                </c:pt>
                <c:pt idx="113">
                  <c:v>143.2461472837747</c:v>
                </c:pt>
                <c:pt idx="114">
                  <c:v>144.353672048385</c:v>
                </c:pt>
                <c:pt idx="115">
                  <c:v>145.46074022476492</c:v>
                </c:pt>
                <c:pt idx="116">
                  <c:v>146.56735758076772</c:v>
                </c:pt>
                <c:pt idx="117">
                  <c:v>147.67352976381784</c:v>
                </c:pt>
                <c:pt idx="118">
                  <c:v>148.77926230440485</c:v>
                </c:pt>
                <c:pt idx="119">
                  <c:v>149.8845606194414</c:v>
                </c:pt>
                <c:pt idx="120">
                  <c:v>150.9894300155044</c:v>
                </c:pt>
                <c:pt idx="121">
                  <c:v>152.093875691958</c:v>
                </c:pt>
                <c:pt idx="122">
                  <c:v>153.19790274395638</c:v>
                </c:pt>
                <c:pt idx="123">
                  <c:v>154.30151616534982</c:v>
                </c:pt>
                <c:pt idx="124">
                  <c:v>155.4047208514823</c:v>
                </c:pt>
                <c:pt idx="125">
                  <c:v>156.5075216018854</c:v>
                </c:pt>
                <c:pt idx="126">
                  <c:v>157.60992312288923</c:v>
                </c:pt>
                <c:pt idx="127">
                  <c:v>158.71193003013374</c:v>
                </c:pt>
                <c:pt idx="128">
                  <c:v>159.8135468509981</c:v>
                </c:pt>
                <c:pt idx="129">
                  <c:v>160.91477802694325</c:v>
                </c:pt>
                <c:pt idx="130">
                  <c:v>162.0156279157812</c:v>
                </c:pt>
                <c:pt idx="131">
                  <c:v>163.1161007938604</c:v>
                </c:pt>
                <c:pt idx="132">
                  <c:v>164.2162008581851</c:v>
                </c:pt>
                <c:pt idx="133">
                  <c:v>165.31593222845873</c:v>
                </c:pt>
                <c:pt idx="134">
                  <c:v>166.41529894906407</c:v>
                </c:pt>
                <c:pt idx="135">
                  <c:v>167.51430499097802</c:v>
                </c:pt>
                <c:pt idx="136">
                  <c:v>168.61295425361973</c:v>
                </c:pt>
                <c:pt idx="137">
                  <c:v>169.71125056664908</c:v>
                </c:pt>
                <c:pt idx="138">
                  <c:v>170.80919769169483</c:v>
                </c:pt>
                <c:pt idx="139">
                  <c:v>171.90679932403975</c:v>
                </c:pt>
                <c:pt idx="140">
                  <c:v>173.00405909424492</c:v>
                </c:pt>
                <c:pt idx="141">
                  <c:v>174.10098056972623</c:v>
                </c:pt>
                <c:pt idx="142">
                  <c:v>175.19756725628142</c:v>
                </c:pt>
                <c:pt idx="143">
                  <c:v>176.29382259957046</c:v>
                </c:pt>
                <c:pt idx="144">
                  <c:v>177.38974998654894</c:v>
                </c:pt>
                <c:pt idx="145">
                  <c:v>178.4853527468595</c:v>
                </c:pt>
                <c:pt idx="146">
                  <c:v>179.58063415418067</c:v>
                </c:pt>
                <c:pt idx="147">
                  <c:v>180.67559742753446</c:v>
                </c:pt>
                <c:pt idx="148">
                  <c:v>181.7702457325553</c:v>
                </c:pt>
                <c:pt idx="149">
                  <c:v>182.86458218272358</c:v>
                </c:pt>
                <c:pt idx="150">
                  <c:v>183.9586098405563</c:v>
                </c:pt>
                <c:pt idx="151">
                  <c:v>185.05233171877322</c:v>
                </c:pt>
                <c:pt idx="152">
                  <c:v>186.14575078141723</c:v>
                </c:pt>
                <c:pt idx="153">
                  <c:v>187.23886994495385</c:v>
                </c:pt>
                <c:pt idx="154">
                  <c:v>188.33169207932949</c:v>
                </c:pt>
                <c:pt idx="155">
                  <c:v>189.42422000900407</c:v>
                </c:pt>
                <c:pt idx="156">
                  <c:v>190.5164565139589</c:v>
                </c:pt>
                <c:pt idx="157">
                  <c:v>191.6084043306627</c:v>
                </c:pt>
                <c:pt idx="158">
                  <c:v>192.7000661530274</c:v>
                </c:pt>
                <c:pt idx="159">
                  <c:v>193.791444633324</c:v>
                </c:pt>
                <c:pt idx="160">
                  <c:v>194.88254238308053</c:v>
                </c:pt>
                <c:pt idx="161">
                  <c:v>195.97336197394958</c:v>
                </c:pt>
                <c:pt idx="162">
                  <c:v>197.06390593856082</c:v>
                </c:pt>
                <c:pt idx="163">
                  <c:v>198.1541767713409</c:v>
                </c:pt>
                <c:pt idx="164">
                  <c:v>199.24417692931698</c:v>
                </c:pt>
                <c:pt idx="165">
                  <c:v>200.33390883289738</c:v>
                </c:pt>
                <c:pt idx="166">
                  <c:v>201.42337486662967</c:v>
                </c:pt>
                <c:pt idx="167">
                  <c:v>202.51257737994078</c:v>
                </c:pt>
                <c:pt idx="168">
                  <c:v>203.60151868785763</c:v>
                </c:pt>
                <c:pt idx="169">
                  <c:v>204.6902010717096</c:v>
                </c:pt>
                <c:pt idx="170">
                  <c:v>205.778626779806</c:v>
                </c:pt>
                <c:pt idx="171">
                  <c:v>206.86679802810804</c:v>
                </c:pt>
                <c:pt idx="172">
                  <c:v>207.95471700087015</c:v>
                </c:pt>
                <c:pt idx="173">
                  <c:v>209.0423858512789</c:v>
                </c:pt>
                <c:pt idx="174">
                  <c:v>210.1298067020603</c:v>
                </c:pt>
                <c:pt idx="175">
                  <c:v>211.21698164608503</c:v>
                </c:pt>
                <c:pt idx="176">
                  <c:v>212.30391274695236</c:v>
                </c:pt>
                <c:pt idx="177">
                  <c:v>213.3906020395573</c:v>
                </c:pt>
                <c:pt idx="178">
                  <c:v>214.47705153065115</c:v>
                </c:pt>
                <c:pt idx="179">
                  <c:v>215.5632631993778</c:v>
                </c:pt>
                <c:pt idx="180">
                  <c:v>216.64923899780723</c:v>
                </c:pt>
                <c:pt idx="181">
                  <c:v>217.73498085144863</c:v>
                </c:pt>
                <c:pt idx="182">
                  <c:v>218.8204906597555</c:v>
                </c:pt>
                <c:pt idx="183">
                  <c:v>219.90577029661583</c:v>
                </c:pt>
                <c:pt idx="184">
                  <c:v>220.9908216108282</c:v>
                </c:pt>
                <c:pt idx="185">
                  <c:v>222.07564642657573</c:v>
                </c:pt>
                <c:pt idx="186">
                  <c:v>223.16024654387772</c:v>
                </c:pt>
                <c:pt idx="187">
                  <c:v>224.24462373903654</c:v>
                </c:pt>
                <c:pt idx="188">
                  <c:v>225.3287797650734</c:v>
                </c:pt>
                <c:pt idx="189">
                  <c:v>226.4127163521545</c:v>
                </c:pt>
                <c:pt idx="190">
                  <c:v>227.49643520800225</c:v>
                </c:pt>
                <c:pt idx="191">
                  <c:v>228.5799380183042</c:v>
                </c:pt>
                <c:pt idx="192">
                  <c:v>229.66322644710903</c:v>
                </c:pt>
                <c:pt idx="193">
                  <c:v>230.74630213721022</c:v>
                </c:pt>
                <c:pt idx="194">
                  <c:v>231.82916671052763</c:v>
                </c:pt>
                <c:pt idx="195">
                  <c:v>232.91182176847562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 xml:space="preserve">'TE S2'!$F$292</c:f>
              <c:strCache>
                <c:ptCount val="1"/>
                <c:pt idx="0">
                  <c:v>Q(0.025)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 w="19050" cap="rnd" cmpd="sng" algn="ctr">
              <a:solidFill>
                <a:schemeClr val="accent6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S2'!$F$293:$F$488</c:f>
              <c:numCache>
                <c:formatCode>0.000</c:formatCode>
                <c:ptCount val="196"/>
                <c:pt idx="0">
                  <c:v>0.48441855708792997</c:v>
                </c:pt>
                <c:pt idx="1">
                  <c:v>0.8312116134866624</c:v>
                </c:pt>
                <c:pt idx="2">
                  <c:v>1.237344245791203</c:v>
                </c:pt>
                <c:pt idx="3">
                  <c:v>1.6898691806773545</c:v>
                </c:pt>
                <c:pt idx="4">
                  <c:v>2.1797307472526497</c:v>
                </c:pt>
                <c:pt idx="5">
                  <c:v>2.700389499980358</c:v>
                </c:pt>
                <c:pt idx="6">
                  <c:v>3.2469727802368413</c:v>
                </c:pt>
                <c:pt idx="7">
                  <c:v>3.8157482522360993</c:v>
                </c:pt>
                <c:pt idx="8">
                  <c:v>4.403788506981701</c:v>
                </c:pt>
                <c:pt idx="9">
                  <c:v>5.008750511810331</c:v>
                </c:pt>
                <c:pt idx="10">
                  <c:v>5.628726103039733</c:v>
                </c:pt>
                <c:pt idx="11">
                  <c:v>6.262137795043252</c:v>
                </c:pt>
                <c:pt idx="12">
                  <c:v>6.907664353497003</c:v>
                </c:pt>
                <c:pt idx="13">
                  <c:v>7.564186449577566</c:v>
                </c:pt>
                <c:pt idx="14">
                  <c:v>8.230746194756668</c:v>
                </c:pt>
                <c:pt idx="15">
                  <c:v>8.906516481987973</c:v>
                </c:pt>
                <c:pt idx="16">
                  <c:v>9.590777392264869</c:v>
                </c:pt>
                <c:pt idx="17">
                  <c:v>10.282897782522864</c:v>
                </c:pt>
                <c:pt idx="18">
                  <c:v>10.982320734473673</c:v>
                </c:pt>
                <c:pt idx="19">
                  <c:v>11.688551922452438</c:v>
                </c:pt>
                <c:pt idx="20">
                  <c:v>12.401150217444433</c:v>
                </c:pt>
                <c:pt idx="21">
                  <c:v>13.119720024937783</c:v>
                </c:pt>
                <c:pt idx="22">
                  <c:v>13.8439049820076</c:v>
                </c:pt>
                <c:pt idx="23">
                  <c:v>14.573382730821706</c:v>
                </c:pt>
                <c:pt idx="24">
                  <c:v>15.307860552601197</c:v>
                </c:pt>
                <c:pt idx="25">
                  <c:v>16.04707169536489</c:v>
                </c:pt>
                <c:pt idx="26">
                  <c:v>16.790772265566616</c:v>
                </c:pt>
                <c:pt idx="27">
                  <c:v>17.53873858147549</c:v>
                </c:pt>
                <c:pt idx="28">
                  <c:v>18.290764907283034</c:v>
                </c:pt>
                <c:pt idx="29">
                  <c:v>19.04666150317511</c:v>
                </c:pt>
                <c:pt idx="30">
                  <c:v>19.806252939214577</c:v>
                </c:pt>
                <c:pt idx="31">
                  <c:v>20.569376630744966</c:v>
                </c:pt>
                <c:pt idx="32">
                  <c:v>21.335881560799066</c:v>
                </c:pt>
                <c:pt idx="33">
                  <c:v>22.105627161169497</c:v>
                </c:pt>
                <c:pt idx="34">
                  <c:v>22.878482328733444</c:v>
                </c:pt>
                <c:pt idx="35">
                  <c:v>23.654324557593025</c:v>
                </c:pt>
                <c:pt idx="36">
                  <c:v>24.433039170807902</c:v>
                </c:pt>
                <c:pt idx="37">
                  <c:v>25.214518638112512</c:v>
                </c:pt>
                <c:pt idx="38">
                  <c:v>25.998661968152376</c:v>
                </c:pt>
                <c:pt idx="39">
                  <c:v>26.78537416553632</c:v>
                </c:pt>
                <c:pt idx="40">
                  <c:v>27.57456574445923</c:v>
                </c:pt>
                <c:pt idx="41">
                  <c:v>28.36615229185988</c:v>
                </c:pt>
                <c:pt idx="42">
                  <c:v>29.16005407408939</c:v>
                </c:pt>
                <c:pt idx="43">
                  <c:v>29.956195681912078</c:v>
                </c:pt>
                <c:pt idx="44">
                  <c:v>30.754505709372918</c:v>
                </c:pt>
                <c:pt idx="45">
                  <c:v>31.55491646266714</c:v>
                </c:pt>
                <c:pt idx="46">
                  <c:v>32.357363695658655</c:v>
                </c:pt>
                <c:pt idx="47">
                  <c:v>33.16178636912693</c:v>
                </c:pt>
                <c:pt idx="48">
                  <c:v>33.968126431192665</c:v>
                </c:pt>
                <c:pt idx="49">
                  <c:v>34.77632861669064</c:v>
                </c:pt>
                <c:pt idx="50">
                  <c:v>35.58634026352952</c:v>
                </c:pt>
                <c:pt idx="51">
                  <c:v>36.39811114431533</c:v>
                </c:pt>
                <c:pt idx="52">
                  <c:v>37.211593311715085</c:v>
                </c:pt>
                <c:pt idx="53">
                  <c:v>38.026740956217466</c:v>
                </c:pt>
                <c:pt idx="54">
                  <c:v>38.84351027509591</c:v>
                </c:pt>
                <c:pt idx="55">
                  <c:v>39.66185935151571</c:v>
                </c:pt>
                <c:pt idx="56">
                  <c:v>40.481748042841865</c:v>
                </c:pt>
                <c:pt idx="57">
                  <c:v>41.303137877306476</c:v>
                </c:pt>
                <c:pt idx="58">
                  <c:v>42.125991958283656</c:v>
                </c:pt>
                <c:pt idx="59">
                  <c:v>42.95027487549898</c:v>
                </c:pt>
                <c:pt idx="60">
                  <c:v>43.77595262256909</c:v>
                </c:pt>
                <c:pt idx="61">
                  <c:v>44.60299252032925</c:v>
                </c:pt>
                <c:pt idx="62">
                  <c:v>45.43136314545975</c:v>
                </c:pt>
                <c:pt idx="63">
                  <c:v>46.26103426397007</c:v>
                </c:pt>
                <c:pt idx="64">
                  <c:v>47.09197676914454</c:v>
                </c:pt>
                <c:pt idx="65">
                  <c:v>47.92416262358696</c:v>
                </c:pt>
                <c:pt idx="66">
                  <c:v>48.75756480503957</c:v>
                </c:pt>
                <c:pt idx="67">
                  <c:v>49.59215725568064</c:v>
                </c:pt>
                <c:pt idx="68">
                  <c:v>50.427914834630435</c:v>
                </c:pt>
                <c:pt idx="69">
                  <c:v>51.26481327342182</c:v>
                </c:pt>
                <c:pt idx="70">
                  <c:v>52.10282913421204</c:v>
                </c:pt>
                <c:pt idx="71">
                  <c:v>52.941939770532834</c:v>
                </c:pt>
                <c:pt idx="72">
                  <c:v>53.78212329039226</c:v>
                </c:pt>
                <c:pt idx="73">
                  <c:v>54.62335852155906</c:v>
                </c:pt>
                <c:pt idx="74">
                  <c:v>55.46562497887299</c:v>
                </c:pt>
                <c:pt idx="75">
                  <c:v>56.308902833439646</c:v>
                </c:pt>
                <c:pt idx="76">
                  <c:v>57.15317288357788</c:v>
                </c:pt>
                <c:pt idx="77">
                  <c:v>57.998416527399506</c:v>
                </c:pt>
                <c:pt idx="78">
                  <c:v>58.84461573691048</c:v>
                </c:pt>
                <c:pt idx="79">
                  <c:v>59.691753033533864</c:v>
                </c:pt>
                <c:pt idx="80">
                  <c:v>60.5398114649555</c:v>
                </c:pt>
                <c:pt idx="81">
                  <c:v>61.38877458321149</c:v>
                </c:pt>
                <c:pt idx="82">
                  <c:v>62.238626423934384</c:v>
                </c:pt>
                <c:pt idx="83">
                  <c:v>63.08935148668257</c:v>
                </c:pt>
                <c:pt idx="84">
                  <c:v>63.940934716288716</c:v>
                </c:pt>
                <c:pt idx="85">
                  <c:v>64.7933614851591</c:v>
                </c:pt>
                <c:pt idx="86">
                  <c:v>65.64661757646896</c:v>
                </c:pt>
                <c:pt idx="87">
                  <c:v>66.50068916819596</c:v>
                </c:pt>
                <c:pt idx="88">
                  <c:v>67.35556281794378</c:v>
                </c:pt>
                <c:pt idx="89">
                  <c:v>68.21122544850643</c:v>
                </c:pt>
                <c:pt idx="90">
                  <c:v>69.06766433413155</c:v>
                </c:pt>
                <c:pt idx="91">
                  <c:v>69.92486708744019</c:v>
                </c:pt>
                <c:pt idx="92">
                  <c:v>70.78282164696635</c:v>
                </c:pt>
                <c:pt idx="93">
                  <c:v>71.6415162652795</c:v>
                </c:pt>
                <c:pt idx="94">
                  <c:v>72.50093949765825</c:v>
                </c:pt>
                <c:pt idx="95">
                  <c:v>73.36108019128368</c:v>
                </c:pt>
                <c:pt idx="96">
                  <c:v>74.22192747492375</c:v>
                </c:pt>
                <c:pt idx="97">
                  <c:v>75.08347074908151</c:v>
                </c:pt>
                <c:pt idx="98">
                  <c:v>75.94569967658146</c:v>
                </c:pt>
                <c:pt idx="99">
                  <c:v>76.80860417357275</c:v>
                </c:pt>
                <c:pt idx="100">
                  <c:v>77.67217440092247</c:v>
                </c:pt>
                <c:pt idx="101">
                  <c:v>78.53640075598382</c:v>
                </c:pt>
                <c:pt idx="102">
                  <c:v>79.40127386471504</c:v>
                </c:pt>
                <c:pt idx="103">
                  <c:v>80.26678457413398</c:v>
                </c:pt>
                <c:pt idx="104">
                  <c:v>81.13292394508953</c:v>
                </c:pt>
                <c:pt idx="105">
                  <c:v>81.9996832453329</c:v>
                </c:pt>
                <c:pt idx="106">
                  <c:v>82.86705394287685</c:v>
                </c:pt>
                <c:pt idx="107">
                  <c:v>83.73502769962538</c:v>
                </c:pt>
                <c:pt idx="108">
                  <c:v>84.60359636526039</c:v>
                </c:pt>
                <c:pt idx="109">
                  <c:v>85.47275197137719</c:v>
                </c:pt>
                <c:pt idx="110">
                  <c:v>86.34248672584941</c:v>
                </c:pt>
                <c:pt idx="111">
                  <c:v>87.2127930074197</c:v>
                </c:pt>
                <c:pt idx="112">
                  <c:v>88.08366336049941</c:v>
                </c:pt>
                <c:pt idx="113">
                  <c:v>88.955090490172</c:v>
                </c:pt>
                <c:pt idx="114">
                  <c:v>89.82706725738687</c:v>
                </c:pt>
                <c:pt idx="115">
                  <c:v>90.69958667433762</c:v>
                </c:pt>
                <c:pt idx="116">
                  <c:v>91.5726419000144</c:v>
                </c:pt>
                <c:pt idx="117">
                  <c:v>92.44622623592353</c:v>
                </c:pt>
                <c:pt idx="118">
                  <c:v>93.32033312196505</c:v>
                </c:pt>
                <c:pt idx="119">
                  <c:v>94.19495613246394</c:v>
                </c:pt>
                <c:pt idx="120">
                  <c:v>95.07008897234503</c:v>
                </c:pt>
                <c:pt idx="121">
                  <c:v>95.94572547344829</c:v>
                </c:pt>
                <c:pt idx="122">
                  <c:v>96.82185959097448</c:v>
                </c:pt>
                <c:pt idx="123">
                  <c:v>97.69848540005977</c:v>
                </c:pt>
                <c:pt idx="124">
                  <c:v>98.57559709247089</c:v>
                </c:pt>
                <c:pt idx="125">
                  <c:v>99.45318897341622</c:v>
                </c:pt>
                <c:pt idx="126">
                  <c:v>100.33125545846849</c:v>
                </c:pt>
                <c:pt idx="127">
                  <c:v>101.20979107059388</c:v>
                </c:pt>
                <c:pt idx="128">
                  <c:v>102.08879043728258</c:v>
                </c:pt>
                <c:pt idx="129">
                  <c:v>102.96824828777864</c:v>
                </c:pt>
                <c:pt idx="130">
                  <c:v>103.84815945040107</c:v>
                </c:pt>
                <c:pt idx="131">
                  <c:v>104.7285188499583</c:v>
                </c:pt>
                <c:pt idx="132">
                  <c:v>105.60932150524478</c:v>
                </c:pt>
                <c:pt idx="133">
                  <c:v>106.49056252662433</c:v>
                </c:pt>
                <c:pt idx="134">
                  <c:v>107.3722371136897</c:v>
                </c:pt>
                <c:pt idx="135">
                  <c:v>108.2543405529997</c:v>
                </c:pt>
                <c:pt idx="136">
                  <c:v>109.1368682158912</c:v>
                </c:pt>
                <c:pt idx="137">
                  <c:v>110.01981555635692</c:v>
                </c:pt>
                <c:pt idx="138">
                  <c:v>110.90317810899815</c:v>
                </c:pt>
                <c:pt idx="139">
                  <c:v>111.78695148703319</c:v>
                </c:pt>
                <c:pt idx="140">
                  <c:v>112.67113138037652</c:v>
                </c:pt>
                <c:pt idx="141">
                  <c:v>113.55571355377452</c:v>
                </c:pt>
                <c:pt idx="142">
                  <c:v>114.44069384499839</c:v>
                </c:pt>
                <c:pt idx="143">
                  <c:v>115.32606816309273</c:v>
                </c:pt>
                <c:pt idx="144">
                  <c:v>116.21183248668193</c:v>
                </c:pt>
                <c:pt idx="145">
                  <c:v>117.09798286232122</c:v>
                </c:pt>
                <c:pt idx="146">
                  <c:v>117.9845154029029</c:v>
                </c:pt>
                <c:pt idx="147">
                  <c:v>118.8714262861087</c:v>
                </c:pt>
                <c:pt idx="148">
                  <c:v>119.75871175290713</c:v>
                </c:pt>
                <c:pt idx="149">
                  <c:v>120.64636810609703</c:v>
                </c:pt>
                <c:pt idx="150">
                  <c:v>121.53439170889307</c:v>
                </c:pt>
                <c:pt idx="151">
                  <c:v>122.42277898355204</c:v>
                </c:pt>
                <c:pt idx="152">
                  <c:v>123.31152641004077</c:v>
                </c:pt>
                <c:pt idx="153">
                  <c:v>124.20063052474046</c:v>
                </c:pt>
                <c:pt idx="154">
                  <c:v>125.09008791918977</c:v>
                </c:pt>
                <c:pt idx="155">
                  <c:v>125.97989523886285</c:v>
                </c:pt>
                <c:pt idx="156">
                  <c:v>126.8700491819804</c:v>
                </c:pt>
                <c:pt idx="157">
                  <c:v>127.760546498361</c:v>
                </c:pt>
                <c:pt idx="158">
                  <c:v>128.65138398829075</c:v>
                </c:pt>
                <c:pt idx="159">
                  <c:v>129.5425585014428</c:v>
                </c:pt>
                <c:pt idx="160">
                  <c:v>130.43406693580815</c:v>
                </c:pt>
                <c:pt idx="161">
                  <c:v>131.32590623667303</c:v>
                </c:pt>
                <c:pt idx="162">
                  <c:v>132.21807339560618</c:v>
                </c:pt>
                <c:pt idx="163">
                  <c:v>133.11056544949113</c:v>
                </c:pt>
                <c:pt idx="164">
                  <c:v>134.00337947957175</c:v>
                </c:pt>
                <c:pt idx="165">
                  <c:v>134.89651261053118</c:v>
                </c:pt>
                <c:pt idx="166">
                  <c:v>135.7899620095888</c:v>
                </c:pt>
                <c:pt idx="167">
                  <c:v>136.683724885628</c:v>
                </c:pt>
                <c:pt idx="168">
                  <c:v>137.57779848834022</c:v>
                </c:pt>
                <c:pt idx="169">
                  <c:v>138.47218010739695</c:v>
                </c:pt>
                <c:pt idx="170">
                  <c:v>139.36686707163975</c:v>
                </c:pt>
                <c:pt idx="171">
                  <c:v>140.26185674829188</c:v>
                </c:pt>
                <c:pt idx="172">
                  <c:v>141.15714654219377</c:v>
                </c:pt>
                <c:pt idx="173">
                  <c:v>142.05273389504882</c:v>
                </c:pt>
                <c:pt idx="174">
                  <c:v>142.94861628470122</c:v>
                </c:pt>
                <c:pt idx="175">
                  <c:v>143.8447912244213</c:v>
                </c:pt>
                <c:pt idx="176">
                  <c:v>144.74125626221175</c:v>
                </c:pt>
                <c:pt idx="177">
                  <c:v>145.63800898013815</c:v>
                </c:pt>
                <c:pt idx="178">
                  <c:v>146.53504699366198</c:v>
                </c:pt>
                <c:pt idx="179">
                  <c:v>147.4323679510069</c:v>
                </c:pt>
                <c:pt idx="180">
                  <c:v>148.32996953252467</c:v>
                </c:pt>
                <c:pt idx="181">
                  <c:v>149.22784945009002</c:v>
                </c:pt>
                <c:pt idx="182">
                  <c:v>150.12600544649845</c:v>
                </c:pt>
                <c:pt idx="183">
                  <c:v>151.02443529489102</c:v>
                </c:pt>
                <c:pt idx="184">
                  <c:v>151.9231367981806</c:v>
                </c:pt>
                <c:pt idx="185">
                  <c:v>152.82210778849984</c:v>
                </c:pt>
                <c:pt idx="186">
                  <c:v>153.72134612665977</c:v>
                </c:pt>
                <c:pt idx="187">
                  <c:v>154.62084970162454</c:v>
                </c:pt>
                <c:pt idx="188">
                  <c:v>155.5206164299892</c:v>
                </c:pt>
                <c:pt idx="189">
                  <c:v>156.4206442554798</c:v>
                </c:pt>
                <c:pt idx="190">
                  <c:v>157.32093114846467</c:v>
                </c:pt>
                <c:pt idx="191">
                  <c:v>158.2214751054654</c:v>
                </c:pt>
                <c:pt idx="192">
                  <c:v>159.1222741486956</c:v>
                </c:pt>
                <c:pt idx="193">
                  <c:v>160.023326325596</c:v>
                </c:pt>
                <c:pt idx="194">
                  <c:v>160.92462970839065</c:v>
                </c:pt>
                <c:pt idx="195">
                  <c:v>161.826182393647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 xml:space="preserve">'TE S2'!$G$292</c:f>
              <c:strCache>
                <c:ptCount val="1"/>
                <c:pt idx="0">
                  <c:v>Q(0.975)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6"/>
            </a:solidFill>
            <a:ln w="19050" cap="rnd" cmpd="sng" algn="ctr">
              <a:solidFill>
                <a:srgbClr val="F79646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S2'!$G$293:$G$488</c:f>
              <c:numCache>
                <c:formatCode>0.000</c:formatCode>
                <c:ptCount val="196"/>
                <c:pt idx="0">
                  <c:v>11.143286781877796</c:v>
                </c:pt>
                <c:pt idx="1">
                  <c:v>12.832501994030025</c:v>
                </c:pt>
                <c:pt idx="2">
                  <c:v>14.449375335447924</c:v>
                </c:pt>
                <c:pt idx="3">
                  <c:v>16.01276427462932</c:v>
                </c:pt>
                <c:pt idx="4">
                  <c:v>17.53454613948465</c:v>
                </c:pt>
                <c:pt idx="5">
                  <c:v>19.022767798641635</c:v>
                </c:pt>
                <c:pt idx="6">
                  <c:v>20.48317735080739</c:v>
                </c:pt>
                <c:pt idx="7">
                  <c:v>21.92004926102121</c:v>
                </c:pt>
                <c:pt idx="8">
                  <c:v>23.33666415864534</c:v>
                </c:pt>
                <c:pt idx="9">
                  <c:v>24.73560488493154</c:v>
                </c:pt>
                <c:pt idx="10">
                  <c:v>26.11894804503737</c:v>
                </c:pt>
                <c:pt idx="11">
                  <c:v>27.488392863442975</c:v>
                </c:pt>
                <c:pt idx="12">
                  <c:v>28.845350723404756</c:v>
                </c:pt>
                <c:pt idx="13">
                  <c:v>30.19100912163981</c:v>
                </c:pt>
                <c:pt idx="14">
                  <c:v>31.52637844038663</c:v>
                </c:pt>
                <c:pt idx="15">
                  <c:v>32.85232686172971</c:v>
                </c:pt>
                <c:pt idx="16">
                  <c:v>34.16960690283834</c:v>
                </c:pt>
                <c:pt idx="17">
                  <c:v>35.47887590572726</c:v>
                </c:pt>
                <c:pt idx="18">
                  <c:v>36.78071208403554</c:v>
                </c:pt>
                <c:pt idx="19">
                  <c:v>38.0756272503558</c:v>
                </c:pt>
                <c:pt idx="20">
                  <c:v>39.3640770266039</c:v>
                </c:pt>
                <c:pt idx="21">
                  <c:v>40.646469120275206</c:v>
                </c:pt>
                <c:pt idx="22">
                  <c:v>41.92317009635392</c:v>
                </c:pt>
                <c:pt idx="23">
                  <c:v>43.19451096615605</c:v>
                </c:pt>
                <c:pt idx="24">
                  <c:v>44.46079183631775</c:v>
                </c:pt>
                <c:pt idx="25">
                  <c:v>45.72228580417455</c:v>
                </c:pt>
                <c:pt idx="26">
                  <c:v>46.97924224367115</c:v>
                </c:pt>
                <c:pt idx="27">
                  <c:v>48.231889594451964</c:v>
                </c:pt>
                <c:pt idx="28">
                  <c:v>49.480437742971695</c:v>
                </c:pt>
                <c:pt idx="29">
                  <c:v>50.72508006628124</c:v>
                </c:pt>
                <c:pt idx="30">
                  <c:v>51.965995195121906</c:v>
                </c:pt>
                <c:pt idx="31">
                  <c:v>53.20334854205648</c:v>
                </c:pt>
                <c:pt idx="32">
                  <c:v>54.437293631813226</c:v>
                </c:pt>
                <c:pt idx="33">
                  <c:v>55.667973264261114</c:v>
                </c:pt>
                <c:pt idx="34">
                  <c:v>56.895520535055965</c:v>
                </c:pt>
                <c:pt idx="35">
                  <c:v>58.1200597346863</c:v>
                </c:pt>
                <c:pt idx="36">
                  <c:v>59.34170714317121</c:v>
                </c:pt>
                <c:pt idx="37">
                  <c:v>60.560571734843776</c:v>
                </c:pt>
                <c:pt idx="38">
                  <c:v>61.7767558053492</c:v>
                </c:pt>
                <c:pt idx="39">
                  <c:v>62.990355531102</c:v>
                </c:pt>
                <c:pt idx="40">
                  <c:v>64.20146146988681</c:v>
                </c:pt>
                <c:pt idx="41">
                  <c:v>65.41015900999957</c:v>
                </c:pt>
                <c:pt idx="42">
                  <c:v>66.61652877425044</c:v>
                </c:pt>
                <c:pt idx="43">
                  <c:v>67.82064698425248</c:v>
                </c:pt>
                <c:pt idx="44">
                  <c:v>69.02258578966601</c:v>
                </c:pt>
                <c:pt idx="45">
                  <c:v>70.22241356643447</c:v>
                </c:pt>
                <c:pt idx="46">
                  <c:v>71.42019518750641</c:v>
                </c:pt>
                <c:pt idx="47">
                  <c:v>72.61599226908581</c:v>
                </c:pt>
                <c:pt idx="48">
                  <c:v>73.80986339506075</c:v>
                </c:pt>
                <c:pt idx="49">
                  <c:v>75.00186432192865</c:v>
                </c:pt>
                <c:pt idx="50">
                  <c:v>76.19204816625002</c:v>
                </c:pt>
                <c:pt idx="51">
                  <c:v>77.38046557641913</c:v>
                </c:pt>
                <c:pt idx="52">
                  <c:v>78.5671648903242</c:v>
                </c:pt>
                <c:pt idx="53">
                  <c:v>79.75219228029036</c:v>
                </c:pt>
                <c:pt idx="54">
                  <c:v>80.93559188653634</c:v>
                </c:pt>
                <c:pt idx="55">
                  <c:v>82.11740594023834</c:v>
                </c:pt>
                <c:pt idx="56">
                  <c:v>83.29767487717321</c:v>
                </c:pt>
                <c:pt idx="57">
                  <c:v>84.47643744280907</c:v>
                </c:pt>
                <c:pt idx="58">
                  <c:v>85.65373078961538</c:v>
                </c:pt>
                <c:pt idx="59">
                  <c:v>86.82959056728609</c:v>
                </c:pt>
                <c:pt idx="60">
                  <c:v>88.00405100649756</c:v>
                </c:pt>
                <c:pt idx="61">
                  <c:v>89.17714499675624</c:v>
                </c:pt>
                <c:pt idx="62">
                  <c:v>90.3489041588409</c:v>
                </c:pt>
                <c:pt idx="63">
                  <c:v>91.51935891228955</c:v>
                </c:pt>
                <c:pt idx="64">
                  <c:v>92.68853853833856</c:v>
                </c:pt>
                <c:pt idx="65">
                  <c:v>93.85647123868529</c:v>
                </c:pt>
                <c:pt idx="66">
                  <c:v>95.02318419040614</c:v>
                </c:pt>
                <c:pt idx="67">
                  <c:v>96.18870359733332</c:v>
                </c:pt>
                <c:pt idx="68">
                  <c:v>97.35305473816608</c:v>
                </c:pt>
                <c:pt idx="69">
                  <c:v>98.51626201156776</c:v>
                </c:pt>
                <c:pt idx="70">
                  <c:v>99.67834897847234</c:v>
                </c:pt>
                <c:pt idx="71">
                  <c:v>100.83933840181332</c:v>
                </c:pt>
                <c:pt idx="72">
                  <c:v>101.99925228386164</c:v>
                </c:pt>
                <c:pt idx="73">
                  <c:v>103.1581119013466</c:v>
                </c:pt>
                <c:pt idx="74">
                  <c:v>104.31593783851926</c:v>
                </c:pt>
                <c:pt idx="75">
                  <c:v>105.47275001830312</c:v>
                </c:pt>
                <c:pt idx="76">
                  <c:v>106.62856773166568</c:v>
                </c:pt>
                <c:pt idx="77">
                  <c:v>107.78340966533463</c:v>
                </c:pt>
                <c:pt idx="78">
                  <c:v>108.93729392796816</c:v>
                </c:pt>
                <c:pt idx="79">
                  <c:v>110.0902380748888</c:v>
                </c:pt>
                <c:pt idx="80">
                  <c:v>111.24225913146992</c:v>
                </c:pt>
                <c:pt idx="81">
                  <c:v>112.39337361526806</c:v>
                </c:pt>
                <c:pt idx="82">
                  <c:v>113.54359755698137</c:v>
                </c:pt>
                <c:pt idx="83">
                  <c:v>114.69294652030621</c:v>
                </c:pt>
                <c:pt idx="84">
                  <c:v>115.84143562076726</c:v>
                </c:pt>
                <c:pt idx="85">
                  <c:v>116.98907954358123</c:v>
                </c:pt>
                <c:pt idx="86">
                  <c:v>118.13589256061543</c:v>
                </c:pt>
                <c:pt idx="87">
                  <c:v>119.28188854649565</c:v>
                </c:pt>
                <c:pt idx="88">
                  <c:v>120.42708099391761</c:v>
                </c:pt>
                <c:pt idx="89">
                  <c:v>121.57148302820671</c:v>
                </c:pt>
                <c:pt idx="90">
                  <c:v>122.71510742117191</c:v>
                </c:pt>
                <c:pt idx="91">
                  <c:v>123.85796660429504</c:v>
                </c:pt>
                <c:pt idx="92">
                  <c:v>125.00007268129393</c:v>
                </c:pt>
                <c:pt idx="93">
                  <c:v>126.14143744009611</c:v>
                </c:pt>
                <c:pt idx="94">
                  <c:v>127.28207236425455</c:v>
                </c:pt>
                <c:pt idx="95">
                  <c:v>128.4219886438403</c:v>
                </c:pt>
                <c:pt idx="96">
                  <c:v>129.56119718583653</c:v>
                </c:pt>
                <c:pt idx="97">
                  <c:v>130.6997086240657</c:v>
                </c:pt>
                <c:pt idx="98">
                  <c:v>131.8375333286737</c:v>
                </c:pt>
                <c:pt idx="99">
                  <c:v>132.974681415192</c:v>
                </c:pt>
                <c:pt idx="100">
                  <c:v>134.11116275320768</c:v>
                </c:pt>
                <c:pt idx="101">
                  <c:v>135.24698697465357</c:v>
                </c:pt>
                <c:pt idx="102">
                  <c:v>136.38216348174552</c:v>
                </c:pt>
                <c:pt idx="103">
                  <c:v>137.516701454579</c:v>
                </c:pt>
                <c:pt idx="104">
                  <c:v>138.65060985840836</c:v>
                </c:pt>
                <c:pt idx="105">
                  <c:v>139.78389745062051</c:v>
                </c:pt>
                <c:pt idx="106">
                  <c:v>140.9165727874215</c:v>
                </c:pt>
                <c:pt idx="107">
                  <c:v>142.0486442302478</c:v>
                </c:pt>
                <c:pt idx="108">
                  <c:v>143.18011995191873</c:v>
                </c:pt>
                <c:pt idx="109">
                  <c:v>144.31100794253953</c:v>
                </c:pt>
                <c:pt idx="110">
                  <c:v>145.44131601517006</c:v>
                </c:pt>
                <c:pt idx="111">
                  <c:v>146.57105181126886</c:v>
                </c:pt>
                <c:pt idx="112">
                  <c:v>147.70022280592548</c:v>
                </c:pt>
                <c:pt idx="113">
                  <c:v>148.8288363128864</c:v>
                </c:pt>
                <c:pt idx="114">
                  <c:v>149.95689948938892</c:v>
                </c:pt>
                <c:pt idx="115">
                  <c:v>151.08441934081293</c:v>
                </c:pt>
                <c:pt idx="116">
                  <c:v>152.2114027251516</c:v>
                </c:pt>
                <c:pt idx="117">
                  <c:v>153.3378563573174</c:v>
                </c:pt>
                <c:pt idx="118">
                  <c:v>154.46378681328653</c:v>
                </c:pt>
                <c:pt idx="119">
                  <c:v>155.58920053409352</c:v>
                </c:pt>
                <c:pt idx="120">
                  <c:v>156.71410382967227</c:v>
                </c:pt>
                <c:pt idx="121">
                  <c:v>157.83850288256457</c:v>
                </c:pt>
                <c:pt idx="122">
                  <c:v>158.9624037514927</c:v>
                </c:pt>
                <c:pt idx="123">
                  <c:v>160.08581237480067</c:v>
                </c:pt>
                <c:pt idx="124">
                  <c:v>161.2087345737812</c:v>
                </c:pt>
                <c:pt idx="125">
                  <c:v>162.3311760558751</c:v>
                </c:pt>
                <c:pt idx="126">
                  <c:v>163.45314241777024</c:v>
                </c:pt>
                <c:pt idx="127">
                  <c:v>164.57463914838291</c:v>
                </c:pt>
                <c:pt idx="128">
                  <c:v>165.69567163174344</c:v>
                </c:pt>
                <c:pt idx="129">
                  <c:v>166.8162451497808</c:v>
                </c:pt>
                <c:pt idx="130">
                  <c:v>167.93636488501366</c:v>
                </c:pt>
                <c:pt idx="131">
                  <c:v>169.05603592314762</c:v>
                </c:pt>
                <c:pt idx="132">
                  <c:v>170.17526325559294</c:v>
                </c:pt>
                <c:pt idx="133">
                  <c:v>171.29405178188912</c:v>
                </c:pt>
                <c:pt idx="134">
                  <c:v>172.41240631205943</c:v>
                </c:pt>
                <c:pt idx="135">
                  <c:v>173.5303315688819</c:v>
                </c:pt>
                <c:pt idx="136">
                  <c:v>174.64783219009053</c:v>
                </c:pt>
                <c:pt idx="137">
                  <c:v>175.76491273050186</c:v>
                </c:pt>
                <c:pt idx="138">
                  <c:v>176.8815776640778</c:v>
                </c:pt>
                <c:pt idx="139">
                  <c:v>177.9978313859197</c:v>
                </c:pt>
                <c:pt idx="140">
                  <c:v>179.1136782142012</c:v>
                </c:pt>
                <c:pt idx="141">
                  <c:v>180.2291223920409</c:v>
                </c:pt>
                <c:pt idx="142">
                  <c:v>181.3441680893159</c:v>
                </c:pt>
                <c:pt idx="143">
                  <c:v>182.45881940441913</c:v>
                </c:pt>
                <c:pt idx="144">
                  <c:v>183.5730803659633</c:v>
                </c:pt>
                <c:pt idx="145">
                  <c:v>184.68695493443428</c:v>
                </c:pt>
                <c:pt idx="146">
                  <c:v>185.8004470037935</c:v>
                </c:pt>
                <c:pt idx="147">
                  <c:v>186.91356040302853</c:v>
                </c:pt>
                <c:pt idx="148">
                  <c:v>188.02629889766567</c:v>
                </c:pt>
                <c:pt idx="149">
                  <c:v>189.13866619122888</c:v>
                </c:pt>
                <c:pt idx="150">
                  <c:v>190.2506659266631</c:v>
                </c:pt>
                <c:pt idx="151">
                  <c:v>191.36230168770945</c:v>
                </c:pt>
                <c:pt idx="152">
                  <c:v>192.47357700024585</c:v>
                </c:pt>
                <c:pt idx="153">
                  <c:v>193.58449533358547</c:v>
                </c:pt>
                <c:pt idx="154">
                  <c:v>194.69506010173953</c:v>
                </c:pt>
                <c:pt idx="155">
                  <c:v>195.80527466464406</c:v>
                </c:pt>
                <c:pt idx="156">
                  <c:v>196.91514232935177</c:v>
                </c:pt>
                <c:pt idx="157">
                  <c:v>198.02466635118728</c:v>
                </c:pt>
                <c:pt idx="158">
                  <c:v>199.13384993487747</c:v>
                </c:pt>
                <c:pt idx="159">
                  <c:v>200.2426962356414</c:v>
                </c:pt>
                <c:pt idx="160">
                  <c:v>201.3512083602586</c:v>
                </c:pt>
                <c:pt idx="161">
                  <c:v>202.45938936809952</c:v>
                </c:pt>
                <c:pt idx="162">
                  <c:v>203.56724227213633</c:v>
                </c:pt>
                <c:pt idx="163">
                  <c:v>204.67477003991954</c:v>
                </c:pt>
                <c:pt idx="164">
                  <c:v>205.78197559453253</c:v>
                </c:pt>
                <c:pt idx="165">
                  <c:v>206.88886181551578</c:v>
                </c:pt>
                <c:pt idx="166">
                  <c:v>207.99543153977555</c:v>
                </c:pt>
                <c:pt idx="167">
                  <c:v>209.10168756245508</c:v>
                </c:pt>
                <c:pt idx="168">
                  <c:v>210.20763263779756</c:v>
                </c:pt>
                <c:pt idx="169">
                  <c:v>211.31326947997385</c:v>
                </c:pt>
                <c:pt idx="170">
                  <c:v>212.41860076389395</c:v>
                </c:pt>
                <c:pt idx="171">
                  <c:v>213.52362912600395</c:v>
                </c:pt>
                <c:pt idx="172">
                  <c:v>214.62835716504773</c:v>
                </c:pt>
                <c:pt idx="173">
                  <c:v>215.73278744282257</c:v>
                </c:pt>
                <c:pt idx="174">
                  <c:v>216.83692248490857</c:v>
                </c:pt>
                <c:pt idx="175">
                  <c:v>217.94076478138285</c:v>
                </c:pt>
                <c:pt idx="176">
                  <c:v>219.0443167875131</c:v>
                </c:pt>
                <c:pt idx="177">
                  <c:v>220.14758092443387</c:v>
                </c:pt>
                <c:pt idx="178">
                  <c:v>221.25055957981337</c:v>
                </c:pt>
                <c:pt idx="179">
                  <c:v>222.35325510848625</c:v>
                </c:pt>
                <c:pt idx="180">
                  <c:v>223.45566983309567</c:v>
                </c:pt>
                <c:pt idx="181">
                  <c:v>224.55780604469422</c:v>
                </c:pt>
                <c:pt idx="182">
                  <c:v>225.6596660033525</c:v>
                </c:pt>
                <c:pt idx="183">
                  <c:v>226.76125193873244</c:v>
                </c:pt>
                <c:pt idx="184">
                  <c:v>227.86256605066518</c:v>
                </c:pt>
                <c:pt idx="185">
                  <c:v>228.96361050970367</c:v>
                </c:pt>
                <c:pt idx="186">
                  <c:v>230.06438745766488</c:v>
                </c:pt>
                <c:pt idx="187">
                  <c:v>231.16489900815986</c:v>
                </c:pt>
                <c:pt idx="188">
                  <c:v>232.26514724711134</c:v>
                </c:pt>
                <c:pt idx="189">
                  <c:v>233.36513423326008</c:v>
                </c:pt>
                <c:pt idx="190">
                  <c:v>234.46486199865714</c:v>
                </c:pt>
                <c:pt idx="191">
                  <c:v>235.5643325491444</c:v>
                </c:pt>
                <c:pt idx="192">
                  <c:v>236.66354786482756</c:v>
                </c:pt>
                <c:pt idx="193">
                  <c:v>237.7625099005359</c:v>
                </c:pt>
                <c:pt idx="194">
                  <c:v>238.86122058627075</c:v>
                </c:pt>
                <c:pt idx="195">
                  <c:v>239.95968182764415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 xml:space="preserve">'TE S2'!$H$292</c:f>
              <c:strCache>
                <c:ptCount val="1"/>
                <c:pt idx="0">
                  <c:v>Q(0.005)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>
                <a:lumMod val="60000"/>
              </a:schemeClr>
            </a:solidFill>
            <a:ln w="19050" cap="rnd" cmpd="sng" algn="ctr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S2'!$H$293:$H$488</c:f>
              <c:numCache>
                <c:formatCode>0.000</c:formatCode>
                <c:ptCount val="196"/>
                <c:pt idx="0">
                  <c:v>0.20698909349618203</c:v>
                </c:pt>
                <c:pt idx="1">
                  <c:v>0.4117419038324989</c:v>
                </c:pt>
                <c:pt idx="2">
                  <c:v>0.6757267774554665</c:v>
                </c:pt>
                <c:pt idx="3">
                  <c:v>0.9892556831329503</c:v>
                </c:pt>
                <c:pt idx="4">
                  <c:v>1.3444130870148099</c:v>
                </c:pt>
                <c:pt idx="5">
                  <c:v>1.7349329049966604</c:v>
                </c:pt>
                <c:pt idx="6">
                  <c:v>2.1558564813046392</c:v>
                </c:pt>
                <c:pt idx="7">
                  <c:v>2.6032218905151128</c:v>
                </c:pt>
                <c:pt idx="8">
                  <c:v>3.0738236380893333</c:v>
                </c:pt>
                <c:pt idx="9">
                  <c:v>3.565034579729539</c:v>
                </c:pt>
                <c:pt idx="10">
                  <c:v>4.074674957399342</c:v>
                </c:pt>
                <c:pt idx="11">
                  <c:v>4.600915571727339</c:v>
                </c:pt>
                <c:pt idx="12">
                  <c:v>5.142205443043693</c:v>
                </c:pt>
                <c:pt idx="13">
                  <c:v>5.697217101497831</c:v>
                </c:pt>
                <c:pt idx="14">
                  <c:v>6.264804684506464</c:v>
                </c:pt>
                <c:pt idx="15">
                  <c:v>6.843971445482954</c:v>
                </c:pt>
                <c:pt idx="16">
                  <c:v>7.433844262934235</c:v>
                </c:pt>
                <c:pt idx="17">
                  <c:v>8.033653420232731</c:v>
                </c:pt>
                <c:pt idx="18">
                  <c:v>8.642716400666417</c:v>
                </c:pt>
                <c:pt idx="19">
                  <c:v>9.260424775808742</c:v>
                </c:pt>
                <c:pt idx="20">
                  <c:v>9.886233502241467</c:v>
                </c:pt>
                <c:pt idx="21">
                  <c:v>10.519652112024694</c:v>
                </c:pt>
                <c:pt idx="22">
                  <c:v>11.160237406164146</c:v>
                </c:pt>
                <c:pt idx="23">
                  <c:v>11.807587351366141</c:v>
                </c:pt>
                <c:pt idx="24">
                  <c:v>12.46133594800257</c:v>
                </c:pt>
                <c:pt idx="25">
                  <c:v>13.121148887960407</c:v>
                </c:pt>
                <c:pt idx="26">
                  <c:v>13.786719859502709</c:v>
                </c:pt>
                <c:pt idx="27">
                  <c:v>14.457767385668982</c:v>
                </c:pt>
                <c:pt idx="28">
                  <c:v>15.134032105415715</c:v>
                </c:pt>
                <c:pt idx="29">
                  <c:v>15.815274424327852</c:v>
                </c:pt>
                <c:pt idx="30">
                  <c:v>16.501272475544383</c:v>
                </c:pt>
                <c:pt idx="31">
                  <c:v>17.191820342443897</c:v>
                </c:pt>
                <c:pt idx="32">
                  <c:v>17.886726503300206</c:v>
                </c:pt>
                <c:pt idx="33">
                  <c:v>18.585812465049624</c:v>
                </c:pt>
                <c:pt idx="34">
                  <c:v>19.28891155889096</c:v>
                </c:pt>
                <c:pt idx="35">
                  <c:v>19.995867874956325</c:v>
                </c:pt>
                <c:pt idx="36">
                  <c:v>20.7065353169701</c:v>
                </c:pt>
                <c:pt idx="37">
                  <c:v>21.42077676082349</c:v>
                </c:pt>
                <c:pt idx="38">
                  <c:v>22.138463303470566</c:v>
                </c:pt>
                <c:pt idx="39">
                  <c:v>22.85947359059852</c:v>
                </c:pt>
                <c:pt idx="40">
                  <c:v>23.583693213226713</c:v>
                </c:pt>
                <c:pt idx="41">
                  <c:v>24.311014164807926</c:v>
                </c:pt>
                <c:pt idx="42">
                  <c:v>25.041334351592955</c:v>
                </c:pt>
                <c:pt idx="43">
                  <c:v>25.774557150020488</c:v>
                </c:pt>
                <c:pt idx="44">
                  <c:v>26.510591005737385</c:v>
                </c:pt>
                <c:pt idx="45">
                  <c:v>27.24934906956968</c:v>
                </c:pt>
                <c:pt idx="46">
                  <c:v>27.99074886637334</c:v>
                </c:pt>
                <c:pt idx="47">
                  <c:v>28.73471199321196</c:v>
                </c:pt>
                <c:pt idx="48">
                  <c:v>29.48116384375329</c:v>
                </c:pt>
                <c:pt idx="49">
                  <c:v>30.230033356157485</c:v>
                </c:pt>
                <c:pt idx="50">
                  <c:v>30.981252782058892</c:v>
                </c:pt>
                <c:pt idx="51">
                  <c:v>31.734757474526628</c:v>
                </c:pt>
                <c:pt idx="52">
                  <c:v>32.490485693134666</c:v>
                </c:pt>
                <c:pt idx="53">
                  <c:v>33.24837842448641</c:v>
                </c:pt>
                <c:pt idx="54">
                  <c:v>34.00837921672362</c:v>
                </c:pt>
                <c:pt idx="55">
                  <c:v>34.77043402671202</c:v>
                </c:pt>
                <c:pt idx="56">
                  <c:v>35.5344910787386</c:v>
                </c:pt>
                <c:pt idx="57">
                  <c:v>36.30050073367856</c:v>
                </c:pt>
                <c:pt idx="58">
                  <c:v>37.0684153677009</c:v>
                </c:pt>
                <c:pt idx="59">
                  <c:v>37.83818925967619</c:v>
                </c:pt>
                <c:pt idx="60">
                  <c:v>38.60977848653721</c:v>
                </c:pt>
                <c:pt idx="61">
                  <c:v>39.38314082591649</c:v>
                </c:pt>
                <c:pt idx="62">
                  <c:v>40.15823566545236</c:v>
                </c:pt>
                <c:pt idx="63">
                  <c:v>40.935023918214256</c:v>
                </c:pt>
                <c:pt idx="64">
                  <c:v>41.7134679437507</c:v>
                </c:pt>
                <c:pt idx="65">
                  <c:v>42.493531474309584</c:v>
                </c:pt>
                <c:pt idx="66">
                  <c:v>43.27517954582347</c:v>
                </c:pt>
                <c:pt idx="67">
                  <c:v>44.05837843328933</c:v>
                </c:pt>
                <c:pt idx="68">
                  <c:v>44.84309559020536</c:v>
                </c:pt>
                <c:pt idx="69">
                  <c:v>45.62929959175852</c:v>
                </c:pt>
                <c:pt idx="70">
                  <c:v>46.41696008148279</c:v>
                </c:pt>
                <c:pt idx="71">
                  <c:v>47.20604772113264</c:v>
                </c:pt>
                <c:pt idx="72">
                  <c:v>47.99653414353802</c:v>
                </c:pt>
                <c:pt idx="73">
                  <c:v>48.788391908227815</c:v>
                </c:pt>
                <c:pt idx="74">
                  <c:v>49.581594459624206</c:v>
                </c:pt>
                <c:pt idx="75">
                  <c:v>50.37611608763055</c:v>
                </c:pt>
                <c:pt idx="76">
                  <c:v>51.17193189044519</c:v>
                </c:pt>
                <c:pt idx="77">
                  <c:v>51.96901773945122</c:v>
                </c:pt>
                <c:pt idx="78">
                  <c:v>52.76735024604184</c:v>
                </c:pt>
                <c:pt idx="79">
                  <c:v>53.56690673025211</c:v>
                </c:pt>
                <c:pt idx="80">
                  <c:v>54.36766519107909</c:v>
                </c:pt>
                <c:pt idx="81">
                  <c:v>55.16960427838027</c:v>
                </c:pt>
                <c:pt idx="82">
                  <c:v>55.97270326624892</c:v>
                </c:pt>
                <c:pt idx="83">
                  <c:v>56.77694202777321</c:v>
                </c:pt>
                <c:pt idx="84">
                  <c:v>57.58230101109129</c:v>
                </c:pt>
                <c:pt idx="85">
                  <c:v>58.388761216662445</c:v>
                </c:pt>
                <c:pt idx="86">
                  <c:v>59.196304175680616</c:v>
                </c:pt>
                <c:pt idx="87">
                  <c:v>60.004911929559064</c:v>
                </c:pt>
                <c:pt idx="88">
                  <c:v>60.81456701042356</c:v>
                </c:pt>
                <c:pt idx="89">
                  <c:v>61.62525242255327</c:v>
                </c:pt>
                <c:pt idx="90">
                  <c:v>62.4369516247142</c:v>
                </c:pt>
                <c:pt idx="91">
                  <c:v>63.2496485133333</c:v>
                </c:pt>
                <c:pt idx="92">
                  <c:v>64.06332740646421</c:v>
                </c:pt>
                <c:pt idx="93">
                  <c:v>64.87797302850038</c:v>
                </c:pt>
                <c:pt idx="94">
                  <c:v>65.69357049559365</c:v>
                </c:pt>
                <c:pt idx="95">
                  <c:v>66.51010530173737</c:v>
                </c:pt>
                <c:pt idx="96">
                  <c:v>67.3275633054793</c:v>
                </c:pt>
                <c:pt idx="97">
                  <c:v>68.1459307172287</c:v>
                </c:pt>
                <c:pt idx="98">
                  <c:v>68.96519408712616</c:v>
                </c:pt>
                <c:pt idx="99">
                  <c:v>69.78534029344551</c:v>
                </c:pt>
                <c:pt idx="100">
                  <c:v>70.6063565314988</c:v>
                </c:pt>
                <c:pt idx="101">
                  <c:v>71.42823030302003</c:v>
                </c:pt>
                <c:pt idx="102">
                  <c:v>72.25094940600087</c:v>
                </c:pt>
                <c:pt idx="103">
                  <c:v>73.0745019249556</c:v>
                </c:pt>
                <c:pt idx="104">
                  <c:v>73.89887622159362</c:v>
                </c:pt>
                <c:pt idx="105">
                  <c:v>74.72406092587799</c:v>
                </c:pt>
                <c:pt idx="106">
                  <c:v>75.55004492745208</c:v>
                </c:pt>
                <c:pt idx="107">
                  <c:v>76.376817367415</c:v>
                </c:pt>
                <c:pt idx="108">
                  <c:v>77.20436763042794</c:v>
                </c:pt>
                <c:pt idx="109">
                  <c:v>78.03268533713779</c:v>
                </c:pt>
                <c:pt idx="110">
                  <c:v>78.86176033689904</c:v>
                </c:pt>
                <c:pt idx="111">
                  <c:v>79.69158270078388</c:v>
                </c:pt>
                <c:pt idx="112">
                  <c:v>80.52214271486231</c:v>
                </c:pt>
                <c:pt idx="113">
                  <c:v>81.35343087374287</c:v>
                </c:pt>
                <c:pt idx="114">
                  <c:v>82.18543787436136</c:v>
                </c:pt>
                <c:pt idx="115">
                  <c:v>83.01815461000344</c:v>
                </c:pt>
                <c:pt idx="116">
                  <c:v>83.85157216455414</c:v>
                </c:pt>
                <c:pt idx="117">
                  <c:v>84.68568180696128</c:v>
                </c:pt>
                <c:pt idx="118">
                  <c:v>85.52047498590382</c:v>
                </c:pt>
                <c:pt idx="119">
                  <c:v>86.35594332465517</c:v>
                </c:pt>
                <c:pt idx="120">
                  <c:v>87.19207861613661</c:v>
                </c:pt>
                <c:pt idx="121">
                  <c:v>88.0288728181455</c:v>
                </c:pt>
                <c:pt idx="122">
                  <c:v>88.86631804875795</c:v>
                </c:pt>
                <c:pt idx="123">
                  <c:v>89.70440658189229</c:v>
                </c:pt>
                <c:pt idx="124">
                  <c:v>90.54313084303108</c:v>
                </c:pt>
                <c:pt idx="125">
                  <c:v>91.38248340509297</c:v>
                </c:pt>
                <c:pt idx="126">
                  <c:v>92.22245698444502</c:v>
                </c:pt>
                <c:pt idx="127">
                  <c:v>93.06304443705716</c:v>
                </c:pt>
                <c:pt idx="128">
                  <c:v>93.90423875478463</c:v>
                </c:pt>
                <c:pt idx="129">
                  <c:v>94.74603306177734</c:v>
                </c:pt>
                <c:pt idx="130">
                  <c:v>95.58842061101213</c:v>
                </c:pt>
                <c:pt idx="131">
                  <c:v>96.4313947809381</c:v>
                </c:pt>
                <c:pt idx="132">
                  <c:v>97.274949072236</c:v>
                </c:pt>
                <c:pt idx="133">
                  <c:v>98.11907710468357</c:v>
                </c:pt>
                <c:pt idx="134">
                  <c:v>98.96377261412194</c:v>
                </c:pt>
                <c:pt idx="135">
                  <c:v>99.80902944952304</c:v>
                </c:pt>
                <c:pt idx="136">
                  <c:v>100.65484157015031</c:v>
                </c:pt>
                <c:pt idx="137">
                  <c:v>101.50120304280954</c:v>
                </c:pt>
                <c:pt idx="138">
                  <c:v>102.34810803919011</c:v>
                </c:pt>
                <c:pt idx="139">
                  <c:v>103.19555083328612</c:v>
                </c:pt>
                <c:pt idx="140">
                  <c:v>104.0435257989019</c:v>
                </c:pt>
                <c:pt idx="141">
                  <c:v>104.89202740723232</c:v>
                </c:pt>
                <c:pt idx="142">
                  <c:v>105.74105022452126</c:v>
                </c:pt>
                <c:pt idx="143">
                  <c:v>106.59058890978862</c:v>
                </c:pt>
                <c:pt idx="144">
                  <c:v>107.44063821262945</c:v>
                </c:pt>
                <c:pt idx="145">
                  <c:v>108.29119297107697</c:v>
                </c:pt>
                <c:pt idx="146">
                  <c:v>109.14224810953263</c:v>
                </c:pt>
                <c:pt idx="147">
                  <c:v>109.99379863675712</c:v>
                </c:pt>
                <c:pt idx="148">
                  <c:v>110.84583964391948</c:v>
                </c:pt>
                <c:pt idx="149">
                  <c:v>111.69836630270713</c:v>
                </c:pt>
                <c:pt idx="150">
                  <c:v>112.55137386348723</c:v>
                </c:pt>
                <c:pt idx="151">
                  <c:v>113.40485765352592</c:v>
                </c:pt>
                <c:pt idx="152">
                  <c:v>114.25881307525458</c:v>
                </c:pt>
                <c:pt idx="153">
                  <c:v>115.11323560458979</c:v>
                </c:pt>
                <c:pt idx="154">
                  <c:v>115.96812078929968</c:v>
                </c:pt>
                <c:pt idx="155">
                  <c:v>116.82346424741687</c:v>
                </c:pt>
                <c:pt idx="156">
                  <c:v>117.67926166569391</c:v>
                </c:pt>
                <c:pt idx="157">
                  <c:v>118.53550879810726</c:v>
                </c:pt>
                <c:pt idx="158">
                  <c:v>119.39220146439946</c:v>
                </c:pt>
                <c:pt idx="159">
                  <c:v>120.24933554865899</c:v>
                </c:pt>
                <c:pt idx="160">
                  <c:v>121.10690699794647</c:v>
                </c:pt>
                <c:pt idx="161">
                  <c:v>121.96491182095183</c:v>
                </c:pt>
                <c:pt idx="162">
                  <c:v>122.82334608669079</c:v>
                </c:pt>
                <c:pt idx="163">
                  <c:v>123.68220592323702</c:v>
                </c:pt>
                <c:pt idx="164">
                  <c:v>124.54148751648691</c:v>
                </c:pt>
                <c:pt idx="165">
                  <c:v>125.40118710895898</c:v>
                </c:pt>
                <c:pt idx="166">
                  <c:v>126.26130099862279</c:v>
                </c:pt>
                <c:pt idx="167">
                  <c:v>127.12182553776255</c:v>
                </c:pt>
                <c:pt idx="168">
                  <c:v>127.98275713186442</c:v>
                </c:pt>
                <c:pt idx="169">
                  <c:v>128.84409223854104</c:v>
                </c:pt>
                <c:pt idx="170">
                  <c:v>129.7058273664766</c:v>
                </c:pt>
                <c:pt idx="171">
                  <c:v>130.5679590744029</c:v>
                </c:pt>
                <c:pt idx="172">
                  <c:v>131.43048397010156</c:v>
                </c:pt>
                <c:pt idx="173">
                  <c:v>132.29339870943014</c:v>
                </c:pt>
                <c:pt idx="174">
                  <c:v>133.15669999537292</c:v>
                </c:pt>
                <c:pt idx="175">
                  <c:v>134.0203845771192</c:v>
                </c:pt>
                <c:pt idx="176">
                  <c:v>134.88444924915947</c:v>
                </c:pt>
                <c:pt idx="177">
                  <c:v>135.74889085040783</c:v>
                </c:pt>
                <c:pt idx="178">
                  <c:v>136.6137062633442</c:v>
                </c:pt>
                <c:pt idx="179">
                  <c:v>137.47889241317964</c:v>
                </c:pt>
                <c:pt idx="180">
                  <c:v>138.34444626704024</c:v>
                </c:pt>
                <c:pt idx="181">
                  <c:v>139.2103648331716</c:v>
                </c:pt>
                <c:pt idx="182">
                  <c:v>140.0766451601617</c:v>
                </c:pt>
                <c:pt idx="183">
                  <c:v>140.94328433618662</c:v>
                </c:pt>
                <c:pt idx="184">
                  <c:v>141.81027948826772</c:v>
                </c:pt>
                <c:pt idx="185">
                  <c:v>142.67762778155273</c:v>
                </c:pt>
                <c:pt idx="186">
                  <c:v>143.54532641860874</c:v>
                </c:pt>
                <c:pt idx="187">
                  <c:v>144.4133726387368</c:v>
                </c:pt>
                <c:pt idx="188">
                  <c:v>145.28176371729904</c:v>
                </c:pt>
                <c:pt idx="189">
                  <c:v>146.15049696506313</c:v>
                </c:pt>
                <c:pt idx="190">
                  <c:v>147.01956972756102</c:v>
                </c:pt>
                <c:pt idx="191">
                  <c:v>147.88897938446382</c:v>
                </c:pt>
                <c:pt idx="192">
                  <c:v>148.7587233489701</c:v>
                </c:pt>
                <c:pt idx="193">
                  <c:v>149.628799067208</c:v>
                </c:pt>
                <c:pt idx="194">
                  <c:v>150.4992040176522</c:v>
                </c:pt>
                <c:pt idx="195">
                  <c:v>151.36993571055302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 xml:space="preserve">'TE S2'!$I$292</c:f>
              <c:strCache>
                <c:ptCount val="1"/>
                <c:pt idx="0">
                  <c:v>Q(0.995)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>
                <a:lumMod val="60000"/>
              </a:schemeClr>
            </a:solidFill>
            <a:ln w="19050" cap="rnd" cmpd="sng" algn="ctr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xVal>
            <c:strRef>
              <c:f xml:space="preserve">'TE S2'!$A$293:$A$488</c:f>
              <c:strCach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strCache>
            </c:strRef>
          </c:xVal>
          <c:yVal>
            <c:numRef>
              <c:f xml:space="preserve">'TE S2'!$I$293:$I$488</c:f>
              <c:numCache>
                <c:formatCode>0.000</c:formatCode>
                <c:ptCount val="196"/>
                <c:pt idx="0">
                  <c:v>14.860259000560257</c:v>
                </c:pt>
                <c:pt idx="1">
                  <c:v>16.749602343639022</c:v>
                </c:pt>
                <c:pt idx="2">
                  <c:v>18.54758417851109</c:v>
                </c:pt>
                <c:pt idx="3">
                  <c:v>20.27773987496264</c:v>
                </c:pt>
                <c:pt idx="4">
                  <c:v>21.954954990659555</c:v>
                </c:pt>
                <c:pt idx="5">
                  <c:v>23.58935078125741</c:v>
                </c:pt>
                <c:pt idx="6">
                  <c:v>25.188179571971144</c:v>
                </c:pt>
                <c:pt idx="7">
                  <c:v>26.756848916469643</c:v>
                </c:pt>
                <c:pt idx="8">
                  <c:v>28.29951882204601</c:v>
                </c:pt>
                <c:pt idx="9">
                  <c:v>29.819471223653217</c:v>
                </c:pt>
                <c:pt idx="10">
                  <c:v>31.31934962259532</c:v>
                </c:pt>
                <c:pt idx="11">
                  <c:v>32.80132064579185</c:v>
                </c:pt>
                <c:pt idx="12">
                  <c:v>34.26718653782671</c:v>
                </c:pt>
                <c:pt idx="13">
                  <c:v>35.71846565900462</c:v>
                </c:pt>
                <c:pt idx="14">
                  <c:v>37.15645145660676</c:v>
                </c:pt>
                <c:pt idx="15">
                  <c:v>38.582256554934226</c:v>
                </c:pt>
                <c:pt idx="16">
                  <c:v>39.996846312938615</c:v>
                </c:pt>
                <c:pt idx="17">
                  <c:v>41.401064771417595</c:v>
                </c:pt>
                <c:pt idx="18">
                  <c:v>42.79565499930855</c:v>
                </c:pt>
                <c:pt idx="19">
                  <c:v>44.181275249971065</c:v>
                </c:pt>
                <c:pt idx="20">
                  <c:v>45.55851193653061</c:v>
                </c:pt>
                <c:pt idx="21">
                  <c:v>46.92789016008078</c:v>
                </c:pt>
                <c:pt idx="22">
                  <c:v>48.28988233245684</c:v>
                </c:pt>
                <c:pt idx="23">
                  <c:v>49.64491529899423</c:v>
                </c:pt>
                <c:pt idx="24">
                  <c:v>50.99337626849942</c:v>
                </c:pt>
                <c:pt idx="25">
                  <c:v>52.33561778593359</c:v>
                </c:pt>
                <c:pt idx="26">
                  <c:v>53.671961930240634</c:v>
                </c:pt>
                <c:pt idx="27">
                  <c:v>55.00270388002388</c:v>
                </c:pt>
                <c:pt idx="28">
                  <c:v>56.3281149597109</c:v>
                </c:pt>
                <c:pt idx="29">
                  <c:v>57.6484452558585</c:v>
                </c:pt>
                <c:pt idx="30">
                  <c:v>58.96392587551942</c:v>
                </c:pt>
                <c:pt idx="31">
                  <c:v>60.274770904781036</c:v>
                </c:pt>
                <c:pt idx="32">
                  <c:v>61.581179114757234</c:v>
                </c:pt>
                <c:pt idx="33">
                  <c:v>62.88333545374113</c:v>
                </c:pt>
                <c:pt idx="34">
                  <c:v>64.18141235740619</c:v>
                </c:pt>
                <c:pt idx="35">
                  <c:v>65.47557090346801</c:v>
                </c:pt>
                <c:pt idx="36">
                  <c:v>66.76596183280392</c:v>
                </c:pt>
                <c:pt idx="37">
                  <c:v>68.05272645544159</c:v>
                </c:pt>
                <c:pt idx="38">
                  <c:v>69.3359974569004</c:v>
                </c:pt>
                <c:pt idx="39">
                  <c:v>70.61589961796632</c:v>
                </c:pt>
                <c:pt idx="40">
                  <c:v>71.89255045899922</c:v>
                </c:pt>
                <c:pt idx="41">
                  <c:v>73.16606081822505</c:v>
                </c:pt>
                <c:pt idx="42">
                  <c:v>74.43653537210163</c:v>
                </c:pt>
                <c:pt idx="43">
                  <c:v>75.70407310469483</c:v>
                </c:pt>
                <c:pt idx="44">
                  <c:v>76.96876773204455</c:v>
                </c:pt>
                <c:pt idx="45">
                  <c:v>78.2307080866899</c:v>
                </c:pt>
                <c:pt idx="46">
                  <c:v>79.48997846682892</c:v>
                </c:pt>
                <c:pt idx="47">
                  <c:v>80.7466589540132</c:v>
                </c:pt>
                <c:pt idx="48">
                  <c:v>82.00082570277534</c:v>
                </c:pt>
                <c:pt idx="49">
                  <c:v>83.25255120516111</c:v>
                </c:pt>
                <c:pt idx="50">
                  <c:v>84.50190453277642</c:v>
                </c:pt>
                <c:pt idx="51">
                  <c:v>85.74895155864104</c:v>
                </c:pt>
                <c:pt idx="52">
                  <c:v>86.99375516087169</c:v>
                </c:pt>
                <c:pt idx="53">
                  <c:v>88.2363754099821</c:v>
                </c:pt>
                <c:pt idx="54">
                  <c:v>89.476869741381</c:v>
                </c:pt>
                <c:pt idx="55">
                  <c:v>90.71529311447574</c:v>
                </c:pt>
                <c:pt idx="56">
                  <c:v>91.95169815962977</c:v>
                </c:pt>
                <c:pt idx="57">
                  <c:v>93.18613531408909</c:v>
                </c:pt>
                <c:pt idx="58">
                  <c:v>94.41865294787445</c:v>
                </c:pt>
                <c:pt idx="59">
                  <c:v>95.64929748052845</c:v>
                </c:pt>
                <c:pt idx="60">
                  <c:v>96.87811348951793</c:v>
                </c:pt>
                <c:pt idx="61">
                  <c:v>98.10514381100937</c:v>
                </c:pt>
                <c:pt idx="62">
                  <c:v>99.33042963366313</c:v>
                </c:pt>
                <c:pt idx="63">
                  <c:v>100.55401058602803</c:v>
                </c:pt>
                <c:pt idx="64">
                  <c:v>101.77592481806388</c:v>
                </c:pt>
                <c:pt idx="65">
                  <c:v>102.99620907726475</c:v>
                </c:pt>
                <c:pt idx="66">
                  <c:v>104.21489877981656</c:v>
                </c:pt>
                <c:pt idx="67">
                  <c:v>105.43202807717708</c:v>
                </c:pt>
                <c:pt idx="68">
                  <c:v>106.64762991843352</c:v>
                </c:pt>
                <c:pt idx="69">
                  <c:v>107.86173610876281</c:v>
                </c:pt>
                <c:pt idx="70">
                  <c:v>109.07437736428486</c:v>
                </c:pt>
                <c:pt idx="71">
                  <c:v>110.28558336357979</c:v>
                </c:pt>
                <c:pt idx="72">
                  <c:v>111.49538279611288</c:v>
                </c:pt>
                <c:pt idx="73">
                  <c:v>112.70380340778986</c:v>
                </c:pt>
                <c:pt idx="74">
                  <c:v>113.91087204385182</c:v>
                </c:pt>
                <c:pt idx="75">
                  <c:v>115.11661468929168</c:v>
                </c:pt>
                <c:pt idx="76">
                  <c:v>116.32105650696914</c:v>
                </c:pt>
                <c:pt idx="77">
                  <c:v>117.5242218735815</c:v>
                </c:pt>
                <c:pt idx="78">
                  <c:v>118.72613441363406</c:v>
                </c:pt>
                <c:pt idx="79">
                  <c:v>119.9268170315478</c:v>
                </c:pt>
                <c:pt idx="80">
                  <c:v>121.12629194202347</c:v>
                </c:pt>
                <c:pt idx="81">
                  <c:v>122.32458069878122</c:v>
                </c:pt>
                <c:pt idx="82">
                  <c:v>123.5217042217766</c:v>
                </c:pt>
                <c:pt idx="83">
                  <c:v>124.71768282299239</c:v>
                </c:pt>
                <c:pt idx="84">
                  <c:v>125.91253623089726</c:v>
                </c:pt>
                <c:pt idx="85">
                  <c:v>127.10628361365264</c:v>
                </c:pt>
                <c:pt idx="86">
                  <c:v>128.29894360114537</c:v>
                </c:pt>
                <c:pt idx="87">
                  <c:v>129.49053430592048</c:v>
                </c:pt>
                <c:pt idx="88">
                  <c:v>130.68107334307618</c:v>
                </c:pt>
                <c:pt idx="89">
                  <c:v>131.87057784918846</c:v>
                </c:pt>
                <c:pt idx="90">
                  <c:v>133.05906450031725</c:v>
                </c:pt>
                <c:pt idx="91">
                  <c:v>134.2465495291524</c:v>
                </c:pt>
                <c:pt idx="92">
                  <c:v>135.4330487413461</c:v>
                </c:pt>
                <c:pt idx="93">
                  <c:v>136.61857753108052</c:v>
                </c:pt>
                <c:pt idx="94">
                  <c:v>137.80315089591306</c:v>
                </c:pt>
                <c:pt idx="95">
                  <c:v>138.98678345093947</c:v>
                </c:pt>
                <c:pt idx="96">
                  <c:v>140.16948944231365</c:v>
                </c:pt>
                <c:pt idx="97">
                  <c:v>141.3512827601585</c:v>
                </c:pt>
                <c:pt idx="98">
                  <c:v>142.53217695090245</c:v>
                </c:pt>
                <c:pt idx="99">
                  <c:v>143.7121852290697</c:v>
                </c:pt>
                <c:pt idx="100">
                  <c:v>144.89132048855907</c:v>
                </c:pt>
                <c:pt idx="101">
                  <c:v>146.06959531343026</c:v>
                </c:pt>
                <c:pt idx="102">
                  <c:v>147.24702198823164</c:v>
                </c:pt>
                <c:pt idx="103">
                  <c:v>148.4236125078871</c:v>
                </c:pt>
                <c:pt idx="104">
                  <c:v>149.59937858716813</c:v>
                </c:pt>
                <c:pt idx="105">
                  <c:v>150.77433166977198</c:v>
                </c:pt>
                <c:pt idx="106">
                  <c:v>151.94848293702356</c:v>
                </c:pt>
                <c:pt idx="107">
                  <c:v>153.1218433162215</c:v>
                </c:pt>
                <c:pt idx="108">
                  <c:v>154.29442348864833</c:v>
                </c:pt>
                <c:pt idx="109">
                  <c:v>155.4662338972544</c:v>
                </c:pt>
                <c:pt idx="110">
                  <c:v>156.63728475404</c:v>
                </c:pt>
                <c:pt idx="111">
                  <c:v>157.8075860471443</c:v>
                </c:pt>
                <c:pt idx="112">
                  <c:v>158.97714754765707</c:v>
                </c:pt>
                <c:pt idx="113">
                  <c:v>160.14597881616473</c:v>
                </c:pt>
                <c:pt idx="114">
                  <c:v>161.3140892090485</c:v>
                </c:pt>
                <c:pt idx="115">
                  <c:v>162.4814878845373</c:v>
                </c:pt>
                <c:pt idx="116">
                  <c:v>163.64818380853754</c:v>
                </c:pt>
                <c:pt idx="117">
                  <c:v>164.81418576023788</c:v>
                </c:pt>
                <c:pt idx="118">
                  <c:v>165.97950233751143</c:v>
                </c:pt>
                <c:pt idx="119">
                  <c:v>167.1441419621146</c:v>
                </c:pt>
                <c:pt idx="120">
                  <c:v>168.30811288469903</c:v>
                </c:pt>
                <c:pt idx="121">
                  <c:v>169.47142318963756</c:v>
                </c:pt>
                <c:pt idx="122">
                  <c:v>170.6340807996815</c:v>
                </c:pt>
                <c:pt idx="123">
                  <c:v>171.79609348044747</c:v>
                </c:pt>
                <c:pt idx="124">
                  <c:v>172.9574688447463</c:v>
                </c:pt>
                <c:pt idx="125">
                  <c:v>174.11821435676228</c:v>
                </c:pt>
                <c:pt idx="126">
                  <c:v>175.27833733608225</c:v>
                </c:pt>
                <c:pt idx="127">
                  <c:v>176.43784496159</c:v>
                </c:pt>
                <c:pt idx="128">
                  <c:v>177.59674427522185</c:v>
                </c:pt>
                <c:pt idx="129">
                  <c:v>178.75504218559988</c:v>
                </c:pt>
                <c:pt idx="130">
                  <c:v>179.9127454715363</c:v>
                </c:pt>
                <c:pt idx="131">
                  <c:v>181.0698607854249</c:v>
                </c:pt>
                <c:pt idx="132">
                  <c:v>182.22639465651758</c:v>
                </c:pt>
                <c:pt idx="133">
                  <c:v>183.38235349409248</c:v>
                </c:pt>
                <c:pt idx="134">
                  <c:v>184.5377435905173</c:v>
                </c:pt>
                <c:pt idx="135">
                  <c:v>185.69257112421468</c:v>
                </c:pt>
                <c:pt idx="136">
                  <c:v>186.8468421625293</c:v>
                </c:pt>
                <c:pt idx="137">
                  <c:v>188.0005626645066</c:v>
                </c:pt>
                <c:pt idx="138">
                  <c:v>189.1537384835767</c:v>
                </c:pt>
                <c:pt idx="139">
                  <c:v>190.3063753701604</c:v>
                </c:pt>
                <c:pt idx="140">
                  <c:v>191.45847897418633</c:v>
                </c:pt>
                <c:pt idx="141">
                  <c:v>192.61005484753616</c:v>
                </c:pt>
                <c:pt idx="142">
                  <c:v>193.76110844640732</c:v>
                </c:pt>
                <c:pt idx="143">
                  <c:v>194.91164513360852</c:v>
                </c:pt>
                <c:pt idx="144">
                  <c:v>196.0616701807817</c:v>
                </c:pt>
                <c:pt idx="145">
                  <c:v>197.21118877055738</c:v>
                </c:pt>
                <c:pt idx="146">
                  <c:v>198.36020599864537</c:v>
                </c:pt>
                <c:pt idx="147">
                  <c:v>199.50872687586175</c:v>
                </c:pt>
                <c:pt idx="148">
                  <c:v>200.6567563300959</c:v>
                </c:pt>
                <c:pt idx="149">
                  <c:v>201.80429920822004</c:v>
                </c:pt>
                <c:pt idx="150">
                  <c:v>202.95136027794257</c:v>
                </c:pt>
                <c:pt idx="151">
                  <c:v>204.09794422960476</c:v>
                </c:pt>
                <c:pt idx="152">
                  <c:v>205.24405567792937</c:v>
                </c:pt>
                <c:pt idx="153">
                  <c:v>206.38969916371477</c:v>
                </c:pt>
                <c:pt idx="154">
                  <c:v>207.53487915548428</c:v>
                </c:pt>
                <c:pt idx="155">
                  <c:v>208.67960005108526</c:v>
                </c:pt>
                <c:pt idx="156">
                  <c:v>209.82386617924536</c:v>
                </c:pt>
                <c:pt idx="157">
                  <c:v>210.96768180108344</c:v>
                </c:pt>
                <c:pt idx="158">
                  <c:v>212.11105111157937</c:v>
                </c:pt>
                <c:pt idx="159">
                  <c:v>213.25397824100213</c:v>
                </c:pt>
                <c:pt idx="160">
                  <c:v>214.39646725629947</c:v>
                </c:pt>
                <c:pt idx="161">
                  <c:v>215.53852216244803</c:v>
                </c:pt>
                <c:pt idx="162">
                  <c:v>216.68014690376685</c:v>
                </c:pt>
                <c:pt idx="163">
                  <c:v>217.82134536519968</c:v>
                </c:pt>
                <c:pt idx="164">
                  <c:v>218.96212137355363</c:v>
                </c:pt>
                <c:pt idx="165">
                  <c:v>220.10247869871378</c:v>
                </c:pt>
                <c:pt idx="166">
                  <c:v>221.2424210548209</c:v>
                </c:pt>
                <c:pt idx="167">
                  <c:v>222.3819521014166</c:v>
                </c:pt>
                <c:pt idx="168">
                  <c:v>223.52107544456496</c:v>
                </c:pt>
                <c:pt idx="169">
                  <c:v>224.6597946379353</c:v>
                </c:pt>
                <c:pt idx="170">
                  <c:v>225.79811318386487</c:v>
                </c:pt>
                <c:pt idx="171">
                  <c:v>226.93603453439292</c:v>
                </c:pt>
                <c:pt idx="172">
                  <c:v>228.07356209225983</c:v>
                </c:pt>
                <c:pt idx="173">
                  <c:v>229.2106992118943</c:v>
                </c:pt>
                <c:pt idx="174">
                  <c:v>230.3474492003643</c:v>
                </c:pt>
                <c:pt idx="175">
                  <c:v>231.48381531830879</c:v>
                </c:pt>
                <c:pt idx="176">
                  <c:v>232.61980078084656</c:v>
                </c:pt>
                <c:pt idx="177">
                  <c:v>233.7554087584584</c:v>
                </c:pt>
                <c:pt idx="178">
                  <c:v>234.89064237785422</c:v>
                </c:pt>
                <c:pt idx="179">
                  <c:v>236.02550472280896</c:v>
                </c:pt>
                <c:pt idx="180">
                  <c:v>237.15999883498924</c:v>
                </c:pt>
                <c:pt idx="181">
                  <c:v>238.2941277147492</c:v>
                </c:pt>
                <c:pt idx="182">
                  <c:v>239.42789432191526</c:v>
                </c:pt>
                <c:pt idx="183">
                  <c:v>240.5613015765471</c:v>
                </c:pt>
                <c:pt idx="184">
                  <c:v>241.69435235968106</c:v>
                </c:pt>
                <c:pt idx="185">
                  <c:v>242.82704951405847</c:v>
                </c:pt>
                <c:pt idx="186">
                  <c:v>243.95939584483204</c:v>
                </c:pt>
                <c:pt idx="187">
                  <c:v>245.09139412026113</c:v>
                </c:pt>
                <c:pt idx="188">
                  <c:v>246.22304707238283</c:v>
                </c:pt>
                <c:pt idx="189">
                  <c:v>247.3543573976784</c:v>
                </c:pt>
                <c:pt idx="190">
                  <c:v>248.48532775771216</c:v>
                </c:pt>
                <c:pt idx="191">
                  <c:v>249.61596077976466</c:v>
                </c:pt>
                <c:pt idx="192">
                  <c:v>250.74625905744725</c:v>
                </c:pt>
                <c:pt idx="193">
                  <c:v>251.87622515130099</c:v>
                </c:pt>
                <c:pt idx="194">
                  <c:v>253.0058615893875</c:v>
                </c:pt>
                <c:pt idx="195">
                  <c:v>254.13517086785853</c:v>
                </c:pt>
              </c:numCache>
            </c:numRef>
          </c:yVal>
          <c:smooth val="1"/>
        </c:ser>
        <c:axId val="664969130"/>
        <c:axId val="664969131"/>
      </c:scatterChart>
      <c:valAx>
        <c:axId val="664969130"/>
        <c:scaling>
          <c:orientation val="minMax"/>
          <c:max val="200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131"/>
        <c:crosses val="autoZero"/>
        <c:crossBetween val="between"/>
      </c:valAx>
      <c:valAx>
        <c:axId val="664969131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913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0" y="0"/>
      <a:ext cx="9705974" cy="47624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cap="all" spc="119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/>
  </cs:dataLabel>
  <cs:dataPoint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 spc="119"/>
  </cs:title>
  <cs:trendlin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dk1"/>
    </cs:fontRef>
  </cs:wall>
  <cs:dataPointMarkerLayout size="6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16</xdr:col>
      <xdr:colOff>457198</xdr:colOff>
      <xdr:row>27</xdr:row>
      <xdr:rowOff>9523</xdr:rowOff>
    </xdr:to>
    <xdr:graphicFrame>
      <xdr:nvGraphicFramePr>
        <xdr:cNvPr id="664969009" name="" hidden="0"/>
        <xdr:cNvGraphicFramePr>
          <a:graphicFrameLocks xmlns:a="http://schemas.openxmlformats.org/drawingml/2006/main"/>
        </xdr:cNvGraphicFramePr>
      </xdr:nvGraphicFramePr>
      <xdr:xfrm>
        <a:off x="0" y="0"/>
        <a:ext cx="10210798" cy="489584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15</xdr:col>
      <xdr:colOff>209549</xdr:colOff>
      <xdr:row>24</xdr:row>
      <xdr:rowOff>123824</xdr:rowOff>
    </xdr:to>
    <xdr:graphicFrame>
      <xdr:nvGraphicFramePr>
        <xdr:cNvPr id="1317934716" name=""/>
        <xdr:cNvGraphicFramePr>
          <a:graphicFrameLocks xmlns:a="http://schemas.openxmlformats.org/drawingml/2006/main"/>
        </xdr:cNvGraphicFramePr>
      </xdr:nvGraphicFramePr>
      <xdr:xfrm>
        <a:off x="0" y="0"/>
        <a:ext cx="9353549" cy="44672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15</xdr:col>
      <xdr:colOff>561974</xdr:colOff>
      <xdr:row>26</xdr:row>
      <xdr:rowOff>57149</xdr:rowOff>
    </xdr:to>
    <xdr:graphicFrame>
      <xdr:nvGraphicFramePr>
        <xdr:cNvPr id="1284996676" name=""/>
        <xdr:cNvGraphicFramePr>
          <a:graphicFrameLocks xmlns:a="http://schemas.openxmlformats.org/drawingml/2006/main"/>
        </xdr:cNvGraphicFramePr>
      </xdr:nvGraphicFramePr>
      <xdr:xfrm>
        <a:off x="0" y="0"/>
        <a:ext cx="9705974" cy="47624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B1" activeCellId="0" sqref="B1"/>
    </sheetView>
  </sheetViews>
  <sheetFormatPr baseColWidth="8" defaultRowHeight="14.4" customHeight="1"/>
  <cols>
    <col bestFit="1" customWidth="1" min="1" max="1" width="11.886699999999999"/>
    <col bestFit="1" min="4" max="4" width="12.140625"/>
    <col bestFit="1" min="5" max="5" width="11.8515625"/>
    <col bestFit="1" min="6" max="6" width="11.28125"/>
    <col bestFit="1" min="7" max="7" width="11.8515625"/>
  </cols>
  <sheetData>
    <row r="1" ht="14.4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/>
    </row>
    <row r="2" ht="14.4">
      <c r="A2">
        <v>1</v>
      </c>
      <c r="B2">
        <v>27.942452593808937</v>
      </c>
      <c r="C2" s="5"/>
      <c r="E2" s="5"/>
      <c r="F2" s="5"/>
      <c r="G2" s="5"/>
      <c r="H2" s="5"/>
    </row>
    <row r="3" ht="14.4">
      <c r="A3">
        <v>2</v>
      </c>
      <c r="B3">
        <v>9.7414040225735032</v>
      </c>
      <c r="C3" s="5"/>
      <c r="E3" s="5"/>
      <c r="F3" s="5"/>
      <c r="G3" s="5"/>
      <c r="H3" s="5"/>
    </row>
    <row r="4" ht="14.4">
      <c r="A4">
        <v>3</v>
      </c>
      <c r="B4">
        <v>-5.3080322785769152</v>
      </c>
      <c r="C4" s="5"/>
      <c r="E4" s="5"/>
      <c r="F4" s="5"/>
      <c r="G4" s="5"/>
    </row>
    <row r="5" ht="14.4">
      <c r="A5">
        <v>4</v>
      </c>
      <c r="B5">
        <v>-5.4938040450458665</v>
      </c>
      <c r="C5" s="5"/>
      <c r="D5" s="5"/>
      <c r="E5" s="5"/>
      <c r="F5" s="5"/>
      <c r="G5" s="5"/>
    </row>
    <row r="6" ht="14.4">
      <c r="A6">
        <v>5</v>
      </c>
      <c r="B6">
        <v>13.182179642081385</v>
      </c>
      <c r="C6">
        <f t="shared" ref="C6:C9" si="0">SUM(B$2:B6)/A6</f>
        <v>8.0128399869682081</v>
      </c>
      <c r="D6">
        <f t="shared" ref="D6:D9" si="1">VAR(B$2:B6)</f>
        <v>196.69363391909229</v>
      </c>
      <c r="E6" s="5">
        <f t="shared" ref="E6:E9" si="2">SQRT(D6/A6)</f>
        <v>6.2720592139917217</v>
      </c>
      <c r="F6">
        <f t="shared" ref="F6:F9" si="3">C6+2*E6</f>
        <v>20.556958414951652</v>
      </c>
      <c r="G6" s="5">
        <f t="shared" ref="G6:G9" si="4">C6-2*E6</f>
        <v>-4.5312784410152354</v>
      </c>
    </row>
    <row r="7" ht="14.4">
      <c r="A7">
        <v>6</v>
      </c>
      <c r="B7">
        <v>0.63496179881167158</v>
      </c>
      <c r="C7" s="5">
        <f t="shared" si="0"/>
        <v>6.7831936222754523</v>
      </c>
      <c r="D7">
        <f t="shared" si="1"/>
        <v>166.42708822848653</v>
      </c>
      <c r="E7">
        <f t="shared" si="2"/>
        <v>5.2666733369444021</v>
      </c>
      <c r="F7">
        <f t="shared" si="3"/>
        <v>17.316540296164256</v>
      </c>
      <c r="G7" s="5">
        <f t="shared" si="4"/>
        <v>-3.7501530516133519</v>
      </c>
    </row>
    <row r="8" ht="14.4">
      <c r="A8">
        <v>7</v>
      </c>
      <c r="B8">
        <v>-5.8843445162269532</v>
      </c>
      <c r="C8">
        <f t="shared" si="0"/>
        <v>4.9735453167751089</v>
      </c>
      <c r="D8">
        <f t="shared" si="1"/>
        <v>161.61302911760731</v>
      </c>
      <c r="E8" s="5">
        <f t="shared" si="2"/>
        <v>4.8049532347598989</v>
      </c>
      <c r="F8">
        <f t="shared" si="3"/>
        <v>14.583451786294907</v>
      </c>
      <c r="G8" s="5">
        <f t="shared" si="4"/>
        <v>-4.6363611527446889</v>
      </c>
    </row>
    <row r="9" ht="14.4">
      <c r="A9">
        <v>8</v>
      </c>
      <c r="B9">
        <v>14.730681990300411</v>
      </c>
      <c r="C9" s="5">
        <f t="shared" si="0"/>
        <v>6.1931874009657717</v>
      </c>
      <c r="D9">
        <f t="shared" si="1"/>
        <v>150.42566803760923</v>
      </c>
      <c r="E9">
        <f t="shared" si="2"/>
        <v>4.3362666551656108</v>
      </c>
      <c r="F9">
        <f t="shared" si="3"/>
        <v>14.865720711296994</v>
      </c>
      <c r="G9" s="5">
        <f t="shared" si="4"/>
        <v>-2.47934590936545</v>
      </c>
    </row>
    <row r="10" ht="14.4">
      <c r="A10">
        <v>9</v>
      </c>
      <c r="B10">
        <v>-25.407857251248146</v>
      </c>
      <c r="C10">
        <f t="shared" ref="C10:C73" si="5">SUM(B$2:B10)/A10</f>
        <v>2.6819602173864476</v>
      </c>
      <c r="D10">
        <f t="shared" ref="D10:D73" si="6">VAR(B$2:B10)</f>
        <v>242.58090654526561</v>
      </c>
      <c r="E10" s="5">
        <f t="shared" ref="E10:E73" si="7">SQRT(D10/A10)</f>
        <v>5.191669679456222</v>
      </c>
      <c r="F10">
        <f t="shared" ref="F10:F73" si="8">C10+2*E10</f>
        <v>13.065299576298891</v>
      </c>
      <c r="G10" s="5">
        <f t="shared" ref="G10:G73" si="9">C10-2*E10</f>
        <v>-7.7013791415259965</v>
      </c>
    </row>
    <row r="11" ht="14.4">
      <c r="A11">
        <v>10</v>
      </c>
      <c r="B11">
        <v>21.924938966493396</v>
      </c>
      <c r="C11" s="5">
        <f t="shared" si="5"/>
        <v>4.6062580922971419</v>
      </c>
      <c r="D11">
        <f t="shared" si="6"/>
        <v>252.6566955985387</v>
      </c>
      <c r="E11">
        <f t="shared" si="7"/>
        <v>5.0264967482187703</v>
      </c>
      <c r="F11">
        <f t="shared" si="8"/>
        <v>14.659251588734683</v>
      </c>
      <c r="G11" s="5">
        <f t="shared" si="9"/>
        <v>-5.4467354041403988</v>
      </c>
    </row>
    <row r="12" ht="14.4">
      <c r="A12">
        <v>11</v>
      </c>
      <c r="B12">
        <v>16.883742459281635</v>
      </c>
      <c r="C12">
        <f t="shared" si="5"/>
        <v>5.7223930347502776</v>
      </c>
      <c r="D12">
        <f t="shared" si="6"/>
        <v>241.09435534609833</v>
      </c>
      <c r="E12" s="5">
        <f t="shared" si="7"/>
        <v>4.6816309837306829</v>
      </c>
      <c r="F12">
        <f t="shared" si="8"/>
        <v>15.085655002211643</v>
      </c>
      <c r="G12" s="5">
        <f t="shared" si="9"/>
        <v>-3.6408689327110881</v>
      </c>
      <c r="H12" s="5"/>
    </row>
    <row r="13" ht="14.4">
      <c r="A13">
        <v>12</v>
      </c>
      <c r="B13">
        <v>2.9845982657799488</v>
      </c>
      <c r="C13" s="5">
        <f t="shared" si="5"/>
        <v>5.4942434706694172</v>
      </c>
      <c r="D13">
        <f t="shared" si="6"/>
        <v>219.80131336135466</v>
      </c>
      <c r="E13">
        <f t="shared" si="7"/>
        <v>4.2798102894224437</v>
      </c>
      <c r="F13">
        <f t="shared" si="8"/>
        <v>14.053864049514305</v>
      </c>
      <c r="G13" s="5">
        <f t="shared" si="9"/>
        <v>-3.0653771081754702</v>
      </c>
    </row>
    <row r="14" ht="14.4">
      <c r="A14">
        <v>13</v>
      </c>
      <c r="B14">
        <v>0.043949224315875668</v>
      </c>
      <c r="C14">
        <f t="shared" si="5"/>
        <v>5.0749900671037604</v>
      </c>
      <c r="D14">
        <f t="shared" si="6"/>
        <v>203.7695916611265</v>
      </c>
      <c r="E14" s="5">
        <f t="shared" si="7"/>
        <v>3.9591140390159021</v>
      </c>
      <c r="F14">
        <f t="shared" si="8"/>
        <v>12.993218145135565</v>
      </c>
      <c r="G14" s="5">
        <f t="shared" si="9"/>
        <v>-2.8432380109280437</v>
      </c>
    </row>
    <row r="15" ht="14.4">
      <c r="A15">
        <v>14</v>
      </c>
      <c r="B15">
        <v>2.1573590690226987</v>
      </c>
      <c r="C15" s="5">
        <f t="shared" si="5"/>
        <v>4.8665878529551136</v>
      </c>
      <c r="D15">
        <f t="shared" si="6"/>
        <v>188.70304844726249</v>
      </c>
      <c r="E15">
        <f t="shared" si="7"/>
        <v>3.6713470518059803</v>
      </c>
      <c r="F15">
        <f t="shared" si="8"/>
        <v>12.209281956567075</v>
      </c>
      <c r="G15" s="5">
        <f t="shared" si="9"/>
        <v>-2.476106250656847</v>
      </c>
    </row>
    <row r="16" ht="14.4">
      <c r="A16">
        <v>15</v>
      </c>
      <c r="B16">
        <v>-0.37703047445453208</v>
      </c>
      <c r="C16">
        <f t="shared" si="5"/>
        <v>4.5170132977944712</v>
      </c>
      <c r="D16">
        <f t="shared" si="6"/>
        <v>177.05729481669451</v>
      </c>
      <c r="E16" s="5">
        <f t="shared" si="7"/>
        <v>3.435668734678345</v>
      </c>
      <c r="F16">
        <f t="shared" si="8"/>
        <v>11.388350767151161</v>
      </c>
      <c r="G16" s="5">
        <f t="shared" si="9"/>
        <v>-2.3543241715622187</v>
      </c>
    </row>
    <row r="17" ht="14.4">
      <c r="A17">
        <v>16</v>
      </c>
      <c r="B17">
        <v>-7.0312802611760343</v>
      </c>
      <c r="C17" s="5">
        <f t="shared" si="5"/>
        <v>3.7952449503588142</v>
      </c>
      <c r="D17">
        <f t="shared" si="6"/>
        <v>173.58866792000816</v>
      </c>
      <c r="E17">
        <f t="shared" si="7"/>
        <v>3.2938263076550514</v>
      </c>
      <c r="F17">
        <f t="shared" si="8"/>
        <v>10.382897565668916</v>
      </c>
      <c r="G17" s="5">
        <f t="shared" si="9"/>
        <v>-2.7924076649512886</v>
      </c>
    </row>
    <row r="18" ht="14.4">
      <c r="A18">
        <v>17</v>
      </c>
      <c r="B18">
        <v>6.2936412295481459</v>
      </c>
      <c r="C18">
        <f t="shared" si="5"/>
        <v>3.942209437369951</v>
      </c>
      <c r="D18">
        <f t="shared" si="6"/>
        <v>163.1065517025292</v>
      </c>
      <c r="E18" s="5">
        <f t="shared" si="7"/>
        <v>3.0974994820540722</v>
      </c>
      <c r="F18">
        <f t="shared" si="8"/>
        <v>10.137208401478095</v>
      </c>
      <c r="G18" s="5">
        <f t="shared" si="9"/>
        <v>-2.2527895267381934</v>
      </c>
    </row>
    <row r="19" ht="14.4">
      <c r="A19">
        <v>18</v>
      </c>
      <c r="B19">
        <v>21.138730781582218</v>
      </c>
      <c r="C19" s="5">
        <f t="shared" si="5"/>
        <v>4.897571734270632</v>
      </c>
      <c r="D19">
        <f t="shared" si="6"/>
        <v>169.94095679131223</v>
      </c>
      <c r="E19">
        <f t="shared" si="7"/>
        <v>3.0726477614891059</v>
      </c>
      <c r="F19">
        <f t="shared" si="8"/>
        <v>11.042867257248844</v>
      </c>
      <c r="G19" s="5">
        <f t="shared" si="9"/>
        <v>-1.2477237887075798</v>
      </c>
    </row>
    <row r="20" ht="14.4">
      <c r="A20">
        <v>19</v>
      </c>
      <c r="B20">
        <v>0.30154849126734007</v>
      </c>
      <c r="C20">
        <f t="shared" si="5"/>
        <v>4.6556757741125638</v>
      </c>
      <c r="D20">
        <f t="shared" si="6"/>
        <v>161.61155198040328</v>
      </c>
      <c r="E20" s="5">
        <f t="shared" si="7"/>
        <v>2.9164826687061471</v>
      </c>
      <c r="F20">
        <f t="shared" si="8"/>
        <v>10.488641111524858</v>
      </c>
      <c r="G20" s="5">
        <f t="shared" si="9"/>
        <v>-1.1772895632997304</v>
      </c>
    </row>
    <row r="21" ht="14.4">
      <c r="A21">
        <v>20</v>
      </c>
      <c r="B21">
        <v>5.0582414725774596</v>
      </c>
      <c r="C21" s="5">
        <f t="shared" si="5"/>
        <v>4.6758040590358094</v>
      </c>
      <c r="D21">
        <f t="shared" si="6"/>
        <v>153.11378378061892</v>
      </c>
      <c r="E21">
        <f t="shared" si="7"/>
        <v>2.7668916113630013</v>
      </c>
      <c r="F21">
        <f t="shared" si="8"/>
        <v>10.209587281761813</v>
      </c>
      <c r="G21" s="5">
        <f t="shared" si="9"/>
        <v>-0.85797916369019323</v>
      </c>
    </row>
    <row r="22" ht="14.4">
      <c r="A22">
        <v>21</v>
      </c>
      <c r="B22">
        <v>-20.14610028955067</v>
      </c>
      <c r="C22">
        <f t="shared" si="5"/>
        <v>3.4938086138650242</v>
      </c>
      <c r="D22">
        <f t="shared" si="6"/>
        <v>174.79747247208212</v>
      </c>
      <c r="E22" s="5">
        <f t="shared" si="7"/>
        <v>2.8850804434776589</v>
      </c>
      <c r="F22">
        <f t="shared" si="8"/>
        <v>9.2639695008203411</v>
      </c>
      <c r="G22" s="5">
        <f t="shared" si="9"/>
        <v>-2.2763522730902936</v>
      </c>
    </row>
    <row r="23" ht="14.4">
      <c r="A23">
        <v>22</v>
      </c>
      <c r="B23">
        <v>-8.3511912706346152</v>
      </c>
      <c r="C23" s="5">
        <f t="shared" si="5"/>
        <v>2.95539952820595</v>
      </c>
      <c r="D23">
        <f t="shared" si="6"/>
        <v>172.85123886419015</v>
      </c>
      <c r="E23">
        <f t="shared" si="7"/>
        <v>2.803011682784577</v>
      </c>
      <c r="F23">
        <f t="shared" si="8"/>
        <v>8.561422893775104</v>
      </c>
      <c r="G23" s="5">
        <f t="shared" si="9"/>
        <v>-2.6506238373632041</v>
      </c>
    </row>
    <row r="24" ht="14.4">
      <c r="A24">
        <v>23</v>
      </c>
      <c r="B24">
        <v>20.580432991772202</v>
      </c>
      <c r="C24">
        <f t="shared" si="5"/>
        <v>3.7217053309696997</v>
      </c>
      <c r="D24">
        <f t="shared" si="6"/>
        <v>178.50052978739947</v>
      </c>
      <c r="E24" s="5">
        <f t="shared" si="7"/>
        <v>2.7858378630947191</v>
      </c>
      <c r="F24">
        <f t="shared" si="8"/>
        <v>9.293381057159138</v>
      </c>
      <c r="G24" s="5">
        <f t="shared" si="9"/>
        <v>-1.8499703952197386</v>
      </c>
    </row>
    <row r="25" ht="14.4">
      <c r="A25">
        <v>24</v>
      </c>
      <c r="B25">
        <v>-9.6246419369292848</v>
      </c>
      <c r="C25" s="5">
        <f t="shared" si="5"/>
        <v>3.1656075281405758</v>
      </c>
      <c r="D25">
        <f t="shared" si="6"/>
        <v>178.16151157942042</v>
      </c>
      <c r="E25">
        <f t="shared" si="7"/>
        <v>2.724591036432658</v>
      </c>
      <c r="F25">
        <f t="shared" si="8"/>
        <v>8.6147896010058922</v>
      </c>
      <c r="G25" s="5">
        <f t="shared" si="9"/>
        <v>-2.2835745447247402</v>
      </c>
    </row>
    <row r="26" ht="14.4">
      <c r="A26">
        <v>25</v>
      </c>
      <c r="B26">
        <v>2.4323565668243132</v>
      </c>
      <c r="C26">
        <f t="shared" si="5"/>
        <v>3.1362774896879251</v>
      </c>
      <c r="D26">
        <f t="shared" si="6"/>
        <v>170.75962154250212</v>
      </c>
      <c r="E26" s="5">
        <f t="shared" si="7"/>
        <v>2.6135004996556028</v>
      </c>
      <c r="F26">
        <f t="shared" si="8"/>
        <v>8.3632784889991303</v>
      </c>
      <c r="G26" s="5">
        <f t="shared" si="9"/>
        <v>-2.0907235096232806</v>
      </c>
    </row>
    <row r="27" ht="14.4">
      <c r="A27">
        <v>26</v>
      </c>
      <c r="B27">
        <v>21.289758510927602</v>
      </c>
      <c r="C27" s="5">
        <f t="shared" si="5"/>
        <v>3.8344882981971433</v>
      </c>
      <c r="D27">
        <f t="shared" si="6"/>
        <v>176.60419334189845</v>
      </c>
      <c r="E27">
        <f t="shared" si="7"/>
        <v>2.6062365538623702</v>
      </c>
      <c r="F27">
        <f t="shared" si="8"/>
        <v>9.0469614059218841</v>
      </c>
      <c r="G27" s="5">
        <f t="shared" si="9"/>
        <v>-1.3779848095275971</v>
      </c>
    </row>
    <row r="28" ht="14.4">
      <c r="A28">
        <v>27</v>
      </c>
      <c r="B28">
        <v>8.4546169360501864</v>
      </c>
      <c r="C28">
        <f t="shared" si="5"/>
        <v>4.0056041736731816</v>
      </c>
      <c r="D28">
        <f t="shared" si="6"/>
        <v>170.60230172388825</v>
      </c>
      <c r="E28" s="5">
        <f t="shared" si="7"/>
        <v>2.513683306932561</v>
      </c>
      <c r="F28">
        <f t="shared" si="8"/>
        <v>9.0329707875383036</v>
      </c>
      <c r="G28" s="5">
        <f t="shared" si="9"/>
        <v>-1.0217624401919405</v>
      </c>
    </row>
    <row r="29" ht="14.4">
      <c r="A29">
        <v>28</v>
      </c>
      <c r="B29">
        <v>9.7089376220857417</v>
      </c>
      <c r="C29" s="5">
        <f t="shared" si="5"/>
        <v>4.2092946539736307</v>
      </c>
      <c r="D29">
        <f t="shared" si="6"/>
        <v>165.44541268575759</v>
      </c>
      <c r="E29">
        <f t="shared" si="7"/>
        <v>2.4307950836664651</v>
      </c>
      <c r="F29">
        <f t="shared" si="8"/>
        <v>9.07088482130656</v>
      </c>
      <c r="G29" s="5">
        <f t="shared" si="9"/>
        <v>-0.65229551335929958</v>
      </c>
    </row>
    <row r="30" ht="14.4">
      <c r="A30">
        <v>29</v>
      </c>
      <c r="B30">
        <v>16.918197692348279</v>
      </c>
      <c r="C30">
        <f t="shared" si="5"/>
        <v>4.6475326897796529</v>
      </c>
      <c r="D30">
        <f t="shared" si="6"/>
        <v>165.10617265176705</v>
      </c>
      <c r="E30" s="5">
        <f t="shared" si="7"/>
        <v>2.3860671194115213</v>
      </c>
      <c r="F30">
        <f t="shared" si="8"/>
        <v>9.4196669286026946</v>
      </c>
      <c r="G30" s="5">
        <f t="shared" si="9"/>
        <v>-0.1246015490433896</v>
      </c>
    </row>
    <row r="31" ht="14.4">
      <c r="A31">
        <v>30</v>
      </c>
      <c r="B31">
        <v>4.3868633524894829</v>
      </c>
      <c r="C31" s="5">
        <f t="shared" si="5"/>
        <v>4.6388437118699803</v>
      </c>
      <c r="D31">
        <f t="shared" si="6"/>
        <v>159.41512130354366</v>
      </c>
      <c r="E31">
        <f t="shared" si="7"/>
        <v>2.3051762138250491</v>
      </c>
      <c r="F31">
        <f t="shared" si="8"/>
        <v>9.2491961395200786</v>
      </c>
      <c r="G31" s="5">
        <f t="shared" si="9"/>
        <v>0.028491284219882118</v>
      </c>
    </row>
    <row r="32" ht="14.4">
      <c r="A32">
        <v>31</v>
      </c>
      <c r="B32">
        <v>10.762305499196913</v>
      </c>
      <c r="C32">
        <f t="shared" si="5"/>
        <v>4.8363747372676231</v>
      </c>
      <c r="D32">
        <f t="shared" si="6"/>
        <v>155.31085761259288</v>
      </c>
      <c r="E32" s="5">
        <f t="shared" si="7"/>
        <v>2.2383091084393039</v>
      </c>
      <c r="F32">
        <f t="shared" si="8"/>
        <v>9.3129929541462317</v>
      </c>
      <c r="G32" s="5">
        <f t="shared" si="9"/>
        <v>0.3597565203890154</v>
      </c>
    </row>
    <row r="33" ht="14.4">
      <c r="A33">
        <v>32</v>
      </c>
      <c r="B33">
        <v>16.542137951043809</v>
      </c>
      <c r="C33" s="5">
        <f t="shared" si="5"/>
        <v>5.2021798376981288</v>
      </c>
      <c r="D33">
        <f t="shared" si="6"/>
        <v>154.58285783570165</v>
      </c>
      <c r="E33">
        <f t="shared" si="7"/>
        <v>2.1978886021283417</v>
      </c>
      <c r="F33">
        <f t="shared" si="8"/>
        <v>9.5979570419548121</v>
      </c>
      <c r="G33" s="5">
        <f t="shared" si="9"/>
        <v>0.80640263344144536</v>
      </c>
    </row>
    <row r="34" ht="14.4">
      <c r="A34">
        <v>33</v>
      </c>
      <c r="B34">
        <v>-12.083046502025397</v>
      </c>
      <c r="C34">
        <f t="shared" si="5"/>
        <v>4.6783851001307486</v>
      </c>
      <c r="D34">
        <f t="shared" si="6"/>
        <v>158.8060541227442</v>
      </c>
      <c r="E34" s="5">
        <f t="shared" si="7"/>
        <v>2.1936965766455003</v>
      </c>
      <c r="F34">
        <f t="shared" si="8"/>
        <v>9.0657782534217493</v>
      </c>
      <c r="G34" s="5">
        <f t="shared" si="9"/>
        <v>0.29099194683974794</v>
      </c>
    </row>
    <row r="35" ht="14.4">
      <c r="A35">
        <v>34</v>
      </c>
      <c r="B35">
        <v>-1.262400986323863</v>
      </c>
      <c r="C35" s="5">
        <f t="shared" si="5"/>
        <v>4.5036560975879665</v>
      </c>
      <c r="D35">
        <f t="shared" si="6"/>
        <v>155.03177707956422</v>
      </c>
      <c r="E35">
        <f t="shared" si="7"/>
        <v>2.1353590211950184</v>
      </c>
      <c r="F35">
        <f t="shared" si="8"/>
        <v>8.7743741399780042</v>
      </c>
      <c r="G35" s="5">
        <f t="shared" si="9"/>
        <v>0.23293805519792965</v>
      </c>
    </row>
    <row r="36" ht="14.4">
      <c r="A36">
        <v>35</v>
      </c>
      <c r="B36">
        <v>38.322843692951622</v>
      </c>
      <c r="C36">
        <f t="shared" si="5"/>
        <v>5.469918600312643</v>
      </c>
      <c r="D36">
        <f t="shared" si="6"/>
        <v>183.15023177617672</v>
      </c>
      <c r="E36" s="5">
        <f t="shared" si="7"/>
        <v>2.2875453580276002</v>
      </c>
      <c r="F36">
        <f t="shared" si="8"/>
        <v>10.045009316367842</v>
      </c>
      <c r="G36" s="5">
        <f t="shared" si="9"/>
        <v>0.89482788425744264</v>
      </c>
    </row>
    <row r="37" ht="14.4">
      <c r="A37">
        <v>36</v>
      </c>
      <c r="B37">
        <v>-3.0836786274246837</v>
      </c>
      <c r="C37" s="5">
        <f t="shared" si="5"/>
        <v>5.232318677319939</v>
      </c>
      <c r="D37">
        <f t="shared" si="6"/>
        <v>179.94970205376418</v>
      </c>
      <c r="E37">
        <f t="shared" si="7"/>
        <v>2.2357555400416169</v>
      </c>
      <c r="F37">
        <f t="shared" si="8"/>
        <v>9.7038297574031738</v>
      </c>
      <c r="G37" s="5">
        <f t="shared" si="9"/>
        <v>0.76080759723670521</v>
      </c>
    </row>
    <row r="38" ht="14.4">
      <c r="A38">
        <v>37</v>
      </c>
      <c r="B38">
        <v>14.171547490575165</v>
      </c>
      <c r="C38">
        <f t="shared" si="5"/>
        <v>5.4739194560565663</v>
      </c>
      <c r="D38">
        <f t="shared" si="6"/>
        <v>177.11082386152464</v>
      </c>
      <c r="E38" s="5">
        <f t="shared" si="7"/>
        <v>2.1878708881660387</v>
      </c>
      <c r="F38">
        <f t="shared" si="8"/>
        <v>9.8496612323886445</v>
      </c>
      <c r="G38" s="5">
        <f t="shared" si="9"/>
        <v>1.0981776797244889</v>
      </c>
    </row>
    <row r="39" ht="14.4">
      <c r="A39">
        <v>38</v>
      </c>
      <c r="B39">
        <v>16.598560084234077</v>
      </c>
      <c r="C39" s="5">
        <f t="shared" si="5"/>
        <v>5.7666731567980802</v>
      </c>
      <c r="D39">
        <f t="shared" si="6"/>
        <v>175.58082455155861</v>
      </c>
      <c r="E39">
        <f t="shared" si="7"/>
        <v>2.1495460019535986</v>
      </c>
      <c r="F39">
        <f t="shared" si="8"/>
        <v>10.065765160705277</v>
      </c>
      <c r="G39" s="5">
        <f t="shared" si="9"/>
        <v>1.4675811528908831</v>
      </c>
    </row>
    <row r="40" ht="14.4">
      <c r="A40">
        <v>39</v>
      </c>
      <c r="B40">
        <v>29.211951231827289</v>
      </c>
      <c r="C40">
        <f t="shared" si="5"/>
        <v>6.3678341330808808</v>
      </c>
      <c r="D40">
        <f t="shared" si="6"/>
        <v>185.05466279385013</v>
      </c>
      <c r="E40" s="5">
        <f t="shared" si="7"/>
        <v>2.1783001064335612</v>
      </c>
      <c r="F40">
        <f t="shared" si="8"/>
        <v>10.724434345948003</v>
      </c>
      <c r="G40" s="5">
        <f t="shared" si="9"/>
        <v>2.0112339202137584</v>
      </c>
    </row>
    <row r="41" ht="14.4">
      <c r="A41">
        <v>40</v>
      </c>
      <c r="B41">
        <v>8.8205416392543121</v>
      </c>
      <c r="C41" s="5">
        <f t="shared" si="5"/>
        <v>6.4291518207352158</v>
      </c>
      <c r="D41">
        <f t="shared" si="6"/>
        <v>180.46006579293262</v>
      </c>
      <c r="E41">
        <f t="shared" si="7"/>
        <v>2.1240295772006839</v>
      </c>
      <c r="F41">
        <f t="shared" si="8"/>
        <v>10.677210975136584</v>
      </c>
      <c r="G41" s="5">
        <f t="shared" si="9"/>
        <v>2.1810926663338481</v>
      </c>
    </row>
    <row r="42" ht="14.4">
      <c r="A42">
        <v>41</v>
      </c>
      <c r="B42">
        <v>15.011694918265848</v>
      </c>
      <c r="C42">
        <f t="shared" si="5"/>
        <v>6.6384821401871825</v>
      </c>
      <c r="D42">
        <f t="shared" si="6"/>
        <v>177.74515063642565</v>
      </c>
      <c r="E42" s="5">
        <f t="shared" si="7"/>
        <v>2.0821257350357558</v>
      </c>
      <c r="F42">
        <f t="shared" si="8"/>
        <v>10.802733610258695</v>
      </c>
      <c r="G42" s="5">
        <f t="shared" si="9"/>
        <v>2.4742306701156709</v>
      </c>
    </row>
    <row r="43" ht="14.4">
      <c r="A43">
        <v>42</v>
      </c>
      <c r="B43">
        <v>-0.1420225203821488</v>
      </c>
      <c r="C43" s="5">
        <f t="shared" si="5"/>
        <v>6.4770415530307686</v>
      </c>
      <c r="D43">
        <f t="shared" si="6"/>
        <v>174.50455171354668</v>
      </c>
      <c r="E43">
        <f t="shared" si="7"/>
        <v>2.0383498911850162</v>
      </c>
      <c r="F43">
        <f t="shared" si="8"/>
        <v>10.553741335400801</v>
      </c>
      <c r="G43" s="5">
        <f t="shared" si="9"/>
        <v>2.4003417706607362</v>
      </c>
    </row>
    <row r="44" ht="14.4">
      <c r="A44">
        <v>43</v>
      </c>
      <c r="B44">
        <v>19.168362945077938</v>
      </c>
      <c r="C44">
        <f t="shared" si="5"/>
        <v>6.7721885621481448</v>
      </c>
      <c r="D44">
        <f t="shared" si="6"/>
        <v>174.0954869852628</v>
      </c>
      <c r="E44" s="5">
        <f t="shared" si="7"/>
        <v>2.0121461814369321</v>
      </c>
      <c r="F44">
        <f t="shared" si="8"/>
        <v>10.79648092502201</v>
      </c>
      <c r="G44" s="5">
        <f t="shared" si="9"/>
        <v>2.7478961992742805</v>
      </c>
    </row>
    <row r="45" ht="14.4">
      <c r="A45">
        <v>44</v>
      </c>
      <c r="B45">
        <v>-1.1242258488971526</v>
      </c>
      <c r="C45" s="5">
        <f t="shared" si="5"/>
        <v>6.5927245982607525</v>
      </c>
      <c r="D45">
        <f t="shared" si="6"/>
        <v>171.46387656049527</v>
      </c>
      <c r="E45">
        <f t="shared" si="7"/>
        <v>1.9740583287901605</v>
      </c>
      <c r="F45">
        <f t="shared" si="8"/>
        <v>10.540841255841073</v>
      </c>
      <c r="G45" s="5">
        <f t="shared" si="9"/>
        <v>2.6446079406804315</v>
      </c>
    </row>
    <row r="46" ht="14.4">
      <c r="A46">
        <v>45</v>
      </c>
      <c r="B46">
        <v>-13.631104080251639</v>
      </c>
      <c r="C46">
        <f t="shared" si="5"/>
        <v>6.1433061831826992</v>
      </c>
      <c r="D46">
        <f t="shared" si="6"/>
        <v>176.65593130653659</v>
      </c>
      <c r="E46" s="5">
        <f t="shared" si="7"/>
        <v>1.9813347426337327</v>
      </c>
      <c r="F46">
        <f t="shared" si="8"/>
        <v>10.105975668450164</v>
      </c>
      <c r="G46" s="5">
        <f t="shared" si="9"/>
        <v>2.1806366979152338</v>
      </c>
    </row>
    <row r="47" ht="14.4">
      <c r="A47">
        <v>46</v>
      </c>
      <c r="B47">
        <v>0.96643455678549017</v>
      </c>
      <c r="C47" s="5">
        <f t="shared" si="5"/>
        <v>6.0307654956523251</v>
      </c>
      <c r="D47">
        <f t="shared" si="6"/>
        <v>173.31285263626029</v>
      </c>
      <c r="E47">
        <f t="shared" si="7"/>
        <v>1.9410488683914993</v>
      </c>
      <c r="F47">
        <f t="shared" si="8"/>
        <v>9.9128632324353241</v>
      </c>
      <c r="G47" s="5">
        <f t="shared" si="9"/>
        <v>2.1486677588693266</v>
      </c>
    </row>
    <row r="48" ht="14.4">
      <c r="A48">
        <v>47</v>
      </c>
      <c r="B48">
        <v>40.627027125023801</v>
      </c>
      <c r="C48">
        <f t="shared" si="5"/>
        <v>6.7668561686176751</v>
      </c>
      <c r="D48">
        <f t="shared" si="6"/>
        <v>195.01116743162581</v>
      </c>
      <c r="E48" s="5">
        <f t="shared" si="7"/>
        <v>2.036952079736039</v>
      </c>
      <c r="F48">
        <f t="shared" si="8"/>
        <v>10.840760328089754</v>
      </c>
      <c r="G48" s="5">
        <f t="shared" si="9"/>
        <v>2.6929520091455972</v>
      </c>
    </row>
    <row r="49" ht="14.4">
      <c r="A49">
        <v>48</v>
      </c>
      <c r="B49">
        <v>20.311661885230968</v>
      </c>
      <c r="C49" s="5">
        <f t="shared" si="5"/>
        <v>7.0490396210471191</v>
      </c>
      <c r="D49">
        <f t="shared" si="6"/>
        <v>194.68411369608484</v>
      </c>
      <c r="E49">
        <f t="shared" si="7"/>
        <v>2.0139312389789032</v>
      </c>
      <c r="F49">
        <f t="shared" si="8"/>
        <v>11.076902099004926</v>
      </c>
      <c r="G49" s="5">
        <f t="shared" si="9"/>
        <v>3.0211771430893126</v>
      </c>
    </row>
    <row r="50" ht="14.4">
      <c r="A50">
        <v>49</v>
      </c>
      <c r="B50">
        <v>-6.1915322471462897</v>
      </c>
      <c r="C50">
        <f t="shared" si="5"/>
        <v>6.7788238686350084</v>
      </c>
      <c r="D50">
        <f t="shared" si="6"/>
        <v>194.20600575048027</v>
      </c>
      <c r="E50" s="5">
        <f t="shared" si="7"/>
        <v>1.9908259272118145</v>
      </c>
      <c r="F50">
        <f t="shared" si="8"/>
        <v>10.760475723058637</v>
      </c>
      <c r="G50" s="5">
        <f t="shared" si="9"/>
        <v>2.7971720142113794</v>
      </c>
    </row>
    <row r="51" ht="14.4">
      <c r="A51">
        <v>50</v>
      </c>
      <c r="B51">
        <v>34.383643258714095</v>
      </c>
      <c r="C51" s="5">
        <f t="shared" si="5"/>
        <v>7.3309202564365901</v>
      </c>
      <c r="D51">
        <f t="shared" si="6"/>
        <v>205.48313894919917</v>
      </c>
      <c r="E51">
        <f t="shared" si="7"/>
        <v>2.0272303221351007</v>
      </c>
      <c r="F51">
        <f t="shared" si="8"/>
        <v>11.385380900706792</v>
      </c>
      <c r="G51" s="5">
        <f t="shared" si="9"/>
        <v>3.2764596121663887</v>
      </c>
    </row>
    <row r="52" ht="14.4">
      <c r="A52">
        <v>51</v>
      </c>
      <c r="B52">
        <v>31.475378439820528</v>
      </c>
      <c r="C52">
        <f t="shared" si="5"/>
        <v>7.804341005130393</v>
      </c>
      <c r="D52">
        <f t="shared" si="6"/>
        <v>212.80396364019904</v>
      </c>
      <c r="E52" s="5">
        <f t="shared" si="7"/>
        <v>2.0427008439913856</v>
      </c>
      <c r="F52">
        <f t="shared" si="8"/>
        <v>11.889742693113163</v>
      </c>
      <c r="G52" s="5">
        <f t="shared" si="9"/>
        <v>3.7189393171476217</v>
      </c>
    </row>
    <row r="53" ht="14.4">
      <c r="A53">
        <v>52</v>
      </c>
      <c r="B53">
        <v>14.17576719179258</v>
      </c>
      <c r="C53" s="5">
        <f t="shared" si="5"/>
        <v>7.926868431796974</v>
      </c>
      <c r="D53">
        <f t="shared" si="6"/>
        <v>209.41201135700371</v>
      </c>
      <c r="E53">
        <f t="shared" si="7"/>
        <v>2.0067770340916709</v>
      </c>
      <c r="F53">
        <f t="shared" si="8"/>
        <v>11.940422499980315</v>
      </c>
      <c r="G53" s="5">
        <f t="shared" si="9"/>
        <v>3.9133143636136323</v>
      </c>
    </row>
    <row r="54" ht="14.4">
      <c r="A54">
        <v>53</v>
      </c>
      <c r="B54">
        <v>-3.7253508409047793</v>
      </c>
      <c r="C54">
        <f t="shared" si="5"/>
        <v>7.7070152379724126</v>
      </c>
      <c r="D54">
        <f t="shared" si="6"/>
        <v>207.94663491469345</v>
      </c>
      <c r="E54" s="5">
        <f t="shared" si="7"/>
        <v>1.9807880788930405</v>
      </c>
      <c r="F54">
        <f t="shared" si="8"/>
        <v>11.668591395758494</v>
      </c>
      <c r="G54" s="5">
        <f t="shared" si="9"/>
        <v>3.7454390801863315</v>
      </c>
    </row>
    <row r="55" ht="14.4">
      <c r="A55">
        <v>54</v>
      </c>
      <c r="B55">
        <v>26.635061585537656</v>
      </c>
      <c r="C55" s="5">
        <f t="shared" si="5"/>
        <v>8.0575346147791755</v>
      </c>
      <c r="D55">
        <f t="shared" si="6"/>
        <v>210.65776051112684</v>
      </c>
      <c r="E55">
        <f t="shared" si="7"/>
        <v>1.9751125636517382</v>
      </c>
      <c r="F55">
        <f t="shared" si="8"/>
        <v>12.007759742082651</v>
      </c>
      <c r="G55" s="5">
        <f t="shared" si="9"/>
        <v>4.1073094874756997</v>
      </c>
    </row>
    <row r="56" ht="14.4">
      <c r="A56">
        <v>55</v>
      </c>
      <c r="B56">
        <v>-16.62339248592815</v>
      </c>
      <c r="C56">
        <f t="shared" si="5"/>
        <v>7.6087904856754065</v>
      </c>
      <c r="D56">
        <f t="shared" si="6"/>
        <v>217.83211200931243</v>
      </c>
      <c r="E56" s="5">
        <f t="shared" si="7"/>
        <v>1.9901215678231245</v>
      </c>
      <c r="F56">
        <f t="shared" si="8"/>
        <v>11.589033621321656</v>
      </c>
      <c r="G56" s="5">
        <f t="shared" si="9"/>
        <v>3.6285473500291574</v>
      </c>
    </row>
    <row r="57" ht="14.4">
      <c r="A57">
        <v>56</v>
      </c>
      <c r="B57">
        <v>1.7902180099666651</v>
      </c>
      <c r="C57" s="5">
        <f t="shared" si="5"/>
        <v>7.5048874057520365</v>
      </c>
      <c r="D57">
        <f t="shared" si="6"/>
        <v>214.47609575558116</v>
      </c>
      <c r="E57">
        <f t="shared" si="7"/>
        <v>1.9570207667139519</v>
      </c>
      <c r="F57">
        <f t="shared" si="8"/>
        <v>11.41892893917994</v>
      </c>
      <c r="G57" s="5">
        <f t="shared" si="9"/>
        <v>3.5908458723241328</v>
      </c>
    </row>
    <row r="58" ht="14.4">
      <c r="A58">
        <v>57</v>
      </c>
      <c r="B58">
        <v>34.095069183546187</v>
      </c>
      <c r="C58">
        <f t="shared" si="5"/>
        <v>7.97138182290632</v>
      </c>
      <c r="D58">
        <f t="shared" si="6"/>
        <v>223.05033682469005</v>
      </c>
      <c r="E58" s="5">
        <f t="shared" si="7"/>
        <v>1.9781718337752994</v>
      </c>
      <c r="F58">
        <f t="shared" si="8"/>
        <v>11.927725490456918</v>
      </c>
      <c r="G58" s="5">
        <f t="shared" si="9"/>
        <v>4.0150381553557217</v>
      </c>
    </row>
    <row r="59" ht="14.4">
      <c r="A59">
        <v>58</v>
      </c>
      <c r="B59">
        <v>-15.103672369877742</v>
      </c>
      <c r="C59" s="5">
        <f t="shared" si="5"/>
        <v>7.5735360609617661</v>
      </c>
      <c r="D59">
        <f t="shared" si="6"/>
        <v>228.31748553798809</v>
      </c>
      <c r="E59">
        <f t="shared" si="7"/>
        <v>1.984063600629935</v>
      </c>
      <c r="F59">
        <f t="shared" si="8"/>
        <v>11.541663262221636</v>
      </c>
      <c r="G59" s="5">
        <f t="shared" si="9"/>
        <v>3.6054088597018961</v>
      </c>
    </row>
    <row r="60" ht="14.4">
      <c r="A60">
        <v>59</v>
      </c>
      <c r="B60">
        <v>25.222995081387918</v>
      </c>
      <c r="C60">
        <f t="shared" si="5"/>
        <v>7.8726794341893287</v>
      </c>
      <c r="D60">
        <f t="shared" si="6"/>
        <v>229.66069587365536</v>
      </c>
      <c r="E60" s="5">
        <f t="shared" si="7"/>
        <v>1.9729556932050174</v>
      </c>
      <c r="F60">
        <f t="shared" si="8"/>
        <v>11.818590820599363</v>
      </c>
      <c r="G60" s="5">
        <f t="shared" si="9"/>
        <v>3.9267680477792939</v>
      </c>
    </row>
    <row r="61" ht="14.4">
      <c r="A61">
        <v>60</v>
      </c>
      <c r="B61">
        <v>5.8426188468870395</v>
      </c>
      <c r="C61" s="5">
        <f t="shared" si="5"/>
        <v>7.8388450910676237</v>
      </c>
      <c r="D61">
        <f t="shared" si="6"/>
        <v>225.8368274727739</v>
      </c>
      <c r="E61">
        <f t="shared" si="7"/>
        <v>1.9400894630264429</v>
      </c>
      <c r="F61">
        <f t="shared" si="8"/>
        <v>11.71902401712051</v>
      </c>
      <c r="G61" s="5">
        <f t="shared" si="9"/>
        <v>3.9586661650147379</v>
      </c>
    </row>
    <row r="62" ht="14.4">
      <c r="A62">
        <v>61</v>
      </c>
      <c r="B62">
        <v>-2.6153126734768772</v>
      </c>
      <c r="C62">
        <f t="shared" si="5"/>
        <v>7.6674654555832875</v>
      </c>
      <c r="D62">
        <f t="shared" si="6"/>
        <v>223.8645100952111</v>
      </c>
      <c r="E62" s="5">
        <f t="shared" si="7"/>
        <v>1.9157009165213754</v>
      </c>
      <c r="F62">
        <f t="shared" si="8"/>
        <v>11.498867288626037</v>
      </c>
      <c r="G62" s="5">
        <f t="shared" si="9"/>
        <v>3.8360636225405367</v>
      </c>
    </row>
    <row r="63" ht="14.4">
      <c r="A63">
        <v>62</v>
      </c>
      <c r="B63">
        <v>14.421690380429522</v>
      </c>
      <c r="C63" s="5">
        <f t="shared" si="5"/>
        <v>7.7764045672743567</v>
      </c>
      <c r="D63">
        <f t="shared" si="6"/>
        <v>220.93039935712466</v>
      </c>
      <c r="E63">
        <f t="shared" si="7"/>
        <v>1.8876952979806194</v>
      </c>
      <c r="F63">
        <f t="shared" si="8"/>
        <v>11.551795163235596</v>
      </c>
      <c r="G63" s="5">
        <f t="shared" si="9"/>
        <v>4.0010139713131174</v>
      </c>
    </row>
    <row r="64" ht="14.4">
      <c r="A64">
        <v>63</v>
      </c>
      <c r="B64">
        <v>-6.2257917850832936</v>
      </c>
      <c r="C64">
        <f t="shared" si="5"/>
        <v>7.5541474823162984</v>
      </c>
      <c r="D64">
        <f t="shared" si="6"/>
        <v>220.47909316339184</v>
      </c>
      <c r="E64" s="5">
        <f t="shared" si="7"/>
        <v>1.8707399994255387</v>
      </c>
      <c r="F64">
        <f t="shared" si="8"/>
        <v>11.295627481167376</v>
      </c>
      <c r="G64" s="5">
        <f t="shared" si="9"/>
        <v>3.812667483465221</v>
      </c>
    </row>
    <row r="65" ht="14.4">
      <c r="A65">
        <v>64</v>
      </c>
      <c r="B65">
        <v>10.692246739577719</v>
      </c>
      <c r="C65" s="5">
        <f t="shared" si="5"/>
        <v>7.6031802832110085</v>
      </c>
      <c r="D65">
        <f t="shared" si="6"/>
        <v>217.13329481401044</v>
      </c>
      <c r="E65">
        <f t="shared" si="7"/>
        <v>1.8419304361101461</v>
      </c>
      <c r="F65">
        <f t="shared" si="8"/>
        <v>11.2870411554313</v>
      </c>
      <c r="G65" s="5">
        <f t="shared" si="9"/>
        <v>3.9193194109907163</v>
      </c>
    </row>
    <row r="66" ht="14.4">
      <c r="A66">
        <v>65</v>
      </c>
      <c r="B66">
        <v>16.487076216257165</v>
      </c>
      <c r="C66">
        <f t="shared" si="5"/>
        <v>7.7398556052578726</v>
      </c>
      <c r="D66">
        <f t="shared" si="6"/>
        <v>214.95479642022133</v>
      </c>
      <c r="E66" s="5">
        <f t="shared" si="7"/>
        <v>1.8185150172608981</v>
      </c>
      <c r="F66">
        <f t="shared" si="8"/>
        <v>11.376885639779669</v>
      </c>
      <c r="G66" s="5">
        <f t="shared" si="9"/>
        <v>4.1028255707360763</v>
      </c>
    </row>
    <row r="67" ht="14.4">
      <c r="A67">
        <v>66</v>
      </c>
      <c r="B67">
        <v>28.510248096765466</v>
      </c>
      <c r="C67" s="5">
        <f t="shared" si="5"/>
        <v>8.0545585217958671</v>
      </c>
      <c r="D67">
        <f t="shared" si="6"/>
        <v>218.18430264693421</v>
      </c>
      <c r="E67">
        <f t="shared" si="7"/>
        <v>1.8181921700903321</v>
      </c>
      <c r="F67">
        <f t="shared" si="8"/>
        <v>11.690942861976531</v>
      </c>
      <c r="G67" s="5">
        <f t="shared" si="9"/>
        <v>4.4181741816152034</v>
      </c>
    </row>
    <row r="68" ht="14.4">
      <c r="A68">
        <v>67</v>
      </c>
      <c r="B68">
        <v>8.6247884075861982</v>
      </c>
      <c r="C68">
        <f t="shared" si="5"/>
        <v>8.0630694156136329</v>
      </c>
      <c r="D68">
        <f t="shared" si="6"/>
        <v>214.88333304556616</v>
      </c>
      <c r="E68" s="5">
        <f t="shared" si="7"/>
        <v>1.7908696005162481</v>
      </c>
      <c r="F68">
        <f t="shared" si="8"/>
        <v>11.644808616646129</v>
      </c>
      <c r="G68" s="5">
        <f t="shared" si="9"/>
        <v>4.4813302145811367</v>
      </c>
    </row>
    <row r="69" ht="14.4">
      <c r="A69">
        <v>68</v>
      </c>
      <c r="B69">
        <v>22.477336809487824</v>
      </c>
      <c r="C69" s="5">
        <f t="shared" si="5"/>
        <v>8.275043936111782</v>
      </c>
      <c r="D69">
        <f t="shared" si="6"/>
        <v>214.7315765386615</v>
      </c>
      <c r="E69">
        <f t="shared" si="7"/>
        <v>1.7770248456448603</v>
      </c>
      <c r="F69">
        <f t="shared" si="8"/>
        <v>11.829093627401502</v>
      </c>
      <c r="G69" s="5">
        <f t="shared" si="9"/>
        <v>4.7209942448220614</v>
      </c>
    </row>
    <row r="70" ht="14.4">
      <c r="A70">
        <v>69</v>
      </c>
      <c r="B70">
        <v>12.870556236325811</v>
      </c>
      <c r="C70">
        <f t="shared" si="5"/>
        <v>8.3416455636511166</v>
      </c>
      <c r="D70">
        <f t="shared" si="6"/>
        <v>211.87982783519362</v>
      </c>
      <c r="E70" s="5">
        <f t="shared" si="7"/>
        <v>1.752347608934665</v>
      </c>
      <c r="F70">
        <f t="shared" si="8"/>
        <v>11.846340781520446</v>
      </c>
      <c r="G70" s="5">
        <f t="shared" si="9"/>
        <v>4.8369503457817871</v>
      </c>
    </row>
    <row r="71" ht="14.4">
      <c r="A71">
        <v>70</v>
      </c>
      <c r="B71">
        <v>1.9672276744621016</v>
      </c>
      <c r="C71" s="5">
        <f t="shared" si="5"/>
        <v>8.250582450948416</v>
      </c>
      <c r="D71">
        <f t="shared" si="6"/>
        <v>209.38958002731189</v>
      </c>
      <c r="E71">
        <f t="shared" si="7"/>
        <v>1.7295316460463752</v>
      </c>
      <c r="F71">
        <f t="shared" si="8"/>
        <v>11.709645743041166</v>
      </c>
      <c r="G71" s="5">
        <f t="shared" si="9"/>
        <v>4.7915191588556656</v>
      </c>
    </row>
    <row r="72" ht="14.4">
      <c r="A72">
        <v>71</v>
      </c>
      <c r="B72">
        <v>14.022191372866347</v>
      </c>
      <c r="C72">
        <f t="shared" si="5"/>
        <v>8.3318727174543028</v>
      </c>
      <c r="D72">
        <f t="shared" si="6"/>
        <v>206.86747594006656</v>
      </c>
      <c r="E72" s="5">
        <f t="shared" si="7"/>
        <v>1.7069348029995399</v>
      </c>
      <c r="F72">
        <f t="shared" si="8"/>
        <v>11.745742323453383</v>
      </c>
      <c r="G72" s="5">
        <f t="shared" si="9"/>
        <v>4.9180031114552225</v>
      </c>
    </row>
    <row r="73" ht="14.4">
      <c r="A73">
        <v>72</v>
      </c>
      <c r="B73">
        <v>6.4695949409096878</v>
      </c>
      <c r="C73" s="5">
        <f t="shared" si="5"/>
        <v>8.3060077483356274</v>
      </c>
      <c r="D73">
        <f t="shared" si="6"/>
        <v>204.00201727555617</v>
      </c>
      <c r="E73">
        <f t="shared" si="7"/>
        <v>1.6832591455415864</v>
      </c>
      <c r="F73">
        <f t="shared" si="8"/>
        <v>11.6725260394188</v>
      </c>
      <c r="G73" s="5">
        <f t="shared" si="9"/>
        <v>4.9394894572524546</v>
      </c>
    </row>
    <row r="74" ht="14.4">
      <c r="A74">
        <v>73</v>
      </c>
      <c r="B74">
        <v>-3.9489675966806725</v>
      </c>
      <c r="C74">
        <f t="shared" ref="C74:C99" si="10">SUM(B$2:B74)/A74</f>
        <v>8.1381313737463632</v>
      </c>
      <c r="D74">
        <f t="shared" ref="D74:D99" si="11">VAR(B$2:B74)</f>
        <v>203.22597675610893</v>
      </c>
      <c r="E74" s="5">
        <f t="shared" ref="E74:E99" si="12">SQRT(D74/A74)</f>
        <v>1.6685075636057847</v>
      </c>
      <c r="F74">
        <f t="shared" ref="F74:F99" si="13">C74+2*E74</f>
        <v>11.475146500957933</v>
      </c>
      <c r="G74" s="5">
        <f t="shared" ref="G74:G99" si="14">C74-2*E74</f>
        <v>4.8011162465347939</v>
      </c>
    </row>
    <row r="75" ht="14.4">
      <c r="A75">
        <v>74</v>
      </c>
      <c r="B75">
        <v>7.8208018126928307</v>
      </c>
      <c r="C75" s="5">
        <f t="shared" si="10"/>
        <v>8.1338431364348303</v>
      </c>
      <c r="D75">
        <f t="shared" si="11"/>
        <v>200.44342005076297</v>
      </c>
      <c r="E75">
        <f t="shared" si="12"/>
        <v>1.6458113092182989</v>
      </c>
      <c r="F75">
        <f t="shared" si="13"/>
        <v>11.425465754871428</v>
      </c>
      <c r="G75" s="5">
        <f t="shared" si="14"/>
        <v>4.8422205179982321</v>
      </c>
    </row>
    <row r="76" ht="14.4">
      <c r="A76">
        <v>75</v>
      </c>
      <c r="B76">
        <v>-20.218116059138911</v>
      </c>
      <c r="C76">
        <f t="shared" si="10"/>
        <v>7.7558170138271798</v>
      </c>
      <c r="D76">
        <f t="shared" si="11"/>
        <v>208.45250638824518</v>
      </c>
      <c r="E76" s="5">
        <f t="shared" si="12"/>
        <v>1.6671432907351633</v>
      </c>
      <c r="F76">
        <f t="shared" si="13"/>
        <v>11.090103595297506</v>
      </c>
      <c r="G76" s="5">
        <f t="shared" si="14"/>
        <v>4.4215304323568532</v>
      </c>
    </row>
    <row r="77" ht="14.4">
      <c r="A77">
        <v>76</v>
      </c>
      <c r="B77">
        <v>3.9214724379833319</v>
      </c>
      <c r="C77" s="5">
        <f t="shared" si="10"/>
        <v>7.7053651115134452</v>
      </c>
      <c r="D77">
        <f t="shared" si="11"/>
        <v>205.86658961437956</v>
      </c>
      <c r="E77">
        <f t="shared" si="12"/>
        <v>1.6458344132927463</v>
      </c>
      <c r="F77">
        <f t="shared" si="13"/>
        <v>10.997033938098937</v>
      </c>
      <c r="G77" s="5">
        <f t="shared" si="14"/>
        <v>4.4136962849279531</v>
      </c>
    </row>
    <row r="78" ht="14.4">
      <c r="A78">
        <v>77</v>
      </c>
      <c r="B78">
        <v>13.465582170293565</v>
      </c>
      <c r="C78">
        <f t="shared" si="10"/>
        <v>7.7801731252638371</v>
      </c>
      <c r="D78">
        <f t="shared" si="11"/>
        <v>203.58872909533937</v>
      </c>
      <c r="E78" s="5">
        <f t="shared" si="12"/>
        <v>1.626041041539432</v>
      </c>
      <c r="F78">
        <f t="shared" si="13"/>
        <v>11.032255208342701</v>
      </c>
      <c r="G78" s="5">
        <f t="shared" si="14"/>
        <v>4.5280910421849736</v>
      </c>
    </row>
    <row r="79" ht="14.4">
      <c r="A79">
        <v>78</v>
      </c>
      <c r="B79">
        <v>13.768459569346042</v>
      </c>
      <c r="C79" s="5">
        <f t="shared" si="10"/>
        <v>7.8569460283930965</v>
      </c>
      <c r="D79">
        <f t="shared" si="11"/>
        <v>201.40445776165046</v>
      </c>
      <c r="E79">
        <f t="shared" si="12"/>
        <v>1.606894032860186</v>
      </c>
      <c r="F79">
        <f t="shared" si="13"/>
        <v>11.070734094113469</v>
      </c>
      <c r="G79" s="5">
        <f t="shared" si="14"/>
        <v>4.6431579626727242</v>
      </c>
    </row>
    <row r="80" ht="14.4">
      <c r="A80">
        <v>79</v>
      </c>
      <c r="B80">
        <v>18.947919296696256</v>
      </c>
      <c r="C80">
        <f t="shared" si="10"/>
        <v>7.9973380950804778</v>
      </c>
      <c r="D80">
        <f t="shared" si="11"/>
        <v>200.37943398752037</v>
      </c>
      <c r="E80" s="5">
        <f t="shared" si="12"/>
        <v>1.592623160539743</v>
      </c>
      <c r="F80">
        <f t="shared" si="13"/>
        <v>11.182584416159964</v>
      </c>
      <c r="G80" s="5">
        <f t="shared" si="14"/>
        <v>4.8120917740009919</v>
      </c>
    </row>
    <row r="81" ht="14.4">
      <c r="A81">
        <v>80</v>
      </c>
      <c r="B81">
        <v>0.14150050587606522</v>
      </c>
      <c r="C81" s="5">
        <f t="shared" si="10"/>
        <v>7.8991401252154221</v>
      </c>
      <c r="D81">
        <f t="shared" si="11"/>
        <v>198.61441275888225</v>
      </c>
      <c r="E81">
        <f t="shared" si="12"/>
        <v>1.5756522965064432</v>
      </c>
      <c r="F81">
        <f t="shared" si="13"/>
        <v>11.050444718228309</v>
      </c>
      <c r="G81" s="5">
        <f t="shared" si="14"/>
        <v>4.7478355322025356</v>
      </c>
    </row>
    <row r="82" ht="14.4">
      <c r="A82">
        <v>81</v>
      </c>
      <c r="B82">
        <v>17.410175439291923</v>
      </c>
      <c r="C82">
        <f t="shared" si="10"/>
        <v>8.0165603142780952</v>
      </c>
      <c r="D82">
        <f t="shared" si="11"/>
        <v>197.24852016415682</v>
      </c>
      <c r="E82" s="5">
        <f t="shared" si="12"/>
        <v>1.5605021357264701</v>
      </c>
      <c r="F82">
        <f t="shared" si="13"/>
        <v>11.137564585731035</v>
      </c>
      <c r="G82" s="5">
        <f t="shared" si="14"/>
        <v>4.895556042825155</v>
      </c>
    </row>
    <row r="83" ht="14.4">
      <c r="A83">
        <v>82</v>
      </c>
      <c r="B83">
        <v>12.609383853598761</v>
      </c>
      <c r="C83" s="5">
        <f t="shared" si="10"/>
        <v>8.0725703574405419</v>
      </c>
      <c r="D83">
        <f t="shared" si="11"/>
        <v>195.07059749322482</v>
      </c>
      <c r="E83">
        <f t="shared" si="12"/>
        <v>1.5423714615899542</v>
      </c>
      <c r="F83">
        <f t="shared" si="13"/>
        <v>11.15731328062045</v>
      </c>
      <c r="G83" s="5">
        <f t="shared" si="14"/>
        <v>4.9878274342606339</v>
      </c>
    </row>
    <row r="84" ht="14.4">
      <c r="A84">
        <v>83</v>
      </c>
      <c r="B84">
        <v>8.5996614813810286</v>
      </c>
      <c r="C84">
        <f t="shared" si="10"/>
        <v>8.0789208529097056</v>
      </c>
      <c r="D84">
        <f t="shared" si="11"/>
        <v>192.69503505749211</v>
      </c>
      <c r="E84" s="5">
        <f t="shared" si="12"/>
        <v>1.5236885929885802</v>
      </c>
      <c r="F84">
        <f t="shared" si="13"/>
        <v>11.126298038886866</v>
      </c>
      <c r="G84" s="5">
        <f t="shared" si="14"/>
        <v>5.0315436669325457</v>
      </c>
    </row>
    <row r="85" ht="14.4">
      <c r="A85">
        <v>84</v>
      </c>
      <c r="B85">
        <v>-0.19496111885709055</v>
      </c>
      <c r="C85" s="5">
        <f t="shared" si="10"/>
        <v>7.9804222580077191</v>
      </c>
      <c r="D85">
        <f t="shared" si="11"/>
        <v>191.1883738776925</v>
      </c>
      <c r="E85">
        <f t="shared" si="12"/>
        <v>1.5086590303884209</v>
      </c>
      <c r="F85">
        <f t="shared" si="13"/>
        <v>10.997740318784562</v>
      </c>
      <c r="G85" s="5">
        <f t="shared" si="14"/>
        <v>4.9631041972308774</v>
      </c>
    </row>
    <row r="86" ht="14.4">
      <c r="A86">
        <v>85</v>
      </c>
      <c r="B86">
        <v>9.7441353774640938</v>
      </c>
      <c r="C86">
        <f t="shared" si="10"/>
        <v>8.0011718241189698</v>
      </c>
      <c r="D86">
        <f t="shared" si="11"/>
        <v>188.94891808969345</v>
      </c>
      <c r="E86" s="5">
        <f t="shared" si="12"/>
        <v>1.4909488415482406</v>
      </c>
      <c r="F86">
        <f t="shared" si="13"/>
        <v>10.98306950721545</v>
      </c>
      <c r="G86" s="5">
        <f t="shared" si="14"/>
        <v>5.019274141022489</v>
      </c>
    </row>
    <row r="87" ht="14.4">
      <c r="A87">
        <v>86</v>
      </c>
      <c r="B87">
        <v>-19.762344365584848</v>
      </c>
      <c r="C87" s="5">
        <f t="shared" si="10"/>
        <v>7.6783402405177634</v>
      </c>
      <c r="D87">
        <f t="shared" si="11"/>
        <v>195.68892953943919</v>
      </c>
      <c r="E87">
        <f t="shared" si="12"/>
        <v>1.5084603637693788</v>
      </c>
      <c r="F87">
        <f t="shared" si="13"/>
        <v>10.695260968056521</v>
      </c>
      <c r="G87" s="5">
        <f t="shared" si="14"/>
        <v>4.6614195129790055</v>
      </c>
    </row>
    <row r="88" ht="14.4">
      <c r="A88">
        <v>87</v>
      </c>
      <c r="B88">
        <v>-4.3134776695294068</v>
      </c>
      <c r="C88">
        <f t="shared" si="10"/>
        <v>7.5405032530459568</v>
      </c>
      <c r="D88">
        <f t="shared" si="11"/>
        <v>195.06639292540731</v>
      </c>
      <c r="E88" s="5">
        <f t="shared" si="12"/>
        <v>1.4973785250959342</v>
      </c>
      <c r="F88">
        <f t="shared" si="13"/>
        <v>10.535260303237825</v>
      </c>
      <c r="G88" s="5">
        <f t="shared" si="14"/>
        <v>4.5457462028540885</v>
      </c>
    </row>
    <row r="89" ht="14.4">
      <c r="A89">
        <v>88</v>
      </c>
      <c r="B89">
        <v>8.435888519537226</v>
      </c>
      <c r="C89" s="5">
        <f t="shared" si="10"/>
        <v>7.5506780856197215</v>
      </c>
      <c r="D89">
        <f t="shared" si="11"/>
        <v>192.83336087316434</v>
      </c>
      <c r="E89">
        <f t="shared" si="12"/>
        <v>1.4803000343648256</v>
      </c>
      <c r="F89">
        <f t="shared" si="13"/>
        <v>10.511278154349373</v>
      </c>
      <c r="G89" s="5">
        <f t="shared" si="14"/>
        <v>4.5900780168900699</v>
      </c>
    </row>
    <row r="90" ht="14.4">
      <c r="A90">
        <v>89</v>
      </c>
      <c r="B90">
        <v>-3.288481950572363</v>
      </c>
      <c r="C90">
        <f t="shared" si="10"/>
        <v>7.4288897706063262</v>
      </c>
      <c r="D90">
        <f t="shared" si="11"/>
        <v>191.96215571839213</v>
      </c>
      <c r="E90" s="5">
        <f t="shared" si="12"/>
        <v>1.4686313881090916</v>
      </c>
      <c r="F90">
        <f t="shared" si="13"/>
        <v>10.366152546824509</v>
      </c>
      <c r="G90" s="5">
        <f t="shared" si="14"/>
        <v>4.4916269943881435</v>
      </c>
    </row>
    <row r="91" ht="14.4">
      <c r="A91">
        <v>90</v>
      </c>
      <c r="B91">
        <v>5.2771017829315525</v>
      </c>
      <c r="C91" s="5">
        <f t="shared" si="10"/>
        <v>7.404981015187718</v>
      </c>
      <c r="D91">
        <f t="shared" si="11"/>
        <v>189.85672413696307</v>
      </c>
      <c r="E91">
        <f t="shared" si="12"/>
        <v>1.4524183822429979</v>
      </c>
      <c r="F91">
        <f t="shared" si="13"/>
        <v>10.309817779673715</v>
      </c>
      <c r="G91" s="5">
        <f t="shared" si="14"/>
        <v>4.5001442507017222</v>
      </c>
    </row>
    <row r="92" ht="14.4">
      <c r="A92">
        <v>91</v>
      </c>
      <c r="B92">
        <v>23.606970187613186</v>
      </c>
      <c r="C92">
        <f t="shared" si="10"/>
        <v>7.5830248522473394</v>
      </c>
      <c r="D92">
        <f t="shared" si="11"/>
        <v>190.63186930014268</v>
      </c>
      <c r="E92" s="5">
        <f t="shared" si="12"/>
        <v>1.4473616364250417</v>
      </c>
      <c r="F92">
        <f t="shared" si="13"/>
        <v>10.477748125097422</v>
      </c>
      <c r="G92" s="5">
        <f t="shared" si="14"/>
        <v>4.6883015793972564</v>
      </c>
    </row>
    <row r="93" ht="14.4">
      <c r="A93">
        <v>92</v>
      </c>
      <c r="B93">
        <v>-1.7411104532981678</v>
      </c>
      <c r="C93" s="5">
        <f t="shared" si="10"/>
        <v>7.4816755554479322</v>
      </c>
      <c r="D93">
        <f t="shared" si="11"/>
        <v>189.4820081500273</v>
      </c>
      <c r="E93">
        <f t="shared" si="12"/>
        <v>1.4351261425773667</v>
      </c>
      <c r="F93">
        <f t="shared" si="13"/>
        <v>10.351927840602666</v>
      </c>
      <c r="G93" s="5">
        <f t="shared" si="14"/>
        <v>4.6114232702931988</v>
      </c>
    </row>
    <row r="94" ht="14.4">
      <c r="A94">
        <v>93</v>
      </c>
      <c r="B94">
        <v>45.607888022693317</v>
      </c>
      <c r="C94">
        <f t="shared" si="10"/>
        <v>7.8916348292892797</v>
      </c>
      <c r="D94">
        <f t="shared" si="11"/>
        <v>203.05261548231124</v>
      </c>
      <c r="E94" s="5">
        <f t="shared" si="12"/>
        <v>1.4776202004571559</v>
      </c>
      <c r="F94">
        <f t="shared" si="13"/>
        <v>10.846875230203592</v>
      </c>
      <c r="G94" s="5">
        <f t="shared" si="14"/>
        <v>4.9363944283749674</v>
      </c>
    </row>
    <row r="95" ht="14.4">
      <c r="A95">
        <v>94</v>
      </c>
      <c r="B95">
        <v>-19.329027364120545</v>
      </c>
      <c r="C95" s="5">
        <f t="shared" si="10"/>
        <v>7.6020533165934303</v>
      </c>
      <c r="D95">
        <f t="shared" si="11"/>
        <v>208.75185456006244</v>
      </c>
      <c r="E95">
        <f t="shared" si="12"/>
        <v>1.4902229397688891</v>
      </c>
      <c r="F95">
        <f t="shared" si="13"/>
        <v>10.582499196131209</v>
      </c>
      <c r="G95" s="5">
        <f t="shared" si="14"/>
        <v>4.6216074370556521</v>
      </c>
    </row>
    <row r="96" ht="14.4">
      <c r="A96">
        <v>95</v>
      </c>
      <c r="B96">
        <v>-0.46214035985493496</v>
      </c>
      <c r="C96">
        <f t="shared" si="10"/>
        <v>7.5171670673676578</v>
      </c>
      <c r="D96">
        <f t="shared" si="11"/>
        <v>207.21562930407293</v>
      </c>
      <c r="E96" s="5">
        <f t="shared" si="12"/>
        <v>1.4768944276992817</v>
      </c>
      <c r="F96">
        <f t="shared" si="13"/>
        <v>10.470955922766221</v>
      </c>
      <c r="G96" s="5">
        <f t="shared" si="14"/>
        <v>4.5633782119690949</v>
      </c>
    </row>
    <row r="97" ht="14.4">
      <c r="A97">
        <v>96</v>
      </c>
      <c r="B97">
        <v>11.291123942154794</v>
      </c>
      <c r="C97" s="5">
        <f t="shared" si="10"/>
        <v>7.5564791181466902</v>
      </c>
      <c r="D97">
        <f t="shared" si="11"/>
        <v>205.18277413780328</v>
      </c>
      <c r="E97">
        <f t="shared" si="12"/>
        <v>1.4619577845941554</v>
      </c>
      <c r="F97">
        <f t="shared" si="13"/>
        <v>10.480394687335</v>
      </c>
      <c r="G97" s="5">
        <f t="shared" si="14"/>
        <v>4.6325635489583794</v>
      </c>
    </row>
    <row r="98" ht="14.4">
      <c r="A98">
        <v>97</v>
      </c>
      <c r="B98">
        <v>10.786475814565112</v>
      </c>
      <c r="C98">
        <f t="shared" si="10"/>
        <v>7.5897780531613135</v>
      </c>
      <c r="D98">
        <f t="shared" si="11"/>
        <v>203.15300902395927</v>
      </c>
      <c r="E98" s="5">
        <f t="shared" si="12"/>
        <v>1.4471906984819851</v>
      </c>
      <c r="F98">
        <f t="shared" si="13"/>
        <v>10.484159450125283</v>
      </c>
      <c r="G98" s="5">
        <f t="shared" si="14"/>
        <v>4.6953966561973433</v>
      </c>
    </row>
    <row r="99" ht="14.4">
      <c r="A99">
        <v>98</v>
      </c>
      <c r="B99">
        <v>18.218802786448634</v>
      </c>
      <c r="C99" s="5">
        <f t="shared" si="10"/>
        <v>7.6982374892152654</v>
      </c>
      <c r="D99">
        <f t="shared" si="11"/>
        <v>202.2114661345623</v>
      </c>
      <c r="E99">
        <f t="shared" si="12"/>
        <v>1.4364478088310531</v>
      </c>
      <c r="F99">
        <f t="shared" si="13"/>
        <v>10.571133106877372</v>
      </c>
      <c r="G99" s="5">
        <f t="shared" si="14"/>
        <v>4.8253418715531593</v>
      </c>
    </row>
    <row r="100" ht="14.4">
      <c r="A100">
        <v>99</v>
      </c>
      <c r="B100">
        <v>20.278060487423033</v>
      </c>
      <c r="C100">
        <f t="shared" ref="C100:C163" si="15">SUM(B$2:B100)/A100</f>
        <v>7.825306408389082</v>
      </c>
      <c r="D100">
        <f t="shared" ref="D100:D163" si="16">VAR(B$2:B100)</f>
        <v>201.746588338847</v>
      </c>
      <c r="E100" s="5">
        <f t="shared" ref="E100:E163" si="17">SQRT(D100/A100)</f>
        <v>1.4275308496333872</v>
      </c>
      <c r="F100">
        <f t="shared" ref="F100:F163" si="18">C100+2*E100</f>
        <v>10.680368107655855</v>
      </c>
      <c r="G100" s="5">
        <f t="shared" ref="G100:G163" si="19">C100-2*E100</f>
        <v>4.9702447091223076</v>
      </c>
    </row>
    <row r="101" ht="14.4">
      <c r="A101">
        <v>100</v>
      </c>
      <c r="B101">
        <v>30.383270607817632</v>
      </c>
      <c r="C101" s="5">
        <f t="shared" si="15"/>
        <v>8.050886050383367</v>
      </c>
      <c r="D101">
        <f t="shared" si="16"/>
        <v>204.79736150041896</v>
      </c>
      <c r="E101">
        <f t="shared" si="17"/>
        <v>1.4310742870320148</v>
      </c>
      <c r="F101">
        <f t="shared" si="18"/>
        <v>10.913034624447397</v>
      </c>
      <c r="G101" s="5">
        <f t="shared" si="19"/>
        <v>5.1887374763193375</v>
      </c>
    </row>
    <row r="102" ht="14.4">
      <c r="A102">
        <v>101</v>
      </c>
      <c r="B102">
        <v>1.6044131281587077</v>
      </c>
      <c r="C102">
        <f t="shared" si="15"/>
        <v>7.987059585806886</v>
      </c>
      <c r="D102">
        <f t="shared" si="16"/>
        <v>203.16084346102835</v>
      </c>
      <c r="E102" s="5">
        <f t="shared" si="17"/>
        <v>1.4182713067724886</v>
      </c>
      <c r="F102">
        <f t="shared" si="18"/>
        <v>10.823602199351864</v>
      </c>
      <c r="G102" s="5">
        <f t="shared" si="19"/>
        <v>5.1505169722619089</v>
      </c>
    </row>
    <row r="103" ht="14.4">
      <c r="A103">
        <v>102</v>
      </c>
      <c r="B103">
        <v>7.9521512993990129</v>
      </c>
      <c r="C103" s="5">
        <f t="shared" si="15"/>
        <v>7.9867173477048476</v>
      </c>
      <c r="D103">
        <f t="shared" si="16"/>
        <v>201.14936190835994</v>
      </c>
      <c r="E103">
        <f t="shared" si="17"/>
        <v>1.4042978913781146</v>
      </c>
      <c r="F103">
        <f t="shared" si="18"/>
        <v>10.795313130461077</v>
      </c>
      <c r="G103" s="5">
        <f t="shared" si="19"/>
        <v>5.1781215649486185</v>
      </c>
    </row>
    <row r="104" ht="14.4">
      <c r="A104">
        <v>103</v>
      </c>
      <c r="B104">
        <v>37.582216925516164</v>
      </c>
      <c r="C104">
        <f t="shared" si="15"/>
        <v>8.2740522950622388</v>
      </c>
      <c r="D104">
        <f t="shared" si="16"/>
        <v>207.68113065383704</v>
      </c>
      <c r="E104" s="5">
        <f t="shared" si="17"/>
        <v>1.4199724141099959</v>
      </c>
      <c r="F104">
        <f t="shared" si="18"/>
        <v>11.11399712328223</v>
      </c>
      <c r="G104" s="5">
        <f t="shared" si="19"/>
        <v>5.4341074668422475</v>
      </c>
    </row>
    <row r="105" ht="14.4">
      <c r="A105">
        <v>104</v>
      </c>
      <c r="B105">
        <v>-12.87432293510286</v>
      </c>
      <c r="C105" s="5">
        <f t="shared" si="15"/>
        <v>8.0707025332337281</v>
      </c>
      <c r="D105">
        <f t="shared" si="16"/>
        <v>209.9653260631178</v>
      </c>
      <c r="E105">
        <f t="shared" si="17"/>
        <v>1.4208790821148425</v>
      </c>
      <c r="F105">
        <f t="shared" si="18"/>
        <v>10.912460697463413</v>
      </c>
      <c r="G105" s="5">
        <f t="shared" si="19"/>
        <v>5.2289443690040436</v>
      </c>
    </row>
    <row r="106" ht="14.4">
      <c r="A106">
        <v>105</v>
      </c>
      <c r="B106">
        <v>-4.9627248504546628</v>
      </c>
      <c r="C106">
        <f t="shared" si="15"/>
        <v>7.9465746533890762</v>
      </c>
      <c r="D106">
        <f t="shared" si="16"/>
        <v>209.5642404053728</v>
      </c>
      <c r="E106" s="5">
        <f t="shared" si="17"/>
        <v>1.4127455215369107</v>
      </c>
      <c r="F106">
        <f t="shared" si="18"/>
        <v>10.772065696462898</v>
      </c>
      <c r="G106" s="5">
        <f t="shared" si="19"/>
        <v>5.1210836103152548</v>
      </c>
    </row>
    <row r="107" ht="14.4">
      <c r="A107">
        <v>106</v>
      </c>
      <c r="B107">
        <v>-1.0361019685285484</v>
      </c>
      <c r="C107" s="5">
        <f t="shared" si="15"/>
        <v>7.8618324211068344</v>
      </c>
      <c r="D107">
        <f t="shared" si="16"/>
        <v>208.32960256556095</v>
      </c>
      <c r="E107">
        <f t="shared" si="17"/>
        <v>1.401917832509832</v>
      </c>
      <c r="F107">
        <f t="shared" si="18"/>
        <v>10.665668086126498</v>
      </c>
      <c r="G107" s="5">
        <f t="shared" si="19"/>
        <v>5.0579967560871708</v>
      </c>
    </row>
    <row r="108" ht="14.4">
      <c r="A108">
        <v>107</v>
      </c>
      <c r="B108">
        <v>-23.165195297580951</v>
      </c>
      <c r="C108">
        <f t="shared" si="15"/>
        <v>7.5718601994368555</v>
      </c>
      <c r="D108">
        <f t="shared" si="16"/>
        <v>215.36120511585565</v>
      </c>
      <c r="E108" s="5">
        <f t="shared" si="17"/>
        <v>1.4187041774587252</v>
      </c>
      <c r="F108">
        <f t="shared" si="18"/>
        <v>10.409268554354306</v>
      </c>
      <c r="G108" s="5">
        <f t="shared" si="19"/>
        <v>4.7344518445194055</v>
      </c>
    </row>
    <row r="109" ht="14.4">
      <c r="A109">
        <v>108</v>
      </c>
      <c r="B109">
        <v>10.667936000397294</v>
      </c>
      <c r="C109" s="5">
        <f t="shared" si="15"/>
        <v>7.6005275679642672</v>
      </c>
      <c r="D109">
        <f t="shared" si="16"/>
        <v>213.43723991869183</v>
      </c>
      <c r="E109">
        <f t="shared" si="17"/>
        <v>1.4057989685541412</v>
      </c>
      <c r="F109">
        <f t="shared" si="18"/>
        <v>10.412125505072549</v>
      </c>
      <c r="G109" s="5">
        <f t="shared" si="19"/>
        <v>4.7889296308559848</v>
      </c>
    </row>
    <row r="110" ht="14.4">
      <c r="A110">
        <v>109</v>
      </c>
      <c r="B110">
        <v>3.1299942085507402</v>
      </c>
      <c r="C110">
        <f t="shared" si="15"/>
        <v>7.5595135004467116</v>
      </c>
      <c r="D110">
        <f t="shared" si="16"/>
        <v>211.64432393574643</v>
      </c>
      <c r="E110" s="5">
        <f t="shared" si="17"/>
        <v>1.3934457453672451</v>
      </c>
      <c r="F110">
        <f t="shared" si="18"/>
        <v>10.346404991181203</v>
      </c>
      <c r="G110" s="5">
        <f t="shared" si="19"/>
        <v>4.7726220097122214</v>
      </c>
    </row>
    <row r="111" ht="14.4">
      <c r="A111">
        <v>110</v>
      </c>
      <c r="B111">
        <v>8.316955425748553</v>
      </c>
      <c r="C111" s="5">
        <f t="shared" si="15"/>
        <v>7.5663993361312745</v>
      </c>
      <c r="D111">
        <f t="shared" si="16"/>
        <v>209.70784851110258</v>
      </c>
      <c r="E111">
        <f t="shared" si="17"/>
        <v>1.3807371170735467</v>
      </c>
      <c r="F111">
        <f t="shared" si="18"/>
        <v>10.327873570278367</v>
      </c>
      <c r="G111" s="5">
        <f t="shared" si="19"/>
        <v>4.804925101984181</v>
      </c>
    </row>
    <row r="112" ht="14.4">
      <c r="A112">
        <v>111</v>
      </c>
      <c r="B112">
        <v>35.461112877727288</v>
      </c>
      <c r="C112">
        <f t="shared" si="15"/>
        <v>7.8177030617312377</v>
      </c>
      <c r="D112">
        <f t="shared" si="16"/>
        <v>214.81145896218501</v>
      </c>
      <c r="E112" s="5">
        <f t="shared" si="17"/>
        <v>1.391128451663862</v>
      </c>
      <c r="F112">
        <f t="shared" si="18"/>
        <v>10.599959965058961</v>
      </c>
      <c r="G112" s="5">
        <f t="shared" si="19"/>
        <v>5.0354461584035137</v>
      </c>
    </row>
    <row r="113" ht="14.4">
      <c r="A113">
        <v>112</v>
      </c>
      <c r="B113">
        <v>-0.056356851701614197</v>
      </c>
      <c r="C113" s="5">
        <f t="shared" si="15"/>
        <v>7.7473989553613025</v>
      </c>
      <c r="D113">
        <f t="shared" si="16"/>
        <v>213.42979933887344</v>
      </c>
      <c r="E113">
        <f t="shared" si="17"/>
        <v>1.3804431202997096</v>
      </c>
      <c r="F113">
        <f t="shared" si="18"/>
        <v>10.508285195960722</v>
      </c>
      <c r="G113" s="5">
        <f t="shared" si="19"/>
        <v>4.9865127147618828</v>
      </c>
    </row>
    <row r="114" ht="14.4">
      <c r="A114">
        <v>113</v>
      </c>
      <c r="B114">
        <v>17.51632937961551</v>
      </c>
      <c r="C114">
        <f t="shared" si="15"/>
        <v>7.8338496670803659</v>
      </c>
      <c r="D114">
        <f t="shared" si="16"/>
        <v>212.36870711840132</v>
      </c>
      <c r="E114" s="5">
        <f t="shared" si="17"/>
        <v>1.3709008314037068</v>
      </c>
      <c r="F114">
        <f t="shared" si="18"/>
        <v>10.57565132988778</v>
      </c>
      <c r="G114" s="5">
        <f t="shared" si="19"/>
        <v>5.0920480042729519</v>
      </c>
    </row>
    <row r="115" ht="14.4">
      <c r="A115">
        <v>114</v>
      </c>
      <c r="B115">
        <v>-20.006455019375498</v>
      </c>
      <c r="C115" s="5">
        <f t="shared" si="15"/>
        <v>7.5896364680763675</v>
      </c>
      <c r="D115">
        <f t="shared" si="16"/>
        <v>217.28830789758339</v>
      </c>
      <c r="E115">
        <f t="shared" si="17"/>
        <v>1.3805932741308329</v>
      </c>
      <c r="F115">
        <f t="shared" si="18"/>
        <v>10.350823016338033</v>
      </c>
      <c r="G115" s="5">
        <f t="shared" si="19"/>
        <v>4.8284499198147017</v>
      </c>
    </row>
    <row r="116" ht="14.4">
      <c r="A116">
        <v>115</v>
      </c>
      <c r="B116">
        <v>5.5627935687727463</v>
      </c>
      <c r="C116">
        <f t="shared" si="15"/>
        <v>7.5720117472128567</v>
      </c>
      <c r="D116">
        <f t="shared" si="16"/>
        <v>215.41799264934258</v>
      </c>
      <c r="E116" s="5">
        <f t="shared" si="17"/>
        <v>1.3686489455230073</v>
      </c>
      <c r="F116">
        <f t="shared" si="18"/>
        <v>10.30930963825887</v>
      </c>
      <c r="G116" s="5">
        <f t="shared" si="19"/>
        <v>4.8347138561668421</v>
      </c>
    </row>
    <row r="117" ht="14.4">
      <c r="A117">
        <v>116</v>
      </c>
      <c r="B117">
        <v>-19.493250794455641</v>
      </c>
      <c r="C117" s="5">
        <f t="shared" si="15"/>
        <v>7.3386905184053699</v>
      </c>
      <c r="D117">
        <f t="shared" si="16"/>
        <v>219.85969302748055</v>
      </c>
      <c r="E117">
        <f t="shared" si="17"/>
        <v>1.3767142700180688</v>
      </c>
      <c r="F117">
        <f t="shared" si="18"/>
        <v>10.092119058441508</v>
      </c>
      <c r="G117" s="5">
        <f t="shared" si="19"/>
        <v>4.5852619783692319</v>
      </c>
    </row>
    <row r="118" ht="14.4">
      <c r="A118">
        <v>117</v>
      </c>
      <c r="B118">
        <v>8.147647621866513</v>
      </c>
      <c r="C118">
        <f t="shared" si="15"/>
        <v>7.3456046816828158</v>
      </c>
      <c r="D118">
        <f t="shared" si="16"/>
        <v>217.96994410770711</v>
      </c>
      <c r="E118" s="5">
        <f t="shared" si="17"/>
        <v>1.3649142739672511</v>
      </c>
      <c r="F118">
        <f t="shared" si="18"/>
        <v>10.075433229617317</v>
      </c>
      <c r="G118" s="5">
        <f t="shared" si="19"/>
        <v>4.6157761337483141</v>
      </c>
    </row>
    <row r="119" ht="14.4">
      <c r="A119">
        <v>118</v>
      </c>
      <c r="B119">
        <v>8.0980020874672149</v>
      </c>
      <c r="C119" s="5">
        <f t="shared" si="15"/>
        <v>7.3519809308843787</v>
      </c>
      <c r="D119">
        <f t="shared" si="16"/>
        <v>216.11175060578537</v>
      </c>
      <c r="E119">
        <f t="shared" si="17"/>
        <v>1.3533127922281496</v>
      </c>
      <c r="F119">
        <f t="shared" si="18"/>
        <v>10.058606515340678</v>
      </c>
      <c r="G119" s="5">
        <f t="shared" si="19"/>
        <v>4.6453553464280795</v>
      </c>
    </row>
    <row r="120" ht="14.4">
      <c r="A120">
        <v>119</v>
      </c>
      <c r="B120">
        <v>-12.372309760674128</v>
      </c>
      <c r="C120">
        <f t="shared" si="15"/>
        <v>7.1862305889385079</v>
      </c>
      <c r="D120">
        <f t="shared" si="16"/>
        <v>217.54960301894249</v>
      </c>
      <c r="E120" s="5">
        <f t="shared" si="17"/>
        <v>1.3520902057662161</v>
      </c>
      <c r="F120">
        <f t="shared" si="18"/>
        <v>9.8904110004709409</v>
      </c>
      <c r="G120" s="5">
        <f t="shared" si="19"/>
        <v>4.4820501774060757</v>
      </c>
    </row>
    <row r="121" ht="14.4">
      <c r="A121">
        <v>120</v>
      </c>
      <c r="B121">
        <v>-7.8246167406988771</v>
      </c>
      <c r="C121" s="5">
        <f t="shared" si="15"/>
        <v>7.0611401945248637</v>
      </c>
      <c r="D121">
        <f t="shared" si="16"/>
        <v>217.59916790736108</v>
      </c>
      <c r="E121">
        <f t="shared" si="17"/>
        <v>1.3465980837755596</v>
      </c>
      <c r="F121">
        <f t="shared" si="18"/>
        <v>9.754336362075982</v>
      </c>
      <c r="G121" s="5">
        <f t="shared" si="19"/>
        <v>4.3679440269737446</v>
      </c>
    </row>
    <row r="122" ht="14.4">
      <c r="A122">
        <v>121</v>
      </c>
      <c r="B122">
        <v>1.6816421428145816</v>
      </c>
      <c r="C122">
        <f t="shared" si="15"/>
        <v>7.0166815329404804</v>
      </c>
      <c r="D122">
        <f t="shared" si="16"/>
        <v>216.02500679150779</v>
      </c>
      <c r="E122" s="5">
        <f t="shared" si="17"/>
        <v>1.336162652763712</v>
      </c>
      <c r="F122">
        <f t="shared" si="18"/>
        <v>9.689006838467904</v>
      </c>
      <c r="G122" s="5">
        <f t="shared" si="19"/>
        <v>4.3443562274130567</v>
      </c>
    </row>
    <row r="123" ht="14.4">
      <c r="A123">
        <v>122</v>
      </c>
      <c r="B123">
        <v>1.0250041836863328</v>
      </c>
      <c r="C123" s="5">
        <f t="shared" si="15"/>
        <v>6.9675694235203647</v>
      </c>
      <c r="D123">
        <f t="shared" si="16"/>
        <v>214.53394007045392</v>
      </c>
      <c r="E123">
        <f t="shared" si="17"/>
        <v>1.3260750048961327</v>
      </c>
      <c r="F123">
        <f t="shared" si="18"/>
        <v>9.6197194333126301</v>
      </c>
      <c r="G123" s="5">
        <f t="shared" si="19"/>
        <v>4.3154194137280992</v>
      </c>
    </row>
    <row r="124" ht="14.4">
      <c r="A124">
        <v>123</v>
      </c>
      <c r="B124">
        <v>22.782097913091786</v>
      </c>
      <c r="C124">
        <f t="shared" si="15"/>
        <v>7.0961428258746038</v>
      </c>
      <c r="D124">
        <f t="shared" si="16"/>
        <v>214.80879288637581</v>
      </c>
      <c r="E124" s="5">
        <f t="shared" si="17"/>
        <v>1.3215191827195465</v>
      </c>
      <c r="F124">
        <f t="shared" si="18"/>
        <v>9.7391811913136976</v>
      </c>
      <c r="G124" s="5">
        <f t="shared" si="19"/>
        <v>4.4531044604355108</v>
      </c>
    </row>
    <row r="125" ht="14.4">
      <c r="A125">
        <v>124</v>
      </c>
      <c r="B125">
        <v>-8.9802819502263755</v>
      </c>
      <c r="C125" s="5">
        <f t="shared" si="15"/>
        <v>6.9664942389705633</v>
      </c>
      <c r="D125">
        <f t="shared" si="16"/>
        <v>215.14666569077062</v>
      </c>
      <c r="E125">
        <f t="shared" si="17"/>
        <v>1.317214392409501</v>
      </c>
      <c r="F125">
        <f t="shared" si="18"/>
        <v>9.6009230237895657</v>
      </c>
      <c r="G125" s="5">
        <f t="shared" si="19"/>
        <v>4.3320654541515609</v>
      </c>
    </row>
    <row r="126" ht="14.4">
      <c r="A126">
        <v>125</v>
      </c>
      <c r="B126">
        <v>-6.9436396141080614</v>
      </c>
      <c r="C126">
        <f t="shared" si="15"/>
        <v>6.8552131681459345</v>
      </c>
      <c r="D126">
        <f t="shared" si="16"/>
        <v>214.95954652568454</v>
      </c>
      <c r="E126" s="5">
        <f t="shared" si="17"/>
        <v>1.3113643171161387</v>
      </c>
      <c r="F126">
        <f t="shared" si="18"/>
        <v>9.4779418023782114</v>
      </c>
      <c r="G126" s="5">
        <f t="shared" si="19"/>
        <v>4.2324845339136576</v>
      </c>
    </row>
    <row r="127" ht="14.4">
      <c r="A127">
        <v>126</v>
      </c>
      <c r="B127">
        <v>10.916163237893747</v>
      </c>
      <c r="C127" s="5">
        <f t="shared" si="15"/>
        <v>6.8874429306042506</v>
      </c>
      <c r="D127">
        <f t="shared" si="16"/>
        <v>213.37075360958215</v>
      </c>
      <c r="E127">
        <f t="shared" si="17"/>
        <v>1.3013142124180186</v>
      </c>
      <c r="F127">
        <f t="shared" si="18"/>
        <v>9.4900713554402873</v>
      </c>
      <c r="G127" s="5">
        <f t="shared" si="19"/>
        <v>4.2848145057682139</v>
      </c>
    </row>
    <row r="128" ht="14.4">
      <c r="A128">
        <v>127</v>
      </c>
      <c r="B128">
        <v>15.821247661805808</v>
      </c>
      <c r="C128">
        <f t="shared" si="15"/>
        <v>6.9577878497475698</v>
      </c>
      <c r="D128">
        <f t="shared" si="16"/>
        <v>212.3057827015995</v>
      </c>
      <c r="E128" s="5">
        <f t="shared" si="17"/>
        <v>1.2929420235998779</v>
      </c>
      <c r="F128">
        <f t="shared" si="18"/>
        <v>9.5436718969473251</v>
      </c>
      <c r="G128" s="5">
        <f t="shared" si="19"/>
        <v>4.3719038025478145</v>
      </c>
    </row>
    <row r="129" ht="14.4">
      <c r="A129">
        <v>128</v>
      </c>
      <c r="B129">
        <v>17.683337933391996</v>
      </c>
      <c r="C129" s="5">
        <f t="shared" si="15"/>
        <v>7.0415812097760417</v>
      </c>
      <c r="D129">
        <f t="shared" si="16"/>
        <v>211.53281350487129</v>
      </c>
      <c r="E129">
        <f t="shared" si="17"/>
        <v>1.2855349491580566</v>
      </c>
      <c r="F129">
        <f t="shared" si="18"/>
        <v>9.6126511080921553</v>
      </c>
      <c r="G129" s="5">
        <f t="shared" si="19"/>
        <v>4.4705113114599282</v>
      </c>
    </row>
    <row r="130" ht="14.4">
      <c r="A130">
        <v>129</v>
      </c>
      <c r="B130">
        <v>11.688727888742648</v>
      </c>
      <c r="C130">
        <f t="shared" si="15"/>
        <v>7.0776056026362477</v>
      </c>
      <c r="D130">
        <f t="shared" si="16"/>
        <v>210.04762403700647</v>
      </c>
      <c r="E130" s="5">
        <f t="shared" si="17"/>
        <v>1.2760392452137324</v>
      </c>
      <c r="F130">
        <f t="shared" si="18"/>
        <v>9.6296840930637124</v>
      </c>
      <c r="G130" s="5">
        <f t="shared" si="19"/>
        <v>4.525527112208783</v>
      </c>
    </row>
    <row r="131" ht="14.4">
      <c r="A131">
        <v>130</v>
      </c>
      <c r="B131">
        <v>6.1728605130453005</v>
      </c>
      <c r="C131" s="5">
        <f t="shared" si="15"/>
        <v>7.0706460250240095</v>
      </c>
      <c r="D131">
        <f t="shared" si="16"/>
        <v>208.42564452535112</v>
      </c>
      <c r="E131">
        <f t="shared" si="17"/>
        <v>1.2662046393283146</v>
      </c>
      <c r="F131">
        <f t="shared" si="18"/>
        <v>9.6030553036806392</v>
      </c>
      <c r="G131" s="5">
        <f t="shared" si="19"/>
        <v>4.5382367463673798</v>
      </c>
    </row>
    <row r="132" ht="14.4">
      <c r="A132">
        <v>131</v>
      </c>
      <c r="B132">
        <v>-1.164763331127852</v>
      </c>
      <c r="C132">
        <f t="shared" si="15"/>
        <v>7.0077803047480414</v>
      </c>
      <c r="D132">
        <f t="shared" si="16"/>
        <v>207.34009527763646</v>
      </c>
      <c r="E132" s="5">
        <f t="shared" si="17"/>
        <v>1.2580734552931541</v>
      </c>
      <c r="F132">
        <f t="shared" si="18"/>
        <v>9.5239272153343499</v>
      </c>
      <c r="G132" s="5">
        <f t="shared" si="19"/>
        <v>4.4916333941617328</v>
      </c>
    </row>
    <row r="133" ht="14.4">
      <c r="A133">
        <v>132</v>
      </c>
      <c r="B133">
        <v>-3.7170644883129746</v>
      </c>
      <c r="C133" s="5">
        <f t="shared" si="15"/>
        <v>6.926531480558185</v>
      </c>
      <c r="D133">
        <f t="shared" si="16"/>
        <v>206.62872748777809</v>
      </c>
      <c r="E133">
        <f t="shared" si="17"/>
        <v>1.2511471326885111</v>
      </c>
      <c r="F133">
        <f t="shared" si="18"/>
        <v>9.4288257459352067</v>
      </c>
      <c r="G133" s="5">
        <f t="shared" si="19"/>
        <v>4.4242372151811633</v>
      </c>
    </row>
    <row r="134" ht="14.4">
      <c r="A134">
        <v>133</v>
      </c>
      <c r="B134">
        <v>-21.288142533047651</v>
      </c>
      <c r="C134">
        <f t="shared" si="15"/>
        <v>6.7143910744408482</v>
      </c>
      <c r="D134">
        <f t="shared" si="16"/>
        <v>211.04883074385816</v>
      </c>
      <c r="E134" s="5">
        <f t="shared" si="17"/>
        <v>1.2596957227297374</v>
      </c>
      <c r="F134">
        <f t="shared" si="18"/>
        <v>9.2337825199003234</v>
      </c>
      <c r="G134" s="5">
        <f t="shared" si="19"/>
        <v>4.1949996289813729</v>
      </c>
    </row>
    <row r="135" ht="14.4">
      <c r="A135">
        <v>134</v>
      </c>
      <c r="B135">
        <v>-36.063789967032385</v>
      </c>
      <c r="C135" s="5">
        <f t="shared" si="15"/>
        <v>6.395150917414929</v>
      </c>
      <c r="D135">
        <f t="shared" si="16"/>
        <v>223.11851066295762</v>
      </c>
      <c r="E135">
        <f t="shared" si="17"/>
        <v>1.2903734003807315</v>
      </c>
      <c r="F135">
        <f t="shared" si="18"/>
        <v>8.975897718176391</v>
      </c>
      <c r="G135" s="5">
        <f t="shared" si="19"/>
        <v>3.8144041166534661</v>
      </c>
    </row>
    <row r="136" ht="14.4">
      <c r="A136">
        <v>135</v>
      </c>
      <c r="B136">
        <v>-2.3300305157698524</v>
      </c>
      <c r="C136">
        <f t="shared" si="15"/>
        <v>6.3305199438357818</v>
      </c>
      <c r="D136">
        <f t="shared" si="16"/>
        <v>222.01736412122898</v>
      </c>
      <c r="E136" s="5">
        <f t="shared" si="17"/>
        <v>1.2824090874462248</v>
      </c>
      <c r="F136">
        <f t="shared" si="18"/>
        <v>8.8953381187282314</v>
      </c>
      <c r="G136" s="5">
        <f t="shared" si="19"/>
        <v>3.7657017689433321</v>
      </c>
    </row>
    <row r="137" ht="14.4">
      <c r="A137">
        <v>136</v>
      </c>
      <c r="B137">
        <v>4.7923781568397832</v>
      </c>
      <c r="C137" s="5">
        <f t="shared" si="15"/>
        <v>6.3192100777549287</v>
      </c>
      <c r="D137">
        <f t="shared" si="16"/>
        <v>220.39018723128856</v>
      </c>
      <c r="E137">
        <f t="shared" si="17"/>
        <v>1.272994926377558</v>
      </c>
      <c r="F137">
        <f t="shared" si="18"/>
        <v>8.8651999305100446</v>
      </c>
      <c r="G137" s="5">
        <f t="shared" si="19"/>
        <v>3.7732202249998128</v>
      </c>
    </row>
    <row r="138" ht="14.4">
      <c r="A138">
        <v>137</v>
      </c>
      <c r="B138">
        <v>-5.0208366874806405</v>
      </c>
      <c r="C138">
        <f t="shared" si="15"/>
        <v>6.2364360137751076</v>
      </c>
      <c r="D138">
        <f t="shared" si="16"/>
        <v>219.7083329051853</v>
      </c>
      <c r="E138" s="5">
        <f t="shared" si="17"/>
        <v>1.2663769024906986</v>
      </c>
      <c r="F138">
        <f t="shared" si="18"/>
        <v>8.7691898187565052</v>
      </c>
      <c r="G138" s="5">
        <f t="shared" si="19"/>
        <v>3.7036822087937105</v>
      </c>
    </row>
    <row r="139" ht="14.4">
      <c r="A139">
        <v>138</v>
      </c>
      <c r="B139">
        <v>7.9234992042496648</v>
      </c>
      <c r="C139" s="5">
        <f t="shared" si="15"/>
        <v>6.248661109358256</v>
      </c>
      <c r="D139">
        <f t="shared" si="16"/>
        <v>218.12524695478172</v>
      </c>
      <c r="E139">
        <f t="shared" si="17"/>
        <v>1.2572262054047352</v>
      </c>
      <c r="F139">
        <f t="shared" si="18"/>
        <v>8.7631135201677264</v>
      </c>
      <c r="G139" s="5">
        <f t="shared" si="19"/>
        <v>3.7342086985487857</v>
      </c>
    </row>
    <row r="140" ht="14.4">
      <c r="A140">
        <v>139</v>
      </c>
      <c r="B140">
        <v>-4.856907518875186</v>
      </c>
      <c r="C140">
        <f t="shared" si="15"/>
        <v>6.1687649321767202</v>
      </c>
      <c r="D140">
        <f t="shared" si="16"/>
        <v>217.4319217020485</v>
      </c>
      <c r="E140" s="5">
        <f t="shared" si="17"/>
        <v>1.2507031740229735</v>
      </c>
      <c r="F140">
        <f t="shared" si="18"/>
        <v>8.670171280222668</v>
      </c>
      <c r="G140" s="5">
        <f t="shared" si="19"/>
        <v>3.6673585841307732</v>
      </c>
    </row>
    <row r="141" ht="14.4">
      <c r="A141">
        <v>140</v>
      </c>
      <c r="B141">
        <v>31.038623737520439</v>
      </c>
      <c r="C141" s="5">
        <f t="shared" si="15"/>
        <v>6.3464067807863183</v>
      </c>
      <c r="D141">
        <f t="shared" si="16"/>
        <v>220.28559096537839</v>
      </c>
      <c r="E141">
        <f t="shared" si="17"/>
        <v>1.2543797299444694</v>
      </c>
      <c r="F141">
        <f t="shared" si="18"/>
        <v>8.8551662406752563</v>
      </c>
      <c r="G141" s="5">
        <f t="shared" si="19"/>
        <v>3.8376473208973794</v>
      </c>
    </row>
    <row r="142" ht="14.4">
      <c r="A142">
        <v>141</v>
      </c>
      <c r="B142">
        <v>-4.9340125489673365</v>
      </c>
      <c r="C142">
        <f t="shared" si="15"/>
        <v>6.2664038068164345</v>
      </c>
      <c r="D142">
        <f t="shared" si="16"/>
        <v>219.61458955249046</v>
      </c>
      <c r="E142" s="5">
        <f t="shared" si="17"/>
        <v>1.2480185417349041</v>
      </c>
      <c r="F142">
        <f t="shared" si="18"/>
        <v>8.7624408902862427</v>
      </c>
      <c r="G142" s="5">
        <f t="shared" si="19"/>
        <v>3.7703667233466263</v>
      </c>
    </row>
    <row r="143" ht="14.4">
      <c r="A143">
        <v>142</v>
      </c>
      <c r="B143">
        <v>15.171306881717937</v>
      </c>
      <c r="C143" s="5">
        <f t="shared" si="15"/>
        <v>6.3291143918509523</v>
      </c>
      <c r="D143">
        <f t="shared" si="16"/>
        <v>218.61547095347893</v>
      </c>
      <c r="E143">
        <f t="shared" si="17"/>
        <v>1.2407842560634472</v>
      </c>
      <c r="F143">
        <f t="shared" si="18"/>
        <v>8.8106829039778471</v>
      </c>
      <c r="G143" s="5">
        <f t="shared" si="19"/>
        <v>3.8475458797240578</v>
      </c>
    </row>
    <row r="144" ht="14.4">
      <c r="A144">
        <v>143</v>
      </c>
      <c r="B144">
        <v>-16.867905035892601</v>
      </c>
      <c r="C144">
        <f t="shared" si="15"/>
        <v>6.1668974727758226</v>
      </c>
      <c r="D144">
        <f t="shared" si="16"/>
        <v>220.83887440667863</v>
      </c>
      <c r="E144" s="5">
        <f t="shared" si="17"/>
        <v>1.2427098587577459</v>
      </c>
      <c r="F144">
        <f t="shared" si="18"/>
        <v>8.6523171902913134</v>
      </c>
      <c r="G144" s="5">
        <f t="shared" si="19"/>
        <v>3.6814777552603308</v>
      </c>
    </row>
    <row r="145" ht="14.4">
      <c r="A145">
        <v>144</v>
      </c>
      <c r="B145">
        <v>12.759541319448712</v>
      </c>
      <c r="C145" s="5">
        <f t="shared" si="15"/>
        <v>6.2126797217110505</v>
      </c>
      <c r="D145">
        <f t="shared" si="16"/>
        <v>219.59637267535467</v>
      </c>
      <c r="E145">
        <f t="shared" si="17"/>
        <v>1.2348987044472588</v>
      </c>
      <c r="F145">
        <f t="shared" si="18"/>
        <v>8.6824771306055677</v>
      </c>
      <c r="G145" s="5">
        <f t="shared" si="19"/>
        <v>3.7428823128165329</v>
      </c>
    </row>
    <row r="146" ht="14.4">
      <c r="A146">
        <v>145</v>
      </c>
      <c r="B146">
        <v>-4.0604566836962466</v>
      </c>
      <c r="C146">
        <f t="shared" si="15"/>
        <v>6.1418305051220345</v>
      </c>
      <c r="D146">
        <f t="shared" si="16"/>
        <v>218.79924153134422</v>
      </c>
      <c r="E146" s="5">
        <f t="shared" si="17"/>
        <v>1.2283974464411198</v>
      </c>
      <c r="F146">
        <f t="shared" si="18"/>
        <v>8.5986253980042733</v>
      </c>
      <c r="G146" s="5">
        <f t="shared" si="19"/>
        <v>3.6850356122397949</v>
      </c>
    </row>
    <row r="147" ht="14.4">
      <c r="A147">
        <v>146</v>
      </c>
      <c r="B147">
        <v>-12.97678222204561</v>
      </c>
      <c r="C147" s="5">
        <f t="shared" si="15"/>
        <v>6.0108811028811608</v>
      </c>
      <c r="D147">
        <f t="shared" si="16"/>
        <v>219.7938521532185</v>
      </c>
      <c r="E147">
        <f t="shared" si="17"/>
        <v>1.2269626496007102</v>
      </c>
      <c r="F147">
        <f t="shared" si="18"/>
        <v>8.4648064020825817</v>
      </c>
      <c r="G147" s="5">
        <f t="shared" si="19"/>
        <v>3.5569558036797404</v>
      </c>
    </row>
    <row r="148" ht="14.4">
      <c r="A148">
        <v>147</v>
      </c>
      <c r="B148">
        <v>-0.43580834423948822</v>
      </c>
      <c r="C148">
        <f t="shared" si="15"/>
        <v>5.9670260726286388</v>
      </c>
      <c r="D148">
        <f t="shared" si="16"/>
        <v>218.57113457043539</v>
      </c>
      <c r="E148" s="5">
        <f t="shared" si="17"/>
        <v>1.219376261235861</v>
      </c>
      <c r="F148">
        <f t="shared" si="18"/>
        <v>8.4057785951003616</v>
      </c>
      <c r="G148" s="5">
        <f t="shared" si="19"/>
        <v>3.5282735501569169</v>
      </c>
    </row>
    <row r="149" ht="14.4">
      <c r="A149">
        <v>148</v>
      </c>
      <c r="B149">
        <v>3.5978485664836448</v>
      </c>
      <c r="C149" s="5">
        <f t="shared" si="15"/>
        <v>5.9510181165060381</v>
      </c>
      <c r="D149">
        <f t="shared" si="16"/>
        <v>217.12218179353482</v>
      </c>
      <c r="E149">
        <f t="shared" si="17"/>
        <v>1.2112149969659538</v>
      </c>
      <c r="F149">
        <f t="shared" si="18"/>
        <v>8.3734481104379448</v>
      </c>
      <c r="G149" s="5">
        <f t="shared" si="19"/>
        <v>3.5285881225741305</v>
      </c>
    </row>
    <row r="150" ht="14.4">
      <c r="A150">
        <v>149</v>
      </c>
      <c r="B150">
        <v>19.025585587379886</v>
      </c>
      <c r="C150">
        <f t="shared" si="15"/>
        <v>6.0387668914783452</v>
      </c>
      <c r="D150">
        <f t="shared" si="16"/>
        <v>216.80241730352157</v>
      </c>
      <c r="E150" s="5">
        <f t="shared" si="17"/>
        <v>1.2062544427112165</v>
      </c>
      <c r="F150">
        <f t="shared" si="18"/>
        <v>8.4512757769007791</v>
      </c>
      <c r="G150" s="5">
        <f t="shared" si="19"/>
        <v>3.6262580060559122</v>
      </c>
    </row>
    <row r="151" ht="14.4">
      <c r="A151">
        <v>150</v>
      </c>
      <c r="B151">
        <v>-9.7734741053557954</v>
      </c>
      <c r="C151" s="5">
        <f t="shared" si="15"/>
        <v>5.9333519514994508</v>
      </c>
      <c r="D151">
        <f t="shared" si="16"/>
        <v>217.01421395857412</v>
      </c>
      <c r="E151">
        <f t="shared" si="17"/>
        <v>1.2028139616709204</v>
      </c>
      <c r="F151">
        <f t="shared" si="18"/>
        <v>8.3389798748412911</v>
      </c>
      <c r="G151" s="5">
        <f t="shared" si="19"/>
        <v>3.5277240281576101</v>
      </c>
    </row>
    <row r="152" ht="14.4">
      <c r="A152">
        <v>151</v>
      </c>
      <c r="B152">
        <v>3.4154011444418346</v>
      </c>
      <c r="C152">
        <f t="shared" si="15"/>
        <v>5.9166767805917848</v>
      </c>
      <c r="D152">
        <f t="shared" si="16"/>
        <v>215.60943979222836</v>
      </c>
      <c r="E152" s="5">
        <f t="shared" si="17"/>
        <v>1.1949381091574343</v>
      </c>
      <c r="F152">
        <f t="shared" si="18"/>
        <v>8.3065529989066533</v>
      </c>
      <c r="G152" s="5">
        <f t="shared" si="19"/>
        <v>3.5268005622769163</v>
      </c>
    </row>
    <row r="153" ht="14.4">
      <c r="A153">
        <v>152</v>
      </c>
      <c r="B153">
        <v>9.187353194800215</v>
      </c>
      <c r="C153" s="5">
        <f t="shared" si="15"/>
        <v>5.9381943885799986</v>
      </c>
      <c r="D153">
        <f t="shared" si="16"/>
        <v>214.25193984044887</v>
      </c>
      <c r="E153">
        <f t="shared" si="17"/>
        <v>1.1872456509890559</v>
      </c>
      <c r="F153">
        <f t="shared" si="18"/>
        <v>8.3126856905581104</v>
      </c>
      <c r="G153" s="5">
        <f t="shared" si="19"/>
        <v>3.5637030866018868</v>
      </c>
    </row>
    <row r="154" ht="14.4">
      <c r="A154">
        <v>153</v>
      </c>
      <c r="B154">
        <v>-11.684097041541254</v>
      </c>
      <c r="C154">
        <f t="shared" si="15"/>
        <v>5.8230160132197284</v>
      </c>
      <c r="D154">
        <f t="shared" si="16"/>
        <v>214.87209450170317</v>
      </c>
      <c r="E154" s="5">
        <f t="shared" si="17"/>
        <v>1.1850707888227334</v>
      </c>
      <c r="F154">
        <f t="shared" si="18"/>
        <v>8.1931575908651944</v>
      </c>
      <c r="G154" s="5">
        <f t="shared" si="19"/>
        <v>3.4528744355742615</v>
      </c>
    </row>
    <row r="155" ht="14.4">
      <c r="A155">
        <v>154</v>
      </c>
      <c r="B155">
        <v>16.184441691503729</v>
      </c>
      <c r="C155" s="5">
        <f t="shared" si="15"/>
        <v>5.8902979981436507</v>
      </c>
      <c r="D155">
        <f t="shared" si="16"/>
        <v>214.16483901345876</v>
      </c>
      <c r="E155">
        <f t="shared" si="17"/>
        <v>1.1792712888960992</v>
      </c>
      <c r="F155">
        <f t="shared" si="18"/>
        <v>8.2488405759358496</v>
      </c>
      <c r="G155" s="5">
        <f t="shared" si="19"/>
        <v>3.5317554203514523</v>
      </c>
    </row>
    <row r="156" ht="14.4">
      <c r="A156">
        <v>155</v>
      </c>
      <c r="B156">
        <v>-3.6209404194065407</v>
      </c>
      <c r="C156">
        <f t="shared" si="15"/>
        <v>5.8289351696433265</v>
      </c>
      <c r="D156">
        <f t="shared" si="16"/>
        <v>213.3577947324859</v>
      </c>
      <c r="E156" s="5">
        <f t="shared" si="17"/>
        <v>1.1732441781231684</v>
      </c>
      <c r="F156">
        <f t="shared" si="18"/>
        <v>8.1754235258896628</v>
      </c>
      <c r="G156" s="5">
        <f t="shared" si="19"/>
        <v>3.4824468133969897</v>
      </c>
    </row>
    <row r="157" ht="14.4">
      <c r="A157">
        <v>156</v>
      </c>
      <c r="B157">
        <v>-0.41119178300230264</v>
      </c>
      <c r="C157" s="5">
        <f t="shared" si="15"/>
        <v>5.788934355844316</v>
      </c>
      <c r="D157">
        <f t="shared" si="16"/>
        <v>212.23090298730105</v>
      </c>
      <c r="E157">
        <f t="shared" si="17"/>
        <v>1.1663852306716049</v>
      </c>
      <c r="F157">
        <f t="shared" si="18"/>
        <v>8.1217048171875259</v>
      </c>
      <c r="G157" s="5">
        <f t="shared" si="19"/>
        <v>3.4561638945011062</v>
      </c>
    </row>
    <row r="158" ht="14.4">
      <c r="A158">
        <v>157</v>
      </c>
      <c r="B158">
        <v>-3.9031074659859453</v>
      </c>
      <c r="C158">
        <f t="shared" si="15"/>
        <v>5.7272016053867985</v>
      </c>
      <c r="D158">
        <f t="shared" si="16"/>
        <v>211.46876488018299</v>
      </c>
      <c r="E158" s="5">
        <f t="shared" si="17"/>
        <v>1.1605752057294829</v>
      </c>
      <c r="F158">
        <f t="shared" si="18"/>
        <v>8.0483520168457652</v>
      </c>
      <c r="G158" s="5">
        <f t="shared" si="19"/>
        <v>3.4060511939278326</v>
      </c>
    </row>
    <row r="159" ht="14.4">
      <c r="A159">
        <v>158</v>
      </c>
      <c r="B159">
        <v>-0.99342912482436407</v>
      </c>
      <c r="C159" s="5">
        <f t="shared" si="15"/>
        <v>5.6846659678538165</v>
      </c>
      <c r="D159">
        <f t="shared" si="16"/>
        <v>210.40769638476218</v>
      </c>
      <c r="E159">
        <f t="shared" si="17"/>
        <v>1.1539905896133713</v>
      </c>
      <c r="F159">
        <f t="shared" si="18"/>
        <v>7.9926471470805591</v>
      </c>
      <c r="G159" s="5">
        <f t="shared" si="19"/>
        <v>3.3766847886270739</v>
      </c>
    </row>
    <row r="160" ht="14.4">
      <c r="A160">
        <v>159</v>
      </c>
      <c r="B160">
        <v>11.764955926400141</v>
      </c>
      <c r="C160">
        <f t="shared" si="15"/>
        <v>5.7229067852031639</v>
      </c>
      <c r="D160">
        <f t="shared" si="16"/>
        <v>209.30851736158181</v>
      </c>
      <c r="E160" s="5">
        <f t="shared" si="17"/>
        <v>1.1473472750521949</v>
      </c>
      <c r="F160">
        <f t="shared" si="18"/>
        <v>8.0176013353075533</v>
      </c>
      <c r="G160" s="5">
        <f t="shared" si="19"/>
        <v>3.428212235098774</v>
      </c>
    </row>
    <row r="161" ht="14.4">
      <c r="A161">
        <v>160</v>
      </c>
      <c r="B161">
        <v>20.797948172561348</v>
      </c>
      <c r="C161" s="5">
        <f t="shared" si="15"/>
        <v>5.817125793874153</v>
      </c>
      <c r="D161">
        <f t="shared" si="16"/>
        <v>209.41246704720317</v>
      </c>
      <c r="E161">
        <f t="shared" si="17"/>
        <v>1.1440401737024011</v>
      </c>
      <c r="F161">
        <f t="shared" si="18"/>
        <v>8.1052061412789556</v>
      </c>
      <c r="G161" s="5">
        <f t="shared" si="19"/>
        <v>3.5290454464693508</v>
      </c>
    </row>
    <row r="162" ht="14.4">
      <c r="A162">
        <v>161</v>
      </c>
      <c r="B162">
        <v>17.545514188158641</v>
      </c>
      <c r="C162">
        <f t="shared" si="15"/>
        <v>5.889972926757908</v>
      </c>
      <c r="D162">
        <f t="shared" si="16"/>
        <v>208.95801859602892</v>
      </c>
      <c r="E162" s="5">
        <f t="shared" si="17"/>
        <v>1.1392435612724789</v>
      </c>
      <c r="F162">
        <f t="shared" si="18"/>
        <v>8.1684600493028654</v>
      </c>
      <c r="G162" s="5">
        <f t="shared" si="19"/>
        <v>3.6114858042129501</v>
      </c>
    </row>
    <row r="163" ht="14.4">
      <c r="A163">
        <v>162</v>
      </c>
      <c r="B163">
        <v>8.0907625267161087</v>
      </c>
      <c r="C163" s="5">
        <f t="shared" si="15"/>
        <v>5.9035580477453049</v>
      </c>
      <c r="D163">
        <f t="shared" si="16"/>
        <v>207.69004069711127</v>
      </c>
      <c r="E163">
        <f t="shared" si="17"/>
        <v>1.1322708546340727</v>
      </c>
      <c r="F163">
        <f t="shared" si="18"/>
        <v>8.1680997570134508</v>
      </c>
      <c r="G163" s="5">
        <f t="shared" si="19"/>
        <v>3.6390163384771594</v>
      </c>
    </row>
    <row r="164" ht="14.4">
      <c r="A164">
        <v>163</v>
      </c>
      <c r="B164">
        <v>29.000681117097621</v>
      </c>
      <c r="C164">
        <f t="shared" ref="C164:C227" si="20">SUM(B$2:B164)/A164</f>
        <v>6.0452581892750734</v>
      </c>
      <c r="D164">
        <f t="shared" ref="D164:D227" si="21">VAR(B$2:B164)</f>
        <v>209.68086901671523</v>
      </c>
      <c r="E164" s="5">
        <f t="shared" ref="E164:E227" si="22">SQRT(D164/A164)</f>
        <v>1.1341894460314161</v>
      </c>
      <c r="F164">
        <f t="shared" ref="F164:F227" si="23">C164+2*E164</f>
        <v>8.3136370813379052</v>
      </c>
      <c r="G164" s="5">
        <f t="shared" ref="G164:G227" si="24">C164-2*E164</f>
        <v>3.7768792972122411</v>
      </c>
    </row>
    <row r="165" ht="14.4">
      <c r="A165">
        <v>164</v>
      </c>
      <c r="B165">
        <v>13.537648082528136</v>
      </c>
      <c r="C165" s="5">
        <f t="shared" si="20"/>
        <v>6.0909434935022269</v>
      </c>
      <c r="D165">
        <f t="shared" si="21"/>
        <v>208.73677542888791</v>
      </c>
      <c r="E165">
        <f t="shared" si="22"/>
        <v>1.1281778299673346</v>
      </c>
      <c r="F165">
        <f t="shared" si="23"/>
        <v>8.3472991534368965</v>
      </c>
      <c r="G165" s="5">
        <f t="shared" si="24"/>
        <v>3.8345878335675576</v>
      </c>
    </row>
    <row r="166" ht="14.4">
      <c r="A166">
        <v>165</v>
      </c>
      <c r="B166">
        <v>4.6830347709629434</v>
      </c>
      <c r="C166">
        <f t="shared" si="20"/>
        <v>6.0824107133656247</v>
      </c>
      <c r="D166">
        <f t="shared" si="21"/>
        <v>207.47600358843985</v>
      </c>
      <c r="E166" s="5">
        <f t="shared" si="22"/>
        <v>1.1213520075241419</v>
      </c>
      <c r="F166">
        <f t="shared" si="23"/>
        <v>8.325114728413908</v>
      </c>
      <c r="G166" s="5">
        <f t="shared" si="24"/>
        <v>3.8397066983173409</v>
      </c>
    </row>
    <row r="167" ht="14.4">
      <c r="A167">
        <v>166</v>
      </c>
      <c r="B167">
        <v>37.49864095234598</v>
      </c>
      <c r="C167" s="5">
        <f t="shared" si="20"/>
        <v>6.2716651123956275</v>
      </c>
      <c r="D167">
        <f t="shared" si="21"/>
        <v>212.16423303732793</v>
      </c>
      <c r="E167">
        <f t="shared" si="22"/>
        <v>1.1305298710699747</v>
      </c>
      <c r="F167">
        <f t="shared" si="23"/>
        <v>8.5327248545355765</v>
      </c>
      <c r="G167" s="5">
        <f t="shared" si="24"/>
        <v>4.0106053702556785</v>
      </c>
    </row>
    <row r="168" ht="14.4">
      <c r="A168">
        <v>167</v>
      </c>
      <c r="B168">
        <v>35.858431488757965</v>
      </c>
      <c r="C168">
        <f t="shared" si="20"/>
        <v>6.4488313781223479</v>
      </c>
      <c r="D168">
        <f t="shared" si="21"/>
        <v>216.1279121617755</v>
      </c>
      <c r="E168" s="5">
        <f t="shared" si="22"/>
        <v>1.1376199342228364</v>
      </c>
      <c r="F168">
        <f t="shared" si="23"/>
        <v>8.7240712465680197</v>
      </c>
      <c r="G168" s="5">
        <f t="shared" si="24"/>
        <v>4.1735915096766751</v>
      </c>
    </row>
    <row r="169" ht="14.4">
      <c r="A169">
        <v>168</v>
      </c>
      <c r="B169">
        <v>32.324540132850032</v>
      </c>
      <c r="C169" s="5">
        <f t="shared" si="20"/>
        <v>6.6028534540433457</v>
      </c>
      <c r="D169">
        <f t="shared" si="21"/>
        <v>218.81916342536454</v>
      </c>
      <c r="E169">
        <f t="shared" si="22"/>
        <v>1.1412690394420917</v>
      </c>
      <c r="F169">
        <f t="shared" si="23"/>
        <v>8.8853915329275281</v>
      </c>
      <c r="G169" s="5">
        <f t="shared" si="24"/>
        <v>4.3203153751591623</v>
      </c>
    </row>
    <row r="170" ht="14.4">
      <c r="A170">
        <v>169</v>
      </c>
      <c r="B170">
        <v>-24.892403067320757</v>
      </c>
      <c r="C170">
        <f t="shared" si="20"/>
        <v>6.4164909894198887</v>
      </c>
      <c r="D170">
        <f t="shared" si="21"/>
        <v>223.38620203424495</v>
      </c>
      <c r="E170" s="5">
        <f t="shared" si="22"/>
        <v>1.1497007638322587</v>
      </c>
      <c r="F170">
        <f t="shared" si="23"/>
        <v>8.7158925170844057</v>
      </c>
      <c r="G170" s="5">
        <f t="shared" si="24"/>
        <v>4.1170894617553717</v>
      </c>
    </row>
    <row r="171" ht="14.4">
      <c r="A171">
        <v>170</v>
      </c>
      <c r="B171">
        <v>23.529092637811903</v>
      </c>
      <c r="C171" s="5">
        <f t="shared" si="20"/>
        <v>6.5171533520574885</v>
      </c>
      <c r="D171">
        <f t="shared" si="21"/>
        <v>223.78698510069182</v>
      </c>
      <c r="E171">
        <f t="shared" si="22"/>
        <v>1.1473421590807467</v>
      </c>
      <c r="F171">
        <f t="shared" si="23"/>
        <v>8.8118376702189813</v>
      </c>
      <c r="G171" s="5">
        <f t="shared" si="24"/>
        <v>4.2224690338959956</v>
      </c>
    </row>
    <row r="172" ht="14.4">
      <c r="A172">
        <v>171</v>
      </c>
      <c r="B172">
        <v>31.630314479192329</v>
      </c>
      <c r="C172">
        <f t="shared" si="20"/>
        <v>6.6640139434442416</v>
      </c>
      <c r="D172">
        <f t="shared" si="21"/>
        <v>226.1587247654094</v>
      </c>
      <c r="E172" s="5">
        <f t="shared" si="22"/>
        <v>1.1500285396036827</v>
      </c>
      <c r="F172">
        <f t="shared" si="23"/>
        <v>8.9640710226516074</v>
      </c>
      <c r="G172" s="5">
        <f t="shared" si="24"/>
        <v>4.3639568642368758</v>
      </c>
    </row>
    <row r="173" ht="14.4">
      <c r="A173">
        <v>172</v>
      </c>
      <c r="B173">
        <v>21.670713915933625</v>
      </c>
      <c r="C173" s="5">
        <f t="shared" si="20"/>
        <v>6.7512621990982504</v>
      </c>
      <c r="D173">
        <f t="shared" si="21"/>
        <v>226.14546751922941</v>
      </c>
      <c r="E173">
        <f t="shared" si="22"/>
        <v>1.1466469507930337</v>
      </c>
      <c r="F173">
        <f t="shared" si="23"/>
        <v>9.0445561006843178</v>
      </c>
      <c r="G173" s="5">
        <f t="shared" si="24"/>
        <v>4.457968297512183</v>
      </c>
    </row>
    <row r="174" ht="14.4">
      <c r="A174">
        <v>173</v>
      </c>
      <c r="B174">
        <v>19.53516891502397</v>
      </c>
      <c r="C174">
        <f t="shared" si="20"/>
        <v>6.8251576136411725</v>
      </c>
      <c r="D174">
        <f t="shared" si="21"/>
        <v>225.77534037571778</v>
      </c>
      <c r="E174" s="5">
        <f t="shared" si="22"/>
        <v>1.1423921266176102</v>
      </c>
      <c r="F174">
        <f t="shared" si="23"/>
        <v>9.1099418668763938</v>
      </c>
      <c r="G174" s="5">
        <f t="shared" si="24"/>
        <v>4.540373360405952</v>
      </c>
    </row>
    <row r="175" ht="14.4">
      <c r="A175">
        <v>174</v>
      </c>
      <c r="B175">
        <v>10.114984948041224</v>
      </c>
      <c r="C175" s="5">
        <f t="shared" si="20"/>
        <v>6.8440646672871495</v>
      </c>
      <c r="D175">
        <f t="shared" si="21"/>
        <v>224.53248154665724</v>
      </c>
      <c r="E175">
        <f t="shared" si="22"/>
        <v>1.1359650349429655</v>
      </c>
      <c r="F175">
        <f t="shared" si="23"/>
        <v>9.1159947371730805</v>
      </c>
      <c r="G175" s="5">
        <f t="shared" si="24"/>
        <v>4.5721345974012184</v>
      </c>
    </row>
    <row r="176" ht="14.4">
      <c r="A176">
        <v>175</v>
      </c>
      <c r="B176">
        <v>-4.6950744981833026</v>
      </c>
      <c r="C176">
        <f t="shared" si="20"/>
        <v>6.7781267291987479</v>
      </c>
      <c r="D176">
        <f t="shared" si="21"/>
        <v>224.00293202993049</v>
      </c>
      <c r="E176" s="5">
        <f t="shared" si="22"/>
        <v>1.1313782543679836</v>
      </c>
      <c r="F176">
        <f t="shared" si="23"/>
        <v>9.0408832379347146</v>
      </c>
      <c r="G176" s="5">
        <f t="shared" si="24"/>
        <v>4.5153702204627812</v>
      </c>
    </row>
    <row r="177" ht="14.4">
      <c r="A177">
        <v>176</v>
      </c>
      <c r="B177">
        <v>9.6385680522861144</v>
      </c>
      <c r="C177" s="5">
        <f t="shared" si="20"/>
        <v>6.7943792367162894</v>
      </c>
      <c r="D177">
        <f t="shared" si="21"/>
        <v>222.76940461958071</v>
      </c>
      <c r="E177">
        <f t="shared" si="22"/>
        <v>1.1250490004974649</v>
      </c>
      <c r="F177">
        <f t="shared" si="23"/>
        <v>9.0444772377112201</v>
      </c>
      <c r="G177" s="5">
        <f t="shared" si="24"/>
        <v>4.5442812357213596</v>
      </c>
    </row>
    <row r="178" ht="14.4">
      <c r="A178">
        <v>177</v>
      </c>
      <c r="B178">
        <v>17.909541634800558</v>
      </c>
      <c r="C178">
        <f t="shared" si="20"/>
        <v>6.8571767643890809</v>
      </c>
      <c r="D178">
        <f t="shared" si="21"/>
        <v>222.20167408434156</v>
      </c>
      <c r="E178" s="5">
        <f t="shared" si="22"/>
        <v>1.1204359373663639</v>
      </c>
      <c r="F178">
        <f t="shared" si="23"/>
        <v>9.0980486391218083</v>
      </c>
      <c r="G178" s="5">
        <f t="shared" si="24"/>
        <v>4.6163048896563534</v>
      </c>
    </row>
    <row r="179" ht="14.4">
      <c r="A179">
        <v>178</v>
      </c>
      <c r="B179">
        <v>-13.030119943410352</v>
      </c>
      <c r="C179" s="5">
        <f t="shared" si="20"/>
        <v>6.7454503783902071</v>
      </c>
      <c r="D179">
        <f t="shared" si="21"/>
        <v>223.16823318304935</v>
      </c>
      <c r="E179">
        <f t="shared" si="22"/>
        <v>1.1197116231449484</v>
      </c>
      <c r="F179">
        <f t="shared" si="23"/>
        <v>8.9848736246801035</v>
      </c>
      <c r="G179" s="5">
        <f t="shared" si="24"/>
        <v>4.5060271321003107</v>
      </c>
    </row>
    <row r="180" ht="14.4">
      <c r="A180">
        <v>179</v>
      </c>
      <c r="B180">
        <v>-1.0098732522592915</v>
      </c>
      <c r="C180">
        <f t="shared" si="20"/>
        <v>6.7021245480513834</v>
      </c>
      <c r="D180">
        <f t="shared" si="21"/>
        <v>222.25048489988771</v>
      </c>
      <c r="E180" s="5">
        <f t="shared" si="22"/>
        <v>1.1142813023064524</v>
      </c>
      <c r="F180">
        <f t="shared" si="23"/>
        <v>8.9306871526642873</v>
      </c>
      <c r="G180" s="5">
        <f t="shared" si="24"/>
        <v>4.4735619434384786</v>
      </c>
    </row>
    <row r="181" ht="14.4">
      <c r="A181">
        <v>180</v>
      </c>
      <c r="B181">
        <v>12.469109021475184</v>
      </c>
      <c r="C181" s="5">
        <f t="shared" si="20"/>
        <v>6.7341633506815155</v>
      </c>
      <c r="D181">
        <f t="shared" si="21"/>
        <v>221.19362935653297</v>
      </c>
      <c r="E181">
        <f t="shared" si="22"/>
        <v>1.1085366464060551</v>
      </c>
      <c r="F181">
        <f t="shared" si="23"/>
        <v>8.9512366434936261</v>
      </c>
      <c r="G181" s="5">
        <f t="shared" si="24"/>
        <v>4.5170900578694049</v>
      </c>
    </row>
    <row r="182" ht="14.4">
      <c r="A182">
        <v>181</v>
      </c>
      <c r="B182">
        <v>5.2922863160109577</v>
      </c>
      <c r="C182">
        <f t="shared" si="20"/>
        <v>6.7261971792192465</v>
      </c>
      <c r="D182">
        <f t="shared" si="21"/>
        <v>219.97626209979333</v>
      </c>
      <c r="E182" s="5">
        <f t="shared" si="22"/>
        <v>1.1024239042399899</v>
      </c>
      <c r="F182">
        <f t="shared" si="23"/>
        <v>8.9310449876992273</v>
      </c>
      <c r="G182" s="5">
        <f t="shared" si="24"/>
        <v>4.5213493707392667</v>
      </c>
    </row>
    <row r="183" ht="14.4">
      <c r="A183">
        <v>182</v>
      </c>
      <c r="B183">
        <v>9.043140528229344</v>
      </c>
      <c r="C183" s="5">
        <f t="shared" si="20"/>
        <v>6.73892763718084</v>
      </c>
      <c r="D183">
        <f t="shared" si="21"/>
        <v>218.79041938505765</v>
      </c>
      <c r="E183">
        <f t="shared" si="22"/>
        <v>1.0964238055863074</v>
      </c>
      <c r="F183">
        <f t="shared" si="23"/>
        <v>8.9317752483534552</v>
      </c>
      <c r="G183" s="5">
        <f t="shared" si="24"/>
        <v>4.5460800260082248</v>
      </c>
    </row>
    <row r="184" ht="14.4">
      <c r="A184">
        <v>183</v>
      </c>
      <c r="B184">
        <v>4.414145109087583</v>
      </c>
      <c r="C184">
        <f t="shared" si="20"/>
        <v>6.7262239075191275</v>
      </c>
      <c r="D184">
        <f t="shared" si="21"/>
        <v>217.61780763236038</v>
      </c>
      <c r="E184" s="5">
        <f t="shared" si="22"/>
        <v>1.0904899576418925</v>
      </c>
      <c r="F184">
        <f t="shared" si="23"/>
        <v>8.9072038228029129</v>
      </c>
      <c r="G184" s="5">
        <f t="shared" si="24"/>
        <v>4.545243992235342</v>
      </c>
    </row>
    <row r="185" ht="14.4">
      <c r="A185">
        <v>184</v>
      </c>
      <c r="B185">
        <v>14.755991651680596</v>
      </c>
      <c r="C185" s="5">
        <f t="shared" si="20"/>
        <v>6.7698639496069628</v>
      </c>
      <c r="D185">
        <f t="shared" si="21"/>
        <v>216.77905868695333</v>
      </c>
      <c r="E185">
        <f t="shared" si="22"/>
        <v>1.0854248283880685</v>
      </c>
      <c r="F185">
        <f t="shared" si="23"/>
        <v>8.940713606383099</v>
      </c>
      <c r="G185" s="5">
        <f t="shared" si="24"/>
        <v>4.5990142928308257</v>
      </c>
    </row>
    <row r="186" ht="14.4">
      <c r="A186">
        <v>185</v>
      </c>
      <c r="B186">
        <v>-10.587644653235792</v>
      </c>
      <c r="C186">
        <f t="shared" si="20"/>
        <v>6.6760395787807845</v>
      </c>
      <c r="D186">
        <f t="shared" si="21"/>
        <v>217.2294689526438</v>
      </c>
      <c r="E186" s="5">
        <f t="shared" si="22"/>
        <v>1.0836112521056462</v>
      </c>
      <c r="F186">
        <f t="shared" si="23"/>
        <v>8.8432620829920765</v>
      </c>
      <c r="G186" s="5">
        <f t="shared" si="24"/>
        <v>4.5088170745694924</v>
      </c>
    </row>
    <row r="187" ht="14.4">
      <c r="A187">
        <v>186</v>
      </c>
      <c r="B187">
        <v>-1.5336103908838838</v>
      </c>
      <c r="C187" s="5">
        <f t="shared" si="20"/>
        <v>6.6319016757180709</v>
      </c>
      <c r="D187">
        <f t="shared" si="21"/>
        <v>216.41761234149379</v>
      </c>
      <c r="E187">
        <f t="shared" si="22"/>
        <v>1.07867305066136</v>
      </c>
      <c r="F187">
        <f t="shared" si="23"/>
        <v>8.7892477770407904</v>
      </c>
      <c r="G187" s="5">
        <f t="shared" si="24"/>
        <v>4.4745555743953513</v>
      </c>
    </row>
    <row r="188" ht="14.4">
      <c r="A188">
        <v>187</v>
      </c>
      <c r="B188">
        <v>-16.645074915100967</v>
      </c>
      <c r="C188">
        <f t="shared" si="20"/>
        <v>6.5074258650719798</v>
      </c>
      <c r="D188">
        <f t="shared" si="21"/>
        <v>218.15149732180299</v>
      </c>
      <c r="E188" s="5">
        <f t="shared" si="22"/>
        <v>1.0800858980541397</v>
      </c>
      <c r="F188">
        <f t="shared" si="23"/>
        <v>8.6675976611802596</v>
      </c>
      <c r="G188" s="5">
        <f t="shared" si="24"/>
        <v>4.3472540689637</v>
      </c>
    </row>
    <row r="189" ht="14.4">
      <c r="A189">
        <v>188</v>
      </c>
      <c r="B189">
        <v>24.719106998720655</v>
      </c>
      <c r="C189" s="5">
        <f t="shared" si="20"/>
        <v>6.604296509399898</v>
      </c>
      <c r="D189">
        <f t="shared" si="21"/>
        <v>218.74908906033872</v>
      </c>
      <c r="E189">
        <f t="shared" si="22"/>
        <v>1.0786839130920161</v>
      </c>
      <c r="F189">
        <f t="shared" si="23"/>
        <v>8.7616643355839301</v>
      </c>
      <c r="G189" s="5">
        <f t="shared" si="24"/>
        <v>4.4469286832158659</v>
      </c>
    </row>
    <row r="190" ht="14.4">
      <c r="A190">
        <v>189</v>
      </c>
      <c r="B190">
        <v>6.8053875447574805</v>
      </c>
      <c r="C190">
        <f t="shared" si="20"/>
        <v>6.6053604831319488</v>
      </c>
      <c r="D190">
        <f t="shared" si="21"/>
        <v>217.58574403155453</v>
      </c>
      <c r="E190" s="5">
        <f t="shared" si="22"/>
        <v>1.0729619391750473</v>
      </c>
      <c r="F190">
        <f t="shared" si="23"/>
        <v>8.7512843614820426</v>
      </c>
      <c r="G190" s="5">
        <f t="shared" si="24"/>
        <v>4.4594366047818541</v>
      </c>
    </row>
    <row r="191" ht="14.4">
      <c r="A191">
        <v>190</v>
      </c>
      <c r="B191">
        <v>-1.5141844179560842</v>
      </c>
      <c r="C191" s="5">
        <f t="shared" si="20"/>
        <v>6.5626260362841169</v>
      </c>
      <c r="D191">
        <f t="shared" si="21"/>
        <v>216.78148096864052</v>
      </c>
      <c r="E191">
        <f t="shared" si="22"/>
        <v>1.0681550276026626</v>
      </c>
      <c r="F191">
        <f t="shared" si="23"/>
        <v>8.6989360914894416</v>
      </c>
      <c r="G191" s="5">
        <f t="shared" si="24"/>
        <v>4.4263159810787922</v>
      </c>
    </row>
    <row r="192" ht="14.4">
      <c r="A192">
        <v>191</v>
      </c>
      <c r="B192">
        <v>-7.3503582297230636</v>
      </c>
      <c r="C192">
        <f t="shared" si="20"/>
        <v>6.4897831867238693</v>
      </c>
      <c r="D192">
        <f t="shared" si="21"/>
        <v>216.65398722547053</v>
      </c>
      <c r="E192" s="5">
        <f t="shared" si="22"/>
        <v>1.065041815725233</v>
      </c>
      <c r="F192">
        <f t="shared" si="23"/>
        <v>8.6198668181743354</v>
      </c>
      <c r="G192" s="5">
        <f t="shared" si="24"/>
        <v>4.3596995552734032</v>
      </c>
    </row>
    <row r="193" ht="14.4">
      <c r="A193">
        <v>192</v>
      </c>
      <c r="B193">
        <v>-5.8972708621266765</v>
      </c>
      <c r="C193" s="5">
        <f t="shared" si="20"/>
        <v>6.4252672802194395</v>
      </c>
      <c r="D193">
        <f t="shared" si="21"/>
        <v>216.31883517710804</v>
      </c>
      <c r="E193">
        <f t="shared" si="22"/>
        <v>1.061442697408</v>
      </c>
      <c r="F193">
        <f t="shared" si="23"/>
        <v>8.5481526750354391</v>
      </c>
      <c r="G193" s="5">
        <f t="shared" si="24"/>
        <v>4.3023818854034399</v>
      </c>
    </row>
    <row r="194" ht="14.4">
      <c r="A194">
        <v>193</v>
      </c>
      <c r="B194">
        <v>24.583506652779995</v>
      </c>
      <c r="C194">
        <f t="shared" si="20"/>
        <v>6.5193514220461779</v>
      </c>
      <c r="D194">
        <f t="shared" si="21"/>
        <v>216.90057694567918</v>
      </c>
      <c r="E194" s="5">
        <f t="shared" si="22"/>
        <v>1.060111874401491</v>
      </c>
      <c r="F194">
        <f t="shared" si="23"/>
        <v>8.6395751708491595</v>
      </c>
      <c r="G194" s="5">
        <f t="shared" si="24"/>
        <v>4.3991276732431963</v>
      </c>
    </row>
    <row r="195" ht="14.4">
      <c r="A195">
        <v>194</v>
      </c>
      <c r="B195">
        <v>-5.7527529530957544</v>
      </c>
      <c r="C195" s="5">
        <f t="shared" si="20"/>
        <v>6.4560931520712197</v>
      </c>
      <c r="D195">
        <f t="shared" si="21"/>
        <v>216.55305185115574</v>
      </c>
      <c r="E195">
        <f t="shared" si="22"/>
        <v>1.0565286766546311</v>
      </c>
      <c r="F195">
        <f t="shared" si="23"/>
        <v>8.5691505053804811</v>
      </c>
      <c r="G195" s="5">
        <f t="shared" si="24"/>
        <v>4.3430357987619574</v>
      </c>
    </row>
    <row r="196" ht="14.4">
      <c r="A196">
        <v>195</v>
      </c>
      <c r="B196">
        <v>18.802843241244567</v>
      </c>
      <c r="C196">
        <f t="shared" si="20"/>
        <v>6.519409819195185</v>
      </c>
      <c r="D196">
        <f t="shared" si="21"/>
        <v>216.21855407202111</v>
      </c>
      <c r="E196" s="5">
        <f t="shared" si="22"/>
        <v>1.0530019457746678</v>
      </c>
      <c r="F196">
        <f t="shared" si="23"/>
        <v>8.625413710744521</v>
      </c>
      <c r="G196" s="5">
        <f t="shared" si="24"/>
        <v>4.413405927645849</v>
      </c>
    </row>
    <row r="197" ht="14.4">
      <c r="A197">
        <v>196</v>
      </c>
      <c r="B197">
        <v>16.384944040213647</v>
      </c>
      <c r="C197" s="5">
        <f t="shared" si="20"/>
        <v>6.5697441774656875</v>
      </c>
      <c r="D197">
        <f t="shared" si="21"/>
        <v>215.6063163082267</v>
      </c>
      <c r="E197">
        <f t="shared" si="22"/>
        <v>1.0488242112300712</v>
      </c>
      <c r="F197">
        <f t="shared" si="23"/>
        <v>8.6673925999258294</v>
      </c>
      <c r="G197" s="5">
        <f t="shared" si="24"/>
        <v>4.4720957550055456</v>
      </c>
    </row>
    <row r="198" ht="14.4">
      <c r="A198">
        <v>197</v>
      </c>
      <c r="B198">
        <v>16.50235073808809</v>
      </c>
      <c r="C198">
        <f t="shared" si="20"/>
        <v>6.6201635001084416</v>
      </c>
      <c r="D198">
        <f t="shared" si="21"/>
        <v>215.00707937702771</v>
      </c>
      <c r="E198" s="5">
        <f t="shared" si="22"/>
        <v>1.0447040223429951</v>
      </c>
      <c r="F198">
        <f t="shared" si="23"/>
        <v>8.7095715447944322</v>
      </c>
      <c r="G198" s="5">
        <f t="shared" si="24"/>
        <v>4.530755455422451</v>
      </c>
    </row>
    <row r="199" ht="14.4">
      <c r="A199">
        <v>198</v>
      </c>
      <c r="B199">
        <v>8.1781417362470492</v>
      </c>
      <c r="C199" s="5">
        <f t="shared" si="20"/>
        <v>6.6280320770586361</v>
      </c>
      <c r="D199">
        <f t="shared" si="21"/>
        <v>213.92793195436599</v>
      </c>
      <c r="E199">
        <f t="shared" si="22"/>
        <v>1.039444130667746</v>
      </c>
      <c r="F199">
        <f t="shared" si="23"/>
        <v>8.7069203383941272</v>
      </c>
      <c r="G199" s="5">
        <f t="shared" si="24"/>
        <v>4.5491438157231441</v>
      </c>
    </row>
    <row r="200" ht="14.4">
      <c r="A200">
        <v>199</v>
      </c>
      <c r="B200">
        <v>-14.756780124697453</v>
      </c>
      <c r="C200">
        <f t="shared" si="20"/>
        <v>6.5205707092106158</v>
      </c>
      <c r="D200">
        <f t="shared" si="21"/>
        <v>215.14552902395985</v>
      </c>
      <c r="E200" s="5">
        <f t="shared" si="22"/>
        <v>1.0397756064065893</v>
      </c>
      <c r="F200">
        <f t="shared" si="23"/>
        <v>8.6001219220237939</v>
      </c>
      <c r="G200" s="5">
        <f t="shared" si="24"/>
        <v>4.4410194963974376</v>
      </c>
    </row>
    <row r="201" ht="14.4">
      <c r="A201">
        <v>200</v>
      </c>
      <c r="B201">
        <v>-21.898390696676078</v>
      </c>
      <c r="C201" s="5">
        <f t="shared" si="20"/>
        <v>6.3784759021811821</v>
      </c>
      <c r="D201">
        <f t="shared" si="21"/>
        <v>218.10258254922826</v>
      </c>
      <c r="E201">
        <f t="shared" si="22"/>
        <v>1.0442762626556927</v>
      </c>
      <c r="F201">
        <f t="shared" si="23"/>
        <v>8.4670284274925685</v>
      </c>
      <c r="G201" s="5">
        <f t="shared" si="24"/>
        <v>4.2899233768697966</v>
      </c>
    </row>
    <row r="202" ht="14.4">
      <c r="A202">
        <v>201</v>
      </c>
      <c r="B202">
        <v>-17.39627329451147</v>
      </c>
      <c r="C202">
        <f t="shared" si="20"/>
        <v>6.2601935678692779</v>
      </c>
      <c r="D202">
        <f t="shared" si="21"/>
        <v>219.82420246914677</v>
      </c>
      <c r="E202" s="5">
        <f t="shared" si="22"/>
        <v>1.0457785370730843</v>
      </c>
      <c r="F202">
        <f t="shared" si="23"/>
        <v>8.3517506420154461</v>
      </c>
      <c r="G202" s="5">
        <f t="shared" si="24"/>
        <v>4.1686364937231097</v>
      </c>
    </row>
    <row r="203" ht="14.4">
      <c r="A203">
        <v>202</v>
      </c>
      <c r="B203">
        <v>6.8883514751515555</v>
      </c>
      <c r="C203" s="5">
        <f t="shared" si="20"/>
        <v>6.263303260479586</v>
      </c>
      <c r="D203">
        <f t="shared" si="21"/>
        <v>218.73250309854654</v>
      </c>
      <c r="E203">
        <f t="shared" si="22"/>
        <v>1.0405931836001912</v>
      </c>
      <c r="F203">
        <f t="shared" si="23"/>
        <v>8.3444896276799678</v>
      </c>
      <c r="G203" s="5">
        <f t="shared" si="24"/>
        <v>4.1821168932792041</v>
      </c>
    </row>
    <row r="204" ht="14.4">
      <c r="A204">
        <v>203</v>
      </c>
      <c r="B204">
        <v>-0.20797066502963091</v>
      </c>
      <c r="C204">
        <f t="shared" si="20"/>
        <v>6.2314250638021997</v>
      </c>
      <c r="D204">
        <f t="shared" si="21"/>
        <v>217.85596146774188</v>
      </c>
      <c r="E204" s="5">
        <f t="shared" si="22"/>
        <v>1.0359450160099102</v>
      </c>
      <c r="F204">
        <f t="shared" si="23"/>
        <v>8.3033150958220201</v>
      </c>
      <c r="G204" s="5">
        <f t="shared" si="24"/>
        <v>4.1595350317823794</v>
      </c>
    </row>
    <row r="205" ht="14.4">
      <c r="A205">
        <v>204</v>
      </c>
      <c r="B205">
        <v>-9.1841574795166672</v>
      </c>
      <c r="C205" s="5">
        <f t="shared" si="20"/>
        <v>6.1558584827074991</v>
      </c>
      <c r="D205">
        <f t="shared" si="21"/>
        <v>217.94768225992794</v>
      </c>
      <c r="E205">
        <f t="shared" si="22"/>
        <v>1.0336203323610826</v>
      </c>
      <c r="F205">
        <f t="shared" si="23"/>
        <v>8.2230991474296644</v>
      </c>
      <c r="G205" s="5">
        <f t="shared" si="24"/>
        <v>4.0886178179853339</v>
      </c>
    </row>
    <row r="206" ht="14.4">
      <c r="A206">
        <v>205</v>
      </c>
      <c r="B206">
        <v>15.541765196210877</v>
      </c>
      <c r="C206">
        <f t="shared" si="20"/>
        <v>6.2016433935050772</v>
      </c>
      <c r="D206">
        <f t="shared" si="21"/>
        <v>217.30904417008983</v>
      </c>
      <c r="E206" s="5">
        <f t="shared" si="22"/>
        <v>1.029584439423439</v>
      </c>
      <c r="F206">
        <f t="shared" si="23"/>
        <v>8.2608122723519557</v>
      </c>
      <c r="G206" s="5">
        <f t="shared" si="24"/>
        <v>4.1424745146581987</v>
      </c>
    </row>
    <row r="207" ht="14.4">
      <c r="A207">
        <v>206</v>
      </c>
      <c r="B207">
        <v>7.7256329293368369</v>
      </c>
      <c r="C207" s="5">
        <f t="shared" si="20"/>
        <v>6.2090414009605714</v>
      </c>
      <c r="D207">
        <f t="shared" si="21"/>
        <v>216.26027453813515</v>
      </c>
      <c r="E207">
        <f t="shared" si="22"/>
        <v>1.0246009749908072</v>
      </c>
      <c r="F207">
        <f t="shared" si="23"/>
        <v>8.2582433509421858</v>
      </c>
      <c r="G207" s="5">
        <f t="shared" si="24"/>
        <v>4.1598394509789571</v>
      </c>
    </row>
    <row r="208" ht="14.4">
      <c r="A208">
        <v>207</v>
      </c>
      <c r="B208">
        <v>20.564314217236387</v>
      </c>
      <c r="C208">
        <f t="shared" si="20"/>
        <v>6.2783905450005513</v>
      </c>
      <c r="D208">
        <f t="shared" si="21"/>
        <v>216.2059932624521</v>
      </c>
      <c r="E208" s="5">
        <f t="shared" si="22"/>
        <v>1.0219948128063812</v>
      </c>
      <c r="F208">
        <f t="shared" si="23"/>
        <v>8.3223801706133145</v>
      </c>
      <c r="G208" s="5">
        <f t="shared" si="24"/>
        <v>4.234400919387789</v>
      </c>
    </row>
    <row r="209" ht="14.4">
      <c r="A209">
        <v>208</v>
      </c>
      <c r="B209">
        <v>11.795860067331571</v>
      </c>
      <c r="C209" s="5">
        <f t="shared" si="20"/>
        <v>6.3049168407809892</v>
      </c>
      <c r="D209">
        <f t="shared" si="21"/>
        <v>215.30787789355799</v>
      </c>
      <c r="E209">
        <f t="shared" si="22"/>
        <v>1.0174153666690973</v>
      </c>
      <c r="F209">
        <f t="shared" si="23"/>
        <v>8.3397475741191833</v>
      </c>
      <c r="G209" s="5">
        <f t="shared" si="24"/>
        <v>4.2700861074427952</v>
      </c>
    </row>
    <row r="210" ht="14.4">
      <c r="A210">
        <v>209</v>
      </c>
      <c r="B210">
        <v>5.0279446305832796</v>
      </c>
      <c r="C210">
        <f t="shared" si="20"/>
        <v>6.2988069258996608</v>
      </c>
      <c r="D210">
        <f t="shared" si="21"/>
        <v>214.2805460567335</v>
      </c>
      <c r="E210" s="5">
        <f t="shared" si="22"/>
        <v>1.0125540828056447</v>
      </c>
      <c r="F210">
        <f t="shared" si="23"/>
        <v>8.3239150915109512</v>
      </c>
      <c r="G210" s="5">
        <f t="shared" si="24"/>
        <v>4.2736987602883714</v>
      </c>
      <c r="N210" s="5"/>
    </row>
    <row r="211" ht="14.4">
      <c r="A211">
        <v>210</v>
      </c>
      <c r="B211">
        <v>5.6993217771362934</v>
      </c>
      <c r="C211" s="5">
        <f t="shared" si="20"/>
        <v>6.2959522347150729</v>
      </c>
      <c r="D211">
        <f t="shared" si="21"/>
        <v>213.25699163109678</v>
      </c>
      <c r="E211">
        <f t="shared" si="22"/>
        <v>1.0077249049009376</v>
      </c>
      <c r="F211">
        <f t="shared" si="23"/>
        <v>8.3114020445169476</v>
      </c>
      <c r="G211" s="5">
        <f t="shared" si="24"/>
        <v>4.2805024249131982</v>
      </c>
    </row>
    <row r="212" ht="14.4">
      <c r="A212">
        <v>211</v>
      </c>
      <c r="B212">
        <v>5.1441942685390636</v>
      </c>
      <c r="C212">
        <f t="shared" si="20"/>
        <v>6.2904936661549966</v>
      </c>
      <c r="D212">
        <f t="shared" si="21"/>
        <v>212.24776909696209</v>
      </c>
      <c r="E212" s="5">
        <f t="shared" si="22"/>
        <v>1.0029524403559393</v>
      </c>
      <c r="F212">
        <f t="shared" si="23"/>
        <v>8.2963985468668753</v>
      </c>
      <c r="G212" s="5">
        <f t="shared" si="24"/>
        <v>4.2845887854431179</v>
      </c>
    </row>
    <row r="213" ht="14.4">
      <c r="A213">
        <v>212</v>
      </c>
      <c r="B213">
        <v>14.158649267573626</v>
      </c>
      <c r="C213" s="5">
        <f t="shared" si="20"/>
        <v>6.3276076076711218</v>
      </c>
      <c r="D213">
        <f t="shared" si="21"/>
        <v>211.53387376617695</v>
      </c>
      <c r="E213">
        <f t="shared" si="22"/>
        <v>0.99890004071973648</v>
      </c>
      <c r="F213">
        <f t="shared" si="23"/>
        <v>8.3254076891105946</v>
      </c>
      <c r="G213" s="5">
        <f t="shared" si="24"/>
        <v>4.3298075262316491</v>
      </c>
    </row>
    <row r="214" ht="14.4">
      <c r="A214">
        <v>213</v>
      </c>
      <c r="B214">
        <v>-4.3449668860399289</v>
      </c>
      <c r="C214">
        <f t="shared" si="20"/>
        <v>6.2775016241325723</v>
      </c>
      <c r="D214">
        <f t="shared" si="21"/>
        <v>211.07083231672291</v>
      </c>
      <c r="E214" s="5">
        <f t="shared" si="22"/>
        <v>0.99546113672327696</v>
      </c>
      <c r="F214">
        <f t="shared" si="23"/>
        <v>8.268423897579126</v>
      </c>
      <c r="G214" s="5">
        <f t="shared" si="24"/>
        <v>4.2865793506860186</v>
      </c>
    </row>
    <row r="215" ht="14.4">
      <c r="A215">
        <v>214</v>
      </c>
      <c r="B215">
        <v>22.231863662661979</v>
      </c>
      <c r="C215" s="5">
        <f t="shared" si="20"/>
        <v>6.3520547177705602</v>
      </c>
      <c r="D215">
        <f t="shared" si="21"/>
        <v>211.26933648898941</v>
      </c>
      <c r="E215">
        <f t="shared" si="22"/>
        <v>0.99359946162196788</v>
      </c>
      <c r="F215">
        <f t="shared" si="23"/>
        <v>8.339253641014496</v>
      </c>
      <c r="G215" s="5">
        <f t="shared" si="24"/>
        <v>4.3648557945266244</v>
      </c>
    </row>
    <row r="216" ht="14.4">
      <c r="A216">
        <v>215</v>
      </c>
      <c r="B216">
        <v>-2.6505444325611336</v>
      </c>
      <c r="C216">
        <f t="shared" si="20"/>
        <v>6.3101821635829705</v>
      </c>
      <c r="D216">
        <f t="shared" si="21"/>
        <v>210.65905841960529</v>
      </c>
      <c r="E216" s="5">
        <f t="shared" si="22"/>
        <v>0.9898533093568338</v>
      </c>
      <c r="F216">
        <f t="shared" si="23"/>
        <v>8.2898887822966376</v>
      </c>
      <c r="G216" s="5">
        <f t="shared" si="24"/>
        <v>4.3304755448693033</v>
      </c>
    </row>
    <row r="217" ht="14.4">
      <c r="A217">
        <v>216</v>
      </c>
      <c r="B217">
        <v>13.036194500273336</v>
      </c>
      <c r="C217" s="5">
        <f t="shared" si="20"/>
        <v>6.3413211095861657</v>
      </c>
      <c r="D217">
        <f t="shared" si="21"/>
        <v>209.8886897805296</v>
      </c>
      <c r="E217">
        <f t="shared" si="22"/>
        <v>0.98575194503083863</v>
      </c>
      <c r="F217">
        <f t="shared" si="23"/>
        <v>8.3128249996478427</v>
      </c>
      <c r="G217" s="5">
        <f t="shared" si="24"/>
        <v>4.3698172195244886</v>
      </c>
    </row>
    <row r="218" ht="14.4">
      <c r="A218">
        <v>217</v>
      </c>
      <c r="B218">
        <v>28.774248455489818</v>
      </c>
      <c r="C218">
        <f t="shared" si="20"/>
        <v>6.4446986549589944</v>
      </c>
      <c r="D218">
        <f t="shared" si="21"/>
        <v>211.23604384794416</v>
      </c>
      <c r="E218" s="5">
        <f t="shared" si="22"/>
        <v>0.98662961139562999</v>
      </c>
      <c r="F218">
        <f t="shared" si="23"/>
        <v>8.4179578777502542</v>
      </c>
      <c r="G218" s="5">
        <f t="shared" si="24"/>
        <v>4.4714394321677347</v>
      </c>
    </row>
    <row r="219" ht="14.4">
      <c r="A219">
        <v>218</v>
      </c>
      <c r="B219">
        <v>2.0351160873067995</v>
      </c>
      <c r="C219" s="5">
        <f t="shared" si="20"/>
        <v>6.424471211988112</v>
      </c>
      <c r="D219">
        <f t="shared" si="21"/>
        <v>210.35180043777396</v>
      </c>
      <c r="E219">
        <f t="shared" si="22"/>
        <v>0.98230164194589709</v>
      </c>
      <c r="F219">
        <f t="shared" si="23"/>
        <v>8.3890744958799068</v>
      </c>
      <c r="G219" s="5">
        <f t="shared" si="24"/>
        <v>4.459867928096318</v>
      </c>
    </row>
    <row r="220" ht="14.4">
      <c r="A220">
        <v>219</v>
      </c>
      <c r="B220">
        <v>-43.51980908619511</v>
      </c>
      <c r="C220">
        <f t="shared" si="20"/>
        <v>6.1964151375671843</v>
      </c>
      <c r="D220">
        <f t="shared" si="21"/>
        <v>220.77698042658648</v>
      </c>
      <c r="E220" s="5">
        <f t="shared" si="22"/>
        <v>1.0040488363993179</v>
      </c>
      <c r="F220">
        <f t="shared" si="23"/>
        <v>8.20451281036582</v>
      </c>
      <c r="G220" s="5">
        <f t="shared" si="24"/>
        <v>4.1883174647685486</v>
      </c>
    </row>
    <row r="221" ht="14.4">
      <c r="A221">
        <v>220</v>
      </c>
      <c r="B221">
        <v>-5.2531323524754949</v>
      </c>
      <c r="C221" s="5">
        <f t="shared" si="20"/>
        <v>6.1443717398851723</v>
      </c>
      <c r="D221">
        <f t="shared" si="21"/>
        <v>220.3647397140152</v>
      </c>
      <c r="E221">
        <f t="shared" si="22"/>
        <v>1.0008286105977278</v>
      </c>
      <c r="F221">
        <f t="shared" si="23"/>
        <v>8.1460289610806278</v>
      </c>
      <c r="G221" s="5">
        <f t="shared" si="24"/>
        <v>4.1427145186897167</v>
      </c>
    </row>
    <row r="222" ht="14.4">
      <c r="A222">
        <v>221</v>
      </c>
      <c r="B222">
        <v>-0.68001168756658359</v>
      </c>
      <c r="C222">
        <f t="shared" si="20"/>
        <v>6.1134921768650283</v>
      </c>
      <c r="D222">
        <f t="shared" si="21"/>
        <v>219.57381578434578</v>
      </c>
      <c r="E222" s="5">
        <f t="shared" si="22"/>
        <v>0.99676811634262297</v>
      </c>
      <c r="F222">
        <f t="shared" si="23"/>
        <v>8.1070284095502743</v>
      </c>
      <c r="G222" s="5">
        <f t="shared" si="24"/>
        <v>4.1199559441797824</v>
      </c>
    </row>
    <row r="223" ht="14.4">
      <c r="A223">
        <v>222</v>
      </c>
      <c r="B223">
        <v>16.672547164526843</v>
      </c>
      <c r="C223" s="5">
        <f t="shared" si="20"/>
        <v>6.1610554876202617</v>
      </c>
      <c r="D223">
        <f t="shared" si="21"/>
        <v>219.08249272024804</v>
      </c>
      <c r="E223">
        <f t="shared" si="22"/>
        <v>0.99340730585013948</v>
      </c>
      <c r="F223">
        <f t="shared" si="23"/>
        <v>8.1478700993205404</v>
      </c>
      <c r="G223" s="5">
        <f t="shared" si="24"/>
        <v>4.1742408759199829</v>
      </c>
    </row>
    <row r="224" ht="14.4">
      <c r="A224">
        <v>223</v>
      </c>
      <c r="B224">
        <v>16.087676400702609</v>
      </c>
      <c r="C224">
        <f t="shared" si="20"/>
        <v>6.2055694827461911</v>
      </c>
      <c r="D224">
        <f t="shared" si="21"/>
        <v>218.53750819987368</v>
      </c>
      <c r="E224" s="5">
        <f t="shared" si="22"/>
        <v>0.98994384992705631</v>
      </c>
      <c r="F224">
        <f t="shared" si="23"/>
        <v>8.1854571826003042</v>
      </c>
      <c r="G224" s="5">
        <f t="shared" si="24"/>
        <v>4.2256817828920781</v>
      </c>
    </row>
    <row r="225" ht="14.4">
      <c r="A225">
        <v>224</v>
      </c>
      <c r="B225">
        <v>23.927968671414718</v>
      </c>
      <c r="C225" s="5">
        <f t="shared" si="20"/>
        <v>6.2846873362670328</v>
      </c>
      <c r="D225">
        <f t="shared" si="21"/>
        <v>218.95967755691223</v>
      </c>
      <c r="E225">
        <f t="shared" si="22"/>
        <v>0.98868526868864071</v>
      </c>
      <c r="F225">
        <f t="shared" si="23"/>
        <v>8.2620578736443147</v>
      </c>
      <c r="G225" s="5">
        <f t="shared" si="24"/>
        <v>4.3073167988897509</v>
      </c>
    </row>
    <row r="226" ht="14.4">
      <c r="A226">
        <v>225</v>
      </c>
      <c r="B226">
        <v>25.648676320304666</v>
      </c>
      <c r="C226">
        <f t="shared" si="20"/>
        <v>6.3707495095294222</v>
      </c>
      <c r="D226">
        <f t="shared" si="21"/>
        <v>219.64868597138565</v>
      </c>
      <c r="E226" s="5">
        <f t="shared" si="22"/>
        <v>0.98803662993587815</v>
      </c>
      <c r="F226">
        <f t="shared" si="23"/>
        <v>8.3468227694011787</v>
      </c>
      <c r="G226" s="5">
        <f t="shared" si="24"/>
        <v>4.3946762496576657</v>
      </c>
    </row>
    <row r="227" ht="14.4">
      <c r="A227">
        <v>226</v>
      </c>
      <c r="B227">
        <v>15.246711287668251</v>
      </c>
      <c r="C227" s="5">
        <f t="shared" si="20"/>
        <v>6.4100236766893284</v>
      </c>
      <c r="D227">
        <f t="shared" si="21"/>
        <v>219.02106559587011</v>
      </c>
      <c r="E227">
        <f t="shared" si="22"/>
        <v>0.98443880422998442</v>
      </c>
      <c r="F227">
        <f t="shared" si="23"/>
        <v>8.378901285149297</v>
      </c>
      <c r="G227" s="5">
        <f t="shared" si="24"/>
        <v>4.4411460682293598</v>
      </c>
    </row>
    <row r="228" ht="14.4">
      <c r="A228">
        <v>227</v>
      </c>
      <c r="B228">
        <v>8.1174669926842498</v>
      </c>
      <c r="C228">
        <f t="shared" ref="C228:C291" si="25">SUM(B$2:B228)/A228</f>
        <v>6.4175454534117735</v>
      </c>
      <c r="D228">
        <f t="shared" ref="D228:D291" si="26">VAR(B$2:B228)</f>
        <v>218.06478884398524</v>
      </c>
      <c r="E228" s="5">
        <f t="shared" ref="E228:E291" si="27">SQRT(D228/A228)</f>
        <v>0.98012133754811992</v>
      </c>
      <c r="F228">
        <f t="shared" ref="F228:F291" si="28">C228+2*E228</f>
        <v>8.3777881285080138</v>
      </c>
      <c r="G228" s="5">
        <f t="shared" ref="G228:G291" si="29">C228-2*E228</f>
        <v>4.4573027783155332</v>
      </c>
    </row>
    <row r="229" ht="14.4">
      <c r="A229">
        <v>228</v>
      </c>
      <c r="B229">
        <v>26.952016174175178</v>
      </c>
      <c r="C229" s="5">
        <f t="shared" si="25"/>
        <v>6.5076089214852972</v>
      </c>
      <c r="D229">
        <f t="shared" si="26"/>
        <v>218.95355665583457</v>
      </c>
      <c r="E229">
        <f t="shared" si="27"/>
        <v>0.97996051803710704</v>
      </c>
      <c r="F229">
        <f t="shared" si="28"/>
        <v>8.4675299575595115</v>
      </c>
      <c r="G229" s="5">
        <f t="shared" si="29"/>
        <v>4.5476878854110829</v>
      </c>
    </row>
    <row r="230" ht="14.4">
      <c r="A230">
        <v>229</v>
      </c>
      <c r="B230">
        <v>-3.1810638739300661</v>
      </c>
      <c r="C230">
        <f t="shared" si="25"/>
        <v>6.4653003066581558</v>
      </c>
      <c r="D230">
        <f t="shared" si="26"/>
        <v>218.40314836441047</v>
      </c>
      <c r="E230" s="5">
        <f t="shared" si="27"/>
        <v>0.97658872546697773</v>
      </c>
      <c r="F230">
        <f t="shared" si="28"/>
        <v>8.418477757592111</v>
      </c>
      <c r="G230" s="5">
        <f t="shared" si="29"/>
        <v>4.5121228557242006</v>
      </c>
    </row>
    <row r="231" ht="14.4">
      <c r="A231">
        <v>230</v>
      </c>
      <c r="B231">
        <v>13.93758459337862</v>
      </c>
      <c r="C231" s="5">
        <f t="shared" si="25"/>
        <v>6.4977884992091148</v>
      </c>
      <c r="D231">
        <f t="shared" si="26"/>
        <v>217.69218383640356</v>
      </c>
      <c r="E231">
        <f t="shared" si="27"/>
        <v>0.97287602283664609</v>
      </c>
      <c r="F231">
        <f t="shared" si="28"/>
        <v>8.4435405448824064</v>
      </c>
      <c r="G231" s="5">
        <f t="shared" si="29"/>
        <v>4.5520364535358224</v>
      </c>
    </row>
    <row r="232" ht="14.4">
      <c r="A232">
        <v>231</v>
      </c>
      <c r="B232">
        <v>8.6026387161767168</v>
      </c>
      <c r="C232">
        <f t="shared" si="25"/>
        <v>6.5069004049102732</v>
      </c>
      <c r="D232">
        <f t="shared" si="26"/>
        <v>216.76487527728537</v>
      </c>
      <c r="E232" s="5">
        <f t="shared" si="27"/>
        <v>0.9686981384577199</v>
      </c>
      <c r="F232">
        <f t="shared" si="28"/>
        <v>8.4442966818257137</v>
      </c>
      <c r="G232" s="5">
        <f t="shared" si="29"/>
        <v>4.5695041279948336</v>
      </c>
    </row>
    <row r="233" ht="14.4">
      <c r="A233">
        <v>232</v>
      </c>
      <c r="B233">
        <v>22.316077556273186</v>
      </c>
      <c r="C233" s="5">
        <f t="shared" si="25"/>
        <v>6.5750434098730448</v>
      </c>
      <c r="D233">
        <f t="shared" si="26"/>
        <v>216.9037840309164</v>
      </c>
      <c r="E233">
        <f t="shared" si="27"/>
        <v>0.96691783703763379</v>
      </c>
      <c r="F233">
        <f t="shared" si="28"/>
        <v>8.5088790839483117</v>
      </c>
      <c r="G233" s="5">
        <f t="shared" si="29"/>
        <v>4.641207735797777</v>
      </c>
    </row>
    <row r="234" ht="14.4">
      <c r="A234">
        <v>233</v>
      </c>
      <c r="B234">
        <v>-7.0627683080241859</v>
      </c>
      <c r="C234">
        <f t="shared" si="25"/>
        <v>6.5165120291095366</v>
      </c>
      <c r="D234">
        <f t="shared" si="26"/>
        <v>216.76709387777629</v>
      </c>
      <c r="E234" s="5">
        <f t="shared" si="27"/>
        <v>0.96453661154562476</v>
      </c>
      <c r="F234">
        <f t="shared" si="28"/>
        <v>8.4455852522007859</v>
      </c>
      <c r="G234" s="5">
        <f t="shared" si="29"/>
        <v>4.5874388060182874</v>
      </c>
    </row>
    <row r="235" ht="14.4">
      <c r="A235">
        <v>234</v>
      </c>
      <c r="B235">
        <v>-6.7265996911548687</v>
      </c>
      <c r="C235" s="5">
        <f t="shared" si="25"/>
        <v>6.4599175345784925</v>
      </c>
      <c r="D235">
        <f t="shared" si="26"/>
        <v>216.58625021659094</v>
      </c>
      <c r="E235">
        <f t="shared" si="27"/>
        <v>0.96207186108048459</v>
      </c>
      <c r="F235">
        <f t="shared" si="28"/>
        <v>8.3840612567394608</v>
      </c>
      <c r="G235" s="5">
        <f t="shared" si="29"/>
        <v>4.5357738124175233</v>
      </c>
    </row>
    <row r="236" ht="14.4">
      <c r="A236">
        <v>235</v>
      </c>
      <c r="B236">
        <v>20.079776406213881</v>
      </c>
      <c r="C236">
        <f t="shared" si="25"/>
        <v>6.5178743808407704</v>
      </c>
      <c r="D236">
        <f t="shared" si="26"/>
        <v>216.45003201744532</v>
      </c>
      <c r="E236" s="5">
        <f t="shared" si="27"/>
        <v>0.95972077503390651</v>
      </c>
      <c r="F236">
        <f t="shared" si="28"/>
        <v>8.4373159309085839</v>
      </c>
      <c r="G236" s="5">
        <f t="shared" si="29"/>
        <v>4.5984328307729569</v>
      </c>
    </row>
    <row r="237" ht="14.4">
      <c r="A237">
        <v>236</v>
      </c>
      <c r="B237">
        <v>-14.230579960969013</v>
      </c>
      <c r="C237" s="5">
        <f t="shared" si="25"/>
        <v>6.4299572014263227</v>
      </c>
      <c r="D237">
        <f t="shared" si="26"/>
        <v>217.35311363435503</v>
      </c>
      <c r="E237">
        <f t="shared" si="27"/>
        <v>0.95968107704439898</v>
      </c>
      <c r="F237">
        <f t="shared" si="28"/>
        <v>8.3493193555151208</v>
      </c>
      <c r="G237" s="5">
        <f t="shared" si="29"/>
        <v>4.5105950473375245</v>
      </c>
    </row>
    <row r="238" ht="14.4">
      <c r="A238">
        <v>237</v>
      </c>
      <c r="B238">
        <v>30.140474619694459</v>
      </c>
      <c r="C238">
        <f t="shared" si="25"/>
        <v>6.5300015787185925</v>
      </c>
      <c r="D238">
        <f t="shared" si="26"/>
        <v>218.80422981510603</v>
      </c>
      <c r="E238" s="5">
        <f t="shared" si="27"/>
        <v>0.96084577241926539</v>
      </c>
      <c r="F238">
        <f t="shared" si="28"/>
        <v>8.4516931235571242</v>
      </c>
      <c r="G238" s="5">
        <f t="shared" si="29"/>
        <v>4.6083100338800618</v>
      </c>
    </row>
    <row r="239" ht="14.4">
      <c r="A239">
        <v>238</v>
      </c>
      <c r="B239">
        <v>6.4205858390080843</v>
      </c>
      <c r="C239" s="5">
        <f t="shared" si="25"/>
        <v>6.5295418487198091</v>
      </c>
      <c r="D239">
        <f t="shared" si="26"/>
        <v>217.8810555184281</v>
      </c>
      <c r="E239">
        <f t="shared" si="27"/>
        <v>0.95680019848729558</v>
      </c>
      <c r="F239">
        <f t="shared" si="28"/>
        <v>8.4431422456943999</v>
      </c>
      <c r="G239" s="5">
        <f t="shared" si="29"/>
        <v>4.6159414517452184</v>
      </c>
    </row>
    <row r="240" ht="14.4">
      <c r="A240">
        <v>239</v>
      </c>
      <c r="B240">
        <v>2.8922713015039849</v>
      </c>
      <c r="C240">
        <f t="shared" si="25"/>
        <v>6.5143231435013327</v>
      </c>
      <c r="D240">
        <f t="shared" si="26"/>
        <v>217.02094344686051</v>
      </c>
      <c r="E240" s="5">
        <f t="shared" si="27"/>
        <v>0.95290997490830742</v>
      </c>
      <c r="F240">
        <f t="shared" si="28"/>
        <v>8.4201430933179466</v>
      </c>
      <c r="G240" s="5">
        <f t="shared" si="29"/>
        <v>4.6085031936847178</v>
      </c>
    </row>
    <row r="241" ht="14.4">
      <c r="A241">
        <v>240</v>
      </c>
      <c r="B241">
        <v>-3.6297247232038536</v>
      </c>
      <c r="C241" s="5">
        <f t="shared" si="25"/>
        <v>6.4720562773900614</v>
      </c>
      <c r="D241">
        <f t="shared" si="26"/>
        <v>216.5416631395893</v>
      </c>
      <c r="E241">
        <f t="shared" si="27"/>
        <v>0.94987205967345345</v>
      </c>
      <c r="F241">
        <f t="shared" si="28"/>
        <v>8.371800396736969</v>
      </c>
      <c r="G241" s="5">
        <f t="shared" si="29"/>
        <v>4.5723121580431547</v>
      </c>
    </row>
    <row r="242" ht="14.4">
      <c r="A242">
        <v>241</v>
      </c>
      <c r="B242">
        <v>-2.9480949517694768</v>
      </c>
      <c r="C242">
        <f t="shared" si="25"/>
        <v>6.4329685129537149</v>
      </c>
      <c r="D242">
        <f t="shared" si="26"/>
        <v>216.0076188620412</v>
      </c>
      <c r="E242" s="5">
        <f t="shared" si="27"/>
        <v>0.94672972579370074</v>
      </c>
      <c r="F242">
        <f t="shared" si="28"/>
        <v>8.3264279645411161</v>
      </c>
      <c r="G242" s="5">
        <f t="shared" si="29"/>
        <v>4.5395090613663136</v>
      </c>
    </row>
    <row r="243" ht="14.4">
      <c r="A243">
        <v>242</v>
      </c>
      <c r="B243">
        <v>2.7458095692749391</v>
      </c>
      <c r="C243" s="5">
        <f t="shared" si="25"/>
        <v>6.4177323189715709</v>
      </c>
      <c r="D243">
        <f t="shared" si="26"/>
        <v>215.16749995724848</v>
      </c>
      <c r="E243">
        <f t="shared" si="27"/>
        <v>0.94293260663198364</v>
      </c>
      <c r="F243">
        <f t="shared" si="28"/>
        <v>8.3035975322355391</v>
      </c>
      <c r="G243" s="5">
        <f t="shared" si="29"/>
        <v>4.5318671057076036</v>
      </c>
    </row>
    <row r="244" ht="14.4">
      <c r="A244">
        <v>243</v>
      </c>
      <c r="B244">
        <v>2.2113256779089037</v>
      </c>
      <c r="C244">
        <f t="shared" si="25"/>
        <v>6.4004220035762511</v>
      </c>
      <c r="D244">
        <f t="shared" si="26"/>
        <v>214.35119228223627</v>
      </c>
      <c r="E244" s="5">
        <f t="shared" si="27"/>
        <v>0.93920374357396974</v>
      </c>
      <c r="F244">
        <f t="shared" si="28"/>
        <v>8.2788294907241902</v>
      </c>
      <c r="G244" s="5">
        <f t="shared" si="29"/>
        <v>4.5220145164283121</v>
      </c>
    </row>
    <row r="245" ht="14.4">
      <c r="A245">
        <v>244</v>
      </c>
      <c r="B245">
        <v>-10.128127460292255</v>
      </c>
      <c r="C245" s="5">
        <f t="shared" si="25"/>
        <v>6.3326820467571183</v>
      </c>
      <c r="D245">
        <f t="shared" si="26"/>
        <v>214.58873183725859</v>
      </c>
      <c r="E245">
        <f t="shared" si="27"/>
        <v>0.9377963615446957</v>
      </c>
      <c r="F245">
        <f t="shared" si="28"/>
        <v>8.2082747698465095</v>
      </c>
      <c r="G245" s="5">
        <f t="shared" si="29"/>
        <v>4.4570893236677271</v>
      </c>
    </row>
    <row r="246" ht="14.4">
      <c r="A246">
        <v>245</v>
      </c>
      <c r="B246">
        <v>20.111628639581937</v>
      </c>
      <c r="C246">
        <f t="shared" si="25"/>
        <v>6.388922645095179</v>
      </c>
      <c r="D246">
        <f t="shared" si="26"/>
        <v>214.48420602238062</v>
      </c>
      <c r="E246" s="5">
        <f t="shared" si="27"/>
        <v>0.93565257380443279</v>
      </c>
      <c r="F246">
        <f t="shared" si="28"/>
        <v>8.2602277927040451</v>
      </c>
      <c r="G246" s="5">
        <f t="shared" si="29"/>
        <v>4.517617497486313</v>
      </c>
    </row>
    <row r="247" ht="14.4">
      <c r="A247">
        <v>246</v>
      </c>
      <c r="B247">
        <v>18.87327759733547</v>
      </c>
      <c r="C247" s="5">
        <f t="shared" si="25"/>
        <v>6.4396720554701403</v>
      </c>
      <c r="D247">
        <f t="shared" si="26"/>
        <v>214.24233393625178</v>
      </c>
      <c r="E247">
        <f t="shared" si="27"/>
        <v>0.93322226531991215</v>
      </c>
      <c r="F247">
        <f t="shared" si="28"/>
        <v>8.3061165861099653</v>
      </c>
      <c r="G247" s="5">
        <f t="shared" si="29"/>
        <v>4.5732275248303162</v>
      </c>
    </row>
    <row r="248" ht="14.4">
      <c r="A248">
        <v>247</v>
      </c>
      <c r="B248">
        <v>2.0270217129759303</v>
      </c>
      <c r="C248">
        <f t="shared" si="25"/>
        <v>6.4218070743264386</v>
      </c>
      <c r="D248">
        <f t="shared" si="26"/>
        <v>213.45026205492519</v>
      </c>
      <c r="E248" s="5">
        <f t="shared" si="27"/>
        <v>0.92960803645243084</v>
      </c>
      <c r="F248">
        <f t="shared" si="28"/>
        <v>8.2810231472313003</v>
      </c>
      <c r="G248" s="5">
        <f t="shared" si="29"/>
        <v>4.5625910014215769</v>
      </c>
    </row>
    <row r="249" ht="14.4">
      <c r="A249">
        <v>248</v>
      </c>
      <c r="B249">
        <v>-11.632335599008673</v>
      </c>
      <c r="C249" s="5">
        <f t="shared" si="25"/>
        <v>6.3490081119339585</v>
      </c>
      <c r="D249">
        <f t="shared" si="26"/>
        <v>213.90041380699304</v>
      </c>
      <c r="E249">
        <f t="shared" si="27"/>
        <v>0.92870967938133653</v>
      </c>
      <c r="F249">
        <f t="shared" si="28"/>
        <v>8.2064274706966316</v>
      </c>
      <c r="G249" s="5">
        <f t="shared" si="29"/>
        <v>4.4915887531712855</v>
      </c>
    </row>
    <row r="250" ht="14.4">
      <c r="A250">
        <v>249</v>
      </c>
      <c r="B250">
        <v>13.676151606000285</v>
      </c>
      <c r="C250">
        <f t="shared" si="25"/>
        <v>6.3784343910265946</v>
      </c>
      <c r="D250">
        <f t="shared" si="26"/>
        <v>213.25352270782457</v>
      </c>
      <c r="E250" s="5">
        <f t="shared" si="27"/>
        <v>0.92544035476751674</v>
      </c>
      <c r="F250">
        <f t="shared" si="28"/>
        <v>8.2293151005616281</v>
      </c>
      <c r="G250" s="5">
        <f t="shared" si="29"/>
        <v>4.5275536814915611</v>
      </c>
    </row>
    <row r="251" ht="14.4">
      <c r="A251">
        <v>250</v>
      </c>
      <c r="B251">
        <v>-5.8957644163674061</v>
      </c>
      <c r="C251" s="5">
        <f t="shared" si="25"/>
        <v>6.3293375957970186</v>
      </c>
      <c r="D251">
        <f t="shared" si="26"/>
        <v>212.99970668304607</v>
      </c>
      <c r="E251">
        <f t="shared" si="27"/>
        <v>0.9230378251903788</v>
      </c>
      <c r="F251">
        <f t="shared" si="28"/>
        <v>8.1754132461777758</v>
      </c>
      <c r="G251" s="5">
        <f t="shared" si="29"/>
        <v>4.4832619454162614</v>
      </c>
    </row>
    <row r="252" ht="14.4">
      <c r="A252">
        <v>251</v>
      </c>
      <c r="B252">
        <v>-14.554599036885918</v>
      </c>
      <c r="C252">
        <f t="shared" si="25"/>
        <v>6.2461346610054527</v>
      </c>
      <c r="D252">
        <f t="shared" si="26"/>
        <v>213.88531267415414</v>
      </c>
      <c r="E252" s="5">
        <f t="shared" si="27"/>
        <v>0.92311035083425819</v>
      </c>
      <c r="F252">
        <f t="shared" si="28"/>
        <v>8.0923553626739686</v>
      </c>
      <c r="G252" s="5">
        <f t="shared" si="29"/>
        <v>4.3999139593369367</v>
      </c>
    </row>
    <row r="253" ht="14.4">
      <c r="A253">
        <v>252</v>
      </c>
      <c r="B253">
        <v>-2.4470658073052682</v>
      </c>
      <c r="C253" s="5">
        <f t="shared" si="25"/>
        <v>6.2116378337502516</v>
      </c>
      <c r="D253">
        <f t="shared" si="26"/>
        <v>213.33306778918683</v>
      </c>
      <c r="E253">
        <f t="shared" si="27"/>
        <v>0.92008683982232542</v>
      </c>
      <c r="F253">
        <f t="shared" si="28"/>
        <v>8.0518115133949024</v>
      </c>
      <c r="G253" s="5">
        <f t="shared" si="29"/>
        <v>4.3714641541056007</v>
      </c>
    </row>
    <row r="254" ht="14.4">
      <c r="A254">
        <v>253</v>
      </c>
      <c r="B254">
        <v>9.3318920526505327</v>
      </c>
      <c r="C254">
        <f t="shared" si="25"/>
        <v>6.2239708543783161</v>
      </c>
      <c r="D254">
        <f t="shared" si="26"/>
        <v>212.52499015601913</v>
      </c>
      <c r="E254" s="5">
        <f t="shared" si="27"/>
        <v>0.91652589921771144</v>
      </c>
      <c r="F254">
        <f t="shared" si="28"/>
        <v>8.057022652813739</v>
      </c>
      <c r="G254" s="5">
        <f t="shared" si="29"/>
        <v>4.3909190559428932</v>
      </c>
    </row>
    <row r="255" ht="14.4">
      <c r="A255">
        <v>254</v>
      </c>
      <c r="B255">
        <v>11.796219952004883</v>
      </c>
      <c r="C255" s="5">
        <f t="shared" si="25"/>
        <v>6.2459088429516481</v>
      </c>
      <c r="D255">
        <f t="shared" si="26"/>
        <v>211.80721436911406</v>
      </c>
      <c r="E255">
        <f t="shared" si="27"/>
        <v>0.91317395426312042</v>
      </c>
      <c r="F255">
        <f t="shared" si="28"/>
        <v>8.0722567514778891</v>
      </c>
      <c r="G255" s="5">
        <f t="shared" si="29"/>
        <v>4.419560934425407</v>
      </c>
    </row>
    <row r="256" ht="14.4">
      <c r="A256">
        <v>255</v>
      </c>
      <c r="B256">
        <v>22.961038238878281</v>
      </c>
      <c r="C256">
        <f t="shared" si="25"/>
        <v>6.3114583699944973</v>
      </c>
      <c r="D256">
        <f t="shared" si="26"/>
        <v>212.0689965247324</v>
      </c>
      <c r="E256" s="5">
        <f t="shared" si="27"/>
        <v>0.91194469329362382</v>
      </c>
      <c r="F256">
        <f t="shared" si="28"/>
        <v>8.1353477565817442</v>
      </c>
      <c r="G256" s="5">
        <f t="shared" si="29"/>
        <v>4.4875689834072494</v>
      </c>
    </row>
    <row r="257" ht="14.4">
      <c r="A257">
        <v>256</v>
      </c>
      <c r="B257">
        <v>14.39397515920556</v>
      </c>
      <c r="C257" s="5">
        <f t="shared" si="25"/>
        <v>6.3430307012023537</v>
      </c>
      <c r="D257">
        <f t="shared" si="26"/>
        <v>211.492537298168</v>
      </c>
      <c r="E257">
        <f t="shared" si="27"/>
        <v>0.90892393731322141</v>
      </c>
      <c r="F257">
        <f t="shared" si="28"/>
        <v>8.1608785758287965</v>
      </c>
      <c r="G257" s="5">
        <f t="shared" si="29"/>
        <v>4.5251828265759109</v>
      </c>
    </row>
    <row r="258" ht="14.4">
      <c r="A258">
        <v>257</v>
      </c>
      <c r="B258">
        <v>-5.3773792967748175</v>
      </c>
      <c r="C258">
        <f t="shared" si="25"/>
        <v>6.2974259930390186</v>
      </c>
      <c r="D258">
        <f t="shared" si="26"/>
        <v>211.20090045185927</v>
      </c>
      <c r="E258" s="5">
        <f t="shared" si="27"/>
        <v>0.90652820528222677</v>
      </c>
      <c r="F258">
        <f t="shared" si="28"/>
        <v>8.1104824036034717</v>
      </c>
      <c r="G258" s="5">
        <f t="shared" si="29"/>
        <v>4.4843695824745655</v>
      </c>
    </row>
    <row r="259" ht="14.4">
      <c r="A259">
        <v>258</v>
      </c>
      <c r="B259">
        <v>5.3795562349568478</v>
      </c>
      <c r="C259" s="5">
        <f t="shared" si="25"/>
        <v>6.2938683583177699</v>
      </c>
      <c r="D259">
        <f t="shared" si="26"/>
        <v>210.38237251020809</v>
      </c>
      <c r="E259">
        <f t="shared" si="27"/>
        <v>0.90301470218659652</v>
      </c>
      <c r="F259">
        <f t="shared" si="28"/>
        <v>8.0998977626909632</v>
      </c>
      <c r="G259" s="5">
        <f t="shared" si="29"/>
        <v>4.4878389539445767</v>
      </c>
    </row>
    <row r="260" ht="14.4">
      <c r="A260">
        <v>259</v>
      </c>
      <c r="B260">
        <v>27.357261106129442</v>
      </c>
      <c r="C260">
        <f t="shared" si="25"/>
        <v>6.3751941990429124</v>
      </c>
      <c r="D260">
        <f t="shared" si="26"/>
        <v>211.27993508158258</v>
      </c>
      <c r="E260" s="5">
        <f t="shared" si="27"/>
        <v>0.90319025963671429</v>
      </c>
      <c r="F260">
        <f t="shared" si="28"/>
        <v>8.181574718316341</v>
      </c>
      <c r="G260" s="5">
        <f t="shared" si="29"/>
        <v>4.5688136797694838</v>
      </c>
    </row>
    <row r="261" ht="14.4">
      <c r="A261">
        <v>260</v>
      </c>
      <c r="B261">
        <v>15.27105778980081</v>
      </c>
      <c r="C261" s="5">
        <f t="shared" si="25"/>
        <v>6.4094090590073654</v>
      </c>
      <c r="D261">
        <f t="shared" si="26"/>
        <v>210.7685531635008</v>
      </c>
      <c r="E261">
        <f t="shared" si="27"/>
        <v>0.90036008429854331</v>
      </c>
      <c r="F261">
        <f t="shared" si="28"/>
        <v>8.2101292276044511</v>
      </c>
      <c r="G261" s="5">
        <f t="shared" si="29"/>
        <v>4.6086888904102787</v>
      </c>
    </row>
    <row r="262" ht="14.4">
      <c r="A262">
        <v>261</v>
      </c>
      <c r="B262">
        <v>-8.3906878053243066</v>
      </c>
      <c r="C262">
        <f t="shared" si="25"/>
        <v>6.3527037070367465</v>
      </c>
      <c r="D262">
        <f t="shared" si="26"/>
        <v>210.7971495839937</v>
      </c>
      <c r="E262" s="5">
        <f t="shared" si="27"/>
        <v>0.89869456108008039</v>
      </c>
      <c r="F262">
        <f t="shared" si="28"/>
        <v>8.1500928291969075</v>
      </c>
      <c r="G262" s="5">
        <f t="shared" si="29"/>
        <v>4.5553145848765855</v>
      </c>
    </row>
    <row r="263" ht="14.4">
      <c r="A263">
        <v>262</v>
      </c>
      <c r="B263">
        <v>-9.5499382691225492</v>
      </c>
      <c r="C263" s="5">
        <f t="shared" si="25"/>
        <v>6.2920066002575128</v>
      </c>
      <c r="D263">
        <f t="shared" si="26"/>
        <v>210.95474202797791</v>
      </c>
      <c r="E263">
        <f t="shared" si="27"/>
        <v>0.89731308421261324</v>
      </c>
      <c r="F263">
        <f t="shared" si="28"/>
        <v>8.0866327686827386</v>
      </c>
      <c r="G263" s="5">
        <f t="shared" si="29"/>
        <v>4.4973804318322861</v>
      </c>
    </row>
    <row r="264" ht="14.4">
      <c r="A264">
        <v>263</v>
      </c>
      <c r="B264">
        <v>23.115358169501324</v>
      </c>
      <c r="C264">
        <f t="shared" si="25"/>
        <v>6.3559737164903787</v>
      </c>
      <c r="D264">
        <f t="shared" si="26"/>
        <v>211.2257125421348</v>
      </c>
      <c r="E264" s="5">
        <f t="shared" si="27"/>
        <v>0.89618055737388169</v>
      </c>
      <c r="F264">
        <f t="shared" si="28"/>
        <v>8.1483348312381416</v>
      </c>
      <c r="G264" s="5">
        <f t="shared" si="29"/>
        <v>4.5636126017426157</v>
      </c>
    </row>
    <row r="265" ht="14.4">
      <c r="A265">
        <v>264</v>
      </c>
      <c r="B265">
        <v>-18.493186880403886</v>
      </c>
      <c r="C265" s="5">
        <f t="shared" si="25"/>
        <v>6.2618481081688095</v>
      </c>
      <c r="D265">
        <f t="shared" si="26"/>
        <v>212.76151530818291</v>
      </c>
      <c r="E265">
        <f t="shared" si="27"/>
        <v>0.89772759270995672</v>
      </c>
      <c r="F265">
        <f t="shared" si="28"/>
        <v>8.0573032935887223</v>
      </c>
      <c r="G265" s="5">
        <f t="shared" si="29"/>
        <v>4.4663929227488959</v>
      </c>
    </row>
    <row r="266" ht="14.4">
      <c r="A266">
        <v>265</v>
      </c>
      <c r="B266">
        <v>10.917637790431032</v>
      </c>
      <c r="C266">
        <f t="shared" si="25"/>
        <v>6.2794171258377229</v>
      </c>
      <c r="D266">
        <f t="shared" si="26"/>
        <v>212.03739812866044</v>
      </c>
      <c r="E266" s="5">
        <f t="shared" si="27"/>
        <v>0.89450607880204647</v>
      </c>
      <c r="F266">
        <f t="shared" si="28"/>
        <v>8.0684292834418159</v>
      </c>
      <c r="G266" s="5">
        <f t="shared" si="29"/>
        <v>4.49040496823363</v>
      </c>
    </row>
    <row r="267" ht="14.4">
      <c r="A267">
        <v>266</v>
      </c>
      <c r="B267">
        <v>-9.9347861384482634</v>
      </c>
      <c r="C267" s="5">
        <f t="shared" si="25"/>
        <v>6.2184614744682269</v>
      </c>
      <c r="D267">
        <f t="shared" si="26"/>
        <v>212.2256043250585</v>
      </c>
      <c r="E267">
        <f t="shared" si="27"/>
        <v>0.89321924395042995</v>
      </c>
      <c r="F267">
        <f t="shared" si="28"/>
        <v>8.0048999623690875</v>
      </c>
      <c r="G267" s="5">
        <f t="shared" si="29"/>
        <v>4.4320229865673673</v>
      </c>
    </row>
    <row r="268" ht="14.4">
      <c r="A268">
        <v>267</v>
      </c>
      <c r="B268">
        <v>-11.381215468544266</v>
      </c>
      <c r="C268">
        <f t="shared" si="25"/>
        <v>6.1525450814232361</v>
      </c>
      <c r="D268">
        <f t="shared" si="26"/>
        <v>212.58787093013567</v>
      </c>
      <c r="E268" s="5">
        <f t="shared" si="27"/>
        <v>0.89230558354186251</v>
      </c>
      <c r="F268">
        <f t="shared" si="28"/>
        <v>7.9371562485069607</v>
      </c>
      <c r="G268" s="5">
        <f t="shared" si="29"/>
        <v>4.3679339143395115</v>
      </c>
    </row>
    <row r="269" ht="14.4">
      <c r="A269">
        <v>268</v>
      </c>
      <c r="B269">
        <v>11.45014200046748</v>
      </c>
      <c r="C269" s="5">
        <f t="shared" si="25"/>
        <v>6.1723122341062364</v>
      </c>
      <c r="D269">
        <f t="shared" si="26"/>
        <v>211.89638008286727</v>
      </c>
      <c r="E269">
        <f t="shared" si="27"/>
        <v>0.88918959431471334</v>
      </c>
      <c r="F269">
        <f t="shared" si="28"/>
        <v>7.9506914227356633</v>
      </c>
      <c r="G269" s="5">
        <f t="shared" si="29"/>
        <v>4.3939330454768095</v>
      </c>
    </row>
    <row r="270" ht="14.4">
      <c r="A270">
        <v>269</v>
      </c>
      <c r="B270">
        <v>-21.958950666996582</v>
      </c>
      <c r="C270">
        <f t="shared" si="25"/>
        <v>6.0677350486002783</v>
      </c>
      <c r="D270">
        <f t="shared" si="26"/>
        <v>214.04761024715538</v>
      </c>
      <c r="E270" s="5">
        <f t="shared" si="27"/>
        <v>0.89202916052314452</v>
      </c>
      <c r="F270">
        <f t="shared" si="28"/>
        <v>7.8517933696465674</v>
      </c>
      <c r="G270" s="5">
        <f t="shared" si="29"/>
        <v>4.2836767275539893</v>
      </c>
    </row>
    <row r="271" ht="14.4">
      <c r="A271">
        <v>270</v>
      </c>
      <c r="B271">
        <v>-7.0454822049202015</v>
      </c>
      <c r="C271" s="5">
        <f t="shared" si="25"/>
        <v>6.0191675772909434</v>
      </c>
      <c r="D271">
        <f t="shared" si="26"/>
        <v>213.88877002666521</v>
      </c>
      <c r="E271">
        <f t="shared" si="27"/>
        <v>0.89004529644754016</v>
      </c>
      <c r="F271">
        <f t="shared" si="28"/>
        <v>7.7992581701860235</v>
      </c>
      <c r="G271" s="5">
        <f t="shared" si="29"/>
        <v>4.2390769843958633</v>
      </c>
    </row>
    <row r="272" ht="14.4">
      <c r="A272">
        <v>271</v>
      </c>
      <c r="B272">
        <v>-3.4743087568256588</v>
      </c>
      <c r="C272">
        <f t="shared" si="25"/>
        <v>5.9841362993052734</v>
      </c>
      <c r="D272">
        <f t="shared" si="26"/>
        <v>213.42915800544753</v>
      </c>
      <c r="E272" s="5">
        <f t="shared" si="27"/>
        <v>0.88744660045254997</v>
      </c>
      <c r="F272">
        <f t="shared" si="28"/>
        <v>7.7590295002103735</v>
      </c>
      <c r="G272" s="5">
        <f t="shared" si="29"/>
        <v>4.2092430984001732</v>
      </c>
    </row>
    <row r="273" ht="14.4">
      <c r="A273">
        <v>272</v>
      </c>
      <c r="B273">
        <v>-9.2100263974229968</v>
      </c>
      <c r="C273" s="5">
        <f t="shared" si="25"/>
        <v>5.9282754070378898</v>
      </c>
      <c r="D273">
        <f t="shared" si="26"/>
        <v>213.49035602228795</v>
      </c>
      <c r="E273">
        <f t="shared" si="27"/>
        <v>0.88594075128522187</v>
      </c>
      <c r="F273">
        <f t="shared" si="28"/>
        <v>7.7001569096083333</v>
      </c>
      <c r="G273" s="5">
        <f t="shared" si="29"/>
        <v>4.1563939044674463</v>
      </c>
    </row>
    <row r="274" ht="14.4">
      <c r="A274">
        <v>273</v>
      </c>
      <c r="B274">
        <v>-14.251200829621382</v>
      </c>
      <c r="C274">
        <f t="shared" si="25"/>
        <v>5.8543579116655113</v>
      </c>
      <c r="D274">
        <f t="shared" si="26"/>
        <v>214.19708134884056</v>
      </c>
      <c r="E274" s="5">
        <f t="shared" si="27"/>
        <v>0.88577914492580856</v>
      </c>
      <c r="F274">
        <f t="shared" si="28"/>
        <v>7.6259162015171285</v>
      </c>
      <c r="G274" s="5">
        <f t="shared" si="29"/>
        <v>4.0827996218138942</v>
      </c>
    </row>
    <row r="275" ht="14.4">
      <c r="A275">
        <v>274</v>
      </c>
      <c r="B275">
        <v>-14.256391838477398</v>
      </c>
      <c r="C275" s="5">
        <f t="shared" si="25"/>
        <v>5.7809610147671791</v>
      </c>
      <c r="D275">
        <f t="shared" si="26"/>
        <v>214.88854328121431</v>
      </c>
      <c r="E275">
        <f t="shared" si="27"/>
        <v>0.8855872382214991</v>
      </c>
      <c r="F275">
        <f t="shared" si="28"/>
        <v>7.5521354912101772</v>
      </c>
      <c r="G275" s="5">
        <f t="shared" si="29"/>
        <v>4.0097865383241809</v>
      </c>
    </row>
    <row r="276" ht="14.4">
      <c r="A276">
        <v>275</v>
      </c>
      <c r="B276">
        <v>35.831529728617838</v>
      </c>
      <c r="C276">
        <f t="shared" si="25"/>
        <v>5.8902358100902728</v>
      </c>
      <c r="D276">
        <f t="shared" si="26"/>
        <v>217.38804827026192</v>
      </c>
      <c r="E276" s="5">
        <f t="shared" si="27"/>
        <v>0.88910179040987392</v>
      </c>
      <c r="F276">
        <f t="shared" si="28"/>
        <v>7.6684393909100201</v>
      </c>
      <c r="G276" s="5">
        <f t="shared" si="29"/>
        <v>4.1120322292705254</v>
      </c>
    </row>
    <row r="277" ht="14.4">
      <c r="A277">
        <v>276</v>
      </c>
      <c r="B277">
        <v>-13.380544099228814</v>
      </c>
      <c r="C277" s="5">
        <f t="shared" si="25"/>
        <v>5.8204141437521608</v>
      </c>
      <c r="D277">
        <f t="shared" si="26"/>
        <v>217.94306424145566</v>
      </c>
      <c r="E277">
        <f t="shared" si="27"/>
        <v>0.88862184504069841</v>
      </c>
      <c r="F277">
        <f t="shared" si="28"/>
        <v>7.5976578338335576</v>
      </c>
      <c r="G277" s="5">
        <f t="shared" si="29"/>
        <v>4.043170453670764</v>
      </c>
    </row>
    <row r="278" ht="14.4">
      <c r="A278">
        <v>277</v>
      </c>
      <c r="B278">
        <v>34.654097189416987</v>
      </c>
      <c r="C278">
        <f t="shared" si="25"/>
        <v>5.9245068623285677</v>
      </c>
      <c r="D278">
        <f t="shared" si="26"/>
        <v>220.15479191276586</v>
      </c>
      <c r="E278" s="5">
        <f t="shared" si="27"/>
        <v>0.89150582851956339</v>
      </c>
      <c r="F278">
        <f t="shared" si="28"/>
        <v>7.7075185193676941</v>
      </c>
      <c r="G278" s="5">
        <f t="shared" si="29"/>
        <v>4.1414952052894414</v>
      </c>
    </row>
    <row r="279" ht="14.4">
      <c r="A279">
        <v>278</v>
      </c>
      <c r="B279">
        <v>15.39437445957368</v>
      </c>
      <c r="C279" s="5">
        <f t="shared" si="25"/>
        <v>5.9585711342611045</v>
      </c>
      <c r="D279">
        <f t="shared" si="26"/>
        <v>219.68259341547932</v>
      </c>
      <c r="E279">
        <f t="shared" si="27"/>
        <v>0.88894609294984184</v>
      </c>
      <c r="F279">
        <f t="shared" si="28"/>
        <v>7.7364633201607882</v>
      </c>
      <c r="G279" s="5">
        <f t="shared" si="29"/>
        <v>4.1806789483614208</v>
      </c>
    </row>
    <row r="280" ht="14.4">
      <c r="A280">
        <v>279</v>
      </c>
      <c r="B280">
        <v>-7.6222007129522709</v>
      </c>
      <c r="C280">
        <f t="shared" si="25"/>
        <v>5.9098945326581891</v>
      </c>
      <c r="D280">
        <f t="shared" si="26"/>
        <v>219.55343407997515</v>
      </c>
      <c r="E280" s="5">
        <f t="shared" si="27"/>
        <v>0.88709067814648535</v>
      </c>
      <c r="F280">
        <f t="shared" si="28"/>
        <v>7.6840758889511598</v>
      </c>
      <c r="G280" s="5">
        <f t="shared" si="29"/>
        <v>4.1357131763652184</v>
      </c>
    </row>
    <row r="281" ht="14.4">
      <c r="A281">
        <v>280</v>
      </c>
      <c r="B281">
        <v>15.157092195948923</v>
      </c>
      <c r="C281" s="5">
        <f t="shared" si="25"/>
        <v>5.9429202385985134</v>
      </c>
      <c r="D281">
        <f t="shared" si="26"/>
        <v>219.07189943952099</v>
      </c>
      <c r="E281">
        <f t="shared" si="27"/>
        <v>0.88453357248633147</v>
      </c>
      <c r="F281">
        <f t="shared" si="28"/>
        <v>7.7119873835711763</v>
      </c>
      <c r="G281" s="5">
        <f t="shared" si="29"/>
        <v>4.1738530936258504</v>
      </c>
    </row>
    <row r="282" ht="14.4">
      <c r="A282">
        <v>281</v>
      </c>
      <c r="B282">
        <v>8.0690112988530576</v>
      </c>
      <c r="C282">
        <f t="shared" si="25"/>
        <v>5.9504863989552907</v>
      </c>
      <c r="D282">
        <f t="shared" si="26"/>
        <v>218.30558614456021</v>
      </c>
      <c r="E282" s="5">
        <f t="shared" si="27"/>
        <v>0.88141262012756716</v>
      </c>
      <c r="F282">
        <f t="shared" si="28"/>
        <v>7.7133116392104251</v>
      </c>
      <c r="G282" s="5">
        <f t="shared" si="29"/>
        <v>4.1876611587001564</v>
      </c>
    </row>
    <row r="283" ht="14.4">
      <c r="A283">
        <v>282</v>
      </c>
      <c r="B283">
        <v>3.6471627491571343</v>
      </c>
      <c r="C283" s="5">
        <f t="shared" si="25"/>
        <v>5.9423185845943047</v>
      </c>
      <c r="D283">
        <f t="shared" si="26"/>
        <v>217.54751105762489</v>
      </c>
      <c r="E283">
        <f t="shared" si="27"/>
        <v>0.87831946048828313</v>
      </c>
      <c r="F283">
        <f t="shared" si="28"/>
        <v>7.6989575055708706</v>
      </c>
      <c r="G283" s="5">
        <f t="shared" si="29"/>
        <v>4.1856796636177389</v>
      </c>
    </row>
    <row r="284" ht="14.4">
      <c r="A284">
        <v>283</v>
      </c>
      <c r="B284">
        <v>7.948407296699413</v>
      </c>
      <c r="C284">
        <f t="shared" si="25"/>
        <v>5.9494072372872546</v>
      </c>
      <c r="D284">
        <f t="shared" si="26"/>
        <v>216.79028644910406</v>
      </c>
      <c r="E284" s="5">
        <f t="shared" si="27"/>
        <v>0.87523906163659193</v>
      </c>
      <c r="F284">
        <f t="shared" si="28"/>
        <v>7.6998853605604385</v>
      </c>
      <c r="G284" s="5">
        <f t="shared" si="29"/>
        <v>4.1989291140140708</v>
      </c>
    </row>
    <row r="285" ht="14.4">
      <c r="A285">
        <v>284</v>
      </c>
      <c r="B285">
        <v>41.854015764271466</v>
      </c>
      <c r="C285" s="5">
        <f t="shared" si="25"/>
        <v>6.0758319151991715</v>
      </c>
      <c r="D285">
        <f t="shared" si="26"/>
        <v>220.56347160266682</v>
      </c>
      <c r="E285">
        <f t="shared" si="27"/>
        <v>0.88126723657634709</v>
      </c>
      <c r="F285">
        <f t="shared" si="28"/>
        <v>7.8383663883518659</v>
      </c>
      <c r="G285" s="5">
        <f t="shared" si="29"/>
        <v>4.3132974420464771</v>
      </c>
    </row>
    <row r="286" ht="14.4">
      <c r="A286">
        <v>285</v>
      </c>
      <c r="B286">
        <v>-8.6871770280149381</v>
      </c>
      <c r="C286">
        <f t="shared" si="25"/>
        <v>6.0240318838194726</v>
      </c>
      <c r="D286">
        <f t="shared" si="26"/>
        <v>220.55156398692128</v>
      </c>
      <c r="E286" s="5">
        <f t="shared" si="27"/>
        <v>0.87969604795987066</v>
      </c>
      <c r="F286">
        <f t="shared" si="28"/>
        <v>7.7834239797392142</v>
      </c>
      <c r="G286" s="5">
        <f t="shared" si="29"/>
        <v>4.2646397878997311</v>
      </c>
    </row>
    <row r="287" ht="14.4">
      <c r="A287">
        <v>286</v>
      </c>
      <c r="B287">
        <v>34.879468204674602</v>
      </c>
      <c r="C287" s="5">
        <f t="shared" si="25"/>
        <v>6.1249250178084766</v>
      </c>
      <c r="D287">
        <f t="shared" si="26"/>
        <v>222.68901425315616</v>
      </c>
      <c r="E287">
        <f t="shared" si="27"/>
        <v>0.88240178885192511</v>
      </c>
      <c r="F287">
        <f t="shared" si="28"/>
        <v>7.8897285955123273</v>
      </c>
      <c r="G287" s="5">
        <f t="shared" si="29"/>
        <v>4.360121440104626</v>
      </c>
    </row>
    <row r="288" ht="14.4">
      <c r="A288">
        <v>287</v>
      </c>
      <c r="B288">
        <v>7.5055218133034431</v>
      </c>
      <c r="C288">
        <f t="shared" si="25"/>
        <v>6.1297354596046256</v>
      </c>
      <c r="D288">
        <f t="shared" si="26"/>
        <v>221.91702261671588</v>
      </c>
      <c r="E288" s="5">
        <f t="shared" si="27"/>
        <v>0.87933500098692907</v>
      </c>
      <c r="F288">
        <f t="shared" si="28"/>
        <v>7.8884054615784835</v>
      </c>
      <c r="G288" s="5">
        <f t="shared" si="29"/>
        <v>4.3710654576307677</v>
      </c>
    </row>
    <row r="289" ht="14.4">
      <c r="A289">
        <v>288</v>
      </c>
      <c r="B289">
        <v>-27.013069066164675</v>
      </c>
      <c r="C289" s="5">
        <f t="shared" si="25"/>
        <v>6.0146562772234828</v>
      </c>
      <c r="D289">
        <f t="shared" si="26"/>
        <v>224.95783941939879</v>
      </c>
      <c r="E289">
        <f t="shared" si="27"/>
        <v>0.8838006614022953</v>
      </c>
      <c r="F289">
        <f t="shared" si="28"/>
        <v>7.782257600028073</v>
      </c>
      <c r="G289" s="5">
        <f t="shared" si="29"/>
        <v>4.2470549544188927</v>
      </c>
    </row>
    <row r="290" ht="14.4">
      <c r="A290">
        <v>289</v>
      </c>
      <c r="B290">
        <v>20.627719826665601</v>
      </c>
      <c r="C290">
        <f t="shared" si="25"/>
        <v>6.065220510958576</v>
      </c>
      <c r="D290">
        <f t="shared" si="26"/>
        <v>224.91563417120329</v>
      </c>
      <c r="E290" s="5">
        <f t="shared" si="27"/>
        <v>0.88218750247310496</v>
      </c>
      <c r="F290">
        <f t="shared" si="28"/>
        <v>7.8295955159047859</v>
      </c>
      <c r="G290" s="5">
        <f t="shared" si="29"/>
        <v>4.300845506012366</v>
      </c>
    </row>
    <row r="291" ht="14.4">
      <c r="A291">
        <v>290</v>
      </c>
      <c r="B291">
        <v>-7.8502996072976483</v>
      </c>
      <c r="C291" s="5">
        <f t="shared" si="25"/>
        <v>6.0172359588266575</v>
      </c>
      <c r="D291">
        <f t="shared" si="26"/>
        <v>224.8051093822408</v>
      </c>
      <c r="E291">
        <f t="shared" si="27"/>
        <v>0.88044876759102486</v>
      </c>
      <c r="F291">
        <f t="shared" si="28"/>
        <v>7.7781334940087072</v>
      </c>
      <c r="G291" s="5">
        <f t="shared" si="29"/>
        <v>4.2563384236446078</v>
      </c>
    </row>
    <row r="292" ht="14.4">
      <c r="A292">
        <v>291</v>
      </c>
      <c r="B292">
        <v>16.763187095661809</v>
      </c>
      <c r="C292">
        <f t="shared" ref="C292:C355" si="30">SUM(B$2:B292)/A292</f>
        <v>6.0541636259635485</v>
      </c>
      <c r="D292">
        <f t="shared" ref="D292:D355" si="31">VAR(B$2:B292)</f>
        <v>224.42674225653869</v>
      </c>
      <c r="E292" s="5">
        <f t="shared" ref="E292:E355" si="32">SQRT(D292/A292)</f>
        <v>0.87819469276883555</v>
      </c>
      <c r="F292">
        <f t="shared" ref="F292:F355" si="33">C292+2*E292</f>
        <v>7.8105530115012201</v>
      </c>
      <c r="G292" s="5">
        <f t="shared" ref="G292:G355" si="34">C292-2*E292</f>
        <v>4.297774240425877</v>
      </c>
    </row>
    <row r="293" ht="14.4">
      <c r="A293">
        <v>292</v>
      </c>
      <c r="B293">
        <v>1.5567279978719304</v>
      </c>
      <c r="C293" s="5">
        <f t="shared" si="30"/>
        <v>6.0387614491550154</v>
      </c>
      <c r="D293">
        <f t="shared" si="31"/>
        <v>223.72478663686019</v>
      </c>
      <c r="E293">
        <f t="shared" si="32"/>
        <v>0.87531752875949587</v>
      </c>
      <c r="F293">
        <f t="shared" si="33"/>
        <v>7.7893965066740076</v>
      </c>
      <c r="G293" s="5">
        <f t="shared" si="34"/>
        <v>4.2881263916360233</v>
      </c>
    </row>
    <row r="294" ht="14.4">
      <c r="A294">
        <v>293</v>
      </c>
      <c r="B294">
        <v>2.0449017947014112</v>
      </c>
      <c r="C294">
        <f t="shared" si="30"/>
        <v>6.0251305288326487</v>
      </c>
      <c r="D294">
        <f t="shared" si="31"/>
        <v>223.01304584343507</v>
      </c>
      <c r="E294" s="5">
        <f t="shared" si="32"/>
        <v>0.87243147308746649</v>
      </c>
      <c r="F294">
        <f t="shared" si="33"/>
        <v>7.7699934750075812</v>
      </c>
      <c r="G294" s="5">
        <f t="shared" si="34"/>
        <v>4.2802675826577161</v>
      </c>
    </row>
    <row r="295" ht="14.4">
      <c r="A295">
        <v>294</v>
      </c>
      <c r="B295">
        <v>-1.5657664200899291</v>
      </c>
      <c r="C295" s="5">
        <f t="shared" si="30"/>
        <v>5.9993111514553608</v>
      </c>
      <c r="D295">
        <f t="shared" si="31"/>
        <v>222.44790140115791</v>
      </c>
      <c r="E295">
        <f t="shared" si="32"/>
        <v>0.86984223567835839</v>
      </c>
      <c r="F295">
        <f t="shared" si="33"/>
        <v>7.7389956228120775</v>
      </c>
      <c r="G295" s="5">
        <f t="shared" si="34"/>
        <v>4.259626680098644</v>
      </c>
    </row>
    <row r="296" ht="14.4">
      <c r="A296">
        <v>295</v>
      </c>
      <c r="B296">
        <v>-19.202225501576827</v>
      </c>
      <c r="C296">
        <f t="shared" si="30"/>
        <v>5.9138822136484723</v>
      </c>
      <c r="D296">
        <f t="shared" si="31"/>
        <v>223.84421639355804</v>
      </c>
      <c r="E296" s="5">
        <f t="shared" si="32"/>
        <v>0.87108779917782564</v>
      </c>
      <c r="F296">
        <f t="shared" si="33"/>
        <v>7.6560578120041232</v>
      </c>
      <c r="G296" s="5">
        <f t="shared" si="34"/>
        <v>4.1717066152928215</v>
      </c>
    </row>
    <row r="297" ht="14.4">
      <c r="A297">
        <v>296</v>
      </c>
      <c r="B297">
        <v>-9.6322015712986371</v>
      </c>
      <c r="C297" s="5">
        <f t="shared" si="30"/>
        <v>5.8613616603209486</v>
      </c>
      <c r="D297">
        <f t="shared" si="31"/>
        <v>223.90191136214293</v>
      </c>
      <c r="E297">
        <f t="shared" si="32"/>
        <v>0.86972718493988443</v>
      </c>
      <c r="F297">
        <f t="shared" si="33"/>
        <v>7.6008160302007175</v>
      </c>
      <c r="G297" s="5">
        <f t="shared" si="34"/>
        <v>4.1219072904411798</v>
      </c>
    </row>
    <row r="298" ht="14.4">
      <c r="A298">
        <v>297</v>
      </c>
      <c r="B298">
        <v>-12.197339807274165</v>
      </c>
      <c r="C298">
        <f t="shared" si="30"/>
        <v>5.800557951675847</v>
      </c>
      <c r="D298">
        <f t="shared" si="31"/>
        <v>224.2435220084638</v>
      </c>
      <c r="E298" s="5">
        <f t="shared" si="32"/>
        <v>0.86892387102161672</v>
      </c>
      <c r="F298">
        <f t="shared" si="33"/>
        <v>7.5384056937190804</v>
      </c>
      <c r="G298" s="5">
        <f t="shared" si="34"/>
        <v>4.0627102096326135</v>
      </c>
    </row>
    <row r="299" ht="14.4">
      <c r="A299">
        <v>298</v>
      </c>
      <c r="B299">
        <v>9.6521447067483201</v>
      </c>
      <c r="C299" s="5">
        <f t="shared" si="30"/>
        <v>5.813482739444547</v>
      </c>
      <c r="D299">
        <f t="shared" si="31"/>
        <v>223.53827425621466</v>
      </c>
      <c r="E299">
        <f t="shared" si="32"/>
        <v>0.86609955380509895</v>
      </c>
      <c r="F299">
        <f t="shared" si="33"/>
        <v>7.5456818470547447</v>
      </c>
      <c r="G299" s="5">
        <f t="shared" si="34"/>
        <v>4.0812836318343493</v>
      </c>
    </row>
    <row r="300" ht="14.4">
      <c r="A300">
        <v>299</v>
      </c>
      <c r="B300">
        <v>15.865723557896658</v>
      </c>
      <c r="C300">
        <f t="shared" si="30"/>
        <v>5.8471022739544196</v>
      </c>
      <c r="D300">
        <f t="shared" si="31"/>
        <v>223.12609747621079</v>
      </c>
      <c r="E300" s="5">
        <f t="shared" si="32"/>
        <v>0.86385249243315798</v>
      </c>
      <c r="F300">
        <f t="shared" si="33"/>
        <v>7.5748072588207354</v>
      </c>
      <c r="G300" s="5">
        <f t="shared" si="34"/>
        <v>4.1193972890881039</v>
      </c>
    </row>
    <row r="301" ht="14.4">
      <c r="A301">
        <v>300</v>
      </c>
      <c r="B301">
        <v>-43.12225636948078</v>
      </c>
      <c r="C301" s="5">
        <f t="shared" si="30"/>
        <v>5.6838710784763027</v>
      </c>
      <c r="D301">
        <f t="shared" si="31"/>
        <v>230.37318330069257</v>
      </c>
      <c r="E301">
        <f t="shared" si="32"/>
        <v>0.87630509013830826</v>
      </c>
      <c r="F301">
        <f t="shared" si="33"/>
        <v>7.4364812587529192</v>
      </c>
      <c r="G301" s="5">
        <f t="shared" si="34"/>
        <v>3.9312608981996862</v>
      </c>
    </row>
    <row r="302" ht="14.4">
      <c r="A302">
        <v>301</v>
      </c>
      <c r="B302">
        <v>15.960306592484585</v>
      </c>
      <c r="C302">
        <f t="shared" si="30"/>
        <v>5.718012060250417</v>
      </c>
      <c r="D302">
        <f t="shared" si="31"/>
        <v>229.95612028727678</v>
      </c>
      <c r="E302" s="5">
        <f t="shared" si="32"/>
        <v>0.87405596019500642</v>
      </c>
      <c r="F302">
        <f t="shared" si="33"/>
        <v>7.4661239806404298</v>
      </c>
      <c r="G302" s="5">
        <f t="shared" si="34"/>
        <v>3.9699001398604041</v>
      </c>
    </row>
    <row r="303" ht="14.4">
      <c r="A303">
        <v>302</v>
      </c>
      <c r="B303">
        <v>-4.5501380814315553</v>
      </c>
      <c r="C303" s="5">
        <f t="shared" si="30"/>
        <v>5.6840115630925299</v>
      </c>
      <c r="D303">
        <f t="shared" si="31"/>
        <v>229.54126867543326</v>
      </c>
      <c r="E303">
        <f t="shared" si="32"/>
        <v>0.87182017989812188</v>
      </c>
      <c r="F303">
        <f t="shared" si="33"/>
        <v>7.4276519228887734</v>
      </c>
      <c r="G303" s="5">
        <f t="shared" si="34"/>
        <v>3.9403712032962863</v>
      </c>
    </row>
    <row r="304" ht="14.4">
      <c r="A304">
        <v>303</v>
      </c>
      <c r="B304">
        <v>6.3520268648537215</v>
      </c>
      <c r="C304">
        <f t="shared" si="30"/>
        <v>5.6862162340554381</v>
      </c>
      <c r="D304">
        <f t="shared" si="31"/>
        <v>228.7826710032945</v>
      </c>
      <c r="E304" s="5">
        <f t="shared" si="32"/>
        <v>0.86894091867219958</v>
      </c>
      <c r="F304">
        <f t="shared" si="33"/>
        <v>7.424098071399837</v>
      </c>
      <c r="G304" s="5">
        <f t="shared" si="34"/>
        <v>3.9483343967110391</v>
      </c>
    </row>
    <row r="305" ht="14.4">
      <c r="A305">
        <v>304</v>
      </c>
      <c r="B305">
        <v>35.63293439936011</v>
      </c>
      <c r="C305" s="5">
        <f t="shared" si="30"/>
        <v>5.7847251753886768</v>
      </c>
      <c r="D305">
        <f t="shared" si="31"/>
        <v>230.97763218602051</v>
      </c>
      <c r="E305">
        <f t="shared" si="32"/>
        <v>0.87166211499477986</v>
      </c>
      <c r="F305">
        <f t="shared" si="33"/>
        <v>7.528049405378237</v>
      </c>
      <c r="G305" s="5">
        <f t="shared" si="34"/>
        <v>4.0414009453991167</v>
      </c>
    </row>
    <row r="306" ht="14.4">
      <c r="A306">
        <v>305</v>
      </c>
      <c r="B306">
        <v>20.837960758913258</v>
      </c>
      <c r="C306">
        <f t="shared" si="30"/>
        <v>5.8340800461543312</v>
      </c>
      <c r="D306">
        <f t="shared" si="31"/>
        <v>230.96078784013326</v>
      </c>
      <c r="E306" s="5">
        <f t="shared" si="32"/>
        <v>0.87020025552843205</v>
      </c>
      <c r="F306">
        <f t="shared" si="33"/>
        <v>7.5744805572111957</v>
      </c>
      <c r="G306" s="5">
        <f t="shared" si="34"/>
        <v>4.0936795350974666</v>
      </c>
    </row>
    <row r="307" ht="14.4">
      <c r="A307">
        <v>306</v>
      </c>
      <c r="B307">
        <v>17.820935672265598</v>
      </c>
      <c r="C307" s="5">
        <f t="shared" si="30"/>
        <v>5.8732527769586174</v>
      </c>
      <c r="D307">
        <f t="shared" si="31"/>
        <v>230.67309722404283</v>
      </c>
      <c r="E307">
        <f t="shared" si="32"/>
        <v>0.86823594204511223</v>
      </c>
      <c r="F307">
        <f t="shared" si="33"/>
        <v>7.6097246610488423</v>
      </c>
      <c r="G307" s="5">
        <f t="shared" si="34"/>
        <v>4.1367808928683925</v>
      </c>
    </row>
    <row r="308" ht="14.4">
      <c r="A308">
        <v>307</v>
      </c>
      <c r="B308">
        <v>16.166298298769526</v>
      </c>
      <c r="C308">
        <f t="shared" si="30"/>
        <v>5.9067806125345488</v>
      </c>
      <c r="D308">
        <f t="shared" si="31"/>
        <v>230.2643671108147</v>
      </c>
      <c r="E308" s="5">
        <f t="shared" si="32"/>
        <v>0.8660524224355951</v>
      </c>
      <c r="F308">
        <f t="shared" si="33"/>
        <v>7.6388854574057392</v>
      </c>
      <c r="G308" s="5">
        <f t="shared" si="34"/>
        <v>4.1746757676633584</v>
      </c>
    </row>
    <row r="309" ht="14.4">
      <c r="A309">
        <v>308</v>
      </c>
      <c r="B309">
        <v>-6.5701140655694843</v>
      </c>
      <c r="C309" s="5">
        <f t="shared" si="30"/>
        <v>5.8662712142290161</v>
      </c>
      <c r="D309">
        <f t="shared" si="31"/>
        <v>230.01975180853967</v>
      </c>
      <c r="E309">
        <f t="shared" si="32"/>
        <v>0.86418596146995597</v>
      </c>
      <c r="F309">
        <f t="shared" si="33"/>
        <v>7.5946431371689282</v>
      </c>
      <c r="G309" s="5">
        <f t="shared" si="34"/>
        <v>4.1378992912891039</v>
      </c>
    </row>
    <row r="310" ht="14.4">
      <c r="A310">
        <v>309</v>
      </c>
      <c r="B310">
        <v>-6.3591924377901901</v>
      </c>
      <c r="C310">
        <f t="shared" si="30"/>
        <v>5.8267066069409283</v>
      </c>
      <c r="D310">
        <f t="shared" si="31"/>
        <v>229.75663010084477</v>
      </c>
      <c r="E310" s="5">
        <f t="shared" si="32"/>
        <v>0.8622928532277494</v>
      </c>
      <c r="F310">
        <f t="shared" si="33"/>
        <v>7.5512923133964271</v>
      </c>
      <c r="G310" s="5">
        <f t="shared" si="34"/>
        <v>4.1021209004854295</v>
      </c>
    </row>
    <row r="311" ht="14.4">
      <c r="A311">
        <v>310</v>
      </c>
      <c r="B311">
        <v>8.3637548323306117</v>
      </c>
      <c r="C311" s="5">
        <f t="shared" si="30"/>
        <v>5.8348906334744433</v>
      </c>
      <c r="D311">
        <f t="shared" si="31"/>
        <v>229.03384440611066</v>
      </c>
      <c r="E311">
        <f t="shared" si="32"/>
        <v>0.85954572474239999</v>
      </c>
      <c r="F311">
        <f t="shared" si="33"/>
        <v>7.5539820829592434</v>
      </c>
      <c r="G311" s="5">
        <f t="shared" si="34"/>
        <v>4.1157991839896431</v>
      </c>
    </row>
    <row r="312" ht="14.4">
      <c r="A312">
        <v>311</v>
      </c>
      <c r="B312">
        <v>-12.386288933536704</v>
      </c>
      <c r="C312">
        <f t="shared" si="30"/>
        <v>5.7763016316512568</v>
      </c>
      <c r="D312">
        <f t="shared" si="31"/>
        <v>229.36258627605994</v>
      </c>
      <c r="E312" s="5">
        <f t="shared" si="32"/>
        <v>0.85877836338311631</v>
      </c>
      <c r="F312">
        <f t="shared" si="33"/>
        <v>7.4938583584174889</v>
      </c>
      <c r="G312" s="5">
        <f t="shared" si="34"/>
        <v>4.0587449048850246</v>
      </c>
    </row>
    <row r="313" ht="14.4">
      <c r="A313">
        <v>312</v>
      </c>
      <c r="B313">
        <v>-33.114629451757843</v>
      </c>
      <c r="C313" s="5">
        <f t="shared" si="30"/>
        <v>5.6516512115121254</v>
      </c>
      <c r="D313">
        <f t="shared" si="31"/>
        <v>233.47285689779386</v>
      </c>
      <c r="E313">
        <f t="shared" si="32"/>
        <v>0.86504938516536745</v>
      </c>
      <c r="F313">
        <f t="shared" si="33"/>
        <v>7.3817499818428605</v>
      </c>
      <c r="G313" s="5">
        <f t="shared" si="34"/>
        <v>3.9215524411813902</v>
      </c>
    </row>
    <row r="314" ht="14.4">
      <c r="A314">
        <v>313</v>
      </c>
      <c r="B314">
        <v>-3.1863091911484993</v>
      </c>
      <c r="C314">
        <f t="shared" si="30"/>
        <v>5.6234149162959568</v>
      </c>
      <c r="D314">
        <f t="shared" si="31"/>
        <v>232.97409771805718</v>
      </c>
      <c r="E314" s="5">
        <f t="shared" si="32"/>
        <v>0.86274340959089046</v>
      </c>
      <c r="F314">
        <f t="shared" si="33"/>
        <v>7.348901735477738</v>
      </c>
      <c r="G314" s="5">
        <f t="shared" si="34"/>
        <v>3.8979280971141756</v>
      </c>
    </row>
    <row r="315" ht="14.4">
      <c r="A315">
        <v>314</v>
      </c>
      <c r="B315">
        <v>14.832822749935428</v>
      </c>
      <c r="C315" s="5">
        <f t="shared" si="30"/>
        <v>5.6527442406069115</v>
      </c>
      <c r="D315">
        <f t="shared" si="31"/>
        <v>232.49987723632933</v>
      </c>
      <c r="E315">
        <f t="shared" si="32"/>
        <v>0.86049141129095963</v>
      </c>
      <c r="F315">
        <f t="shared" si="33"/>
        <v>7.3737270631888308</v>
      </c>
      <c r="G315" s="5">
        <f t="shared" si="34"/>
        <v>3.9317614180249922</v>
      </c>
    </row>
    <row r="316" ht="14.4">
      <c r="A316">
        <v>315</v>
      </c>
      <c r="B316">
        <v>3.6224342753652832</v>
      </c>
      <c r="C316">
        <f t="shared" si="30"/>
        <v>5.6462988121458269</v>
      </c>
      <c r="D316">
        <f t="shared" si="31"/>
        <v>231.7725179850587</v>
      </c>
      <c r="E316" s="5">
        <f t="shared" si="32"/>
        <v>0.85777955873355871</v>
      </c>
      <c r="F316">
        <f t="shared" si="33"/>
        <v>7.3618579296129445</v>
      </c>
      <c r="G316" s="5">
        <f t="shared" si="34"/>
        <v>3.9307396946787092</v>
      </c>
    </row>
    <row r="317" ht="14.4">
      <c r="A317">
        <v>316</v>
      </c>
      <c r="B317">
        <v>-4.6216372973274868</v>
      </c>
      <c r="C317" s="5">
        <f t="shared" si="30"/>
        <v>5.6138053434449624</v>
      </c>
      <c r="D317">
        <f t="shared" si="31"/>
        <v>231.37037307427312</v>
      </c>
      <c r="E317">
        <f t="shared" si="32"/>
        <v>0.85567793293889827</v>
      </c>
      <c r="F317">
        <f t="shared" si="33"/>
        <v>7.3251612093227587</v>
      </c>
      <c r="G317" s="5">
        <f t="shared" si="34"/>
        <v>3.9024494775671661</v>
      </c>
    </row>
    <row r="318" ht="14.4">
      <c r="A318">
        <v>317</v>
      </c>
      <c r="B318">
        <v>3.7679721618432813</v>
      </c>
      <c r="C318">
        <f t="shared" si="30"/>
        <v>5.6079825258373859</v>
      </c>
      <c r="D318">
        <f t="shared" si="31"/>
        <v>230.64893629930506</v>
      </c>
      <c r="E318" s="5">
        <f t="shared" si="32"/>
        <v>0.85299423687186138</v>
      </c>
      <c r="F318">
        <f t="shared" si="33"/>
        <v>7.3139709995811089</v>
      </c>
      <c r="G318" s="5">
        <f t="shared" si="34"/>
        <v>3.9019940520936629</v>
      </c>
    </row>
    <row r="319" ht="14.4">
      <c r="A319">
        <v>318</v>
      </c>
      <c r="B319">
        <v>11.123250743301778</v>
      </c>
      <c r="C319" s="5">
        <f t="shared" si="30"/>
        <v>5.6253261365841292</v>
      </c>
      <c r="D319">
        <f t="shared" si="31"/>
        <v>230.01699179629594</v>
      </c>
      <c r="E319">
        <f t="shared" si="32"/>
        <v>0.85048449343492305</v>
      </c>
      <c r="F319">
        <f t="shared" si="33"/>
        <v>7.326295123453975</v>
      </c>
      <c r="G319" s="5">
        <f t="shared" si="34"/>
        <v>3.9243571497142833</v>
      </c>
    </row>
    <row r="320" ht="14.4">
      <c r="A320">
        <v>319</v>
      </c>
      <c r="B320">
        <v>23.936493335249008</v>
      </c>
      <c r="C320">
        <f t="shared" si="30"/>
        <v>5.6827279146363701</v>
      </c>
      <c r="D320">
        <f t="shared" si="31"/>
        <v>230.34476147813814</v>
      </c>
      <c r="E320" s="5">
        <f t="shared" si="32"/>
        <v>0.84975519520682974</v>
      </c>
      <c r="F320">
        <f t="shared" si="33"/>
        <v>7.3822383050500298</v>
      </c>
      <c r="G320" s="5">
        <f t="shared" si="34"/>
        <v>3.9832175242227104</v>
      </c>
    </row>
    <row r="321" ht="14.4">
      <c r="A321">
        <v>320</v>
      </c>
      <c r="B321">
        <v>10.03541603950395</v>
      </c>
      <c r="C321" s="5">
        <f t="shared" si="30"/>
        <v>5.6963300650265811</v>
      </c>
      <c r="D321">
        <f t="shared" si="31"/>
        <v>229.68188350483311</v>
      </c>
      <c r="E321">
        <f t="shared" si="32"/>
        <v>0.84720474854228922</v>
      </c>
      <c r="F321">
        <f t="shared" si="33"/>
        <v>7.3907395621111593</v>
      </c>
      <c r="G321" s="5">
        <f t="shared" si="34"/>
        <v>4.0019205679420029</v>
      </c>
    </row>
    <row r="322" ht="14.4">
      <c r="A322">
        <v>321</v>
      </c>
      <c r="B322">
        <v>8.7687640545721006</v>
      </c>
      <c r="C322">
        <f t="shared" si="30"/>
        <v>5.7059015104768784</v>
      </c>
      <c r="D322">
        <f t="shared" si="31"/>
        <v>228.99353525321118</v>
      </c>
      <c r="E322" s="5">
        <f t="shared" si="32"/>
        <v>0.84461559258113839</v>
      </c>
      <c r="F322">
        <f t="shared" si="33"/>
        <v>7.3951326956391554</v>
      </c>
      <c r="G322" s="5">
        <f t="shared" si="34"/>
        <v>4.0166703253146014</v>
      </c>
    </row>
    <row r="323" ht="14.4">
      <c r="A323">
        <v>322</v>
      </c>
      <c r="B323">
        <v>-4.0430591585347138</v>
      </c>
      <c r="C323" s="5">
        <f t="shared" si="30"/>
        <v>5.6756252351072769</v>
      </c>
      <c r="D323">
        <f t="shared" si="31"/>
        <v>228.57532197176241</v>
      </c>
      <c r="E323">
        <f t="shared" si="32"/>
        <v>0.84253263934372924</v>
      </c>
      <c r="F323">
        <f t="shared" si="33"/>
        <v>7.3606905137947356</v>
      </c>
      <c r="G323" s="5">
        <f t="shared" si="34"/>
        <v>3.9905599564198182</v>
      </c>
    </row>
    <row r="324" ht="14.4">
      <c r="A324">
        <v>323</v>
      </c>
      <c r="B324">
        <v>5.1108447294756889</v>
      </c>
      <c r="C324">
        <f t="shared" si="30"/>
        <v>5.6738766886502132</v>
      </c>
      <c r="D324">
        <f t="shared" si="31"/>
        <v>227.86644826835513</v>
      </c>
      <c r="E324" s="5">
        <f t="shared" si="32"/>
        <v>0.83992194880702264</v>
      </c>
      <c r="F324">
        <f t="shared" si="33"/>
        <v>7.3537205862642585</v>
      </c>
      <c r="G324" s="5">
        <f t="shared" si="34"/>
        <v>3.9940327910361679</v>
      </c>
    </row>
    <row r="325" ht="14.4">
      <c r="A325">
        <v>324</v>
      </c>
      <c r="B325">
        <v>14.782073552703896</v>
      </c>
      <c r="C325" s="5">
        <f t="shared" si="30"/>
        <v>5.7019884073664286</v>
      </c>
      <c r="D325">
        <f t="shared" si="31"/>
        <v>227.41702645652151</v>
      </c>
      <c r="E325">
        <f t="shared" si="32"/>
        <v>0.83779735177642145</v>
      </c>
      <c r="F325">
        <f t="shared" si="33"/>
        <v>7.3775831109192715</v>
      </c>
      <c r="G325" s="5">
        <f t="shared" si="34"/>
        <v>4.0263937038135857</v>
      </c>
    </row>
    <row r="326" ht="14.4">
      <c r="A326">
        <v>325</v>
      </c>
      <c r="B326">
        <v>9.7542928577049821</v>
      </c>
      <c r="C326">
        <f t="shared" si="30"/>
        <v>5.7144570364443927</v>
      </c>
      <c r="D326">
        <f t="shared" si="31"/>
        <v>226.76564873498003</v>
      </c>
      <c r="E326" s="5">
        <f t="shared" si="32"/>
        <v>0.83530860024669473</v>
      </c>
      <c r="F326">
        <f t="shared" si="33"/>
        <v>7.3850742369377826</v>
      </c>
      <c r="G326" s="5">
        <f t="shared" si="34"/>
        <v>4.0438398359510028</v>
      </c>
    </row>
    <row r="327" ht="14.4">
      <c r="A327">
        <v>326</v>
      </c>
      <c r="B327">
        <v>29.044796553031162</v>
      </c>
      <c r="C327" s="5">
        <f t="shared" si="30"/>
        <v>5.7860224950842296</v>
      </c>
      <c r="D327">
        <f t="shared" si="31"/>
        <v>227.73755472506181</v>
      </c>
      <c r="E327">
        <f t="shared" si="32"/>
        <v>0.83581185455331164</v>
      </c>
      <c r="F327">
        <f t="shared" si="33"/>
        <v>7.4576462041908531</v>
      </c>
      <c r="G327" s="5">
        <f t="shared" si="34"/>
        <v>4.1143987859776061</v>
      </c>
    </row>
    <row r="328" ht="14.4">
      <c r="A328">
        <v>327</v>
      </c>
      <c r="B328">
        <v>23.616007683286497</v>
      </c>
      <c r="C328">
        <f t="shared" si="30"/>
        <v>5.8405484436720041</v>
      </c>
      <c r="D328">
        <f t="shared" si="31"/>
        <v>228.01117012454247</v>
      </c>
      <c r="E328" s="5">
        <f t="shared" si="32"/>
        <v>0.83503405069750825</v>
      </c>
      <c r="F328">
        <f t="shared" si="33"/>
        <v>7.5106165450670206</v>
      </c>
      <c r="G328" s="5">
        <f t="shared" si="34"/>
        <v>4.1704803422769876</v>
      </c>
    </row>
    <row r="329" ht="14.4">
      <c r="A329">
        <v>328</v>
      </c>
      <c r="B329">
        <v>27.017065934812805</v>
      </c>
      <c r="C329" s="5">
        <f t="shared" si="30"/>
        <v>5.9051109969986522</v>
      </c>
      <c r="D329">
        <f t="shared" si="31"/>
        <v>228.68109829851272</v>
      </c>
      <c r="E329">
        <f t="shared" si="32"/>
        <v>0.83498411387420712</v>
      </c>
      <c r="F329">
        <f t="shared" si="33"/>
        <v>7.575079224747066</v>
      </c>
      <c r="G329" s="5">
        <f t="shared" si="34"/>
        <v>4.2351427692502384</v>
      </c>
    </row>
    <row r="330" ht="14.4">
      <c r="A330">
        <v>329</v>
      </c>
      <c r="B330">
        <v>29.462499288489294</v>
      </c>
      <c r="C330">
        <f t="shared" si="30"/>
        <v>5.9767140009241553</v>
      </c>
      <c r="D330">
        <f t="shared" si="31"/>
        <v>229.67067959440075</v>
      </c>
      <c r="E330" s="5">
        <f t="shared" si="32"/>
        <v>0.83551611116689728</v>
      </c>
      <c r="F330">
        <f t="shared" si="33"/>
        <v>7.6477462232579496</v>
      </c>
      <c r="G330" s="5">
        <f t="shared" si="34"/>
        <v>4.3056817785903609</v>
      </c>
    </row>
    <row r="331" ht="14.4">
      <c r="A331">
        <v>330</v>
      </c>
      <c r="B331">
        <v>-1.4175300908557098</v>
      </c>
      <c r="C331" s="5">
        <f t="shared" si="30"/>
        <v>5.9543072006460349</v>
      </c>
      <c r="D331">
        <f t="shared" si="31"/>
        <v>229.13827377295326</v>
      </c>
      <c r="E331">
        <f t="shared" si="32"/>
        <v>0.83328170829113102</v>
      </c>
      <c r="F331">
        <f t="shared" si="33"/>
        <v>7.620870617228297</v>
      </c>
      <c r="G331" s="5">
        <f t="shared" si="34"/>
        <v>4.2877437840637729</v>
      </c>
    </row>
    <row r="332" ht="14.4">
      <c r="A332">
        <v>331</v>
      </c>
      <c r="B332">
        <v>33.500323474899758</v>
      </c>
      <c r="C332">
        <f t="shared" si="30"/>
        <v>6.0375277936196108</v>
      </c>
      <c r="D332">
        <f t="shared" si="31"/>
        <v>230.73631117598376</v>
      </c>
      <c r="E332" s="5">
        <f t="shared" si="32"/>
        <v>0.83491829145238128</v>
      </c>
      <c r="F332">
        <f t="shared" si="33"/>
        <v>7.7073643765243736</v>
      </c>
      <c r="G332" s="5">
        <f t="shared" si="34"/>
        <v>4.367691210714848</v>
      </c>
    </row>
    <row r="333" ht="14.4">
      <c r="A333">
        <v>332</v>
      </c>
      <c r="B333">
        <v>13.474111115660792</v>
      </c>
      <c r="C333" s="5">
        <f t="shared" si="30"/>
        <v>6.0599271409751569</v>
      </c>
      <c r="D333">
        <f t="shared" si="31"/>
        <v>230.20579723555099</v>
      </c>
      <c r="E333">
        <f t="shared" si="32"/>
        <v>0.8327010000767191</v>
      </c>
      <c r="F333">
        <f t="shared" si="33"/>
        <v>7.7253291411285954</v>
      </c>
      <c r="G333" s="5">
        <f t="shared" si="34"/>
        <v>4.3945251408217185</v>
      </c>
    </row>
    <row r="334" ht="14.4">
      <c r="A334">
        <v>333</v>
      </c>
      <c r="B334">
        <v>2.359160597773716</v>
      </c>
      <c r="C334">
        <f t="shared" si="30"/>
        <v>6.0488137279325098</v>
      </c>
      <c r="D334">
        <f t="shared" si="31"/>
        <v>229.55353442719132</v>
      </c>
      <c r="E334" s="5">
        <f t="shared" si="32"/>
        <v>0.83027101192008912</v>
      </c>
      <c r="F334">
        <f t="shared" si="33"/>
        <v>7.7093557517726881</v>
      </c>
      <c r="G334" s="5">
        <f t="shared" si="34"/>
        <v>4.3882717040923316</v>
      </c>
    </row>
    <row r="335" ht="14.4">
      <c r="A335">
        <v>334</v>
      </c>
      <c r="B335">
        <v>-4.7915684201214095</v>
      </c>
      <c r="C335" s="5">
        <f t="shared" si="30"/>
        <v>6.0163574939563009</v>
      </c>
      <c r="D335">
        <f t="shared" si="31"/>
        <v>229.21602245334532</v>
      </c>
      <c r="E335">
        <f t="shared" si="32"/>
        <v>0.82841747707745828</v>
      </c>
      <c r="F335">
        <f t="shared" si="33"/>
        <v>7.6731924481112177</v>
      </c>
      <c r="G335" s="5">
        <f t="shared" si="34"/>
        <v>4.3595225398013842</v>
      </c>
    </row>
    <row r="336" ht="14.4">
      <c r="A336">
        <v>335</v>
      </c>
      <c r="B336">
        <v>20.193151915669549</v>
      </c>
      <c r="C336">
        <f t="shared" si="30"/>
        <v>6.0586762832748482</v>
      </c>
      <c r="D336">
        <f t="shared" si="31"/>
        <v>229.12969171336249</v>
      </c>
      <c r="E336" s="5">
        <f t="shared" si="32"/>
        <v>0.82702432188848707</v>
      </c>
      <c r="F336">
        <f t="shared" si="33"/>
        <v>7.7127249270518226</v>
      </c>
      <c r="G336" s="5">
        <f t="shared" si="34"/>
        <v>4.4046276394978738</v>
      </c>
    </row>
    <row r="337" ht="14.4">
      <c r="A337">
        <v>336</v>
      </c>
      <c r="B337">
        <v>3.6217210058452576</v>
      </c>
      <c r="C337" s="5">
        <f t="shared" si="30"/>
        <v>6.0514234401872598</v>
      </c>
      <c r="D337">
        <f t="shared" si="31"/>
        <v>228.46339733860631</v>
      </c>
      <c r="E337">
        <f t="shared" si="32"/>
        <v>0.8245911637395108</v>
      </c>
      <c r="F337">
        <f t="shared" si="33"/>
        <v>7.7006057676662811</v>
      </c>
      <c r="G337" s="5">
        <f t="shared" si="34"/>
        <v>4.4022411127082384</v>
      </c>
    </row>
    <row r="338" ht="14.4">
      <c r="A338">
        <v>337</v>
      </c>
      <c r="B338">
        <v>-18.37024718431244</v>
      </c>
      <c r="C338">
        <f t="shared" si="30"/>
        <v>5.9789555748326615</v>
      </c>
      <c r="D338">
        <f t="shared" si="31"/>
        <v>229.55323308983952</v>
      </c>
      <c r="E338" s="5">
        <f t="shared" si="32"/>
        <v>0.82532833694722352</v>
      </c>
      <c r="F338">
        <f t="shared" si="33"/>
        <v>7.6296122487271081</v>
      </c>
      <c r="G338" s="5">
        <f t="shared" si="34"/>
        <v>4.3282989009382149</v>
      </c>
    </row>
    <row r="339" ht="14.4">
      <c r="A339">
        <v>338</v>
      </c>
      <c r="B339">
        <v>33.965218871962747</v>
      </c>
      <c r="C339" s="5">
        <f t="shared" si="30"/>
        <v>6.0617551703863013</v>
      </c>
      <c r="D339">
        <f t="shared" si="31"/>
        <v>231.18931750813158</v>
      </c>
      <c r="E339">
        <f t="shared" si="32"/>
        <v>0.82703812707367086</v>
      </c>
      <c r="F339">
        <f t="shared" si="33"/>
        <v>7.7158314245336435</v>
      </c>
      <c r="G339" s="5">
        <f t="shared" si="34"/>
        <v>4.4076789162389591</v>
      </c>
    </row>
    <row r="340" ht="14.4">
      <c r="A340">
        <v>339</v>
      </c>
      <c r="B340">
        <v>7.1393358783030312</v>
      </c>
      <c r="C340">
        <f t="shared" si="30"/>
        <v>6.0649338745394479</v>
      </c>
      <c r="D340">
        <f t="shared" si="31"/>
        <v>230.50875075476949</v>
      </c>
      <c r="E340" s="5">
        <f t="shared" si="32"/>
        <v>0.8246010043565013</v>
      </c>
      <c r="F340">
        <f t="shared" si="33"/>
        <v>7.7141358832524505</v>
      </c>
      <c r="G340" s="5">
        <f t="shared" si="34"/>
        <v>4.4157318658264453</v>
      </c>
    </row>
    <row r="341" ht="14.4">
      <c r="A341">
        <v>340</v>
      </c>
      <c r="B341">
        <v>15.463547613137413</v>
      </c>
      <c r="C341" s="5">
        <f t="shared" si="30"/>
        <v>6.0925768561235598</v>
      </c>
      <c r="D341">
        <f t="shared" si="31"/>
        <v>230.08858964487621</v>
      </c>
      <c r="E341">
        <f t="shared" si="32"/>
        <v>0.82263670354193519</v>
      </c>
      <c r="F341">
        <f t="shared" si="33"/>
        <v>7.73785026320743</v>
      </c>
      <c r="G341" s="5">
        <f t="shared" si="34"/>
        <v>4.4473034490396897</v>
      </c>
    </row>
    <row r="342" ht="14.4">
      <c r="A342">
        <v>341</v>
      </c>
      <c r="B342">
        <v>-17.745503863401286</v>
      </c>
      <c r="C342">
        <f t="shared" si="30"/>
        <v>6.0226704610516402</v>
      </c>
      <c r="D342">
        <f t="shared" si="31"/>
        <v>231.07829278739703</v>
      </c>
      <c r="E342" s="5">
        <f t="shared" si="32"/>
        <v>0.82319435885804626</v>
      </c>
      <c r="F342">
        <f t="shared" si="33"/>
        <v>7.6690591787677329</v>
      </c>
      <c r="G342" s="5">
        <f t="shared" si="34"/>
        <v>4.3762817433355474</v>
      </c>
    </row>
    <row r="343" ht="14.4">
      <c r="A343">
        <v>342</v>
      </c>
      <c r="B343">
        <v>-13.742195201560165</v>
      </c>
      <c r="C343" s="5">
        <f t="shared" si="30"/>
        <v>5.9648784561902017</v>
      </c>
      <c r="D343">
        <f t="shared" si="31"/>
        <v>231.54289504740063</v>
      </c>
      <c r="E343">
        <f t="shared" si="32"/>
        <v>0.82281590219837641</v>
      </c>
      <c r="F343">
        <f t="shared" si="33"/>
        <v>7.6105102605869543</v>
      </c>
      <c r="G343" s="5">
        <f t="shared" si="34"/>
        <v>4.3192466517934491</v>
      </c>
    </row>
    <row r="344" ht="14.4">
      <c r="A344">
        <v>343</v>
      </c>
      <c r="B344">
        <v>12.010203061719917</v>
      </c>
      <c r="C344">
        <f t="shared" si="30"/>
        <v>5.9825033092675479</v>
      </c>
      <c r="D344">
        <f t="shared" si="31"/>
        <v>230.97241699646776</v>
      </c>
      <c r="E344" s="5">
        <f t="shared" si="32"/>
        <v>0.82060280942437858</v>
      </c>
      <c r="F344">
        <f t="shared" si="33"/>
        <v>7.6237089281163053</v>
      </c>
      <c r="G344" s="5">
        <f t="shared" si="34"/>
        <v>4.3412976904187905</v>
      </c>
    </row>
    <row r="345" ht="14.4">
      <c r="A345">
        <v>344</v>
      </c>
      <c r="B345">
        <v>-1.223454848107612</v>
      </c>
      <c r="C345" s="5">
        <f t="shared" si="30"/>
        <v>5.961555756484481</v>
      </c>
      <c r="D345">
        <f t="shared" si="31"/>
        <v>230.44997521448647</v>
      </c>
      <c r="E345">
        <f t="shared" si="32"/>
        <v>0.81848195987862982</v>
      </c>
      <c r="F345">
        <f t="shared" si="33"/>
        <v>7.5985196762417404</v>
      </c>
      <c r="G345" s="5">
        <f t="shared" si="34"/>
        <v>4.3245918367272216</v>
      </c>
    </row>
    <row r="346" ht="14.4">
      <c r="A346">
        <v>345</v>
      </c>
      <c r="B346">
        <v>-9.8453789566646623</v>
      </c>
      <c r="C346">
        <f t="shared" si="30"/>
        <v>5.9157385544173824</v>
      </c>
      <c r="D346">
        <f t="shared" si="31"/>
        <v>230.50429201765371</v>
      </c>
      <c r="E346" s="5">
        <f t="shared" si="32"/>
        <v>0.8173912053966973</v>
      </c>
      <c r="F346">
        <f t="shared" si="33"/>
        <v>7.5505209652107768</v>
      </c>
      <c r="G346" s="5">
        <f t="shared" si="34"/>
        <v>4.280956143623988</v>
      </c>
    </row>
    <row r="347" ht="14.4">
      <c r="A347">
        <v>346</v>
      </c>
      <c r="B347">
        <v>-2.113972686868852</v>
      </c>
      <c r="C347" s="5">
        <f t="shared" si="30"/>
        <v>5.8925312964945897</v>
      </c>
      <c r="D347">
        <f t="shared" si="31"/>
        <v>230.02251121481598</v>
      </c>
      <c r="E347">
        <f t="shared" si="32"/>
        <v>0.81535571728391076</v>
      </c>
      <c r="F347">
        <f t="shared" si="33"/>
        <v>7.5232427310624113</v>
      </c>
      <c r="G347" s="5">
        <f t="shared" si="34"/>
        <v>4.2618198619267682</v>
      </c>
    </row>
    <row r="348" ht="14.4">
      <c r="A348">
        <v>347</v>
      </c>
      <c r="B348">
        <v>-4.0901871316230256</v>
      </c>
      <c r="C348">
        <f t="shared" si="30"/>
        <v>5.8637626554913691</v>
      </c>
      <c r="D348">
        <f t="shared" si="31"/>
        <v>229.64489551180316</v>
      </c>
      <c r="E348" s="5">
        <f t="shared" si="32"/>
        <v>0.81351143299835016</v>
      </c>
      <c r="F348">
        <f t="shared" si="33"/>
        <v>7.4907855214880694</v>
      </c>
      <c r="G348" s="5">
        <f t="shared" si="34"/>
        <v>4.2367397894946688</v>
      </c>
    </row>
    <row r="349" ht="14.4">
      <c r="A349">
        <v>348</v>
      </c>
      <c r="B349">
        <v>19.295720869610182</v>
      </c>
      <c r="C349" s="5">
        <f t="shared" si="30"/>
        <v>5.9023602365664232</v>
      </c>
      <c r="D349">
        <f t="shared" si="31"/>
        <v>229.50153575635005</v>
      </c>
      <c r="E349">
        <f t="shared" si="32"/>
        <v>0.81208815513689747</v>
      </c>
      <c r="F349">
        <f t="shared" si="33"/>
        <v>7.5265365468402177</v>
      </c>
      <c r="G349" s="5">
        <f t="shared" si="34"/>
        <v>4.2781839262926287</v>
      </c>
    </row>
    <row r="350" ht="14.4">
      <c r="A350">
        <v>349</v>
      </c>
      <c r="B350">
        <v>-9.4343087911408094</v>
      </c>
      <c r="C350">
        <f t="shared" si="30"/>
        <v>5.8584156261718459</v>
      </c>
      <c r="D350">
        <f t="shared" si="31"/>
        <v>229.51601252980964</v>
      </c>
      <c r="E350" s="5">
        <f t="shared" si="32"/>
        <v>0.81094944625630561</v>
      </c>
      <c r="F350">
        <f t="shared" si="33"/>
        <v>7.4803145186844571</v>
      </c>
      <c r="G350" s="5">
        <f t="shared" si="34"/>
        <v>4.2365167336592346</v>
      </c>
    </row>
    <row r="351" ht="14.4">
      <c r="A351">
        <v>350</v>
      </c>
      <c r="B351">
        <v>11.674366202489084</v>
      </c>
      <c r="C351" s="5">
        <f t="shared" si="30"/>
        <v>5.8750326278184666</v>
      </c>
      <c r="D351">
        <f t="shared" si="31"/>
        <v>228.9550171857297</v>
      </c>
      <c r="E351">
        <f t="shared" si="32"/>
        <v>0.80879984666122906</v>
      </c>
      <c r="F351">
        <f t="shared" si="33"/>
        <v>7.4926323211409249</v>
      </c>
      <c r="G351" s="5">
        <f t="shared" si="34"/>
        <v>4.2574329344960082</v>
      </c>
    </row>
    <row r="352" ht="14.4">
      <c r="A352">
        <v>351</v>
      </c>
      <c r="B352">
        <v>-0.23453290383362546</v>
      </c>
      <c r="C352">
        <f t="shared" si="30"/>
        <v>5.8576264582126205</v>
      </c>
      <c r="D352">
        <f t="shared" si="31"/>
        <v>228.40720412763221</v>
      </c>
      <c r="E352" s="5">
        <f t="shared" si="32"/>
        <v>0.8066800947664442</v>
      </c>
      <c r="F352">
        <f t="shared" si="33"/>
        <v>7.4709866477455087</v>
      </c>
      <c r="G352" s="5">
        <f t="shared" si="34"/>
        <v>4.2442662686797323</v>
      </c>
    </row>
    <row r="353" ht="14.4">
      <c r="A353">
        <v>352</v>
      </c>
      <c r="B353">
        <v>1.8743440199124137</v>
      </c>
      <c r="C353" s="5">
        <f t="shared" si="30"/>
        <v>5.8463103149219942</v>
      </c>
      <c r="D353">
        <f t="shared" si="31"/>
        <v>227.80154674717875</v>
      </c>
      <c r="E353">
        <f t="shared" si="32"/>
        <v>0.80446471959757959</v>
      </c>
      <c r="F353">
        <f t="shared" si="33"/>
        <v>7.4552397541171533</v>
      </c>
      <c r="G353" s="5">
        <f t="shared" si="34"/>
        <v>4.237380875726835</v>
      </c>
    </row>
    <row r="354" ht="14.4">
      <c r="A354">
        <v>353</v>
      </c>
      <c r="B354">
        <v>5.6761427289038533</v>
      </c>
      <c r="C354">
        <f t="shared" si="30"/>
        <v>5.8458282537718018</v>
      </c>
      <c r="D354">
        <f t="shared" si="31"/>
        <v>227.15446529328389</v>
      </c>
      <c r="E354" s="5">
        <f t="shared" si="32"/>
        <v>0.80218269042625268</v>
      </c>
      <c r="F354">
        <f t="shared" si="33"/>
        <v>7.4501936346243074</v>
      </c>
      <c r="G354" s="5">
        <f t="shared" si="34"/>
        <v>4.2414628729192962</v>
      </c>
    </row>
    <row r="355" ht="14.4">
      <c r="A355">
        <v>354</v>
      </c>
      <c r="B355">
        <v>14.663350775445743</v>
      </c>
      <c r="C355" s="5">
        <f t="shared" si="30"/>
        <v>5.8707365094827457</v>
      </c>
      <c r="D355">
        <f t="shared" si="31"/>
        <v>226.73059733017118</v>
      </c>
      <c r="E355">
        <f t="shared" si="32"/>
        <v>0.80030113917328993</v>
      </c>
      <c r="F355">
        <f t="shared" si="33"/>
        <v>7.4713387878293256</v>
      </c>
      <c r="G355" s="5">
        <f t="shared" si="34"/>
        <v>4.2701342311361659</v>
      </c>
    </row>
    <row r="356" ht="14.4">
      <c r="A356">
        <v>355</v>
      </c>
      <c r="B356">
        <v>10.586587888611337</v>
      </c>
      <c r="C356">
        <f t="shared" ref="C356:C419" si="35">SUM(B$2:B356)/A356</f>
        <v>5.884020597874656</v>
      </c>
      <c r="D356">
        <f t="shared" ref="D356:D419" si="36">VAR(B$2:B356)</f>
        <v>226.15276120337256</v>
      </c>
      <c r="E356" s="5">
        <f t="shared" ref="E356:E419" si="37">SQRT(D356/A356)</f>
        <v>0.79815414022530506</v>
      </c>
      <c r="F356">
        <f t="shared" ref="F356:F419" si="38">C356+2*E356</f>
        <v>7.4803288783252659</v>
      </c>
      <c r="G356" s="5">
        <f t="shared" ref="G356:G419" si="39">C356-2*E356</f>
        <v>4.2877123174240461</v>
      </c>
    </row>
    <row r="357" ht="14.4">
      <c r="A357">
        <v>356</v>
      </c>
      <c r="B357">
        <v>-0.98509650721643993</v>
      </c>
      <c r="C357" s="5">
        <f t="shared" si="35"/>
        <v>5.8647253251075462</v>
      </c>
      <c r="D357">
        <f t="shared" si="36"/>
        <v>225.6482526600258</v>
      </c>
      <c r="E357">
        <f t="shared" si="37"/>
        <v>0.79614283036926681</v>
      </c>
      <c r="F357">
        <f t="shared" si="38"/>
        <v>7.4570109858460798</v>
      </c>
      <c r="G357" s="5">
        <f t="shared" si="39"/>
        <v>4.2724396643690126</v>
      </c>
    </row>
    <row r="358" ht="14.4">
      <c r="A358">
        <v>357</v>
      </c>
      <c r="B358">
        <v>16.624427351767288</v>
      </c>
      <c r="C358">
        <f t="shared" si="35"/>
        <v>5.894864546470739</v>
      </c>
      <c r="D358">
        <f t="shared" si="36"/>
        <v>225.33869829486071</v>
      </c>
      <c r="E358" s="5">
        <f t="shared" si="37"/>
        <v>0.79448148849412081</v>
      </c>
      <c r="F358">
        <f t="shared" si="38"/>
        <v>7.4838275234589808</v>
      </c>
      <c r="G358" s="5">
        <f t="shared" si="39"/>
        <v>4.3059015694824971</v>
      </c>
    </row>
    <row r="359" ht="14.4">
      <c r="A359">
        <v>358</v>
      </c>
      <c r="B359">
        <v>-11.201320529062183</v>
      </c>
      <c r="C359" s="5">
        <f t="shared" si="35"/>
        <v>5.8471098395558423</v>
      </c>
      <c r="D359">
        <f t="shared" si="36"/>
        <v>225.52392076694582</v>
      </c>
      <c r="E359">
        <f t="shared" si="37"/>
        <v>0.79369709961747337</v>
      </c>
      <c r="F359">
        <f t="shared" si="38"/>
        <v>7.4345040387907888</v>
      </c>
      <c r="G359" s="5">
        <f t="shared" si="39"/>
        <v>4.2597156403208958</v>
      </c>
    </row>
    <row r="360" ht="14.4">
      <c r="A360">
        <v>359</v>
      </c>
      <c r="B360">
        <v>23.74935825331934</v>
      </c>
      <c r="C360">
        <f t="shared" si="35"/>
        <v>5.8969768267808105</v>
      </c>
      <c r="D360">
        <f t="shared" si="36"/>
        <v>225.78669687395197</v>
      </c>
      <c r="E360" s="5">
        <f t="shared" si="37"/>
        <v>0.79305252239057988</v>
      </c>
      <c r="F360">
        <f t="shared" si="38"/>
        <v>7.4830818715619705</v>
      </c>
      <c r="G360" s="5">
        <f t="shared" si="39"/>
        <v>4.3108717819996505</v>
      </c>
    </row>
    <row r="361" ht="14.4">
      <c r="A361">
        <v>360</v>
      </c>
      <c r="B361">
        <v>0.037158438577473696</v>
      </c>
      <c r="C361" s="5">
        <f t="shared" si="35"/>
        <v>5.8806995534802455</v>
      </c>
      <c r="D361">
        <f t="shared" si="36"/>
        <v>225.25314643607868</v>
      </c>
      <c r="E361">
        <f t="shared" si="37"/>
        <v>0.79101402297599188</v>
      </c>
      <c r="F361">
        <f t="shared" si="38"/>
        <v>7.4627275994322293</v>
      </c>
      <c r="G361" s="5">
        <f t="shared" si="39"/>
        <v>4.2986715075282618</v>
      </c>
    </row>
    <row r="362" ht="14.4">
      <c r="A362">
        <v>361</v>
      </c>
      <c r="B362">
        <v>-36.833844899611613</v>
      </c>
      <c r="C362">
        <f t="shared" si="35"/>
        <v>5.7623767156600465</v>
      </c>
      <c r="D362">
        <f t="shared" si="36"/>
        <v>229.68154936742059</v>
      </c>
      <c r="E362" s="5">
        <f t="shared" si="37"/>
        <v>0.7976446444734151</v>
      </c>
      <c r="F362">
        <f t="shared" si="38"/>
        <v>7.3576660046068767</v>
      </c>
      <c r="G362" s="5">
        <f t="shared" si="39"/>
        <v>4.1670874267132163</v>
      </c>
    </row>
    <row r="363" ht="14.4">
      <c r="A363">
        <v>362</v>
      </c>
      <c r="B363">
        <v>-5.3483067149058634</v>
      </c>
      <c r="C363" s="5">
        <f t="shared" si="35"/>
        <v>5.7316842199955005</v>
      </c>
      <c r="D363">
        <f t="shared" si="36"/>
        <v>229.38632699158649</v>
      </c>
      <c r="E363">
        <f t="shared" si="37"/>
        <v>0.79603007902785294</v>
      </c>
      <c r="F363">
        <f t="shared" si="38"/>
        <v>7.3237443780512059</v>
      </c>
      <c r="G363" s="5">
        <f t="shared" si="39"/>
        <v>4.139624061939795</v>
      </c>
    </row>
    <row r="364" ht="14.4">
      <c r="A364">
        <v>363</v>
      </c>
      <c r="B364">
        <v>-0.54911530475322845</v>
      </c>
      <c r="C364">
        <f t="shared" si="35"/>
        <v>5.7143817419658891</v>
      </c>
      <c r="D364">
        <f t="shared" si="36"/>
        <v>228.86133650065477</v>
      </c>
      <c r="E364" s="5">
        <f t="shared" si="37"/>
        <v>0.79402267057006259</v>
      </c>
      <c r="F364">
        <f t="shared" si="38"/>
        <v>7.3024270831060143</v>
      </c>
      <c r="G364" s="5">
        <f t="shared" si="39"/>
        <v>4.1263364008257639</v>
      </c>
    </row>
    <row r="365" ht="14.4">
      <c r="A365">
        <v>364</v>
      </c>
      <c r="B365">
        <v>-2.2310163551485651</v>
      </c>
      <c r="C365" s="5">
        <f t="shared" si="35"/>
        <v>5.692553725215574</v>
      </c>
      <c r="D365">
        <f t="shared" si="36"/>
        <v>228.40429678202716</v>
      </c>
      <c r="E365">
        <f t="shared" si="37"/>
        <v>0.7921390861576999</v>
      </c>
      <c r="F365">
        <f t="shared" si="38"/>
        <v>7.2768318975309736</v>
      </c>
      <c r="G365" s="5">
        <f t="shared" si="39"/>
        <v>4.1082755529001744</v>
      </c>
    </row>
    <row r="366" ht="14.4">
      <c r="A366">
        <v>365</v>
      </c>
      <c r="B366">
        <v>12.555005824715781</v>
      </c>
      <c r="C366">
        <f t="shared" si="35"/>
        <v>5.7113549638443422</v>
      </c>
      <c r="D366">
        <f t="shared" si="36"/>
        <v>227.90583504970962</v>
      </c>
      <c r="E366" s="5">
        <f t="shared" si="37"/>
        <v>0.79018956464977197</v>
      </c>
      <c r="F366">
        <f t="shared" si="38"/>
        <v>7.2917340931438863</v>
      </c>
      <c r="G366" s="5">
        <f t="shared" si="39"/>
        <v>4.130975834544798</v>
      </c>
    </row>
    <row r="367" ht="14.4">
      <c r="A367">
        <v>366</v>
      </c>
      <c r="B367">
        <v>-15.926002605531739</v>
      </c>
      <c r="C367" s="5">
        <f t="shared" si="35"/>
        <v>5.6522365005400355</v>
      </c>
      <c r="D367">
        <f t="shared" si="36"/>
        <v>228.56060283109525</v>
      </c>
      <c r="E367">
        <f t="shared" si="37"/>
        <v>0.79024206506388606</v>
      </c>
      <c r="F367">
        <f t="shared" si="38"/>
        <v>7.2327206306678073</v>
      </c>
      <c r="G367" s="5">
        <f t="shared" si="39"/>
        <v>4.0717523704122636</v>
      </c>
    </row>
    <row r="368" ht="14.4">
      <c r="A368">
        <v>367</v>
      </c>
      <c r="B368">
        <v>17.803033543330287</v>
      </c>
      <c r="C368">
        <f t="shared" si="35"/>
        <v>5.6853449393487292</v>
      </c>
      <c r="D368">
        <f t="shared" si="36"/>
        <v>228.3384142300672</v>
      </c>
      <c r="E368" s="5">
        <f t="shared" si="37"/>
        <v>0.78878103147404732</v>
      </c>
      <c r="F368">
        <f t="shared" si="38"/>
        <v>7.2629070022968243</v>
      </c>
      <c r="G368" s="5">
        <f t="shared" si="39"/>
        <v>4.1077828764006341</v>
      </c>
    </row>
    <row r="369" ht="14.4">
      <c r="A369">
        <v>368</v>
      </c>
      <c r="B369">
        <v>0.60494795525815803</v>
      </c>
      <c r="C369" s="5">
        <f t="shared" si="35"/>
        <v>5.6715395127615258</v>
      </c>
      <c r="D369">
        <f t="shared" si="36"/>
        <v>227.78637576205156</v>
      </c>
      <c r="E369">
        <f t="shared" si="37"/>
        <v>0.7867558177380739</v>
      </c>
      <c r="F369">
        <f t="shared" si="38"/>
        <v>7.2450511482376738</v>
      </c>
      <c r="G369" s="5">
        <f t="shared" si="39"/>
        <v>4.0980278772853778</v>
      </c>
    </row>
    <row r="370" ht="14.4">
      <c r="A370">
        <v>369</v>
      </c>
      <c r="B370">
        <v>-1.1496915945087185</v>
      </c>
      <c r="C370">
        <f t="shared" si="35"/>
        <v>5.6530537916036128</v>
      </c>
      <c r="D370">
        <f t="shared" si="36"/>
        <v>227.29348642150975</v>
      </c>
      <c r="E370" s="5">
        <f t="shared" si="37"/>
        <v>0.78483852346668781</v>
      </c>
      <c r="F370">
        <f t="shared" si="38"/>
        <v>7.2227308385369886</v>
      </c>
      <c r="G370" s="5">
        <f t="shared" si="39"/>
        <v>4.0833767446702369</v>
      </c>
    </row>
    <row r="371" ht="14.4">
      <c r="A371">
        <v>370</v>
      </c>
      <c r="B371">
        <v>15.611893833786004</v>
      </c>
      <c r="C371" s="5">
        <f t="shared" si="35"/>
        <v>5.6799695755014028</v>
      </c>
      <c r="D371">
        <f t="shared" si="36"/>
        <v>226.94556490004024</v>
      </c>
      <c r="E371">
        <f t="shared" si="37"/>
        <v>0.78317711382657906</v>
      </c>
      <c r="F371">
        <f t="shared" si="38"/>
        <v>7.2463238031545609</v>
      </c>
      <c r="G371" s="5">
        <f t="shared" si="39"/>
        <v>4.1136153478482447</v>
      </c>
    </row>
    <row r="372" ht="14.4">
      <c r="A372">
        <v>371</v>
      </c>
      <c r="B372">
        <v>4.9502127043349144</v>
      </c>
      <c r="C372">
        <f t="shared" si="35"/>
        <v>5.6780025758486623</v>
      </c>
      <c r="D372">
        <f t="shared" si="36"/>
        <v>226.33363393993071</v>
      </c>
      <c r="E372" s="5">
        <f t="shared" si="37"/>
        <v>0.78106574841182952</v>
      </c>
      <c r="F372">
        <f t="shared" si="38"/>
        <v>7.2401340726723209</v>
      </c>
      <c r="G372" s="5">
        <f t="shared" si="39"/>
        <v>4.1158710790250037</v>
      </c>
    </row>
    <row r="373" ht="14.4">
      <c r="A373">
        <v>372</v>
      </c>
      <c r="B373">
        <v>25.735189480889495</v>
      </c>
      <c r="C373" s="5">
        <f t="shared" si="35"/>
        <v>5.7319197449482342</v>
      </c>
      <c r="D373">
        <f t="shared" si="36"/>
        <v>226.80499697460928</v>
      </c>
      <c r="E373">
        <f t="shared" si="37"/>
        <v>0.78082703083479577</v>
      </c>
      <c r="F373">
        <f t="shared" si="38"/>
        <v>7.2935738066178253</v>
      </c>
      <c r="G373" s="5">
        <f t="shared" si="39"/>
        <v>4.1702656832786431</v>
      </c>
    </row>
    <row r="374" ht="14.4">
      <c r="A374">
        <v>373</v>
      </c>
      <c r="B374">
        <v>0.34865243379985689</v>
      </c>
      <c r="C374">
        <f t="shared" si="35"/>
        <v>5.7174873929076222</v>
      </c>
      <c r="D374">
        <f t="shared" si="36"/>
        <v>226.27299933149035</v>
      </c>
      <c r="E374" s="5">
        <f t="shared" si="37"/>
        <v>0.77886457424728228</v>
      </c>
      <c r="F374">
        <f t="shared" si="38"/>
        <v>7.2752165414021865</v>
      </c>
      <c r="G374" s="5">
        <f t="shared" si="39"/>
        <v>4.1597582444130579</v>
      </c>
    </row>
    <row r="375" ht="14.4">
      <c r="A375">
        <v>374</v>
      </c>
      <c r="B375">
        <v>16.664697943953001</v>
      </c>
      <c r="C375" s="5">
        <f t="shared" si="35"/>
        <v>5.7467580093542674</v>
      </c>
      <c r="D375">
        <f t="shared" si="36"/>
        <v>225.98680090767323</v>
      </c>
      <c r="E375">
        <f t="shared" si="37"/>
        <v>0.77733054949332647</v>
      </c>
      <c r="F375">
        <f t="shared" si="38"/>
        <v>7.3014191083409203</v>
      </c>
      <c r="G375" s="5">
        <f t="shared" si="39"/>
        <v>4.1920969103676144</v>
      </c>
    </row>
    <row r="376" ht="14.4">
      <c r="A376">
        <v>375</v>
      </c>
      <c r="B376">
        <v>24.579356196336285</v>
      </c>
      <c r="C376">
        <f t="shared" si="35"/>
        <v>5.7969782711862194</v>
      </c>
      <c r="D376">
        <f t="shared" si="36"/>
        <v>226.32833613642381</v>
      </c>
      <c r="E376" s="5">
        <f t="shared" si="37"/>
        <v>0.77687980389319566</v>
      </c>
      <c r="F376">
        <f t="shared" si="38"/>
        <v>7.3507378789726108</v>
      </c>
      <c r="G376" s="5">
        <f t="shared" si="39"/>
        <v>4.2432186633998281</v>
      </c>
    </row>
    <row r="377" ht="14.4">
      <c r="A377">
        <v>376</v>
      </c>
      <c r="B377">
        <v>15.266653874462001</v>
      </c>
      <c r="C377" s="5">
        <f t="shared" si="35"/>
        <v>5.8221635786417405</v>
      </c>
      <c r="D377">
        <f t="shared" si="36"/>
        <v>225.96329059829904</v>
      </c>
      <c r="E377">
        <f t="shared" si="37"/>
        <v>0.77522009674655079</v>
      </c>
      <c r="F377">
        <f t="shared" si="38"/>
        <v>7.3726037721348421</v>
      </c>
      <c r="G377" s="5">
        <f t="shared" si="39"/>
        <v>4.2717233851486389</v>
      </c>
    </row>
    <row r="378" ht="14.4">
      <c r="A378">
        <v>377</v>
      </c>
      <c r="B378">
        <v>-7.5020042749050422</v>
      </c>
      <c r="C378">
        <f t="shared" si="35"/>
        <v>5.786820958340555</v>
      </c>
      <c r="D378">
        <f t="shared" si="36"/>
        <v>225.83323540517665</v>
      </c>
      <c r="E378" s="5">
        <f t="shared" si="37"/>
        <v>0.77396844226095762</v>
      </c>
      <c r="F378">
        <f t="shared" si="38"/>
        <v>7.3347578428624702</v>
      </c>
      <c r="G378" s="5">
        <f t="shared" si="39"/>
        <v>4.2388840738186397</v>
      </c>
    </row>
    <row r="379" ht="14.4">
      <c r="A379">
        <v>378</v>
      </c>
      <c r="B379">
        <v>8.6514796721568228</v>
      </c>
      <c r="C379" s="5">
        <f t="shared" si="35"/>
        <v>5.7943994205464175</v>
      </c>
      <c r="D379">
        <f t="shared" si="36"/>
        <v>225.25591796335615</v>
      </c>
      <c r="E379">
        <f t="shared" si="37"/>
        <v>0.77195539177285732</v>
      </c>
      <c r="F379">
        <f t="shared" si="38"/>
        <v>7.3383102040921324</v>
      </c>
      <c r="G379" s="5">
        <f t="shared" si="39"/>
        <v>4.2504886370007027</v>
      </c>
    </row>
    <row r="380" ht="14.4">
      <c r="A380">
        <v>379</v>
      </c>
      <c r="B380">
        <v>24.653380824887694</v>
      </c>
      <c r="C380">
        <f t="shared" si="35"/>
        <v>5.8441592659404584</v>
      </c>
      <c r="D380">
        <f t="shared" si="36"/>
        <v>225.5984228354381</v>
      </c>
      <c r="E380" s="5">
        <f t="shared" si="37"/>
        <v>0.77152219556312085</v>
      </c>
      <c r="F380">
        <f t="shared" si="38"/>
        <v>7.3872036570667001</v>
      </c>
      <c r="G380" s="5">
        <f t="shared" si="39"/>
        <v>4.3011148748142167</v>
      </c>
    </row>
    <row r="381" ht="14.4">
      <c r="A381">
        <v>380</v>
      </c>
      <c r="B381">
        <v>39.457235042948554</v>
      </c>
      <c r="C381" s="5">
        <f t="shared" si="35"/>
        <v>5.932614728511532</v>
      </c>
      <c r="D381">
        <f t="shared" si="36"/>
        <v>227.9764365034836</v>
      </c>
      <c r="E381">
        <f t="shared" si="37"/>
        <v>0.77455664143988923</v>
      </c>
      <c r="F381">
        <f t="shared" si="38"/>
        <v>7.4817280113913105</v>
      </c>
      <c r="G381" s="5">
        <f t="shared" si="39"/>
        <v>4.3835014456317536</v>
      </c>
    </row>
    <row r="382" ht="14.4">
      <c r="A382">
        <v>381</v>
      </c>
      <c r="B382">
        <v>-1.3535832557595393</v>
      </c>
      <c r="C382">
        <f t="shared" si="35"/>
        <v>5.9134908492877232</v>
      </c>
      <c r="D382">
        <f t="shared" si="36"/>
        <v>227.51583888293666</v>
      </c>
      <c r="E382" s="5">
        <f t="shared" si="37"/>
        <v>0.77275768049474169</v>
      </c>
      <c r="F382">
        <f t="shared" si="38"/>
        <v>7.4590062102772068</v>
      </c>
      <c r="G382" s="5">
        <f t="shared" si="39"/>
        <v>4.3679754882982396</v>
      </c>
    </row>
    <row r="383" ht="14.4">
      <c r="A383">
        <v>382</v>
      </c>
      <c r="B383">
        <v>-29.035029680859473</v>
      </c>
      <c r="C383" s="5">
        <f t="shared" si="35"/>
        <v>5.822002575648594</v>
      </c>
      <c r="D383">
        <f t="shared" si="36"/>
        <v>230.11606425971769</v>
      </c>
      <c r="E383">
        <f t="shared" si="37"/>
        <v>0.77614307571369767</v>
      </c>
      <c r="F383">
        <f t="shared" si="38"/>
        <v>7.3742887270759896</v>
      </c>
      <c r="G383" s="5">
        <f t="shared" si="39"/>
        <v>4.2697164242211985</v>
      </c>
    </row>
    <row r="384" ht="14.4">
      <c r="A384">
        <v>383</v>
      </c>
      <c r="B384">
        <v>7.7347437082879402</v>
      </c>
      <c r="C384">
        <f t="shared" si="35"/>
        <v>5.8269966778225877</v>
      </c>
      <c r="D384">
        <f t="shared" si="36"/>
        <v>229.52321861038831</v>
      </c>
      <c r="E384" s="5">
        <f t="shared" si="37"/>
        <v>0.77413004927233797</v>
      </c>
      <c r="F384">
        <f t="shared" si="38"/>
        <v>7.3752567763672641</v>
      </c>
      <c r="G384" s="5">
        <f t="shared" si="39"/>
        <v>4.2787365792779113</v>
      </c>
    </row>
    <row r="385" ht="14.4">
      <c r="A385">
        <v>384</v>
      </c>
      <c r="B385">
        <v>14.755199486013876</v>
      </c>
      <c r="C385" s="5">
        <f t="shared" si="35"/>
        <v>5.8502472059689188</v>
      </c>
      <c r="D385">
        <f t="shared" si="36"/>
        <v>229.13152670788989</v>
      </c>
      <c r="E385">
        <f t="shared" si="37"/>
        <v>0.77246144508003112</v>
      </c>
      <c r="F385">
        <f t="shared" si="38"/>
        <v>7.3951700961289806</v>
      </c>
      <c r="G385" s="5">
        <f t="shared" si="39"/>
        <v>4.305324315808857</v>
      </c>
    </row>
    <row r="386" ht="14.4">
      <c r="A386">
        <v>385</v>
      </c>
      <c r="B386">
        <v>-0.95697074480934496</v>
      </c>
      <c r="C386">
        <f t="shared" si="35"/>
        <v>5.8325661203824808</v>
      </c>
      <c r="D386">
        <f t="shared" si="36"/>
        <v>228.65518902694828</v>
      </c>
      <c r="E386" s="5">
        <f t="shared" si="37"/>
        <v>0.77065529381700693</v>
      </c>
      <c r="F386">
        <f t="shared" si="38"/>
        <v>7.3738767080164944</v>
      </c>
      <c r="G386" s="5">
        <f t="shared" si="39"/>
        <v>4.2912555327484672</v>
      </c>
    </row>
    <row r="387" ht="14.4">
      <c r="A387">
        <v>386</v>
      </c>
      <c r="B387">
        <v>24.824901738750722</v>
      </c>
      <c r="C387" s="5">
        <f t="shared" si="35"/>
        <v>5.8817690623989787</v>
      </c>
      <c r="D387">
        <f t="shared" si="36"/>
        <v>228.99575823324844</v>
      </c>
      <c r="E387">
        <f t="shared" si="37"/>
        <v>0.77022935523883285</v>
      </c>
      <c r="F387">
        <f t="shared" si="38"/>
        <v>7.4222277728766439</v>
      </c>
      <c r="G387" s="5">
        <f t="shared" si="39"/>
        <v>4.3413103519213134</v>
      </c>
    </row>
    <row r="388" ht="14.4">
      <c r="A388">
        <v>387</v>
      </c>
      <c r="B388">
        <v>-13.32634693864982</v>
      </c>
      <c r="C388">
        <f t="shared" si="35"/>
        <v>5.8321356877192665</v>
      </c>
      <c r="D388">
        <f t="shared" si="36"/>
        <v>229.35586859194805</v>
      </c>
      <c r="E388" s="5">
        <f t="shared" si="37"/>
        <v>0.76983817990211934</v>
      </c>
      <c r="F388">
        <f t="shared" si="38"/>
        <v>7.3718120475235054</v>
      </c>
      <c r="G388" s="5">
        <f t="shared" si="39"/>
        <v>4.2924593279150276</v>
      </c>
    </row>
    <row r="389" ht="14.4">
      <c r="A389">
        <v>388</v>
      </c>
      <c r="B389">
        <v>28.857347660296458</v>
      </c>
      <c r="C389" s="5">
        <f t="shared" si="35"/>
        <v>5.8914790175454961</v>
      </c>
      <c r="D389">
        <f t="shared" si="36"/>
        <v>230.1296105171206</v>
      </c>
      <c r="E389">
        <f t="shared" si="37"/>
        <v>0.77014125514685727</v>
      </c>
      <c r="F389">
        <f t="shared" si="38"/>
        <v>7.4317615278392104</v>
      </c>
      <c r="G389" s="5">
        <f t="shared" si="39"/>
        <v>4.3511965072517818</v>
      </c>
    </row>
    <row r="390" ht="14.4">
      <c r="A390">
        <v>389</v>
      </c>
      <c r="B390">
        <v>-6.8582724910002426</v>
      </c>
      <c r="C390">
        <f t="shared" si="35"/>
        <v>5.8587033067266132</v>
      </c>
      <c r="D390">
        <f t="shared" si="36"/>
        <v>229.954375132698</v>
      </c>
      <c r="E390" s="5">
        <f t="shared" si="37"/>
        <v>0.76885782334981545</v>
      </c>
      <c r="F390">
        <f t="shared" si="38"/>
        <v>7.3964189534262443</v>
      </c>
      <c r="G390" s="5">
        <f t="shared" si="39"/>
        <v>4.3209876600269821</v>
      </c>
    </row>
    <row r="391" ht="14.4">
      <c r="A391">
        <v>390</v>
      </c>
      <c r="B391">
        <v>38.00338778532219</v>
      </c>
      <c r="C391" s="5">
        <f t="shared" si="35"/>
        <v>5.9411255746204477</v>
      </c>
      <c r="D391">
        <f t="shared" si="36"/>
        <v>232.01267057562947</v>
      </c>
      <c r="E391">
        <f t="shared" si="37"/>
        <v>0.77130038475762164</v>
      </c>
      <c r="F391">
        <f t="shared" si="38"/>
        <v>7.4837263441356914</v>
      </c>
      <c r="G391" s="5">
        <f t="shared" si="39"/>
        <v>4.3985248051052039</v>
      </c>
    </row>
    <row r="392" ht="14.4">
      <c r="A392">
        <v>391</v>
      </c>
      <c r="B392">
        <v>8.4619431613497724</v>
      </c>
      <c r="C392">
        <f t="shared" si="35"/>
        <v>5.9475726784228238</v>
      </c>
      <c r="D392">
        <f t="shared" si="36"/>
        <v>231.43401826475079</v>
      </c>
      <c r="E392" s="5">
        <f t="shared" si="37"/>
        <v>0.76935223403337849</v>
      </c>
      <c r="F392">
        <f t="shared" si="38"/>
        <v>7.4862771464895808</v>
      </c>
      <c r="G392" s="5">
        <f t="shared" si="39"/>
        <v>4.4088682103560668</v>
      </c>
    </row>
    <row r="393" ht="14.4">
      <c r="A393">
        <v>392</v>
      </c>
      <c r="B393">
        <v>-15.625620611632655</v>
      </c>
      <c r="C393" s="5">
        <f t="shared" si="35"/>
        <v>5.8925390220706415</v>
      </c>
      <c r="D393">
        <f t="shared" si="36"/>
        <v>232.02936711068273</v>
      </c>
      <c r="E393">
        <f t="shared" si="37"/>
        <v>0.76935794711730765</v>
      </c>
      <c r="F393">
        <f t="shared" si="38"/>
        <v>7.4312549163052566</v>
      </c>
      <c r="G393" s="5">
        <f t="shared" si="39"/>
        <v>4.3538231278360264</v>
      </c>
    </row>
    <row r="394" ht="14.4">
      <c r="A394">
        <v>393</v>
      </c>
      <c r="B394">
        <v>8.9387056998937453</v>
      </c>
      <c r="C394">
        <f t="shared" si="35"/>
        <v>5.9002900823195557</v>
      </c>
      <c r="D394">
        <f t="shared" si="36"/>
        <v>231.46106648133807</v>
      </c>
      <c r="E394" s="5">
        <f t="shared" si="37"/>
        <v>0.76743693988204442</v>
      </c>
      <c r="F394">
        <f t="shared" si="38"/>
        <v>7.4351639620836441</v>
      </c>
      <c r="G394" s="5">
        <f t="shared" si="39"/>
        <v>4.3654162025554673</v>
      </c>
    </row>
    <row r="395" ht="14.4">
      <c r="A395">
        <v>394</v>
      </c>
      <c r="B395">
        <v>8.2462282990445051</v>
      </c>
      <c r="C395" s="5">
        <f t="shared" si="35"/>
        <v>5.9062442402300253</v>
      </c>
      <c r="D395">
        <f t="shared" si="36"/>
        <v>230.88607511123342</v>
      </c>
      <c r="E395">
        <f t="shared" si="37"/>
        <v>0.76550980841513738</v>
      </c>
      <c r="F395">
        <f t="shared" si="38"/>
        <v>7.4372638570602998</v>
      </c>
      <c r="G395" s="5">
        <f t="shared" si="39"/>
        <v>4.3752246233997507</v>
      </c>
    </row>
    <row r="396" ht="14.4">
      <c r="A396">
        <v>395</v>
      </c>
      <c r="B396">
        <v>-11.60079298884947</v>
      </c>
      <c r="C396">
        <f t="shared" si="35"/>
        <v>5.8619226269918485</v>
      </c>
      <c r="D396">
        <f t="shared" si="36"/>
        <v>231.07600997746718</v>
      </c>
      <c r="E396" s="5">
        <f t="shared" si="37"/>
        <v>0.76485459853816673</v>
      </c>
      <c r="F396">
        <f t="shared" si="38"/>
        <v>7.391631824068182</v>
      </c>
      <c r="G396" s="5">
        <f t="shared" si="39"/>
        <v>4.3322134299155151</v>
      </c>
    </row>
    <row r="397" ht="14.4">
      <c r="A397">
        <v>396</v>
      </c>
      <c r="B397">
        <v>19.524635723483001</v>
      </c>
      <c r="C397" s="5">
        <f t="shared" si="35"/>
        <v>5.8964244277405626</v>
      </c>
      <c r="D397">
        <f t="shared" si="36"/>
        <v>230.9623956255042</v>
      </c>
      <c r="E397">
        <f t="shared" si="37"/>
        <v>0.76370044702859596</v>
      </c>
      <c r="F397">
        <f t="shared" si="38"/>
        <v>7.4238253217977546</v>
      </c>
      <c r="G397" s="5">
        <f t="shared" si="39"/>
        <v>4.3690235336833707</v>
      </c>
    </row>
    <row r="398" ht="14.4">
      <c r="A398">
        <v>397</v>
      </c>
      <c r="B398">
        <v>3.6690586245516426</v>
      </c>
      <c r="C398">
        <f t="shared" si="35"/>
        <v>5.8908139345335382</v>
      </c>
      <c r="D398">
        <f t="shared" si="36"/>
        <v>230.39165387342103</v>
      </c>
      <c r="E398" s="5">
        <f t="shared" si="37"/>
        <v>0.76179499988343857</v>
      </c>
      <c r="F398">
        <f t="shared" si="38"/>
        <v>7.4144039343004149</v>
      </c>
      <c r="G398" s="5">
        <f t="shared" si="39"/>
        <v>4.3672239347666615</v>
      </c>
    </row>
    <row r="399" ht="14.4">
      <c r="A399">
        <v>398</v>
      </c>
      <c r="B399">
        <v>28.913585486029234</v>
      </c>
      <c r="C399" s="5">
        <f t="shared" si="35"/>
        <v>5.9486600942106636</v>
      </c>
      <c r="D399">
        <f t="shared" si="36"/>
        <v>231.14310117095107</v>
      </c>
      <c r="E399">
        <f t="shared" si="37"/>
        <v>0.76207713568314905</v>
      </c>
      <c r="F399">
        <f t="shared" si="38"/>
        <v>7.4728143655769621</v>
      </c>
      <c r="G399" s="5">
        <f t="shared" si="39"/>
        <v>4.424505822844365</v>
      </c>
    </row>
    <row r="400" ht="14.4">
      <c r="A400">
        <v>399</v>
      </c>
      <c r="B400">
        <v>-12.642788749258557</v>
      </c>
      <c r="C400">
        <f t="shared" si="35"/>
        <v>5.9020649843272812</v>
      </c>
      <c r="D400">
        <f t="shared" si="36"/>
        <v>231.42861021197311</v>
      </c>
      <c r="E400" s="5">
        <f t="shared" si="37"/>
        <v>0.76159147807642213</v>
      </c>
      <c r="F400">
        <f t="shared" si="38"/>
        <v>7.4252479404801255</v>
      </c>
      <c r="G400" s="5">
        <f t="shared" si="39"/>
        <v>4.3788820281744369</v>
      </c>
    </row>
    <row r="401" ht="14.4">
      <c r="A401">
        <v>400</v>
      </c>
      <c r="B401">
        <v>2.6442927472336208</v>
      </c>
      <c r="C401" s="5">
        <f t="shared" si="35"/>
        <v>5.8939205537345467</v>
      </c>
      <c r="D401">
        <f t="shared" si="36"/>
        <v>230.87512133236598</v>
      </c>
      <c r="E401">
        <f t="shared" si="37"/>
        <v>0.75972876958222069</v>
      </c>
      <c r="F401">
        <f t="shared" si="38"/>
        <v>7.4133780928989879</v>
      </c>
      <c r="G401" s="5">
        <f t="shared" si="39"/>
        <v>4.3744630145701056</v>
      </c>
    </row>
    <row r="402" ht="14.4">
      <c r="A402">
        <v>401</v>
      </c>
      <c r="B402">
        <v>-22.733711204757146</v>
      </c>
      <c r="C402">
        <f t="shared" si="35"/>
        <v>5.8225299508455404</v>
      </c>
      <c r="D402">
        <f t="shared" si="36"/>
        <v>232.34167741955858</v>
      </c>
      <c r="E402" s="5">
        <f t="shared" si="37"/>
        <v>0.76118701995667271</v>
      </c>
      <c r="F402">
        <f t="shared" si="38"/>
        <v>7.344903990758886</v>
      </c>
      <c r="G402" s="5">
        <f t="shared" si="39"/>
        <v>4.3001559109321947</v>
      </c>
    </row>
    <row r="403" ht="14.4">
      <c r="A403">
        <v>402</v>
      </c>
      <c r="B403">
        <v>-1.921922191559446</v>
      </c>
      <c r="C403" s="5">
        <f t="shared" si="35"/>
        <v>5.8032651445211494</v>
      </c>
      <c r="D403">
        <f t="shared" si="36"/>
        <v>231.91146711082001</v>
      </c>
      <c r="E403">
        <f t="shared" si="37"/>
        <v>0.75953551384585349</v>
      </c>
      <c r="F403">
        <f t="shared" si="38"/>
        <v>7.3223361722128564</v>
      </c>
      <c r="G403" s="5">
        <f t="shared" si="39"/>
        <v>4.2841941168294424</v>
      </c>
    </row>
    <row r="404" ht="14.4">
      <c r="A404">
        <v>403</v>
      </c>
      <c r="B404">
        <v>12.980932516929462</v>
      </c>
      <c r="C404">
        <f t="shared" si="35"/>
        <v>5.8210757335345695</v>
      </c>
      <c r="D404">
        <f t="shared" si="36"/>
        <v>231.46241139767184</v>
      </c>
      <c r="E404" s="5">
        <f t="shared" si="37"/>
        <v>0.75785778044355945</v>
      </c>
      <c r="F404">
        <f t="shared" si="38"/>
        <v>7.3367912944216886</v>
      </c>
      <c r="G404" s="5">
        <f t="shared" si="39"/>
        <v>4.3053601726474504</v>
      </c>
    </row>
    <row r="405" ht="14.4">
      <c r="A405">
        <v>404</v>
      </c>
      <c r="B405">
        <v>3.4741076431635429</v>
      </c>
      <c r="C405" s="5">
        <f t="shared" si="35"/>
        <v>5.815266406578206</v>
      </c>
      <c r="D405">
        <f t="shared" si="36"/>
        <v>230.90169728728603</v>
      </c>
      <c r="E405">
        <f t="shared" si="37"/>
        <v>0.75600188800789392</v>
      </c>
      <c r="F405">
        <f t="shared" si="38"/>
        <v>7.3272701825939937</v>
      </c>
      <c r="G405" s="5">
        <f t="shared" si="39"/>
        <v>4.3032626305624184</v>
      </c>
    </row>
    <row r="406" ht="14.4">
      <c r="A406">
        <v>405</v>
      </c>
      <c r="B406">
        <v>48.348941929108285</v>
      </c>
      <c r="C406">
        <f t="shared" si="35"/>
        <v>5.9202878276214896</v>
      </c>
      <c r="D406">
        <f t="shared" si="36"/>
        <v>234.79710547818456</v>
      </c>
      <c r="E406" s="5">
        <f t="shared" si="37"/>
        <v>0.76141049339519062</v>
      </c>
      <c r="F406">
        <f t="shared" si="38"/>
        <v>7.4431088144118709</v>
      </c>
      <c r="G406" s="5">
        <f t="shared" si="39"/>
        <v>4.3974668408311084</v>
      </c>
    </row>
    <row r="407" ht="14.4">
      <c r="A407">
        <v>406</v>
      </c>
      <c r="B407">
        <v>15.735104403281797</v>
      </c>
      <c r="C407" s="5">
        <f t="shared" si="35"/>
        <v>5.9444622526846924</v>
      </c>
      <c r="D407">
        <f t="shared" si="36"/>
        <v>234.45462708654972</v>
      </c>
      <c r="E407">
        <f t="shared" si="37"/>
        <v>0.75991739745323172</v>
      </c>
      <c r="F407">
        <f t="shared" si="38"/>
        <v>7.4642970475911561</v>
      </c>
      <c r="G407" s="5">
        <f t="shared" si="39"/>
        <v>4.4246274577782287</v>
      </c>
    </row>
    <row r="408" ht="14.4">
      <c r="A408">
        <v>407</v>
      </c>
      <c r="B408">
        <v>26.008031720445864</v>
      </c>
      <c r="C408">
        <f t="shared" si="35"/>
        <v>5.993758492163221</v>
      </c>
      <c r="D408">
        <f t="shared" si="36"/>
        <v>234.86621116087474</v>
      </c>
      <c r="E408" s="5">
        <f t="shared" si="37"/>
        <v>0.75964916763538093</v>
      </c>
      <c r="F408">
        <f t="shared" si="38"/>
        <v>7.5130568274339833</v>
      </c>
      <c r="G408" s="5">
        <f t="shared" si="39"/>
        <v>4.4744601568924587</v>
      </c>
    </row>
    <row r="409" ht="14.4">
      <c r="A409">
        <v>408</v>
      </c>
      <c r="B409">
        <v>-13.293482908827194</v>
      </c>
      <c r="C409" s="5">
        <f t="shared" si="35"/>
        <v>5.9464858416705981</v>
      </c>
      <c r="D409">
        <f t="shared" si="36"/>
        <v>235.20090332470124</v>
      </c>
      <c r="E409">
        <f t="shared" si="37"/>
        <v>0.75925806038949928</v>
      </c>
      <c r="F409">
        <f t="shared" si="38"/>
        <v>7.4650019624495965</v>
      </c>
      <c r="G409" s="5">
        <f t="shared" si="39"/>
        <v>4.4279697208915998</v>
      </c>
    </row>
    <row r="410" ht="14.4">
      <c r="A410">
        <v>409</v>
      </c>
      <c r="B410">
        <v>19.404565919095546</v>
      </c>
      <c r="C410">
        <f t="shared" si="35"/>
        <v>5.979390682935696</v>
      </c>
      <c r="D410">
        <f t="shared" si="36"/>
        <v>235.06726651111524</v>
      </c>
      <c r="E410" s="5">
        <f t="shared" si="37"/>
        <v>0.75811383903521512</v>
      </c>
      <c r="F410">
        <f t="shared" si="38"/>
        <v>7.4956183610061267</v>
      </c>
      <c r="G410" s="5">
        <f t="shared" si="39"/>
        <v>4.4631630048652653</v>
      </c>
    </row>
    <row r="411" ht="14.4">
      <c r="A411">
        <v>410</v>
      </c>
      <c r="B411">
        <v>10.819300259105976</v>
      </c>
      <c r="C411" s="5">
        <f t="shared" si="35"/>
        <v>5.9911953404385505</v>
      </c>
      <c r="D411">
        <f t="shared" si="36"/>
        <v>234.5496633930702</v>
      </c>
      <c r="E411">
        <f t="shared" si="37"/>
        <v>0.75635464548001263</v>
      </c>
      <c r="F411">
        <f t="shared" si="38"/>
        <v>7.5039046313985756</v>
      </c>
      <c r="G411" s="5">
        <f t="shared" si="39"/>
        <v>4.4784860494785255</v>
      </c>
    </row>
    <row r="412" ht="14.4">
      <c r="A412">
        <v>411</v>
      </c>
      <c r="B412">
        <v>-7.4946134779706099</v>
      </c>
      <c r="C412">
        <f t="shared" si="35"/>
        <v>5.958383153532445</v>
      </c>
      <c r="D412">
        <f t="shared" si="36"/>
        <v>234.4200899228606</v>
      </c>
      <c r="E412" s="5">
        <f t="shared" si="37"/>
        <v>0.75522525268562413</v>
      </c>
      <c r="F412">
        <f t="shared" si="38"/>
        <v>7.4688336589036934</v>
      </c>
      <c r="G412" s="5">
        <f t="shared" si="39"/>
        <v>4.4479326481611965</v>
      </c>
    </row>
    <row r="413" ht="14.4">
      <c r="A413">
        <v>412</v>
      </c>
      <c r="B413">
        <v>11.057441617711055</v>
      </c>
      <c r="C413" s="5">
        <f t="shared" si="35"/>
        <v>5.9707595090280243</v>
      </c>
      <c r="D413">
        <f t="shared" si="36"/>
        <v>233.91283250081204</v>
      </c>
      <c r="E413">
        <f t="shared" si="37"/>
        <v>0.75349160144528016</v>
      </c>
      <c r="F413">
        <f t="shared" si="38"/>
        <v>7.4777427119185846</v>
      </c>
      <c r="G413" s="5">
        <f t="shared" si="39"/>
        <v>4.463776306137464</v>
      </c>
    </row>
    <row r="414" ht="14.4">
      <c r="A414">
        <v>413</v>
      </c>
      <c r="B414">
        <v>18.732237803092534</v>
      </c>
      <c r="C414">
        <f t="shared" si="35"/>
        <v>6.0016589722097784</v>
      </c>
      <c r="D414">
        <f t="shared" si="36"/>
        <v>233.73940573605543</v>
      </c>
      <c r="E414" s="5">
        <f t="shared" si="37"/>
        <v>0.75229979234952704</v>
      </c>
      <c r="F414">
        <f t="shared" si="38"/>
        <v>7.5062585569088327</v>
      </c>
      <c r="G414" s="5">
        <f t="shared" si="39"/>
        <v>4.4970593875107241</v>
      </c>
    </row>
    <row r="415" ht="14.4">
      <c r="A415">
        <v>414</v>
      </c>
      <c r="B415">
        <v>3.167666143631036</v>
      </c>
      <c r="C415" s="5">
        <f t="shared" si="35"/>
        <v>5.994813578904032</v>
      </c>
      <c r="D415">
        <f t="shared" si="36"/>
        <v>233.19285055402386</v>
      </c>
      <c r="E415">
        <f t="shared" si="37"/>
        <v>0.75051166210886444</v>
      </c>
      <c r="F415">
        <f t="shared" si="38"/>
        <v>7.4958369031217611</v>
      </c>
      <c r="G415" s="5">
        <f t="shared" si="39"/>
        <v>4.4937902546863029</v>
      </c>
    </row>
    <row r="416" ht="14.4">
      <c r="A416">
        <v>415</v>
      </c>
      <c r="B416">
        <v>8.2506656761170944</v>
      </c>
      <c r="C416">
        <f t="shared" si="35"/>
        <v>6.0002493670900874</v>
      </c>
      <c r="D416">
        <f t="shared" si="36"/>
        <v>232.64184513324201</v>
      </c>
      <c r="E416" s="5">
        <f t="shared" si="37"/>
        <v>0.74872074858201287</v>
      </c>
      <c r="F416">
        <f t="shared" si="38"/>
        <v>7.4976908642541131</v>
      </c>
      <c r="G416" s="5">
        <f t="shared" si="39"/>
        <v>4.5028078699260616</v>
      </c>
    </row>
    <row r="417" ht="14.4">
      <c r="A417">
        <v>416</v>
      </c>
      <c r="B417">
        <v>7.4744513408643041</v>
      </c>
      <c r="C417" s="5">
        <f t="shared" si="35"/>
        <v>6.0037931218347369</v>
      </c>
      <c r="D417">
        <f t="shared" si="36"/>
        <v>232.08648658412406</v>
      </c>
      <c r="E417">
        <f t="shared" si="37"/>
        <v>0.74692717726356272</v>
      </c>
      <c r="F417">
        <f t="shared" si="38"/>
        <v>7.4976474763618626</v>
      </c>
      <c r="G417" s="5">
        <f t="shared" si="39"/>
        <v>4.5099387673076112</v>
      </c>
    </row>
    <row r="418" ht="14.4">
      <c r="A418">
        <v>417</v>
      </c>
      <c r="B418">
        <v>15.866503792277948</v>
      </c>
      <c r="C418">
        <f t="shared" si="35"/>
        <v>6.0274447061763272</v>
      </c>
      <c r="D418">
        <f t="shared" si="36"/>
        <v>231.76185510924779</v>
      </c>
      <c r="E418" s="5">
        <f t="shared" si="37"/>
        <v>0.74550910470767096</v>
      </c>
      <c r="F418">
        <f t="shared" si="38"/>
        <v>7.5184629155916696</v>
      </c>
      <c r="G418" s="5">
        <f t="shared" si="39"/>
        <v>4.5364264967609849</v>
      </c>
    </row>
    <row r="419" ht="14.4">
      <c r="A419">
        <v>418</v>
      </c>
      <c r="B419">
        <v>15.854340629543167</v>
      </c>
      <c r="C419" s="5">
        <f t="shared" si="35"/>
        <v>6.0509540265671564</v>
      </c>
      <c r="D419">
        <f t="shared" si="36"/>
        <v>231.43709492875522</v>
      </c>
      <c r="E419">
        <f t="shared" si="37"/>
        <v>0.74409492713974879</v>
      </c>
      <c r="F419">
        <f t="shared" si="38"/>
        <v>7.5391438808466535</v>
      </c>
      <c r="G419" s="5">
        <f t="shared" si="39"/>
        <v>4.5627641722876593</v>
      </c>
    </row>
    <row r="420" ht="14.4">
      <c r="A420">
        <v>419</v>
      </c>
      <c r="B420">
        <v>-11.154967124800425</v>
      </c>
      <c r="C420">
        <f t="shared" ref="C420:C483" si="40">SUM(B$2:B420)/A420</f>
        <v>6.0098897756092384</v>
      </c>
      <c r="D420">
        <f t="shared" ref="D420:D483" si="41">VAR(B$2:B420)</f>
        <v>231.58996593228218</v>
      </c>
      <c r="E420" s="5">
        <f t="shared" ref="E420:E483" si="42">SQRT(D420/A420)</f>
        <v>0.74345186960283316</v>
      </c>
      <c r="F420">
        <f t="shared" ref="F420:F483" si="43">C420+2*E420</f>
        <v>7.4967935148149047</v>
      </c>
      <c r="G420" s="5">
        <f t="shared" ref="G420:G483" si="44">C420-2*E420</f>
        <v>4.5229860364035721</v>
      </c>
    </row>
    <row r="421" ht="14.4">
      <c r="A421">
        <v>420</v>
      </c>
      <c r="B421">
        <v>2.7713301217498763</v>
      </c>
      <c r="C421" s="5">
        <f t="shared" si="40"/>
        <v>6.0021789192905262</v>
      </c>
      <c r="D421">
        <f t="shared" si="41"/>
        <v>231.06221731803655</v>
      </c>
      <c r="E421">
        <f t="shared" si="42"/>
        <v>0.74171971557422933</v>
      </c>
      <c r="F421">
        <f t="shared" si="43"/>
        <v>7.485618350438985</v>
      </c>
      <c r="G421" s="5">
        <f t="shared" si="44"/>
        <v>4.5187394881420673</v>
      </c>
    </row>
    <row r="422" ht="14.4">
      <c r="A422">
        <v>421</v>
      </c>
      <c r="B422">
        <v>6.7096449608338427</v>
      </c>
      <c r="C422">
        <f t="shared" si="40"/>
        <v>6.0038593611944293</v>
      </c>
      <c r="D422">
        <f t="shared" si="41"/>
        <v>230.51325803714681</v>
      </c>
      <c r="E422" s="5">
        <f t="shared" si="42"/>
        <v>0.73995772177670782</v>
      </c>
      <c r="F422">
        <f t="shared" si="43"/>
        <v>7.4837748047478447</v>
      </c>
      <c r="G422" s="5">
        <f t="shared" si="44"/>
        <v>4.5239439176410139</v>
      </c>
    </row>
    <row r="423" ht="14.4">
      <c r="A423">
        <v>422</v>
      </c>
      <c r="B423">
        <v>13.945439769693689</v>
      </c>
      <c r="C423" s="5">
        <f t="shared" si="40"/>
        <v>6.0226782721150443</v>
      </c>
      <c r="D423">
        <f t="shared" si="41"/>
        <v>230.11517250140625</v>
      </c>
      <c r="E423">
        <f t="shared" si="42"/>
        <v>0.73844202027099637</v>
      </c>
      <c r="F423">
        <f t="shared" si="43"/>
        <v>7.4995623126570372</v>
      </c>
      <c r="G423" s="5">
        <f t="shared" si="44"/>
        <v>4.5457942315730513</v>
      </c>
    </row>
    <row r="424" ht="14.4">
      <c r="A424">
        <v>423</v>
      </c>
      <c r="B424">
        <v>-3.8757947871036116</v>
      </c>
      <c r="C424">
        <f t="shared" si="40"/>
        <v>5.9992776265849761</v>
      </c>
      <c r="D424">
        <f t="shared" si="41"/>
        <v>229.80150654345218</v>
      </c>
      <c r="E424" s="5">
        <f t="shared" si="42"/>
        <v>0.7370657860163925</v>
      </c>
      <c r="F424">
        <f t="shared" si="43"/>
        <v>7.4734091986177607</v>
      </c>
      <c r="G424" s="5">
        <f t="shared" si="44"/>
        <v>4.5251460545521915</v>
      </c>
    </row>
    <row r="425" ht="14.4">
      <c r="A425">
        <v>424</v>
      </c>
      <c r="B425">
        <v>1.0502888350372048</v>
      </c>
      <c r="C425" s="5">
        <f t="shared" si="40"/>
        <v>5.987605483208684</v>
      </c>
      <c r="D425">
        <f t="shared" si="41"/>
        <v>229.31600587727888</v>
      </c>
      <c r="E425">
        <f t="shared" si="42"/>
        <v>0.73541800120952727</v>
      </c>
      <c r="F425">
        <f t="shared" si="43"/>
        <v>7.4584414856277386</v>
      </c>
      <c r="G425" s="5">
        <f t="shared" si="44"/>
        <v>4.5167694807896295</v>
      </c>
    </row>
    <row r="426" ht="14.4">
      <c r="A426">
        <v>425</v>
      </c>
      <c r="B426">
        <v>4.6287892405282296</v>
      </c>
      <c r="C426">
        <f t="shared" si="40"/>
        <v>5.9844082685200233</v>
      </c>
      <c r="D426">
        <f t="shared" si="41"/>
        <v>228.77951066802621</v>
      </c>
      <c r="E426" s="5">
        <f t="shared" si="42"/>
        <v>0.73369253163950843</v>
      </c>
      <c r="F426">
        <f t="shared" si="43"/>
        <v>7.4517933317990401</v>
      </c>
      <c r="G426" s="5">
        <f t="shared" si="44"/>
        <v>4.5170232052410064</v>
      </c>
    </row>
    <row r="427" ht="14.4">
      <c r="A427">
        <v>426</v>
      </c>
      <c r="B427">
        <v>28.383876258076643</v>
      </c>
      <c r="C427" s="5">
        <f t="shared" si="40"/>
        <v>6.0369891792936308</v>
      </c>
      <c r="D427">
        <f t="shared" si="41"/>
        <v>229.41899036477773</v>
      </c>
      <c r="E427">
        <f t="shared" si="42"/>
        <v>0.73385436627660261</v>
      </c>
      <c r="F427">
        <f t="shared" si="43"/>
        <v>7.5046979118468364</v>
      </c>
      <c r="G427" s="5">
        <f t="shared" si="44"/>
        <v>4.5692804467404251</v>
      </c>
    </row>
    <row r="428" ht="14.4">
      <c r="A428">
        <v>427</v>
      </c>
      <c r="B428">
        <v>-10.696308808198527</v>
      </c>
      <c r="C428">
        <f t="shared" si="40"/>
        <v>5.9978011278006749</v>
      </c>
      <c r="D428">
        <f t="shared" si="41"/>
        <v>229.53619347705518</v>
      </c>
      <c r="E428" s="5">
        <f t="shared" si="42"/>
        <v>0.73318175661745921</v>
      </c>
      <c r="F428">
        <f t="shared" si="43"/>
        <v>7.4641646410355929</v>
      </c>
      <c r="G428" s="5">
        <f t="shared" si="44"/>
        <v>4.5314376145657569</v>
      </c>
    </row>
    <row r="429" ht="14.4">
      <c r="A429">
        <v>428</v>
      </c>
      <c r="B429">
        <v>10.162493979891366</v>
      </c>
      <c r="C429" s="5">
        <f t="shared" si="40"/>
        <v>6.0075317185765877</v>
      </c>
      <c r="D429">
        <f t="shared" si="41"/>
        <v>229.03916291066966</v>
      </c>
      <c r="E429">
        <f t="shared" si="42"/>
        <v>0.73153142864793952</v>
      </c>
      <c r="F429">
        <f t="shared" si="43"/>
        <v>7.4705945758724663</v>
      </c>
      <c r="G429" s="5">
        <f t="shared" si="44"/>
        <v>4.5444688612807091</v>
      </c>
    </row>
    <row r="430" ht="14.4">
      <c r="A430">
        <v>429</v>
      </c>
      <c r="B430">
        <v>13.393593497224296</v>
      </c>
      <c r="C430">
        <f t="shared" si="40"/>
        <v>6.0247486457995425</v>
      </c>
      <c r="D430">
        <f t="shared" si="41"/>
        <v>228.63118996767716</v>
      </c>
      <c r="E430" s="5">
        <f t="shared" si="42"/>
        <v>0.73002728493837288</v>
      </c>
      <c r="F430">
        <f t="shared" si="43"/>
        <v>7.4848032156762887</v>
      </c>
      <c r="G430" s="5">
        <f t="shared" si="44"/>
        <v>4.5646940759227963</v>
      </c>
    </row>
    <row r="431" ht="14.4">
      <c r="A431">
        <v>430</v>
      </c>
      <c r="B431">
        <v>0.33451235093514065</v>
      </c>
      <c r="C431" s="5">
        <f t="shared" si="40"/>
        <v>6.0115155381370675</v>
      </c>
      <c r="D431">
        <f t="shared" si="41"/>
        <v>228.17354964043761</v>
      </c>
      <c r="E431">
        <f t="shared" si="42"/>
        <v>0.72844777572212138</v>
      </c>
      <c r="F431">
        <f t="shared" si="43"/>
        <v>7.4684110895813101</v>
      </c>
      <c r="G431" s="5">
        <f t="shared" si="44"/>
        <v>4.554619986692825</v>
      </c>
    </row>
    <row r="432" ht="14.4">
      <c r="A432">
        <v>431</v>
      </c>
      <c r="B432">
        <v>10.352249777968712</v>
      </c>
      <c r="C432">
        <f t="shared" si="40"/>
        <v>6.0215868472782077</v>
      </c>
      <c r="D432">
        <f t="shared" si="41"/>
        <v>227.6866303549119</v>
      </c>
      <c r="E432" s="5">
        <f t="shared" si="42"/>
        <v>0.72682545665582676</v>
      </c>
      <c r="F432">
        <f t="shared" si="43"/>
        <v>7.4752377605898612</v>
      </c>
      <c r="G432" s="5">
        <f t="shared" si="44"/>
        <v>4.5679359339665542</v>
      </c>
    </row>
    <row r="433" ht="14.4">
      <c r="A433">
        <v>432</v>
      </c>
      <c r="B433">
        <v>3.5107563875149124</v>
      </c>
      <c r="C433" s="5">
        <f t="shared" si="40"/>
        <v>6.0157747397324597</v>
      </c>
      <c r="D433">
        <f t="shared" si="41"/>
        <v>227.17294832713014</v>
      </c>
      <c r="E433">
        <f t="shared" si="42"/>
        <v>0.72516433055742702</v>
      </c>
      <c r="F433">
        <f t="shared" si="43"/>
        <v>7.4661034008473139</v>
      </c>
      <c r="G433" s="5">
        <f t="shared" si="44"/>
        <v>4.5654460786176054</v>
      </c>
    </row>
    <row r="434" ht="14.4">
      <c r="A434">
        <v>433</v>
      </c>
      <c r="B434">
        <v>-21.397618648391916</v>
      </c>
      <c r="C434">
        <f t="shared" si="40"/>
        <v>5.9524643623926803</v>
      </c>
      <c r="D434">
        <f t="shared" si="41"/>
        <v>228.38263730038329</v>
      </c>
      <c r="E434" s="5">
        <f t="shared" si="42"/>
        <v>0.72625242193771733</v>
      </c>
      <c r="F434">
        <f t="shared" si="43"/>
        <v>7.4049692062681149</v>
      </c>
      <c r="G434" s="5">
        <f t="shared" si="44"/>
        <v>4.4999595185172456</v>
      </c>
    </row>
    <row r="435" ht="14.4">
      <c r="A435">
        <v>434</v>
      </c>
      <c r="B435">
        <v>2.38942640025958</v>
      </c>
      <c r="C435" s="5">
        <f t="shared" si="40"/>
        <v>5.9442545975029732</v>
      </c>
      <c r="D435">
        <f t="shared" si="41"/>
        <v>227.88444642397522</v>
      </c>
      <c r="E435">
        <f t="shared" si="42"/>
        <v>0.72462360549494653</v>
      </c>
      <c r="F435">
        <f t="shared" si="43"/>
        <v>7.3935018084928661</v>
      </c>
      <c r="G435" s="5">
        <f t="shared" si="44"/>
        <v>4.4950073865130804</v>
      </c>
    </row>
    <row r="436" ht="14.4">
      <c r="A436">
        <v>435</v>
      </c>
      <c r="B436">
        <v>4.2857434843351143</v>
      </c>
      <c r="C436">
        <f t="shared" si="40"/>
        <v>5.9404419282772993</v>
      </c>
      <c r="D436">
        <f t="shared" si="41"/>
        <v>227.36569040861627</v>
      </c>
      <c r="E436" s="5">
        <f t="shared" si="42"/>
        <v>0.7229659383856093</v>
      </c>
      <c r="F436">
        <f t="shared" si="43"/>
        <v>7.3863738050485175</v>
      </c>
      <c r="G436" s="5">
        <f t="shared" si="44"/>
        <v>4.4945100515060812</v>
      </c>
    </row>
    <row r="437" ht="14.4">
      <c r="A437">
        <v>436</v>
      </c>
      <c r="B437">
        <v>16.134865393495666</v>
      </c>
      <c r="C437" s="5">
        <f t="shared" si="40"/>
        <v>5.9638236334727539</v>
      </c>
      <c r="D437">
        <f t="shared" si="41"/>
        <v>227.08137366465201</v>
      </c>
      <c r="E437">
        <f t="shared" si="42"/>
        <v>0.72168472249341298</v>
      </c>
      <c r="F437">
        <f t="shared" si="43"/>
        <v>7.4071930784595796</v>
      </c>
      <c r="G437" s="5">
        <f t="shared" si="44"/>
        <v>4.5204541884859282</v>
      </c>
    </row>
    <row r="438" ht="14.4">
      <c r="A438">
        <v>437</v>
      </c>
      <c r="B438">
        <v>33.77312597504978</v>
      </c>
      <c r="C438">
        <f t="shared" si="40"/>
        <v>6.027460480936317</v>
      </c>
      <c r="D438">
        <f t="shared" si="41"/>
        <v>228.33024115715054</v>
      </c>
      <c r="E438" s="5">
        <f t="shared" si="42"/>
        <v>0.72283803927520851</v>
      </c>
      <c r="F438">
        <f t="shared" si="43"/>
        <v>7.4731365594867345</v>
      </c>
      <c r="G438" s="5">
        <f t="shared" si="44"/>
        <v>4.5817844023858996</v>
      </c>
    </row>
    <row r="439" ht="14.4">
      <c r="A439">
        <v>438</v>
      </c>
      <c r="B439">
        <v>25.015939324244631</v>
      </c>
      <c r="C439" s="5">
        <f t="shared" si="40"/>
        <v>6.0708131723593963</v>
      </c>
      <c r="D439">
        <f t="shared" si="41"/>
        <v>228.63094799001493</v>
      </c>
      <c r="E439">
        <f t="shared" si="42"/>
        <v>0.72248769244231958</v>
      </c>
      <c r="F439">
        <f t="shared" si="43"/>
        <v>7.5157885572440355</v>
      </c>
      <c r="G439" s="5">
        <f t="shared" si="44"/>
        <v>4.6258377874747572</v>
      </c>
    </row>
    <row r="440" ht="14.4">
      <c r="A440">
        <v>439</v>
      </c>
      <c r="B440">
        <v>25.769199320119789</v>
      </c>
      <c r="C440">
        <f t="shared" si="40"/>
        <v>6.1156842114203531</v>
      </c>
      <c r="D440">
        <f t="shared" si="41"/>
        <v>228.99284657855819</v>
      </c>
      <c r="E440" s="5">
        <f t="shared" si="42"/>
        <v>0.72223527766684914</v>
      </c>
      <c r="F440">
        <f t="shared" si="43"/>
        <v>7.5601547667540512</v>
      </c>
      <c r="G440" s="5">
        <f t="shared" si="44"/>
        <v>4.6712136560866551</v>
      </c>
    </row>
    <row r="441" ht="14.4">
      <c r="A441">
        <v>440</v>
      </c>
      <c r="B441">
        <v>8.8652275229579036</v>
      </c>
      <c r="C441" s="5">
        <f t="shared" si="40"/>
        <v>6.1219331734920299</v>
      </c>
      <c r="D441">
        <f t="shared" si="41"/>
        <v>228.48840457412015</v>
      </c>
      <c r="E441">
        <f t="shared" si="42"/>
        <v>0.72061905926609093</v>
      </c>
      <c r="F441">
        <f t="shared" si="43"/>
        <v>7.5631712920242116</v>
      </c>
      <c r="G441" s="5">
        <f t="shared" si="44"/>
        <v>4.6806950549598483</v>
      </c>
    </row>
    <row r="442" ht="14.4">
      <c r="A442">
        <v>441</v>
      </c>
      <c r="B442">
        <v>18.886221500106519</v>
      </c>
      <c r="C442">
        <f t="shared" si="40"/>
        <v>6.150877137951472</v>
      </c>
      <c r="D442">
        <f t="shared" si="41"/>
        <v>228.33856185321807</v>
      </c>
      <c r="E442" s="5">
        <f t="shared" si="42"/>
        <v>0.71956550547810716</v>
      </c>
      <c r="F442">
        <f t="shared" si="43"/>
        <v>7.5900081489076863</v>
      </c>
      <c r="G442" s="5">
        <f t="shared" si="44"/>
        <v>4.7117461269952576</v>
      </c>
    </row>
    <row r="443" ht="14.4">
      <c r="A443">
        <v>442</v>
      </c>
      <c r="B443">
        <v>2.7737791610670892</v>
      </c>
      <c r="C443" s="5">
        <f t="shared" si="40"/>
        <v>6.1432366447911004</v>
      </c>
      <c r="D443">
        <f t="shared" si="41"/>
        <v>227.84659003053832</v>
      </c>
      <c r="E443">
        <f t="shared" si="42"/>
        <v>0.71797633853318987</v>
      </c>
      <c r="F443">
        <f t="shared" si="43"/>
        <v>7.5791893218574806</v>
      </c>
      <c r="G443" s="5">
        <f t="shared" si="44"/>
        <v>4.7072839677247202</v>
      </c>
    </row>
    <row r="444" ht="14.4">
      <c r="A444">
        <v>443</v>
      </c>
      <c r="B444">
        <v>-4.4579943333379077</v>
      </c>
      <c r="C444">
        <f t="shared" si="40"/>
        <v>6.1193061008224117</v>
      </c>
      <c r="D444">
        <f t="shared" si="41"/>
        <v>227.58479323188925</v>
      </c>
      <c r="E444" s="5">
        <f t="shared" si="42"/>
        <v>0.71675339197152355</v>
      </c>
      <c r="F444">
        <f t="shared" si="43"/>
        <v>7.5528128847654585</v>
      </c>
      <c r="G444" s="5">
        <f t="shared" si="44"/>
        <v>4.6857993168793648</v>
      </c>
    </row>
    <row r="445" ht="14.4">
      <c r="A445">
        <v>444</v>
      </c>
      <c r="B445">
        <v>2.9307669481460059</v>
      </c>
      <c r="C445" s="5">
        <f t="shared" si="40"/>
        <v>6.1121247063344022</v>
      </c>
      <c r="D445">
        <f t="shared" si="41"/>
        <v>227.0939559644828</v>
      </c>
      <c r="E445">
        <f t="shared" si="42"/>
        <v>0.71517331731118172</v>
      </c>
      <c r="F445">
        <f t="shared" si="43"/>
        <v>7.5424713409567659</v>
      </c>
      <c r="G445" s="5">
        <f t="shared" si="44"/>
        <v>4.6817780717120385</v>
      </c>
    </row>
    <row r="446" ht="14.4">
      <c r="A446">
        <v>445</v>
      </c>
      <c r="B446">
        <v>19.676606971564688</v>
      </c>
      <c r="C446">
        <f t="shared" si="40"/>
        <v>6.1426066889528963</v>
      </c>
      <c r="D446">
        <f t="shared" si="41"/>
        <v>226.99595540332604</v>
      </c>
      <c r="E446" s="5">
        <f t="shared" si="42"/>
        <v>0.71421514305513856</v>
      </c>
      <c r="F446">
        <f t="shared" si="43"/>
        <v>7.5710369750631736</v>
      </c>
      <c r="G446" s="5">
        <f t="shared" si="44"/>
        <v>4.714176402842619</v>
      </c>
    </row>
    <row r="447" ht="14.4">
      <c r="A447">
        <v>446</v>
      </c>
      <c r="B447">
        <v>7.1187898418882272</v>
      </c>
      <c r="C447" s="5">
        <f t="shared" si="40"/>
        <v>6.1447954404168774</v>
      </c>
      <c r="D447">
        <f t="shared" si="41"/>
        <v>226.48798875506205</v>
      </c>
      <c r="E447">
        <f t="shared" si="42"/>
        <v>0.71261532581739018</v>
      </c>
      <c r="F447">
        <f t="shared" si="43"/>
        <v>7.5700260920516573</v>
      </c>
      <c r="G447" s="5">
        <f t="shared" si="44"/>
        <v>4.7195647887820975</v>
      </c>
    </row>
    <row r="448" ht="14.4">
      <c r="A448">
        <v>447</v>
      </c>
      <c r="B448">
        <v>-7.6142541352673092</v>
      </c>
      <c r="C448">
        <f t="shared" si="40"/>
        <v>6.114014568882908</v>
      </c>
      <c r="D448">
        <f t="shared" si="41"/>
        <v>226.40368368989076</v>
      </c>
      <c r="E448" s="5">
        <f t="shared" si="42"/>
        <v>0.71168527922560143</v>
      </c>
      <c r="F448">
        <f t="shared" si="43"/>
        <v>7.5373851273341108</v>
      </c>
      <c r="G448" s="5">
        <f t="shared" si="44"/>
        <v>4.6906440104317051</v>
      </c>
    </row>
    <row r="449" ht="14.4">
      <c r="A449">
        <v>448</v>
      </c>
      <c r="B449">
        <v>-14.534673124917987</v>
      </c>
      <c r="C449" s="5">
        <f t="shared" si="40"/>
        <v>6.067923748137817</v>
      </c>
      <c r="D449">
        <f t="shared" si="41"/>
        <v>226.84890271634052</v>
      </c>
      <c r="E449">
        <f t="shared" si="42"/>
        <v>0.71158917772052599</v>
      </c>
      <c r="F449">
        <f t="shared" si="43"/>
        <v>7.4911021035788687</v>
      </c>
      <c r="G449" s="5">
        <f t="shared" si="44"/>
        <v>4.6447453926967652</v>
      </c>
    </row>
    <row r="450" ht="14.4">
      <c r="A450">
        <v>449</v>
      </c>
      <c r="B450">
        <v>-19.758760832612374</v>
      </c>
      <c r="C450">
        <f t="shared" si="40"/>
        <v>6.0104032925014019</v>
      </c>
      <c r="D450">
        <f t="shared" si="41"/>
        <v>227.82810622315472</v>
      </c>
      <c r="E450" s="5">
        <f t="shared" si="42"/>
        <v>0.71232876068795647</v>
      </c>
      <c r="F450">
        <f t="shared" si="43"/>
        <v>7.4350608138773149</v>
      </c>
      <c r="G450" s="5">
        <f t="shared" si="44"/>
        <v>4.585745771125489</v>
      </c>
    </row>
    <row r="451" ht="14.4">
      <c r="A451">
        <v>450</v>
      </c>
      <c r="B451">
        <v>-12.497009838854733</v>
      </c>
      <c r="C451" s="5">
        <f t="shared" si="40"/>
        <v>5.9692757077650551</v>
      </c>
      <c r="D451">
        <f t="shared" si="41"/>
        <v>228.08185916166187</v>
      </c>
      <c r="E451">
        <f t="shared" si="42"/>
        <v>0.71193298555046891</v>
      </c>
      <c r="F451">
        <f t="shared" si="43"/>
        <v>7.3931416788659927</v>
      </c>
      <c r="G451" s="5">
        <f t="shared" si="44"/>
        <v>4.5454097366641175</v>
      </c>
    </row>
    <row r="452" ht="14.4">
      <c r="A452">
        <v>451</v>
      </c>
      <c r="B452">
        <v>22.160671344019949</v>
      </c>
      <c r="C452">
        <f t="shared" si="40"/>
        <v>6.0051768067367952</v>
      </c>
      <c r="D452">
        <f t="shared" si="41"/>
        <v>228.15629948297442</v>
      </c>
      <c r="E452" s="5">
        <f t="shared" si="42"/>
        <v>0.71125930524462089</v>
      </c>
      <c r="F452">
        <f t="shared" si="43"/>
        <v>7.4276954172260368</v>
      </c>
      <c r="G452" s="5">
        <f t="shared" si="44"/>
        <v>4.5826581962475537</v>
      </c>
    </row>
    <row r="453" ht="14.4">
      <c r="A453">
        <v>452</v>
      </c>
      <c r="B453">
        <v>-9.9346334176211712</v>
      </c>
      <c r="C453" s="5">
        <f t="shared" si="40"/>
        <v>5.9699117398687473</v>
      </c>
      <c r="D453">
        <f t="shared" si="41"/>
        <v>228.21252815710358</v>
      </c>
      <c r="E453">
        <f t="shared" si="42"/>
        <v>0.71055962015787366</v>
      </c>
      <c r="F453">
        <f t="shared" si="43"/>
        <v>7.3910309801844942</v>
      </c>
      <c r="G453" s="5">
        <f t="shared" si="44"/>
        <v>4.5487924995530005</v>
      </c>
    </row>
    <row r="454" ht="14.4">
      <c r="A454">
        <v>453</v>
      </c>
      <c r="B454">
        <v>-24.328170623902185</v>
      </c>
      <c r="C454">
        <f t="shared" si="40"/>
        <v>5.9030285558427629</v>
      </c>
      <c r="D454">
        <f t="shared" si="41"/>
        <v>229.73406540167491</v>
      </c>
      <c r="E454" s="5">
        <f t="shared" si="42"/>
        <v>0.71213707755055167</v>
      </c>
      <c r="F454">
        <f t="shared" si="43"/>
        <v>7.327302710943866</v>
      </c>
      <c r="G454" s="5">
        <f t="shared" si="44"/>
        <v>4.4787544007416598</v>
      </c>
    </row>
    <row r="455" ht="14.4">
      <c r="A455">
        <v>454</v>
      </c>
      <c r="B455">
        <v>-19.736784229353795</v>
      </c>
      <c r="C455" s="5">
        <f t="shared" si="40"/>
        <v>5.8465531972850604</v>
      </c>
      <c r="D455">
        <f t="shared" si="41"/>
        <v>230.67494380484902</v>
      </c>
      <c r="E455">
        <f t="shared" si="42"/>
        <v>0.71280754055952722</v>
      </c>
      <c r="F455">
        <f t="shared" si="43"/>
        <v>7.2721682784041146</v>
      </c>
      <c r="G455" s="5">
        <f t="shared" si="44"/>
        <v>4.4209381161660062</v>
      </c>
    </row>
    <row r="456" ht="14.4">
      <c r="A456">
        <v>455</v>
      </c>
      <c r="B456">
        <v>-8.7134114995604506</v>
      </c>
      <c r="C456">
        <f t="shared" si="40"/>
        <v>5.8145532748744113</v>
      </c>
      <c r="D456">
        <f t="shared" si="41"/>
        <v>230.63276695557167</v>
      </c>
      <c r="E456" s="5">
        <f t="shared" si="42"/>
        <v>0.71195870814265449</v>
      </c>
      <c r="F456">
        <f t="shared" si="43"/>
        <v>7.2384706911597201</v>
      </c>
      <c r="G456" s="5">
        <f t="shared" si="44"/>
        <v>4.3906358585891025</v>
      </c>
    </row>
    <row r="457" ht="14.4">
      <c r="A457">
        <v>456</v>
      </c>
      <c r="B457">
        <v>15.676869405686613</v>
      </c>
      <c r="C457" s="5">
        <f t="shared" si="40"/>
        <v>5.8361811611261922</v>
      </c>
      <c r="D457">
        <f t="shared" si="41"/>
        <v>230.33918280492793</v>
      </c>
      <c r="E457">
        <f t="shared" si="42"/>
        <v>0.71072483202214909</v>
      </c>
      <c r="F457">
        <f t="shared" si="43"/>
        <v>7.2576308251704909</v>
      </c>
      <c r="G457" s="5">
        <f t="shared" si="44"/>
        <v>4.4147314970818936</v>
      </c>
    </row>
    <row r="458" ht="14.4">
      <c r="A458">
        <v>457</v>
      </c>
      <c r="B458">
        <v>3.4851785299238434</v>
      </c>
      <c r="C458">
        <f t="shared" si="40"/>
        <v>5.8310367352373476</v>
      </c>
      <c r="D458">
        <f t="shared" si="41"/>
        <v>229.84614757687538</v>
      </c>
      <c r="E458" s="5">
        <f t="shared" si="42"/>
        <v>0.70918658922045552</v>
      </c>
      <c r="F458">
        <f t="shared" si="43"/>
        <v>7.2494099136782584</v>
      </c>
      <c r="G458" s="5">
        <f t="shared" si="44"/>
        <v>4.4126635567964367</v>
      </c>
    </row>
    <row r="459" ht="14.4">
      <c r="A459">
        <v>458</v>
      </c>
      <c r="B459">
        <v>2.0365981894614951</v>
      </c>
      <c r="C459" s="5">
        <f t="shared" si="40"/>
        <v>5.8227519349190597</v>
      </c>
      <c r="D459">
        <f t="shared" si="41"/>
        <v>229.374638124217</v>
      </c>
      <c r="E459">
        <f t="shared" si="42"/>
        <v>0.70768494909159929</v>
      </c>
      <c r="F459">
        <f t="shared" si="43"/>
        <v>7.2381218331022588</v>
      </c>
      <c r="G459" s="5">
        <f t="shared" si="44"/>
        <v>4.4073820367358607</v>
      </c>
    </row>
    <row r="460" ht="14.4">
      <c r="A460">
        <v>459</v>
      </c>
      <c r="B460">
        <v>29.116784871890779</v>
      </c>
      <c r="C460">
        <f t="shared" si="40"/>
        <v>5.8735014620148576</v>
      </c>
      <c r="D460">
        <f t="shared" si="41"/>
        <v>230.05598129275162</v>
      </c>
      <c r="E460" s="5">
        <f t="shared" si="42"/>
        <v>0.70796277318761791</v>
      </c>
      <c r="F460">
        <f t="shared" si="43"/>
        <v>7.2894270083900938</v>
      </c>
      <c r="G460" s="5">
        <f t="shared" si="44"/>
        <v>4.4575759156396213</v>
      </c>
    </row>
    <row r="461" ht="14.4">
      <c r="A461">
        <v>460</v>
      </c>
      <c r="B461">
        <v>-15.101937496410905</v>
      </c>
      <c r="C461" s="5">
        <f t="shared" si="40"/>
        <v>5.8279026816704542</v>
      </c>
      <c r="D461">
        <f t="shared" si="41"/>
        <v>230.51122443822476</v>
      </c>
      <c r="E461">
        <f t="shared" si="42"/>
        <v>0.7078921933984027</v>
      </c>
      <c r="F461">
        <f t="shared" si="43"/>
        <v>7.2436870684672598</v>
      </c>
      <c r="G461" s="5">
        <f t="shared" si="44"/>
        <v>4.4121182948736486</v>
      </c>
    </row>
    <row r="462" ht="14.4">
      <c r="A462">
        <v>461</v>
      </c>
      <c r="B462">
        <v>-15.407003598813848</v>
      </c>
      <c r="C462">
        <f t="shared" si="40"/>
        <v>5.781839978242072</v>
      </c>
      <c r="D462">
        <f t="shared" si="41"/>
        <v>230.98825027107796</v>
      </c>
      <c r="E462" s="5">
        <f t="shared" si="42"/>
        <v>0.7078552897429593</v>
      </c>
      <c r="F462">
        <f t="shared" si="43"/>
        <v>7.1975505577279906</v>
      </c>
      <c r="G462" s="5">
        <f t="shared" si="44"/>
        <v>4.3661293987561534</v>
      </c>
    </row>
    <row r="463" ht="14.4">
      <c r="A463">
        <v>462</v>
      </c>
      <c r="B463">
        <v>-6.95245433393886</v>
      </c>
      <c r="C463" s="5">
        <f t="shared" si="40"/>
        <v>5.7542765706399486</v>
      </c>
      <c r="D463">
        <f t="shared" si="41"/>
        <v>230.83819170451272</v>
      </c>
      <c r="E463">
        <f t="shared" si="42"/>
        <v>0.70685908467967173</v>
      </c>
      <c r="F463">
        <f t="shared" si="43"/>
        <v>7.1679947399992923</v>
      </c>
      <c r="G463" s="5">
        <f t="shared" si="44"/>
        <v>4.3405584012806049</v>
      </c>
    </row>
    <row r="464" ht="14.4">
      <c r="A464">
        <v>463</v>
      </c>
      <c r="B464">
        <v>5.7775216000773089</v>
      </c>
      <c r="C464">
        <f t="shared" si="40"/>
        <v>5.7543267758871135</v>
      </c>
      <c r="D464">
        <f t="shared" si="41"/>
        <v>230.33854310594111</v>
      </c>
      <c r="E464" s="5">
        <f t="shared" si="42"/>
        <v>0.70533074071142643</v>
      </c>
      <c r="F464">
        <f t="shared" si="43"/>
        <v>7.1649882573099664</v>
      </c>
      <c r="G464" s="5">
        <f t="shared" si="44"/>
        <v>4.3436652944642606</v>
      </c>
    </row>
    <row r="465" ht="14.4">
      <c r="A465">
        <v>464</v>
      </c>
      <c r="B465">
        <v>24.913182044007044</v>
      </c>
      <c r="C465" s="5">
        <f t="shared" si="40"/>
        <v>5.7956174122408202</v>
      </c>
      <c r="D465">
        <f t="shared" si="41"/>
        <v>230.6321329779777</v>
      </c>
      <c r="E465">
        <f t="shared" si="42"/>
        <v>0.70501915628470713</v>
      </c>
      <c r="F465">
        <f t="shared" si="43"/>
        <v>7.2056557248102342</v>
      </c>
      <c r="G465" s="5">
        <f t="shared" si="44"/>
        <v>4.3855790996714061</v>
      </c>
    </row>
    <row r="466" ht="14.4">
      <c r="A466">
        <v>465</v>
      </c>
      <c r="B466">
        <v>-7.2335906828271064</v>
      </c>
      <c r="C466">
        <f t="shared" si="40"/>
        <v>5.7675976098858355</v>
      </c>
      <c r="D466">
        <f t="shared" si="41"/>
        <v>230.50015680291526</v>
      </c>
      <c r="E466" s="5">
        <f t="shared" si="42"/>
        <v>0.70405913241840223</v>
      </c>
      <c r="F466">
        <f t="shared" si="43"/>
        <v>7.1757158747226395</v>
      </c>
      <c r="G466" s="5">
        <f t="shared" si="44"/>
        <v>4.3594793450490315</v>
      </c>
    </row>
    <row r="467" ht="14.4">
      <c r="A467">
        <v>466</v>
      </c>
      <c r="B467">
        <v>11.042963093141026</v>
      </c>
      <c r="C467" s="5">
        <f t="shared" si="40"/>
        <v>5.7789181366739371</v>
      </c>
      <c r="D467">
        <f t="shared" si="41"/>
        <v>230.06417745724369</v>
      </c>
      <c r="E467">
        <f t="shared" si="42"/>
        <v>0.70263785239978815</v>
      </c>
      <c r="F467">
        <f t="shared" si="43"/>
        <v>7.1841938414735136</v>
      </c>
      <c r="G467" s="5">
        <f t="shared" si="44"/>
        <v>4.3736424318743605</v>
      </c>
    </row>
    <row r="468" ht="14.4">
      <c r="A468">
        <v>467</v>
      </c>
      <c r="B468">
        <v>2.1628411893608219</v>
      </c>
      <c r="C468">
        <f t="shared" si="40"/>
        <v>5.7711749312193046</v>
      </c>
      <c r="D468">
        <f t="shared" si="41"/>
        <v>229.59847753236133</v>
      </c>
      <c r="E468" s="5">
        <f t="shared" si="42"/>
        <v>0.70117441636713851</v>
      </c>
      <c r="F468">
        <f t="shared" si="43"/>
        <v>7.1735237639535816</v>
      </c>
      <c r="G468" s="5">
        <f t="shared" si="44"/>
        <v>4.3688260984850276</v>
      </c>
    </row>
    <row r="469" ht="14.4">
      <c r="A469">
        <v>468</v>
      </c>
      <c r="B469">
        <v>18.147779081761158</v>
      </c>
      <c r="C469" s="5">
        <f t="shared" si="40"/>
        <v>5.7976206665837111</v>
      </c>
      <c r="D469">
        <f t="shared" si="41"/>
        <v>229.434140368269</v>
      </c>
      <c r="E469">
        <f t="shared" si="42"/>
        <v>0.70017418523949349</v>
      </c>
      <c r="F469">
        <f t="shared" si="43"/>
        <v>7.1979690370626983</v>
      </c>
      <c r="G469" s="5">
        <f t="shared" si="44"/>
        <v>4.3972722961047239</v>
      </c>
    </row>
    <row r="470" ht="14.4">
      <c r="A470">
        <v>469</v>
      </c>
      <c r="B470">
        <v>21.712507936680922</v>
      </c>
      <c r="C470">
        <f t="shared" si="40"/>
        <v>5.8315543281404212</v>
      </c>
      <c r="D470">
        <f t="shared" si="41"/>
        <v>229.48394687692976</v>
      </c>
      <c r="E470" s="5">
        <f t="shared" si="42"/>
        <v>0.69950324572682732</v>
      </c>
      <c r="F470">
        <f t="shared" si="43"/>
        <v>7.2305608195940758</v>
      </c>
      <c r="G470" s="5">
        <f t="shared" si="44"/>
        <v>4.4325478366867666</v>
      </c>
    </row>
    <row r="471" ht="14.4">
      <c r="A471">
        <v>470</v>
      </c>
      <c r="B471">
        <v>13.082343268900189</v>
      </c>
      <c r="C471" s="5">
        <f t="shared" si="40"/>
        <v>5.8469815386526767</v>
      </c>
      <c r="D471">
        <f t="shared" si="41"/>
        <v>229.10650153351619</v>
      </c>
      <c r="E471">
        <f t="shared" si="42"/>
        <v>0.6981838164557187</v>
      </c>
      <c r="F471">
        <f t="shared" si="43"/>
        <v>7.2433491715641143</v>
      </c>
      <c r="G471" s="5">
        <f t="shared" si="44"/>
        <v>4.4506139057412391</v>
      </c>
    </row>
    <row r="472" ht="14.4">
      <c r="A472">
        <v>471</v>
      </c>
      <c r="B472">
        <v>26.711203955998915</v>
      </c>
      <c r="C472">
        <f t="shared" si="40"/>
        <v>5.891279250791416</v>
      </c>
      <c r="D472">
        <f t="shared" si="41"/>
        <v>229.5432782105978</v>
      </c>
      <c r="E472" s="5">
        <f t="shared" si="42"/>
        <v>0.69810674849500121</v>
      </c>
      <c r="F472">
        <f t="shared" si="43"/>
        <v>7.2874927477814184</v>
      </c>
      <c r="G472" s="5">
        <f t="shared" si="44"/>
        <v>4.4950657538014136</v>
      </c>
    </row>
    <row r="473" ht="14.4">
      <c r="A473">
        <v>472</v>
      </c>
      <c r="B473">
        <v>-13.85946776277811</v>
      </c>
      <c r="C473" s="5">
        <f t="shared" si="40"/>
        <v>5.8494344477965656</v>
      </c>
      <c r="D473">
        <f t="shared" si="41"/>
        <v>229.88239129608777</v>
      </c>
      <c r="E473">
        <f t="shared" si="42"/>
        <v>0.69788176979367744</v>
      </c>
      <c r="F473">
        <f t="shared" si="43"/>
        <v>7.2451979873839205</v>
      </c>
      <c r="G473" s="5">
        <f t="shared" si="44"/>
        <v>4.4536709082092107</v>
      </c>
    </row>
    <row r="474" ht="14.4">
      <c r="A474">
        <v>473</v>
      </c>
      <c r="B474">
        <v>-17.646098488241801</v>
      </c>
      <c r="C474">
        <f t="shared" si="40"/>
        <v>5.79976101664215</v>
      </c>
      <c r="D474">
        <f t="shared" si="41"/>
        <v>230.56245606921209</v>
      </c>
      <c r="E474" s="5">
        <f t="shared" si="42"/>
        <v>0.69817408502496592</v>
      </c>
      <c r="F474">
        <f t="shared" si="43"/>
        <v>7.1961091866920821</v>
      </c>
      <c r="G474" s="5">
        <f t="shared" si="44"/>
        <v>4.403412846592218</v>
      </c>
    </row>
    <row r="475" ht="14.4">
      <c r="A475">
        <v>474</v>
      </c>
      <c r="B475">
        <v>11.727551071860832</v>
      </c>
      <c r="C475" s="5">
        <f t="shared" si="40"/>
        <v>5.8122669028345948</v>
      </c>
      <c r="D475">
        <f t="shared" si="41"/>
        <v>230.14914128401477</v>
      </c>
      <c r="E475">
        <f t="shared" si="42"/>
        <v>0.69681181933837155</v>
      </c>
      <c r="F475">
        <f t="shared" si="43"/>
        <v>7.2058905415113381</v>
      </c>
      <c r="G475" s="5">
        <f t="shared" si="44"/>
        <v>4.4186432641578515</v>
      </c>
    </row>
    <row r="476" ht="14.4">
      <c r="A476">
        <v>475</v>
      </c>
      <c r="B476">
        <v>-5.6301231379423111</v>
      </c>
      <c r="C476">
        <f t="shared" si="40"/>
        <v>5.7881776606434849</v>
      </c>
      <c r="D476">
        <f t="shared" si="41"/>
        <v>229.93923307738251</v>
      </c>
      <c r="E476" s="5">
        <f t="shared" si="42"/>
        <v>0.69576044437175666</v>
      </c>
      <c r="F476">
        <f t="shared" si="43"/>
        <v>7.1796985493869983</v>
      </c>
      <c r="G476" s="5">
        <f t="shared" si="44"/>
        <v>4.3966567718999716</v>
      </c>
    </row>
    <row r="477" ht="14.4">
      <c r="A477">
        <v>476</v>
      </c>
      <c r="B477">
        <v>14.005025809929052</v>
      </c>
      <c r="C477" s="5">
        <f t="shared" si="40"/>
        <v>5.8054399466713962</v>
      </c>
      <c r="D477">
        <f t="shared" si="41"/>
        <v>229.59699206443076</v>
      </c>
      <c r="E477">
        <f t="shared" si="42"/>
        <v>0.69451178678557945</v>
      </c>
      <c r="F477">
        <f t="shared" si="43"/>
        <v>7.1944635202425555</v>
      </c>
      <c r="G477" s="5">
        <f t="shared" si="44"/>
        <v>4.4164163731002368</v>
      </c>
    </row>
    <row r="478" ht="14.4">
      <c r="A478">
        <v>477</v>
      </c>
      <c r="B478">
        <v>-23.061439395612357</v>
      </c>
      <c r="C478">
        <f t="shared" si="40"/>
        <v>5.7449223799160833</v>
      </c>
      <c r="D478">
        <f t="shared" si="41"/>
        <v>230.86159874006117</v>
      </c>
      <c r="E478" s="5">
        <f t="shared" si="42"/>
        <v>0.69569144034395247</v>
      </c>
      <c r="F478">
        <f t="shared" si="43"/>
        <v>7.1363052606039883</v>
      </c>
      <c r="G478" s="5">
        <f t="shared" si="44"/>
        <v>4.3535394992281784</v>
      </c>
    </row>
    <row r="479" ht="14.4">
      <c r="A479">
        <v>478</v>
      </c>
      <c r="B479">
        <v>-5.7981071982621426</v>
      </c>
      <c r="C479" s="5">
        <f t="shared" si="40"/>
        <v>5.7207737824721958</v>
      </c>
      <c r="D479">
        <f t="shared" si="41"/>
        <v>230.6563601344595</v>
      </c>
      <c r="E479">
        <f t="shared" si="42"/>
        <v>0.69465436475542619</v>
      </c>
      <c r="F479">
        <f t="shared" si="43"/>
        <v>7.1100825119830482</v>
      </c>
      <c r="G479" s="5">
        <f t="shared" si="44"/>
        <v>4.3314650529613434</v>
      </c>
    </row>
    <row r="480" ht="14.4">
      <c r="A480">
        <v>479</v>
      </c>
      <c r="B480">
        <v>24.354560509260448</v>
      </c>
      <c r="C480">
        <f t="shared" si="40"/>
        <v>5.7596752161398124</v>
      </c>
      <c r="D480">
        <f t="shared" si="41"/>
        <v>230.89869646631431</v>
      </c>
      <c r="E480" s="5">
        <f t="shared" si="42"/>
        <v>0.69429331528835914</v>
      </c>
      <c r="F480">
        <f t="shared" si="43"/>
        <v>7.1482618467165304</v>
      </c>
      <c r="G480" s="5">
        <f t="shared" si="44"/>
        <v>4.3710885855630943</v>
      </c>
    </row>
    <row r="481" ht="14.4">
      <c r="A481">
        <v>480</v>
      </c>
      <c r="B481">
        <v>-0.83931668604910215</v>
      </c>
      <c r="C481" s="5">
        <f t="shared" si="40"/>
        <v>5.7459273163435851</v>
      </c>
      <c r="D481">
        <f t="shared" si="41"/>
        <v>230.50737553808784</v>
      </c>
      <c r="E481">
        <f t="shared" si="42"/>
        <v>0.69298174509699972</v>
      </c>
      <c r="F481">
        <f t="shared" si="43"/>
        <v>7.1318908065375846</v>
      </c>
      <c r="G481" s="5">
        <f t="shared" si="44"/>
        <v>4.3599638261495857</v>
      </c>
    </row>
    <row r="482" ht="14.4">
      <c r="A482">
        <v>481</v>
      </c>
      <c r="B482">
        <v>7.3771185879856978</v>
      </c>
      <c r="C482">
        <f t="shared" si="40"/>
        <v>5.7493185663885784</v>
      </c>
      <c r="D482">
        <f t="shared" si="41"/>
        <v>230.03268361652357</v>
      </c>
      <c r="E482" s="5">
        <f t="shared" si="42"/>
        <v>0.6915478490149326</v>
      </c>
      <c r="F482">
        <f t="shared" si="43"/>
        <v>7.1324142644184434</v>
      </c>
      <c r="G482" s="5">
        <f t="shared" si="44"/>
        <v>4.3662228683587134</v>
      </c>
    </row>
    <row r="483" ht="14.4">
      <c r="A483">
        <v>482</v>
      </c>
      <c r="B483">
        <v>14.658458521250097</v>
      </c>
      <c r="C483" s="5">
        <f t="shared" si="40"/>
        <v>5.7678022592409883</v>
      </c>
      <c r="D483">
        <f t="shared" si="41"/>
        <v>229.71911899555127</v>
      </c>
      <c r="E483">
        <f t="shared" si="42"/>
        <v>0.69035909682091123</v>
      </c>
      <c r="F483">
        <f t="shared" si="43"/>
        <v>7.1485204528828108</v>
      </c>
      <c r="G483" s="5">
        <f t="shared" si="44"/>
        <v>4.3870840655991659</v>
      </c>
    </row>
    <row r="484" ht="14.4">
      <c r="A484">
        <v>483</v>
      </c>
      <c r="B484">
        <v>19.84160204536126</v>
      </c>
      <c r="C484">
        <f t="shared" ref="C484:C547" si="45">SUM(B$2:B484)/A484</f>
        <v>5.7969405610756066</v>
      </c>
      <c r="D484">
        <f t="shared" ref="D484:D547" si="46">VAR(B$2:B484)</f>
        <v>229.65260993911559</v>
      </c>
      <c r="E484" s="5">
        <f t="shared" ref="E484:E547" si="47">SQRT(D484/A484)</f>
        <v>0.68954422781281421</v>
      </c>
      <c r="F484">
        <f t="shared" ref="F484:F547" si="48">C484+2*E484</f>
        <v>7.1760290167012348</v>
      </c>
      <c r="G484" s="5">
        <f t="shared" ref="G484:G547" si="49">C484-2*E484</f>
        <v>4.4178521054499784</v>
      </c>
    </row>
    <row r="485" ht="14.4">
      <c r="A485">
        <v>484</v>
      </c>
      <c r="B485">
        <v>-14.793034754123454</v>
      </c>
      <c r="C485" s="5">
        <f t="shared" si="45"/>
        <v>5.7543992897632119</v>
      </c>
      <c r="D485">
        <f t="shared" si="46"/>
        <v>230.05306242320509</v>
      </c>
      <c r="E485">
        <f t="shared" si="47"/>
        <v>0.68943182743186693</v>
      </c>
      <c r="F485">
        <f t="shared" si="48"/>
        <v>7.1332629446269458</v>
      </c>
      <c r="G485" s="5">
        <f t="shared" si="49"/>
        <v>4.3755356348994781</v>
      </c>
    </row>
    <row r="486" ht="14.4">
      <c r="A486">
        <v>485</v>
      </c>
      <c r="B486">
        <v>-1.560584720223047</v>
      </c>
      <c r="C486">
        <f t="shared" si="45"/>
        <v>5.7393168485055082</v>
      </c>
      <c r="D486">
        <f t="shared" si="46"/>
        <v>229.68807399516081</v>
      </c>
      <c r="E486" s="5">
        <f t="shared" si="47"/>
        <v>0.68817414781578434</v>
      </c>
      <c r="F486">
        <f t="shared" si="48"/>
        <v>7.1156651441370773</v>
      </c>
      <c r="G486" s="5">
        <f t="shared" si="49"/>
        <v>4.362968552873939</v>
      </c>
    </row>
    <row r="487" ht="14.4">
      <c r="A487">
        <v>486</v>
      </c>
      <c r="B487">
        <v>-13.277516852508512</v>
      </c>
      <c r="C487" s="5">
        <f t="shared" si="45"/>
        <v>5.7001875610548618</v>
      </c>
      <c r="D487">
        <f t="shared" si="46"/>
        <v>229.95860548972684</v>
      </c>
      <c r="E487">
        <f t="shared" si="47"/>
        <v>0.68787052191319653</v>
      </c>
      <c r="F487">
        <f t="shared" si="48"/>
        <v>7.0759286048812546</v>
      </c>
      <c r="G487" s="5">
        <f t="shared" si="49"/>
        <v>4.324446517228469</v>
      </c>
    </row>
    <row r="488" ht="14.4">
      <c r="A488">
        <v>487</v>
      </c>
      <c r="B488">
        <v>23.583093694952026</v>
      </c>
      <c r="C488">
        <f t="shared" si="45"/>
        <v>5.7369081075310362</v>
      </c>
      <c r="D488">
        <f t="shared" si="46"/>
        <v>230.14210972062864</v>
      </c>
      <c r="E488" s="5">
        <f t="shared" si="47"/>
        <v>0.68743804607262549</v>
      </c>
      <c r="F488">
        <f t="shared" si="48"/>
        <v>7.1117841996762872</v>
      </c>
      <c r="G488" s="5">
        <f t="shared" si="49"/>
        <v>4.3620320153857852</v>
      </c>
    </row>
    <row r="489" ht="14.4">
      <c r="A489">
        <v>488</v>
      </c>
      <c r="B489">
        <v>12.542950388974463</v>
      </c>
      <c r="C489" s="5">
        <f t="shared" si="45"/>
        <v>5.7508549154848136</v>
      </c>
      <c r="D489">
        <f t="shared" si="46"/>
        <v>229.76446121806492</v>
      </c>
      <c r="E489">
        <f t="shared" si="47"/>
        <v>0.68616966850148986</v>
      </c>
      <c r="F489">
        <f t="shared" si="48"/>
        <v>7.1231942524877931</v>
      </c>
      <c r="G489" s="5">
        <f t="shared" si="49"/>
        <v>4.3785155784818341</v>
      </c>
    </row>
    <row r="490" ht="14.4">
      <c r="A490">
        <v>489</v>
      </c>
      <c r="B490">
        <v>9.3609873714554386</v>
      </c>
      <c r="C490">
        <f t="shared" si="45"/>
        <v>5.7582375994438539</v>
      </c>
      <c r="D490">
        <f t="shared" si="46"/>
        <v>229.32028487106621</v>
      </c>
      <c r="E490" s="5">
        <f t="shared" si="47"/>
        <v>0.68480481728237097</v>
      </c>
      <c r="F490">
        <f t="shared" si="48"/>
        <v>7.1278472340085957</v>
      </c>
      <c r="G490" s="5">
        <f t="shared" si="49"/>
        <v>4.3886279648791122</v>
      </c>
    </row>
    <row r="491" ht="14.4">
      <c r="A491">
        <v>490</v>
      </c>
      <c r="B491">
        <v>-11.745087674939619</v>
      </c>
      <c r="C491" s="5">
        <f t="shared" si="45"/>
        <v>5.7225165274553165</v>
      </c>
      <c r="D491">
        <f t="shared" si="46"/>
        <v>229.4765647754582</v>
      </c>
      <c r="E491">
        <f t="shared" si="47"/>
        <v>0.68433874649176096</v>
      </c>
      <c r="F491">
        <f t="shared" si="48"/>
        <v>7.091194020438838</v>
      </c>
      <c r="G491" s="5">
        <f t="shared" si="49"/>
        <v>4.353839034471795</v>
      </c>
    </row>
    <row r="492" ht="14.4">
      <c r="A492">
        <v>491</v>
      </c>
      <c r="B492">
        <v>19.04635898078967</v>
      </c>
      <c r="C492">
        <f t="shared" si="45"/>
        <v>5.7496526627981561</v>
      </c>
      <c r="D492">
        <f t="shared" si="46"/>
        <v>229.36980284760838</v>
      </c>
      <c r="E492" s="5">
        <f t="shared" si="47"/>
        <v>0.68348246110541389</v>
      </c>
      <c r="F492">
        <f t="shared" si="48"/>
        <v>7.1166175850089841</v>
      </c>
      <c r="G492" s="5">
        <f t="shared" si="49"/>
        <v>4.3826877405873281</v>
      </c>
    </row>
    <row r="493" ht="14.4">
      <c r="A493">
        <v>492</v>
      </c>
      <c r="B493">
        <v>-8.3739726971561961</v>
      </c>
      <c r="C493" s="5">
        <f t="shared" si="45"/>
        <v>5.7209461071884933</v>
      </c>
      <c r="D493">
        <f t="shared" si="46"/>
        <v>229.30809520977567</v>
      </c>
      <c r="E493">
        <f t="shared" si="47"/>
        <v>0.68269566004736804</v>
      </c>
      <c r="F493">
        <f t="shared" si="48"/>
        <v>7.0863374272832296</v>
      </c>
      <c r="G493" s="5">
        <f t="shared" si="49"/>
        <v>4.355554787093757</v>
      </c>
    </row>
    <row r="494" ht="14.4">
      <c r="A494">
        <v>493</v>
      </c>
      <c r="B494">
        <v>22.96761122769616</v>
      </c>
      <c r="C494">
        <f t="shared" si="45"/>
        <v>5.7559292007392182</v>
      </c>
      <c r="D494">
        <f t="shared" si="46"/>
        <v>229.4453635448765</v>
      </c>
      <c r="E494" s="5">
        <f t="shared" si="47"/>
        <v>0.68220701911276693</v>
      </c>
      <c r="F494">
        <f t="shared" si="48"/>
        <v>7.1203432389647521</v>
      </c>
      <c r="G494" s="5">
        <f t="shared" si="49"/>
        <v>4.3915151625136843</v>
      </c>
    </row>
    <row r="495" ht="14.4">
      <c r="A495">
        <v>494</v>
      </c>
      <c r="B495">
        <v>17.140302717335235</v>
      </c>
      <c r="C495" s="5">
        <f t="shared" si="45"/>
        <v>5.7789744912586434</v>
      </c>
      <c r="D495">
        <f t="shared" si="46"/>
        <v>229.24231332302151</v>
      </c>
      <c r="E495">
        <f t="shared" si="47"/>
        <v>0.6812145519849645</v>
      </c>
      <c r="F495">
        <f t="shared" si="48"/>
        <v>7.1414035952285726</v>
      </c>
      <c r="G495" s="5">
        <f t="shared" si="49"/>
        <v>4.4165453872887142</v>
      </c>
    </row>
    <row r="496" ht="14.4">
      <c r="A496">
        <v>495</v>
      </c>
      <c r="B496">
        <v>-1.9034295784882538</v>
      </c>
      <c r="C496">
        <f t="shared" si="45"/>
        <v>5.7634544830369325</v>
      </c>
      <c r="D496">
        <f t="shared" si="46"/>
        <v>228.8974910315105</v>
      </c>
      <c r="E496" s="5">
        <f t="shared" si="47"/>
        <v>0.68001409823696402</v>
      </c>
      <c r="F496">
        <f t="shared" si="48"/>
        <v>7.123482679510861</v>
      </c>
      <c r="G496" s="5">
        <f t="shared" si="49"/>
        <v>4.4034262865630041</v>
      </c>
    </row>
    <row r="497" ht="14.4">
      <c r="A497">
        <v>496</v>
      </c>
      <c r="B497">
        <v>2.9920335607792063</v>
      </c>
      <c r="C497" s="5">
        <f t="shared" si="45"/>
        <v>5.7578669408549619</v>
      </c>
      <c r="D497">
        <f t="shared" si="46"/>
        <v>228.45055728901653</v>
      </c>
      <c r="E497">
        <f t="shared" si="47"/>
        <v>0.67866471912566695</v>
      </c>
      <c r="F497">
        <f t="shared" si="48"/>
        <v>7.1151963791062958</v>
      </c>
      <c r="G497" s="5">
        <f t="shared" si="49"/>
        <v>4.400537502603628</v>
      </c>
    </row>
    <row r="498" ht="14.4">
      <c r="A498">
        <v>497</v>
      </c>
      <c r="B498">
        <v>-12.104984429773076</v>
      </c>
      <c r="C498">
        <f t="shared" si="45"/>
        <v>5.7219255900086274</v>
      </c>
      <c r="D498">
        <f t="shared" si="46"/>
        <v>228.63198649625815</v>
      </c>
      <c r="E498" s="5">
        <f t="shared" si="47"/>
        <v>0.67825077788286281</v>
      </c>
      <c r="F498">
        <f t="shared" si="48"/>
        <v>7.0784271457743531</v>
      </c>
      <c r="G498" s="5">
        <f t="shared" si="49"/>
        <v>4.3654240342429018</v>
      </c>
    </row>
    <row r="499" ht="14.4">
      <c r="A499">
        <v>498</v>
      </c>
      <c r="B499">
        <v>7.6354251385126215</v>
      </c>
      <c r="C499" s="5">
        <f t="shared" si="45"/>
        <v>5.7257679585799206</v>
      </c>
      <c r="D499">
        <f t="shared" si="46"/>
        <v>228.17931474908588</v>
      </c>
      <c r="E499">
        <f t="shared" si="47"/>
        <v>0.67689836392067437</v>
      </c>
      <c r="F499">
        <f t="shared" si="48"/>
        <v>7.0795646864212696</v>
      </c>
      <c r="G499" s="5">
        <f t="shared" si="49"/>
        <v>4.3719712307385716</v>
      </c>
    </row>
    <row r="500" ht="14.4">
      <c r="A500">
        <v>499</v>
      </c>
      <c r="B500">
        <v>20.002030320908233</v>
      </c>
      <c r="C500">
        <f t="shared" si="45"/>
        <v>5.7543777027930032</v>
      </c>
      <c r="D500">
        <f t="shared" si="46"/>
        <v>228.12956356851271</v>
      </c>
      <c r="E500" s="5">
        <f t="shared" si="47"/>
        <v>0.67614604493792307</v>
      </c>
      <c r="F500">
        <f t="shared" si="48"/>
        <v>7.1066697926688498</v>
      </c>
      <c r="G500" s="5">
        <f t="shared" si="49"/>
        <v>4.4020856129171566</v>
      </c>
    </row>
    <row r="501" ht="14.4">
      <c r="A501">
        <v>500</v>
      </c>
      <c r="B501">
        <v>3.022776465978616</v>
      </c>
      <c r="C501" s="5">
        <f t="shared" si="45"/>
        <v>5.7489145003193745</v>
      </c>
      <c r="D501">
        <f t="shared" si="46"/>
        <v>227.68731338506157</v>
      </c>
      <c r="E501">
        <f t="shared" si="47"/>
        <v>0.6748145128627</v>
      </c>
      <c r="F501">
        <f t="shared" si="48"/>
        <v>7.0985435260447742</v>
      </c>
      <c r="G501" s="5">
        <f t="shared" si="49"/>
        <v>4.3992854745939747</v>
      </c>
    </row>
    <row r="502" ht="14.4">
      <c r="A502">
        <v>501</v>
      </c>
      <c r="B502">
        <v>4.5474996701016641</v>
      </c>
      <c r="C502">
        <f t="shared" si="45"/>
        <v>5.7465164667261259</v>
      </c>
      <c r="D502">
        <f t="shared" si="46"/>
        <v>227.23481979141332</v>
      </c>
      <c r="E502" s="5">
        <f t="shared" si="47"/>
        <v>0.67347050013621179</v>
      </c>
      <c r="F502">
        <f t="shared" si="48"/>
        <v>7.0934574669985491</v>
      </c>
      <c r="G502" s="5">
        <f t="shared" si="49"/>
        <v>4.3995754664537028</v>
      </c>
    </row>
    <row r="503" ht="14.4">
      <c r="A503">
        <v>502</v>
      </c>
      <c r="B503">
        <v>18.787209249827704</v>
      </c>
      <c r="C503" s="5">
        <f t="shared" si="45"/>
        <v>5.7724939423896746</v>
      </c>
      <c r="D503">
        <f t="shared" si="46"/>
        <v>227.1200215562686</v>
      </c>
      <c r="E503">
        <f t="shared" si="47"/>
        <v>0.67262940898033607</v>
      </c>
      <c r="F503">
        <f t="shared" si="48"/>
        <v>7.1177527603503465</v>
      </c>
      <c r="G503" s="5">
        <f t="shared" si="49"/>
        <v>4.4272351244290027</v>
      </c>
    </row>
    <row r="504" ht="14.4">
      <c r="A504">
        <v>503</v>
      </c>
      <c r="B504">
        <v>-6.4150483489379617</v>
      </c>
      <c r="C504">
        <f t="shared" si="45"/>
        <v>5.7482642360450873</v>
      </c>
      <c r="D504">
        <f t="shared" si="46"/>
        <v>226.96289180522467</v>
      </c>
      <c r="E504" s="5">
        <f t="shared" si="47"/>
        <v>0.67172797528002848</v>
      </c>
      <c r="F504">
        <f t="shared" si="48"/>
        <v>7.0917201866051442</v>
      </c>
      <c r="G504" s="5">
        <f t="shared" si="49"/>
        <v>4.4048082854850303</v>
      </c>
    </row>
    <row r="505" ht="14.4">
      <c r="A505">
        <v>504</v>
      </c>
      <c r="B505">
        <v>-6.8686841804513445</v>
      </c>
      <c r="C505" s="5">
        <f t="shared" si="45"/>
        <v>5.7232306082345783</v>
      </c>
      <c r="D505">
        <f t="shared" si="46"/>
        <v>226.82752132321349</v>
      </c>
      <c r="E505">
        <f t="shared" si="47"/>
        <v>0.67086109277556616</v>
      </c>
      <c r="F505">
        <f t="shared" si="48"/>
        <v>7.0649527937857108</v>
      </c>
      <c r="G505" s="5">
        <f t="shared" si="49"/>
        <v>4.3815084226834458</v>
      </c>
    </row>
    <row r="506" ht="14.4">
      <c r="A506">
        <v>505</v>
      </c>
      <c r="B506">
        <v>-3.3919584050863243</v>
      </c>
      <c r="C506">
        <f t="shared" si="45"/>
        <v>5.7051807290002792</v>
      </c>
      <c r="D506">
        <f t="shared" si="46"/>
        <v>226.54199477830173</v>
      </c>
      <c r="E506" s="5">
        <f t="shared" si="47"/>
        <v>0.66977459601121303</v>
      </c>
      <c r="F506">
        <f t="shared" si="48"/>
        <v>7.0447299210227055</v>
      </c>
      <c r="G506" s="5">
        <f t="shared" si="49"/>
        <v>4.3656315369778529</v>
      </c>
    </row>
    <row r="507" ht="14.4">
      <c r="A507">
        <v>506</v>
      </c>
      <c r="B507">
        <v>6.4990716776047952</v>
      </c>
      <c r="C507" s="5">
        <f t="shared" si="45"/>
        <v>5.7067496834441611</v>
      </c>
      <c r="D507">
        <f t="shared" si="46"/>
        <v>226.09464234757152</v>
      </c>
      <c r="E507">
        <f t="shared" si="47"/>
        <v>0.66845146152740631</v>
      </c>
      <c r="F507">
        <f t="shared" si="48"/>
        <v>7.0436526064989735</v>
      </c>
      <c r="G507" s="5">
        <f t="shared" si="49"/>
        <v>4.3698467603893487</v>
      </c>
    </row>
    <row r="508" ht="14.4">
      <c r="A508">
        <v>507</v>
      </c>
      <c r="B508">
        <v>4.9450197892568308</v>
      </c>
      <c r="C508">
        <f t="shared" si="45"/>
        <v>5.7052472576173621</v>
      </c>
      <c r="D508">
        <f t="shared" si="46"/>
        <v>225.64895943381947</v>
      </c>
      <c r="E508" s="5">
        <f t="shared" si="47"/>
        <v>0.66713340579811609</v>
      </c>
      <c r="F508">
        <f t="shared" si="48"/>
        <v>7.0395140692135945</v>
      </c>
      <c r="G508" s="5">
        <f t="shared" si="49"/>
        <v>4.3709804460211297</v>
      </c>
    </row>
    <row r="509" ht="14.4">
      <c r="A509">
        <v>508</v>
      </c>
      <c r="B509">
        <v>-29.274477766712103</v>
      </c>
      <c r="C509" s="5">
        <f t="shared" si="45"/>
        <v>5.6363895311915169</v>
      </c>
      <c r="D509">
        <f t="shared" si="46"/>
        <v>227.61251678886421</v>
      </c>
      <c r="E509">
        <f t="shared" si="47"/>
        <v>0.66936995406960864</v>
      </c>
      <c r="F509">
        <f t="shared" si="48"/>
        <v>6.9751294393307344</v>
      </c>
      <c r="G509" s="5">
        <f t="shared" si="49"/>
        <v>4.2976496230522994</v>
      </c>
    </row>
    <row r="510" ht="14.4">
      <c r="A510">
        <v>509</v>
      </c>
      <c r="B510">
        <v>4.3801881821860498</v>
      </c>
      <c r="C510">
        <f t="shared" si="45"/>
        <v>5.63392155211685</v>
      </c>
      <c r="D510">
        <f t="shared" si="46"/>
        <v>227.16756093209574</v>
      </c>
      <c r="E510" s="5">
        <f t="shared" si="47"/>
        <v>0.66805814972849153</v>
      </c>
      <c r="F510">
        <f t="shared" si="48"/>
        <v>6.9700378515738333</v>
      </c>
      <c r="G510" s="5">
        <f t="shared" si="49"/>
        <v>4.2978052526598667</v>
      </c>
    </row>
    <row r="511" ht="14.4">
      <c r="A511">
        <v>510</v>
      </c>
      <c r="B511">
        <v>2.0208654310909409</v>
      </c>
      <c r="C511" s="5">
        <f t="shared" si="45"/>
        <v>5.6268371283501324</v>
      </c>
      <c r="D511">
        <f t="shared" si="46"/>
        <v>226.74685566133164</v>
      </c>
      <c r="E511">
        <f t="shared" si="47"/>
        <v>0.66678458123093776</v>
      </c>
      <c r="F511">
        <f t="shared" si="48"/>
        <v>6.9604062908120081</v>
      </c>
      <c r="G511" s="5">
        <f t="shared" si="49"/>
        <v>4.2932679658882567</v>
      </c>
    </row>
    <row r="512" ht="14.4">
      <c r="A512">
        <v>511</v>
      </c>
      <c r="B512">
        <v>0.69825212811841375</v>
      </c>
      <c r="C512">
        <f t="shared" si="45"/>
        <v>5.61719214791915</v>
      </c>
      <c r="D512">
        <f t="shared" si="46"/>
        <v>226.34979008944407</v>
      </c>
      <c r="E512" s="5">
        <f t="shared" si="47"/>
        <v>0.66554832989903701</v>
      </c>
      <c r="F512">
        <f t="shared" si="48"/>
        <v>6.9482888077172245</v>
      </c>
      <c r="G512" s="5">
        <f t="shared" si="49"/>
        <v>4.2860954881210755</v>
      </c>
    </row>
    <row r="513" ht="14.4">
      <c r="A513">
        <v>512</v>
      </c>
      <c r="B513">
        <v>17.107618066843987</v>
      </c>
      <c r="C513" s="5">
        <f t="shared" si="45"/>
        <v>5.6396343860420499</v>
      </c>
      <c r="D513">
        <f t="shared" si="46"/>
        <v>226.16470638461868</v>
      </c>
      <c r="E513">
        <f t="shared" si="47"/>
        <v>0.66462616722294221</v>
      </c>
      <c r="F513">
        <f t="shared" si="48"/>
        <v>6.9688867204879346</v>
      </c>
      <c r="G513" s="5">
        <f t="shared" si="49"/>
        <v>4.3103820515961653</v>
      </c>
    </row>
    <row r="514" ht="14.4">
      <c r="A514">
        <v>513</v>
      </c>
      <c r="B514">
        <v>-9.8813953214003121</v>
      </c>
      <c r="C514">
        <f t="shared" si="45"/>
        <v>5.6093789675090235</v>
      </c>
      <c r="D514">
        <f t="shared" si="46"/>
        <v>226.19257369232344</v>
      </c>
      <c r="E514" s="5">
        <f t="shared" si="47"/>
        <v>0.66401897283235234</v>
      </c>
      <c r="F514">
        <f t="shared" si="48"/>
        <v>6.9374169131737284</v>
      </c>
      <c r="G514" s="5">
        <f t="shared" si="49"/>
        <v>4.2813410218443186</v>
      </c>
    </row>
    <row r="515" ht="14.4">
      <c r="A515">
        <v>514</v>
      </c>
      <c r="B515">
        <v>-25.958715511769832</v>
      </c>
      <c r="C515" s="5">
        <f t="shared" si="45"/>
        <v>5.5479624412847466</v>
      </c>
      <c r="D515">
        <f t="shared" si="46"/>
        <v>227.69045519847924</v>
      </c>
      <c r="E515">
        <f t="shared" si="47"/>
        <v>0.66556557850947506</v>
      </c>
      <c r="F515">
        <f t="shared" si="48"/>
        <v>6.8790935983036965</v>
      </c>
      <c r="G515" s="5">
        <f t="shared" si="49"/>
        <v>4.2168312842657967</v>
      </c>
    </row>
    <row r="516" ht="14.4">
      <c r="A516">
        <v>515</v>
      </c>
      <c r="B516">
        <v>1.1485854945789473</v>
      </c>
      <c r="C516">
        <f t="shared" si="45"/>
        <v>5.5394199617765798</v>
      </c>
      <c r="D516">
        <f t="shared" si="46"/>
        <v>227.28505924659865</v>
      </c>
      <c r="E516" s="5">
        <f t="shared" si="47"/>
        <v>0.66432688650190708</v>
      </c>
      <c r="F516">
        <f t="shared" si="48"/>
        <v>6.8680737347803937</v>
      </c>
      <c r="G516" s="5">
        <f t="shared" si="49"/>
        <v>4.2107661887727659</v>
      </c>
    </row>
    <row r="517" ht="14.4">
      <c r="A517">
        <v>516</v>
      </c>
      <c r="B517">
        <v>12.443277753169854</v>
      </c>
      <c r="C517" s="5">
        <f t="shared" si="45"/>
        <v>5.5527995311397449</v>
      </c>
      <c r="D517">
        <f t="shared" si="46"/>
        <v>226.93609967866257</v>
      </c>
      <c r="E517">
        <f t="shared" si="47"/>
        <v>0.66317316199323517</v>
      </c>
      <c r="F517">
        <f t="shared" si="48"/>
        <v>6.8791458551262155</v>
      </c>
      <c r="G517" s="5">
        <f t="shared" si="49"/>
        <v>4.2264532071532743</v>
      </c>
    </row>
    <row r="518" ht="14.4">
      <c r="A518">
        <v>517</v>
      </c>
      <c r="B518">
        <v>0.86106306017556911</v>
      </c>
      <c r="C518">
        <f t="shared" si="45"/>
        <v>5.5437246056639919</v>
      </c>
      <c r="D518">
        <f t="shared" si="46"/>
        <v>226.53887819470035</v>
      </c>
      <c r="E518" s="5">
        <f t="shared" si="47"/>
        <v>0.66195139424707661</v>
      </c>
      <c r="F518">
        <f t="shared" si="48"/>
        <v>6.8676273941581449</v>
      </c>
      <c r="G518" s="5">
        <f t="shared" si="49"/>
        <v>4.219821817169839</v>
      </c>
    </row>
    <row r="519" ht="14.4">
      <c r="A519">
        <v>518</v>
      </c>
      <c r="B519">
        <v>7.8161943035349717</v>
      </c>
      <c r="C519" s="5">
        <f t="shared" si="45"/>
        <v>5.5481116128027388</v>
      </c>
      <c r="D519">
        <f t="shared" si="46"/>
        <v>226.11066788714183</v>
      </c>
      <c r="E519">
        <f t="shared" si="47"/>
        <v>0.66068682510188448</v>
      </c>
      <c r="F519">
        <f t="shared" si="48"/>
        <v>6.8694852630065082</v>
      </c>
      <c r="G519" s="5">
        <f t="shared" si="49"/>
        <v>4.2267379625989694</v>
      </c>
    </row>
    <row r="520" ht="14.4">
      <c r="A520">
        <v>519</v>
      </c>
      <c r="B520">
        <v>17.369221378130764</v>
      </c>
      <c r="C520">
        <f t="shared" si="45"/>
        <v>5.5708883175528898</v>
      </c>
      <c r="D520">
        <f t="shared" si="46"/>
        <v>225.94340673322279</v>
      </c>
      <c r="E520" s="5">
        <f t="shared" si="47"/>
        <v>0.65980584335929082</v>
      </c>
      <c r="F520">
        <f t="shared" si="48"/>
        <v>6.8905000042714715</v>
      </c>
      <c r="G520" s="5">
        <f t="shared" si="49"/>
        <v>4.2512766308343082</v>
      </c>
    </row>
    <row r="521" ht="14.4">
      <c r="A521">
        <v>520</v>
      </c>
      <c r="B521">
        <v>-15.161183489563978</v>
      </c>
      <c r="C521" s="5">
        <f t="shared" si="45"/>
        <v>5.5310189486930499</v>
      </c>
      <c r="D521">
        <f t="shared" si="46"/>
        <v>226.33463760039814</v>
      </c>
      <c r="E521">
        <f t="shared" si="47"/>
        <v>0.65974155429403125</v>
      </c>
      <c r="F521">
        <f t="shared" si="48"/>
        <v>6.8505020572811119</v>
      </c>
      <c r="G521" s="5">
        <f t="shared" si="49"/>
        <v>4.2115358401049878</v>
      </c>
    </row>
    <row r="522" ht="14.4">
      <c r="A522">
        <v>521</v>
      </c>
      <c r="B522">
        <v>20.543958224014688</v>
      </c>
      <c r="C522">
        <f t="shared" si="45"/>
        <v>5.5598345711024963</v>
      </c>
      <c r="D522">
        <f t="shared" si="46"/>
        <v>226.33198587134947</v>
      </c>
      <c r="E522" s="5">
        <f t="shared" si="47"/>
        <v>0.65910423984777677</v>
      </c>
      <c r="F522">
        <f t="shared" si="48"/>
        <v>6.8780430507980501</v>
      </c>
      <c r="G522" s="5">
        <f t="shared" si="49"/>
        <v>4.2416260914069426</v>
      </c>
    </row>
    <row r="523" ht="14.4">
      <c r="A523">
        <v>522</v>
      </c>
      <c r="B523">
        <v>-11.112525326375533</v>
      </c>
      <c r="C523" s="5">
        <f t="shared" si="45"/>
        <v>5.5278951843257182</v>
      </c>
      <c r="D523">
        <f t="shared" si="46"/>
        <v>226.43007242361145</v>
      </c>
      <c r="E523">
        <f t="shared" si="47"/>
        <v>0.65861527852207002</v>
      </c>
      <c r="F523">
        <f t="shared" si="48"/>
        <v>6.8451257413698583</v>
      </c>
      <c r="G523" s="5">
        <f t="shared" si="49"/>
        <v>4.2106646272815782</v>
      </c>
    </row>
    <row r="524" ht="14.4">
      <c r="A524">
        <v>523</v>
      </c>
      <c r="B524">
        <v>6.9583590936444182</v>
      </c>
      <c r="C524">
        <f t="shared" si="45"/>
        <v>5.5306302969630394</v>
      </c>
      <c r="D524">
        <f t="shared" si="46"/>
        <v>226.00021081842431</v>
      </c>
      <c r="E524" s="5">
        <f t="shared" si="47"/>
        <v>0.65736045974138424</v>
      </c>
      <c r="F524">
        <f t="shared" si="48"/>
        <v>6.8453512164458079</v>
      </c>
      <c r="G524" s="5">
        <f t="shared" si="49"/>
        <v>4.2159093774802709</v>
      </c>
    </row>
    <row r="525" ht="14.4">
      <c r="A525">
        <v>524</v>
      </c>
      <c r="B525">
        <v>7.4098034399993766</v>
      </c>
      <c r="C525" s="5">
        <f t="shared" si="45"/>
        <v>5.5342165052512771</v>
      </c>
      <c r="D525">
        <f t="shared" si="46"/>
        <v>225.57482715069361</v>
      </c>
      <c r="E525">
        <f t="shared" si="47"/>
        <v>0.65611455658008799</v>
      </c>
      <c r="F525">
        <f t="shared" si="48"/>
        <v>6.8464456184114528</v>
      </c>
      <c r="G525" s="5">
        <f t="shared" si="49"/>
        <v>4.2219873920911013</v>
      </c>
    </row>
    <row r="526" ht="14.4">
      <c r="A526">
        <v>525</v>
      </c>
      <c r="B526">
        <v>-1.0479465020841339</v>
      </c>
      <c r="C526">
        <f t="shared" si="45"/>
        <v>5.5216790519039716</v>
      </c>
      <c r="D526">
        <f t="shared" si="46"/>
        <v>225.22686440096578</v>
      </c>
      <c r="E526" s="5">
        <f t="shared" si="47"/>
        <v>0.65498362669606847</v>
      </c>
      <c r="F526">
        <f t="shared" si="48"/>
        <v>6.8316463052961085</v>
      </c>
      <c r="G526" s="5">
        <f t="shared" si="49"/>
        <v>4.2117117985118346</v>
      </c>
    </row>
    <row r="527" ht="14.4">
      <c r="A527">
        <v>526</v>
      </c>
      <c r="B527">
        <v>-11.393612551034504</v>
      </c>
      <c r="C527" s="5">
        <f t="shared" si="45"/>
        <v>5.4895207028489557</v>
      </c>
      <c r="D527">
        <f t="shared" si="46"/>
        <v>225.34182870146077</v>
      </c>
      <c r="E527">
        <f t="shared" si="47"/>
        <v>0.65452770639892832</v>
      </c>
      <c r="F527">
        <f t="shared" si="48"/>
        <v>6.7985761156468119</v>
      </c>
      <c r="G527" s="5">
        <f t="shared" si="49"/>
        <v>4.1804652900510995</v>
      </c>
    </row>
    <row r="528" ht="14.4">
      <c r="A528">
        <v>527</v>
      </c>
      <c r="B528">
        <v>2.7321621058313537</v>
      </c>
      <c r="C528">
        <f t="shared" si="45"/>
        <v>5.4842885233479732</v>
      </c>
      <c r="D528">
        <f t="shared" si="46"/>
        <v>224.92784917814501</v>
      </c>
      <c r="E528" s="5">
        <f t="shared" si="47"/>
        <v>0.65330548976465208</v>
      </c>
      <c r="F528">
        <f t="shared" si="48"/>
        <v>6.7908995028772772</v>
      </c>
      <c r="G528" s="5">
        <f t="shared" si="49"/>
        <v>4.1776775438186693</v>
      </c>
    </row>
    <row r="529" ht="14.4">
      <c r="A529">
        <v>528</v>
      </c>
      <c r="B529">
        <v>16.198096024096493</v>
      </c>
      <c r="C529" s="5">
        <f t="shared" si="45"/>
        <v>5.5045798254327245</v>
      </c>
      <c r="D529">
        <f t="shared" si="46"/>
        <v>224.71843821966431</v>
      </c>
      <c r="E529">
        <f t="shared" si="47"/>
        <v>0.6523826351833395</v>
      </c>
      <c r="F529">
        <f t="shared" si="48"/>
        <v>6.8093450957994035</v>
      </c>
      <c r="G529" s="5">
        <f t="shared" si="49"/>
        <v>4.1998145550660455</v>
      </c>
    </row>
    <row r="530" ht="14.4">
      <c r="A530">
        <v>529</v>
      </c>
      <c r="B530">
        <v>-11.832753922595028</v>
      </c>
      <c r="C530">
        <f t="shared" si="45"/>
        <v>5.4718060376292694</v>
      </c>
      <c r="D530">
        <f t="shared" si="46"/>
        <v>224.86104521431093</v>
      </c>
      <c r="E530" s="5">
        <f t="shared" si="47"/>
        <v>0.65197249819401426</v>
      </c>
      <c r="F530">
        <f t="shared" si="48"/>
        <v>6.7757510340172979</v>
      </c>
      <c r="G530" s="5">
        <f t="shared" si="49"/>
        <v>4.1678610412412409</v>
      </c>
    </row>
    <row r="531" ht="14.4">
      <c r="A531">
        <v>530</v>
      </c>
      <c r="B531">
        <v>19.327057590025316</v>
      </c>
      <c r="C531" s="5">
        <f t="shared" si="45"/>
        <v>5.4979480216903935</v>
      </c>
      <c r="D531">
        <f t="shared" si="46"/>
        <v>224.79818084115527</v>
      </c>
      <c r="E531">
        <f t="shared" si="47"/>
        <v>0.65126608311891054</v>
      </c>
      <c r="F531">
        <f t="shared" si="48"/>
        <v>6.8004801879282146</v>
      </c>
      <c r="G531" s="5">
        <f t="shared" si="49"/>
        <v>4.1954158554525725</v>
      </c>
    </row>
    <row r="532" ht="14.4">
      <c r="A532">
        <v>531</v>
      </c>
      <c r="B532">
        <v>-6.5752881898019826</v>
      </c>
      <c r="C532">
        <f t="shared" si="45"/>
        <v>5.4752112303316505</v>
      </c>
      <c r="D532">
        <f t="shared" si="46"/>
        <v>224.64853998289954</v>
      </c>
      <c r="E532" s="5">
        <f t="shared" si="47"/>
        <v>0.65043595402464216</v>
      </c>
      <c r="F532">
        <f t="shared" si="48"/>
        <v>6.776083138380935</v>
      </c>
      <c r="G532" s="5">
        <f t="shared" si="49"/>
        <v>4.1743393222823659</v>
      </c>
    </row>
    <row r="533" ht="14.4">
      <c r="A533">
        <v>532</v>
      </c>
      <c r="B533">
        <v>12.758765878150982</v>
      </c>
      <c r="C533" s="5">
        <f t="shared" si="45"/>
        <v>5.4889021225267998</v>
      </c>
      <c r="D533">
        <f t="shared" si="46"/>
        <v>224.32519141409236</v>
      </c>
      <c r="E533">
        <f t="shared" si="47"/>
        <v>0.64935652274810629</v>
      </c>
      <c r="F533">
        <f t="shared" si="48"/>
        <v>6.7876151680230121</v>
      </c>
      <c r="G533" s="5">
        <f t="shared" si="49"/>
        <v>4.1901890770305874</v>
      </c>
    </row>
    <row r="534" ht="14.4">
      <c r="A534">
        <v>533</v>
      </c>
      <c r="B534">
        <v>37.417102075332835</v>
      </c>
      <c r="C534">
        <f t="shared" si="45"/>
        <v>5.5488049366971675</v>
      </c>
      <c r="D534">
        <f t="shared" si="46"/>
        <v>225.8161165490238</v>
      </c>
      <c r="E534" s="5">
        <f t="shared" si="47"/>
        <v>0.65089938722286333</v>
      </c>
      <c r="F534">
        <f t="shared" si="48"/>
        <v>6.8506037111428943</v>
      </c>
      <c r="G534" s="5">
        <f t="shared" si="49"/>
        <v>4.2470061622514406</v>
      </c>
    </row>
    <row r="535" ht="14.4">
      <c r="A535">
        <v>534</v>
      </c>
      <c r="B535">
        <v>-0.06009539046543555</v>
      </c>
      <c r="C535" s="5">
        <f t="shared" si="45"/>
        <v>5.5383013780320685</v>
      </c>
      <c r="D535">
        <f t="shared" si="46"/>
        <v>225.45135995037009</v>
      </c>
      <c r="E535">
        <f t="shared" si="47"/>
        <v>0.64976423259478855</v>
      </c>
      <c r="F535">
        <f t="shared" si="48"/>
        <v>6.8378298432216456</v>
      </c>
      <c r="G535" s="5">
        <f t="shared" si="49"/>
        <v>4.2387729128424914</v>
      </c>
    </row>
    <row r="536" ht="14.4">
      <c r="A536">
        <v>535</v>
      </c>
      <c r="B536">
        <v>13.976348043137374</v>
      </c>
      <c r="C536">
        <f t="shared" si="45"/>
        <v>5.5540734278733872</v>
      </c>
      <c r="D536">
        <f t="shared" si="46"/>
        <v>225.16225168497607</v>
      </c>
      <c r="E536" s="5">
        <f t="shared" si="47"/>
        <v>0.64874033468027614</v>
      </c>
      <c r="F536">
        <f t="shared" si="48"/>
        <v>6.8515540972339393</v>
      </c>
      <c r="G536" s="5">
        <f t="shared" si="49"/>
        <v>4.2565927585128351</v>
      </c>
    </row>
    <row r="537" ht="14.4">
      <c r="A537">
        <v>536</v>
      </c>
      <c r="B537">
        <v>-27.554736494323606</v>
      </c>
      <c r="C537" s="5">
        <f t="shared" si="45"/>
        <v>5.4923032601080948</v>
      </c>
      <c r="D537">
        <f t="shared" si="46"/>
        <v>226.78652440653806</v>
      </c>
      <c r="E537">
        <f t="shared" si="47"/>
        <v>0.65046843684042865</v>
      </c>
      <c r="F537">
        <f t="shared" si="48"/>
        <v>6.7932401337889523</v>
      </c>
      <c r="G537" s="5">
        <f t="shared" si="49"/>
        <v>4.1913663864272372</v>
      </c>
    </row>
    <row r="538" ht="14.4">
      <c r="A538">
        <v>537</v>
      </c>
      <c r="B538">
        <v>24.105262974311557</v>
      </c>
      <c r="C538">
        <f t="shared" si="45"/>
        <v>5.5269642651624773</v>
      </c>
      <c r="D538">
        <f t="shared" si="46"/>
        <v>227.00855910994383</v>
      </c>
      <c r="E538" s="5">
        <f t="shared" si="47"/>
        <v>0.65018054949828485</v>
      </c>
      <c r="F538">
        <f t="shared" si="48"/>
        <v>6.827325364159047</v>
      </c>
      <c r="G538" s="5">
        <f t="shared" si="49"/>
        <v>4.2266031661659076</v>
      </c>
    </row>
    <row r="539" ht="14.4">
      <c r="A539">
        <v>538</v>
      </c>
      <c r="B539">
        <v>8.6352408993937466</v>
      </c>
      <c r="C539" s="5">
        <f t="shared" si="45"/>
        <v>5.5327417310253608</v>
      </c>
      <c r="D539">
        <f t="shared" si="46"/>
        <v>226.60378232514455</v>
      </c>
      <c r="E539">
        <f t="shared" si="47"/>
        <v>0.64899662666473223</v>
      </c>
      <c r="F539">
        <f t="shared" si="48"/>
        <v>6.8307349843548248</v>
      </c>
      <c r="G539" s="5">
        <f t="shared" si="49"/>
        <v>4.2347484776958968</v>
      </c>
    </row>
    <row r="540" ht="14.4">
      <c r="A540">
        <v>539</v>
      </c>
      <c r="B540">
        <v>-0.24898367636661956</v>
      </c>
      <c r="C540">
        <f t="shared" si="45"/>
        <v>5.5220149677463404</v>
      </c>
      <c r="D540">
        <f t="shared" si="46"/>
        <v>226.24460490351134</v>
      </c>
      <c r="E540" s="5">
        <f t="shared" si="47"/>
        <v>0.64788023828521224</v>
      </c>
      <c r="F540">
        <f t="shared" si="48"/>
        <v>6.8177754443167649</v>
      </c>
      <c r="G540" s="5">
        <f t="shared" si="49"/>
        <v>4.2262544911759159</v>
      </c>
    </row>
    <row r="541" ht="14.4">
      <c r="A541">
        <v>540</v>
      </c>
      <c r="B541">
        <v>-5.3662428139506027</v>
      </c>
      <c r="C541" s="5">
        <f t="shared" si="45"/>
        <v>5.5018515274098654</v>
      </c>
      <c r="D541">
        <f t="shared" si="46"/>
        <v>226.04440083650061</v>
      </c>
      <c r="E541">
        <f t="shared" si="47"/>
        <v>0.64699361843051895</v>
      </c>
      <c r="F541">
        <f t="shared" si="48"/>
        <v>6.7958387642709033</v>
      </c>
      <c r="G541" s="5">
        <f t="shared" si="49"/>
        <v>4.2078642905488275</v>
      </c>
    </row>
    <row r="542" ht="14.4">
      <c r="A542">
        <v>541</v>
      </c>
      <c r="B542">
        <v>22.448429112282149</v>
      </c>
      <c r="C542">
        <f t="shared" si="45"/>
        <v>5.533176070080609</v>
      </c>
      <c r="D542">
        <f t="shared" si="46"/>
        <v>226.15664388689089</v>
      </c>
      <c r="E542" s="5">
        <f t="shared" si="47"/>
        <v>0.64655584592371818</v>
      </c>
      <c r="F542">
        <f t="shared" si="48"/>
        <v>6.8262877619280449</v>
      </c>
      <c r="G542" s="5">
        <f t="shared" si="49"/>
        <v>4.2400643782331731</v>
      </c>
    </row>
    <row r="543" ht="14.4">
      <c r="A543">
        <v>542</v>
      </c>
      <c r="B543">
        <v>1.0107668924949396</v>
      </c>
      <c r="C543" s="5">
        <f t="shared" si="45"/>
        <v>5.5248321417086794</v>
      </c>
      <c r="D543">
        <f t="shared" si="46"/>
        <v>225.77634408323939</v>
      </c>
      <c r="E543">
        <f t="shared" si="47"/>
        <v>0.64541577331885935</v>
      </c>
      <c r="F543">
        <f t="shared" si="48"/>
        <v>6.8156636883463984</v>
      </c>
      <c r="G543" s="5">
        <f t="shared" si="49"/>
        <v>4.2340005950709605</v>
      </c>
    </row>
    <row r="544" ht="14.4">
      <c r="A544">
        <v>543</v>
      </c>
      <c r="B544">
        <v>37.992038259180099</v>
      </c>
      <c r="C544">
        <f t="shared" si="45"/>
        <v>5.5846244181681106</v>
      </c>
      <c r="D544">
        <f t="shared" si="46"/>
        <v>227.30107072683168</v>
      </c>
      <c r="E544" s="5">
        <f t="shared" si="47"/>
        <v>0.64699485330004247</v>
      </c>
      <c r="F544">
        <f t="shared" si="48"/>
        <v>6.8786141247681956</v>
      </c>
      <c r="G544" s="5">
        <f t="shared" si="49"/>
        <v>4.2906347115680257</v>
      </c>
    </row>
    <row r="545" ht="14.4">
      <c r="A545">
        <v>544</v>
      </c>
      <c r="B545">
        <v>13.692032957826477</v>
      </c>
      <c r="C545" s="5">
        <f t="shared" si="45"/>
        <v>5.5995277426895411</v>
      </c>
      <c r="D545">
        <f t="shared" si="46"/>
        <v>227.00329572712931</v>
      </c>
      <c r="E545">
        <f t="shared" si="47"/>
        <v>0.64597636960390026</v>
      </c>
      <c r="F545">
        <f t="shared" si="48"/>
        <v>6.8914804818973412</v>
      </c>
      <c r="G545" s="5">
        <f t="shared" si="49"/>
        <v>4.307575003481741</v>
      </c>
    </row>
    <row r="546" ht="14.4">
      <c r="A546">
        <v>545</v>
      </c>
      <c r="B546">
        <v>-6.7941952979749924</v>
      </c>
      <c r="C546">
        <f t="shared" si="45"/>
        <v>5.5767869664681387</v>
      </c>
      <c r="D546">
        <f t="shared" si="46"/>
        <v>226.86785313926049</v>
      </c>
      <c r="E546" s="5">
        <f t="shared" si="47"/>
        <v>0.64519089435901122</v>
      </c>
      <c r="F546">
        <f t="shared" si="48"/>
        <v>6.8671687551861611</v>
      </c>
      <c r="G546" s="5">
        <f t="shared" si="49"/>
        <v>4.2864051777501162</v>
      </c>
    </row>
    <row r="547" ht="14.4">
      <c r="A547">
        <v>546</v>
      </c>
      <c r="B547">
        <v>29.122721458905755</v>
      </c>
      <c r="C547" s="5">
        <f t="shared" si="45"/>
        <v>5.6199113886154599</v>
      </c>
      <c r="D547">
        <f t="shared" si="46"/>
        <v>227.46698666800182</v>
      </c>
      <c r="E547">
        <f t="shared" si="47"/>
        <v>0.64545038747269179</v>
      </c>
      <c r="F547">
        <f t="shared" si="48"/>
        <v>6.910812163560843</v>
      </c>
      <c r="G547" s="5">
        <f t="shared" si="49"/>
        <v>4.3290106136700768</v>
      </c>
    </row>
    <row r="548" ht="14.4">
      <c r="A548">
        <v>547</v>
      </c>
      <c r="B548">
        <v>3.4124386110776381</v>
      </c>
      <c r="C548">
        <f t="shared" ref="C548:C611" si="50">SUM(B$2:B548)/A548</f>
        <v>5.6158757893877853</v>
      </c>
      <c r="D548">
        <f t="shared" ref="D548:D611" si="51">VAR(B$2:B548)</f>
        <v>227.05928894074935</v>
      </c>
      <c r="E548" s="5">
        <f t="shared" ref="E548:E611" si="52">SQRT(D548/A548)</f>
        <v>0.64428196352262224</v>
      </c>
      <c r="F548">
        <f t="shared" ref="F548:F611" si="53">C548+2*E548</f>
        <v>6.9044397164330302</v>
      </c>
      <c r="G548" s="5">
        <f t="shared" ref="G548:G611" si="54">C548-2*E548</f>
        <v>4.3273118623425404</v>
      </c>
    </row>
    <row r="549" ht="14.4">
      <c r="A549">
        <v>548</v>
      </c>
      <c r="B549">
        <v>9.3506357365839197</v>
      </c>
      <c r="C549" s="5">
        <f t="shared" si="50"/>
        <v>5.6226910447658813</v>
      </c>
      <c r="D549">
        <f t="shared" si="51"/>
        <v>226.66964303504483</v>
      </c>
      <c r="E549">
        <f t="shared" si="52"/>
        <v>0.64314130287628879</v>
      </c>
      <c r="F549">
        <f t="shared" si="53"/>
        <v>6.9089736505184591</v>
      </c>
      <c r="G549" s="5">
        <f t="shared" si="54"/>
        <v>4.3364084390133035</v>
      </c>
    </row>
    <row r="550" ht="14.4">
      <c r="A550">
        <v>549</v>
      </c>
      <c r="B550">
        <v>-21.747964355881098</v>
      </c>
      <c r="C550">
        <f t="shared" si="50"/>
        <v>5.5728355704477623</v>
      </c>
      <c r="D550">
        <f t="shared" si="51"/>
        <v>227.62058930697643</v>
      </c>
      <c r="E550" s="5">
        <f t="shared" si="52"/>
        <v>0.64390174117606991</v>
      </c>
      <c r="F550">
        <f t="shared" si="53"/>
        <v>6.8606390527999022</v>
      </c>
      <c r="G550" s="5">
        <f t="shared" si="54"/>
        <v>4.2850320880956225</v>
      </c>
    </row>
    <row r="551" ht="14.4">
      <c r="A551">
        <v>550</v>
      </c>
      <c r="B551">
        <v>6.2571467313760971</v>
      </c>
      <c r="C551" s="5">
        <f t="shared" si="50"/>
        <v>5.5740797725585409</v>
      </c>
      <c r="D551">
        <f t="shared" si="51"/>
        <v>227.20683127607765</v>
      </c>
      <c r="E551">
        <f t="shared" si="52"/>
        <v>0.64273114876507143</v>
      </c>
      <c r="F551">
        <f t="shared" si="53"/>
        <v>6.8595420700886836</v>
      </c>
      <c r="G551" s="5">
        <f t="shared" si="54"/>
        <v>4.2886174750283983</v>
      </c>
    </row>
    <row r="552" ht="14.4">
      <c r="A552">
        <v>551</v>
      </c>
      <c r="B552">
        <v>-4.9264030391624534</v>
      </c>
      <c r="C552">
        <f t="shared" si="50"/>
        <v>5.5550226349692107</v>
      </c>
      <c r="D552">
        <f t="shared" si="51"/>
        <v>226.99383709218228</v>
      </c>
      <c r="E552" s="5">
        <f t="shared" si="52"/>
        <v>0.64184658327745314</v>
      </c>
      <c r="F552">
        <f t="shared" si="53"/>
        <v>6.838715801524117</v>
      </c>
      <c r="G552" s="5">
        <f t="shared" si="54"/>
        <v>4.2713294684143044</v>
      </c>
    </row>
    <row r="553" ht="14.4">
      <c r="A553">
        <v>552</v>
      </c>
      <c r="B553">
        <v>11.622450091813299</v>
      </c>
      <c r="C553" s="5">
        <f t="shared" si="50"/>
        <v>5.5660143513765377</v>
      </c>
      <c r="D553">
        <f t="shared" si="51"/>
        <v>226.64856149764464</v>
      </c>
      <c r="E553">
        <f t="shared" si="52"/>
        <v>0.64077704398989566</v>
      </c>
      <c r="F553">
        <f t="shared" si="53"/>
        <v>6.847568439356329</v>
      </c>
      <c r="G553" s="5">
        <f t="shared" si="54"/>
        <v>4.2844602633967463</v>
      </c>
    </row>
    <row r="554" ht="14.4">
      <c r="A554">
        <v>553</v>
      </c>
      <c r="B554">
        <v>11.034624099752376</v>
      </c>
      <c r="C554">
        <f t="shared" si="50"/>
        <v>5.5759033382632932</v>
      </c>
      <c r="D554">
        <f t="shared" si="51"/>
        <v>226.29204528763071</v>
      </c>
      <c r="E554" s="5">
        <f t="shared" si="52"/>
        <v>0.63969370678068371</v>
      </c>
      <c r="F554">
        <f t="shared" si="53"/>
        <v>6.8552907518246604</v>
      </c>
      <c r="G554" s="5">
        <f t="shared" si="54"/>
        <v>4.296515924701926</v>
      </c>
    </row>
    <row r="555" ht="14.4">
      <c r="A555">
        <v>554</v>
      </c>
      <c r="B555">
        <v>-0.75457640883774779</v>
      </c>
      <c r="C555" s="5">
        <f t="shared" si="50"/>
        <v>5.5644764795140134</v>
      </c>
      <c r="D555">
        <f t="shared" si="51"/>
        <v>225.95517474702126</v>
      </c>
      <c r="E555">
        <f t="shared" si="52"/>
        <v>0.63864021659942549</v>
      </c>
      <c r="F555">
        <f t="shared" si="53"/>
        <v>6.8417569127128646</v>
      </c>
      <c r="G555" s="5">
        <f t="shared" si="54"/>
        <v>4.2871960463151622</v>
      </c>
    </row>
    <row r="556" ht="14.4">
      <c r="A556">
        <v>555</v>
      </c>
      <c r="B556">
        <v>-15.208405001847549</v>
      </c>
      <c r="C556">
        <f t="shared" si="50"/>
        <v>5.5270478642322809</v>
      </c>
      <c r="D556">
        <f t="shared" si="51"/>
        <v>226.32481361002209</v>
      </c>
      <c r="E556" s="5">
        <f t="shared" si="52"/>
        <v>0.63858629562103408</v>
      </c>
      <c r="F556">
        <f t="shared" si="53"/>
        <v>6.8042204554743488</v>
      </c>
      <c r="G556" s="5">
        <f t="shared" si="54"/>
        <v>4.2498752729902129</v>
      </c>
    </row>
    <row r="557" ht="14.4">
      <c r="A557">
        <v>556</v>
      </c>
      <c r="B557">
        <v>36.84774923125503</v>
      </c>
      <c r="C557" s="5">
        <f t="shared" si="50"/>
        <v>5.5833800609355588</v>
      </c>
      <c r="D557">
        <f t="shared" si="51"/>
        <v>227.68138506335879</v>
      </c>
      <c r="E557">
        <f t="shared" si="52"/>
        <v>0.63992100606156599</v>
      </c>
      <c r="F557">
        <f t="shared" si="53"/>
        <v>6.863222073058691</v>
      </c>
      <c r="G557" s="5">
        <f t="shared" si="54"/>
        <v>4.3035380488124266</v>
      </c>
    </row>
    <row r="558" ht="14.4">
      <c r="A558">
        <v>557</v>
      </c>
      <c r="B558">
        <v>-7.3063293958010416</v>
      </c>
      <c r="C558">
        <f t="shared" si="50"/>
        <v>5.5602387513184368</v>
      </c>
      <c r="D558">
        <f t="shared" si="51"/>
        <v>227.57017092677319</v>
      </c>
      <c r="E558" s="5">
        <f t="shared" si="52"/>
        <v>0.63919014476223945</v>
      </c>
      <c r="F558">
        <f t="shared" si="53"/>
        <v>6.8386190408429162</v>
      </c>
      <c r="G558" s="5">
        <f t="shared" si="54"/>
        <v>4.2818584617939575</v>
      </c>
    </row>
    <row r="559" ht="14.4">
      <c r="A559">
        <v>558</v>
      </c>
      <c r="B559">
        <v>19.671456204685647</v>
      </c>
      <c r="C559" s="5">
        <f t="shared" si="50"/>
        <v>5.585527671485762</v>
      </c>
      <c r="D559">
        <f t="shared" si="51"/>
        <v>227.51846433725385</v>
      </c>
      <c r="E559">
        <f t="shared" si="52"/>
        <v>0.63854458215546428</v>
      </c>
      <c r="F559">
        <f t="shared" si="53"/>
        <v>6.8626168357966906</v>
      </c>
      <c r="G559" s="5">
        <f t="shared" si="54"/>
        <v>4.3084385071748335</v>
      </c>
    </row>
    <row r="560" ht="14.4">
      <c r="A560">
        <v>559</v>
      </c>
      <c r="B560">
        <v>-2.2064563925069649</v>
      </c>
      <c r="C560">
        <f t="shared" si="50"/>
        <v>5.5715885228918571</v>
      </c>
      <c r="D560">
        <f t="shared" si="51"/>
        <v>227.21933877756314</v>
      </c>
      <c r="E560" s="5">
        <f t="shared" si="52"/>
        <v>0.63755365802813047</v>
      </c>
      <c r="F560">
        <f t="shared" si="53"/>
        <v>6.8466958389481185</v>
      </c>
      <c r="G560" s="5">
        <f t="shared" si="54"/>
        <v>4.2964812068355958</v>
      </c>
    </row>
    <row r="561" ht="14.4">
      <c r="A561">
        <v>560</v>
      </c>
      <c r="B561">
        <v>-8.5479946187769862</v>
      </c>
      <c r="C561" s="5">
        <f t="shared" si="50"/>
        <v>5.5463749815674488</v>
      </c>
      <c r="D561">
        <f t="shared" si="51"/>
        <v>227.1688688037238</v>
      </c>
      <c r="E561">
        <f t="shared" si="52"/>
        <v>0.6369134119268991</v>
      </c>
      <c r="F561">
        <f t="shared" si="53"/>
        <v>6.820201805421247</v>
      </c>
      <c r="G561" s="5">
        <f t="shared" si="54"/>
        <v>4.2725481577136506</v>
      </c>
    </row>
    <row r="562" ht="14.4">
      <c r="A562">
        <v>561</v>
      </c>
      <c r="B562">
        <v>-6.096630748759603</v>
      </c>
      <c r="C562">
        <f t="shared" si="50"/>
        <v>5.5256209606577746</v>
      </c>
      <c r="D562">
        <f t="shared" si="51"/>
        <v>227.00484929381022</v>
      </c>
      <c r="E562" s="5">
        <f t="shared" si="52"/>
        <v>0.63611573249107456</v>
      </c>
      <c r="F562">
        <f t="shared" si="53"/>
        <v>6.797852425639924</v>
      </c>
      <c r="G562" s="5">
        <f t="shared" si="54"/>
        <v>4.2533894956756253</v>
      </c>
    </row>
    <row r="563" ht="14.4">
      <c r="A563">
        <v>562</v>
      </c>
      <c r="B563">
        <v>16.579064521467984</v>
      </c>
      <c r="C563" s="5">
        <f t="shared" si="50"/>
        <v>5.5452890096983616</v>
      </c>
      <c r="D563">
        <f t="shared" si="51"/>
        <v>226.81760573870898</v>
      </c>
      <c r="E563">
        <f t="shared" si="52"/>
        <v>0.63528737261054902</v>
      </c>
      <c r="F563">
        <f t="shared" si="53"/>
        <v>6.8158637549194596</v>
      </c>
      <c r="G563" s="5">
        <f t="shared" si="54"/>
        <v>4.2747142644772635</v>
      </c>
    </row>
    <row r="564" ht="14.4">
      <c r="A564">
        <v>563</v>
      </c>
      <c r="B564">
        <v>20.324837203832857</v>
      </c>
      <c r="C564">
        <f t="shared" si="50"/>
        <v>5.5715404274499329</v>
      </c>
      <c r="D564">
        <f t="shared" si="51"/>
        <v>226.80199978673423</v>
      </c>
      <c r="E564" s="5">
        <f t="shared" si="52"/>
        <v>0.63470108737413955</v>
      </c>
      <c r="F564">
        <f t="shared" si="53"/>
        <v>6.8409426021982123</v>
      </c>
      <c r="G564" s="5">
        <f t="shared" si="54"/>
        <v>4.3021382527016536</v>
      </c>
    </row>
    <row r="565" ht="14.4">
      <c r="A565">
        <v>564</v>
      </c>
      <c r="B565">
        <v>-5.5530701118506745</v>
      </c>
      <c r="C565" s="5">
        <f t="shared" si="50"/>
        <v>5.5518159406781233</v>
      </c>
      <c r="D565">
        <f t="shared" si="51"/>
        <v>226.61858154984424</v>
      </c>
      <c r="E565">
        <f t="shared" si="52"/>
        <v>0.63388168900493747</v>
      </c>
      <c r="F565">
        <f t="shared" si="53"/>
        <v>6.8195793186879978</v>
      </c>
      <c r="G565" s="5">
        <f t="shared" si="54"/>
        <v>4.2840525626682489</v>
      </c>
    </row>
    <row r="566" ht="14.4">
      <c r="A566">
        <v>565</v>
      </c>
      <c r="B566">
        <v>14.018928408786183</v>
      </c>
      <c r="C566">
        <f t="shared" si="50"/>
        <v>5.5668019804446862</v>
      </c>
      <c r="D566">
        <f t="shared" si="51"/>
        <v>226.34366403834358</v>
      </c>
      <c r="E566" s="5">
        <f t="shared" si="52"/>
        <v>0.63293621711442727</v>
      </c>
      <c r="F566">
        <f t="shared" si="53"/>
        <v>6.8326744146735408</v>
      </c>
      <c r="G566" s="5">
        <f t="shared" si="54"/>
        <v>4.3009295462158317</v>
      </c>
    </row>
    <row r="567" ht="14.4">
      <c r="A567">
        <v>566</v>
      </c>
      <c r="B567">
        <v>-6.9723675914796761</v>
      </c>
      <c r="C567" s="5">
        <f t="shared" si="50"/>
        <v>5.5446479706002965</v>
      </c>
      <c r="D567">
        <f t="shared" si="51"/>
        <v>226.22084866954563</v>
      </c>
      <c r="E567">
        <f t="shared" si="52"/>
        <v>0.63220525006895101</v>
      </c>
      <c r="F567">
        <f t="shared" si="53"/>
        <v>6.8090584707381989</v>
      </c>
      <c r="G567" s="5">
        <f t="shared" si="54"/>
        <v>4.280237470462394</v>
      </c>
    </row>
    <row r="568" ht="14.4">
      <c r="A568">
        <v>567</v>
      </c>
      <c r="B568">
        <v>8.9893725197324645</v>
      </c>
      <c r="C568">
        <f t="shared" si="50"/>
        <v>5.5507233225388015</v>
      </c>
      <c r="D568">
        <f t="shared" si="51"/>
        <v>225.84209310529781</v>
      </c>
      <c r="E568" s="5">
        <f t="shared" si="52"/>
        <v>0.63111850697837524</v>
      </c>
      <c r="F568">
        <f t="shared" si="53"/>
        <v>6.8129603364955518</v>
      </c>
      <c r="G568" s="5">
        <f t="shared" si="54"/>
        <v>4.2884863085820513</v>
      </c>
    </row>
    <row r="569" ht="14.4">
      <c r="A569">
        <v>568</v>
      </c>
      <c r="B569">
        <v>10.426851823059682</v>
      </c>
      <c r="C569" s="5">
        <f t="shared" si="50"/>
        <v>5.5593080558143662</v>
      </c>
      <c r="D569">
        <f t="shared" si="51"/>
        <v>225.48564279804165</v>
      </c>
      <c r="E569">
        <f t="shared" si="52"/>
        <v>0.6300648899038177</v>
      </c>
      <c r="F569">
        <f t="shared" si="53"/>
        <v>6.8194378356220016</v>
      </c>
      <c r="G569" s="5">
        <f t="shared" si="54"/>
        <v>4.2991782760067307</v>
      </c>
    </row>
    <row r="570" ht="14.4">
      <c r="A570">
        <v>569</v>
      </c>
      <c r="B570">
        <v>6.935124312485681</v>
      </c>
      <c r="C570">
        <f t="shared" si="50"/>
        <v>5.5617260105712578</v>
      </c>
      <c r="D570">
        <f t="shared" si="51"/>
        <v>225.09198769401428</v>
      </c>
      <c r="E570" s="5">
        <f t="shared" si="52"/>
        <v>0.62896124324789182</v>
      </c>
      <c r="F570">
        <f t="shared" si="53"/>
        <v>6.8196484970670417</v>
      </c>
      <c r="G570" s="5">
        <f t="shared" si="54"/>
        <v>4.303803524075474</v>
      </c>
    </row>
    <row r="571" ht="14.4">
      <c r="A571">
        <v>570</v>
      </c>
      <c r="B571">
        <v>9.161664822903294</v>
      </c>
      <c r="C571" s="5">
        <f t="shared" si="50"/>
        <v>5.5680416926981566</v>
      </c>
      <c r="D571">
        <f t="shared" si="51"/>
        <v>224.71913151772165</v>
      </c>
      <c r="E571">
        <f t="shared" si="52"/>
        <v>0.62788859711095868</v>
      </c>
      <c r="F571">
        <f t="shared" si="53"/>
        <v>6.8238188869200744</v>
      </c>
      <c r="G571" s="5">
        <f t="shared" si="54"/>
        <v>4.3122644984762388</v>
      </c>
    </row>
    <row r="572" ht="14.4">
      <c r="A572">
        <v>571</v>
      </c>
      <c r="B572">
        <v>2.2118620031468446</v>
      </c>
      <c r="C572">
        <f t="shared" si="50"/>
        <v>5.5621639699493803</v>
      </c>
      <c r="D572">
        <f t="shared" si="51"/>
        <v>224.34461412104969</v>
      </c>
      <c r="E572" s="5">
        <f t="shared" si="52"/>
        <v>0.62681556140770311</v>
      </c>
      <c r="F572">
        <f t="shared" si="53"/>
        <v>6.8157950927647866</v>
      </c>
      <c r="G572" s="5">
        <f t="shared" si="54"/>
        <v>4.3085328471339741</v>
      </c>
    </row>
    <row r="573" ht="14.4">
      <c r="A573">
        <v>572</v>
      </c>
      <c r="B573">
        <v>18.711203285558625</v>
      </c>
      <c r="C573" s="5">
        <f t="shared" si="50"/>
        <v>5.5851518009207251</v>
      </c>
      <c r="D573">
        <f t="shared" si="51"/>
        <v>224.25398426624952</v>
      </c>
      <c r="E573">
        <f t="shared" si="52"/>
        <v>0.6261408947240954</v>
      </c>
      <c r="F573">
        <f t="shared" si="53"/>
        <v>6.8374335903689154</v>
      </c>
      <c r="G573" s="5">
        <f t="shared" si="54"/>
        <v>4.3328700114725347</v>
      </c>
    </row>
    <row r="574" ht="14.4">
      <c r="A574">
        <v>573</v>
      </c>
      <c r="B574">
        <v>7.5616017594232305</v>
      </c>
      <c r="C574">
        <f t="shared" si="50"/>
        <v>5.588601102768024</v>
      </c>
      <c r="D574">
        <f t="shared" si="51"/>
        <v>223.86874921869688</v>
      </c>
      <c r="E574" s="5">
        <f t="shared" si="52"/>
        <v>0.62505671535855745</v>
      </c>
      <c r="F574">
        <f t="shared" si="53"/>
        <v>6.8387145334851391</v>
      </c>
      <c r="G574" s="5">
        <f t="shared" si="54"/>
        <v>4.3384876720509089</v>
      </c>
    </row>
    <row r="575" ht="14.4">
      <c r="A575">
        <v>574</v>
      </c>
      <c r="B575">
        <v>5.9627743327327867</v>
      </c>
      <c r="C575" s="5">
        <f t="shared" si="50"/>
        <v>5.5892529725066389</v>
      </c>
      <c r="D575">
        <f t="shared" si="51"/>
        <v>223.47829723348758</v>
      </c>
      <c r="E575">
        <f t="shared" si="52"/>
        <v>0.62396715666923908</v>
      </c>
      <c r="F575">
        <f t="shared" si="53"/>
        <v>6.8371872858451166</v>
      </c>
      <c r="G575" s="5">
        <f t="shared" si="54"/>
        <v>4.3413186591681612</v>
      </c>
    </row>
    <row r="576" ht="14.4">
      <c r="A576">
        <v>575</v>
      </c>
      <c r="B576">
        <v>-30.655527251830428</v>
      </c>
      <c r="C576">
        <f t="shared" si="50"/>
        <v>5.5262185721164876</v>
      </c>
      <c r="D576">
        <f t="shared" si="51"/>
        <v>225.37363020959933</v>
      </c>
      <c r="E576" s="5">
        <f t="shared" si="52"/>
        <v>0.62606240862629292</v>
      </c>
      <c r="F576">
        <f t="shared" si="53"/>
        <v>6.7783433893690734</v>
      </c>
      <c r="G576" s="5">
        <f t="shared" si="54"/>
        <v>4.2740937548639018</v>
      </c>
    </row>
    <row r="577" ht="14.4">
      <c r="A577">
        <v>576</v>
      </c>
      <c r="B577">
        <v>13.771801939137307</v>
      </c>
      <c r="C577" s="5">
        <f t="shared" si="50"/>
        <v>5.540533821017565</v>
      </c>
      <c r="D577">
        <f t="shared" si="51"/>
        <v>225.09971364833831</v>
      </c>
      <c r="E577">
        <f t="shared" si="52"/>
        <v>0.62513847583780158</v>
      </c>
      <c r="F577">
        <f t="shared" si="53"/>
        <v>6.7908107726931686</v>
      </c>
      <c r="G577" s="5">
        <f t="shared" si="54"/>
        <v>4.2902568693419614</v>
      </c>
    </row>
    <row r="578" ht="14.4">
      <c r="A578">
        <v>577</v>
      </c>
      <c r="B578">
        <v>6.699209908667255</v>
      </c>
      <c r="C578">
        <f t="shared" si="50"/>
        <v>5.5425419251556063</v>
      </c>
      <c r="D578">
        <f t="shared" si="51"/>
        <v>224.71124227661164</v>
      </c>
      <c r="E578" s="5">
        <f t="shared" si="52"/>
        <v>0.62405733732680679</v>
      </c>
      <c r="F578">
        <f t="shared" si="53"/>
        <v>6.7906565998092194</v>
      </c>
      <c r="G578" s="5">
        <f t="shared" si="54"/>
        <v>4.2944272505019931</v>
      </c>
    </row>
    <row r="579" ht="14.4">
      <c r="A579">
        <v>578</v>
      </c>
      <c r="B579">
        <v>3.8775794115138553</v>
      </c>
      <c r="C579" s="5">
        <f t="shared" si="50"/>
        <v>5.5396613671735278</v>
      </c>
      <c r="D579">
        <f t="shared" si="51"/>
        <v>224.32659073739839</v>
      </c>
      <c r="E579">
        <f t="shared" si="52"/>
        <v>0.62298337736492426</v>
      </c>
      <c r="F579">
        <f t="shared" si="53"/>
        <v>6.7856281219033763</v>
      </c>
      <c r="G579" s="5">
        <f t="shared" si="54"/>
        <v>4.2936946124436792</v>
      </c>
    </row>
    <row r="580" ht="14.4">
      <c r="A580">
        <v>579</v>
      </c>
      <c r="B580">
        <v>27.286336632266757</v>
      </c>
      <c r="C580">
        <f t="shared" si="50"/>
        <v>5.5772203918109948</v>
      </c>
      <c r="D580">
        <f t="shared" si="51"/>
        <v>224.75526636099033</v>
      </c>
      <c r="E580" s="5">
        <f t="shared" si="52"/>
        <v>0.62303960785417034</v>
      </c>
      <c r="F580">
        <f t="shared" si="53"/>
        <v>6.8232996075193357</v>
      </c>
      <c r="G580" s="5">
        <f t="shared" si="54"/>
        <v>4.3311411761026539</v>
      </c>
    </row>
    <row r="581" ht="14.4">
      <c r="A581">
        <v>580</v>
      </c>
      <c r="B581">
        <v>2.0972079506268448</v>
      </c>
      <c r="C581" s="5">
        <f t="shared" si="50"/>
        <v>5.5712203703606766</v>
      </c>
      <c r="D581">
        <f t="shared" si="51"/>
        <v>224.38796815732968</v>
      </c>
      <c r="E581">
        <f t="shared" si="52"/>
        <v>0.6219934140871668</v>
      </c>
      <c r="F581">
        <f t="shared" si="53"/>
        <v>6.8152071985350098</v>
      </c>
      <c r="G581" s="5">
        <f t="shared" si="54"/>
        <v>4.3272335421863435</v>
      </c>
    </row>
    <row r="582" ht="14.4">
      <c r="A582">
        <v>581</v>
      </c>
      <c r="B582">
        <v>25.463717449799177</v>
      </c>
      <c r="C582">
        <f t="shared" si="50"/>
        <v>5.6054587474337207</v>
      </c>
      <c r="D582">
        <f t="shared" si="51"/>
        <v>224.68217916609223</v>
      </c>
      <c r="E582" s="5">
        <f t="shared" si="52"/>
        <v>0.6218651905839846</v>
      </c>
      <c r="F582">
        <f t="shared" si="53"/>
        <v>6.8491891286016902</v>
      </c>
      <c r="G582" s="5">
        <f t="shared" si="54"/>
        <v>4.3617283662657513</v>
      </c>
    </row>
    <row r="583" ht="14.4">
      <c r="A583">
        <v>582</v>
      </c>
      <c r="B583">
        <v>15.877352554544217</v>
      </c>
      <c r="C583" s="5">
        <f t="shared" si="50"/>
        <v>5.6231080495077945</v>
      </c>
      <c r="D583">
        <f t="shared" si="51"/>
        <v>224.47675460750645</v>
      </c>
      <c r="E583">
        <f t="shared" si="52"/>
        <v>0.62104660942492051</v>
      </c>
      <c r="F583">
        <f t="shared" si="53"/>
        <v>6.8652012683576356</v>
      </c>
      <c r="G583" s="5">
        <f t="shared" si="54"/>
        <v>4.3810148306579535</v>
      </c>
    </row>
    <row r="584" ht="14.4">
      <c r="A584">
        <v>583</v>
      </c>
      <c r="B584">
        <v>-11.949222163765612</v>
      </c>
      <c r="C584">
        <f t="shared" si="50"/>
        <v>5.592966831303209</v>
      </c>
      <c r="D584">
        <f t="shared" si="51"/>
        <v>224.6207071557499</v>
      </c>
      <c r="E584" s="5">
        <f t="shared" si="52"/>
        <v>0.62071268057616191</v>
      </c>
      <c r="F584">
        <f t="shared" si="53"/>
        <v>6.8343921924555326</v>
      </c>
      <c r="G584" s="5">
        <f t="shared" si="54"/>
        <v>4.3515414701508854</v>
      </c>
    </row>
    <row r="585" ht="14.4">
      <c r="A585">
        <v>584</v>
      </c>
      <c r="B585">
        <v>-11.380072890088616</v>
      </c>
      <c r="C585" s="5">
        <f t="shared" si="50"/>
        <v>5.5639034071227433</v>
      </c>
      <c r="D585">
        <f t="shared" si="51"/>
        <v>224.72871757697652</v>
      </c>
      <c r="E585">
        <f t="shared" si="52"/>
        <v>0.62033011204179156</v>
      </c>
      <c r="F585">
        <f t="shared" si="53"/>
        <v>6.8045636312063262</v>
      </c>
      <c r="G585" s="5">
        <f t="shared" si="54"/>
        <v>4.3232431830391604</v>
      </c>
    </row>
    <row r="586" ht="14.4">
      <c r="A586">
        <v>585</v>
      </c>
      <c r="B586">
        <v>-0.26842925433783371</v>
      </c>
      <c r="C586">
        <f t="shared" si="50"/>
        <v>5.5539336077014436</v>
      </c>
      <c r="D586">
        <f t="shared" si="51"/>
        <v>224.40205531586372</v>
      </c>
      <c r="E586" s="5">
        <f t="shared" si="52"/>
        <v>0.61934905905328896</v>
      </c>
      <c r="F586">
        <f t="shared" si="53"/>
        <v>6.7926317258080218</v>
      </c>
      <c r="G586" s="5">
        <f t="shared" si="54"/>
        <v>4.3152354895948655</v>
      </c>
    </row>
    <row r="587" ht="14.4">
      <c r="A587">
        <v>586</v>
      </c>
      <c r="B587">
        <v>3.4561822288307322</v>
      </c>
      <c r="C587" s="5">
        <f t="shared" si="50"/>
        <v>5.550353827191425</v>
      </c>
      <c r="D587">
        <f t="shared" si="51"/>
        <v>224.0259715484143</v>
      </c>
      <c r="E587">
        <f t="shared" si="52"/>
        <v>0.6183016090674931</v>
      </c>
      <c r="F587">
        <f t="shared" si="53"/>
        <v>6.7869570453264112</v>
      </c>
      <c r="G587" s="5">
        <f t="shared" si="54"/>
        <v>4.3137506090564388</v>
      </c>
    </row>
    <row r="588" ht="14.4">
      <c r="A588">
        <v>587</v>
      </c>
      <c r="B588">
        <v>-28.290115100610741</v>
      </c>
      <c r="C588">
        <f t="shared" si="50"/>
        <v>5.492703965304198</v>
      </c>
      <c r="D588">
        <f t="shared" si="51"/>
        <v>225.59457302852539</v>
      </c>
      <c r="E588" s="5">
        <f t="shared" si="52"/>
        <v>0.61993373969795074</v>
      </c>
      <c r="F588">
        <f t="shared" si="53"/>
        <v>6.7325714447000991</v>
      </c>
      <c r="G588" s="5">
        <f t="shared" si="54"/>
        <v>4.252836485908297</v>
      </c>
    </row>
    <row r="589" ht="14.4">
      <c r="A589">
        <v>588</v>
      </c>
      <c r="B589">
        <v>-0.32884712428678231</v>
      </c>
      <c r="C589" s="5">
        <f t="shared" si="50"/>
        <v>5.482803368213057</v>
      </c>
      <c r="D589">
        <f t="shared" si="51"/>
        <v>225.2678920186936</v>
      </c>
      <c r="E589">
        <f t="shared" si="52"/>
        <v>0.61895772060435383</v>
      </c>
      <c r="F589">
        <f t="shared" si="53"/>
        <v>6.7207188094217649</v>
      </c>
      <c r="G589" s="5">
        <f t="shared" si="54"/>
        <v>4.2448879270043491</v>
      </c>
    </row>
    <row r="590" ht="14.4">
      <c r="A590">
        <v>589</v>
      </c>
      <c r="B590">
        <v>-14.789929657388527</v>
      </c>
      <c r="C590">
        <f t="shared" si="50"/>
        <v>5.4483844666415768</v>
      </c>
      <c r="D590">
        <f t="shared" si="51"/>
        <v>225.58254856139061</v>
      </c>
      <c r="E590" s="5">
        <f t="shared" si="52"/>
        <v>0.61886383185582194</v>
      </c>
      <c r="F590">
        <f t="shared" si="53"/>
        <v>6.6861121303532212</v>
      </c>
      <c r="G590" s="5">
        <f t="shared" si="54"/>
        <v>4.2106568029299325</v>
      </c>
    </row>
    <row r="591" ht="14.4">
      <c r="A591">
        <v>590</v>
      </c>
      <c r="B591">
        <v>38.45907704243595</v>
      </c>
      <c r="C591" s="5">
        <f t="shared" si="50"/>
        <v>5.5043347930412283</v>
      </c>
      <c r="D591">
        <f t="shared" si="51"/>
        <v>227.04651514330575</v>
      </c>
      <c r="E591">
        <f t="shared" si="52"/>
        <v>0.62034232641164055</v>
      </c>
      <c r="F591">
        <f t="shared" si="53"/>
        <v>6.745019445864509</v>
      </c>
      <c r="G591" s="5">
        <f t="shared" si="54"/>
        <v>4.2636501402179476</v>
      </c>
    </row>
    <row r="592" ht="14.4">
      <c r="A592">
        <v>591</v>
      </c>
      <c r="B592">
        <v>15.327411773595349</v>
      </c>
      <c r="C592">
        <f t="shared" si="50"/>
        <v>5.5209559046834524</v>
      </c>
      <c r="D592">
        <f t="shared" si="51"/>
        <v>226.82496100053191</v>
      </c>
      <c r="E592" s="5">
        <f t="shared" si="52"/>
        <v>0.61951479431338075</v>
      </c>
      <c r="F592">
        <f t="shared" si="53"/>
        <v>6.7599854933102144</v>
      </c>
      <c r="G592" s="5">
        <f t="shared" si="54"/>
        <v>4.2819263160566905</v>
      </c>
    </row>
    <row r="593" ht="14.4">
      <c r="A593">
        <v>592</v>
      </c>
      <c r="B593">
        <v>-5.0687520902970178</v>
      </c>
      <c r="C593" s="5">
        <f t="shared" si="50"/>
        <v>5.5030678844216609</v>
      </c>
      <c r="D593">
        <f t="shared" si="51"/>
        <v>226.63059133133956</v>
      </c>
      <c r="E593">
        <f t="shared" si="52"/>
        <v>0.61872606605544911</v>
      </c>
      <c r="F593">
        <f t="shared" si="53"/>
        <v>6.7405200165325594</v>
      </c>
      <c r="G593" s="5">
        <f t="shared" si="54"/>
        <v>4.2656157523107625</v>
      </c>
    </row>
    <row r="594" ht="14.4">
      <c r="A594">
        <v>593</v>
      </c>
      <c r="B594">
        <v>-3.3857232516117488</v>
      </c>
      <c r="C594">
        <f t="shared" si="50"/>
        <v>5.488078354681301</v>
      </c>
      <c r="D594">
        <f t="shared" si="51"/>
        <v>226.38100818561227</v>
      </c>
      <c r="E594" s="5">
        <f t="shared" si="52"/>
        <v>0.61786365357642892</v>
      </c>
      <c r="F594">
        <f t="shared" si="53"/>
        <v>6.7238056618341586</v>
      </c>
      <c r="G594" s="5">
        <f t="shared" si="54"/>
        <v>4.2523510475284434</v>
      </c>
    </row>
    <row r="595" ht="14.4">
      <c r="A595">
        <v>594</v>
      </c>
      <c r="B595">
        <v>-7.3484535308043846</v>
      </c>
      <c r="C595" s="5">
        <f t="shared" si="50"/>
        <v>5.4664680316417629</v>
      </c>
      <c r="D595">
        <f t="shared" si="51"/>
        <v>226.27665429195412</v>
      </c>
      <c r="E595">
        <f t="shared" si="52"/>
        <v>0.61720104377555385</v>
      </c>
      <c r="F595">
        <f t="shared" si="53"/>
        <v>6.7008701191928708</v>
      </c>
      <c r="G595" s="5">
        <f t="shared" si="54"/>
        <v>4.232065944090655</v>
      </c>
    </row>
    <row r="596" ht="14.4">
      <c r="A596">
        <v>595</v>
      </c>
      <c r="B596">
        <v>18.659743012825984</v>
      </c>
      <c r="C596">
        <f t="shared" si="50"/>
        <v>5.4886416030387108</v>
      </c>
      <c r="D596">
        <f t="shared" si="51"/>
        <v>226.18825918827153</v>
      </c>
      <c r="E596" s="5">
        <f t="shared" si="52"/>
        <v>0.61656170394389909</v>
      </c>
      <c r="F596">
        <f t="shared" si="53"/>
        <v>6.721765010926509</v>
      </c>
      <c r="G596" s="5">
        <f t="shared" si="54"/>
        <v>4.2555181951509127</v>
      </c>
    </row>
    <row r="597" ht="14.4">
      <c r="A597">
        <v>596</v>
      </c>
      <c r="B597">
        <v>8.5552672622822925</v>
      </c>
      <c r="C597" s="5">
        <f t="shared" si="50"/>
        <v>5.4937869481045558</v>
      </c>
      <c r="D597">
        <f t="shared" si="51"/>
        <v>225.82388970070591</v>
      </c>
      <c r="E597">
        <f t="shared" si="52"/>
        <v>0.61554784037727783</v>
      </c>
      <c r="F597">
        <f t="shared" si="53"/>
        <v>6.7248826288591115</v>
      </c>
      <c r="G597" s="5">
        <f t="shared" si="54"/>
        <v>4.2626912673500001</v>
      </c>
    </row>
    <row r="598" ht="14.4">
      <c r="A598">
        <v>597</v>
      </c>
      <c r="B598">
        <v>-14.016111831803105</v>
      </c>
      <c r="C598">
        <f t="shared" si="50"/>
        <v>5.4611070506507735</v>
      </c>
      <c r="D598">
        <f t="shared" si="51"/>
        <v>226.08257204837372</v>
      </c>
      <c r="E598" s="5">
        <f t="shared" si="52"/>
        <v>0.6153842503878505</v>
      </c>
      <c r="F598">
        <f t="shared" si="53"/>
        <v>6.6918755514264747</v>
      </c>
      <c r="G598" s="5">
        <f t="shared" si="54"/>
        <v>4.2303385498750723</v>
      </c>
    </row>
    <row r="599" ht="14.4">
      <c r="A599">
        <v>598</v>
      </c>
      <c r="B599">
        <v>-3.4024288427520837</v>
      </c>
      <c r="C599" s="5">
        <f t="shared" si="50"/>
        <v>5.4462850842738453</v>
      </c>
      <c r="D599">
        <f t="shared" si="51"/>
        <v>225.83524930374088</v>
      </c>
      <c r="E599">
        <f t="shared" si="52"/>
        <v>0.61453308988868005</v>
      </c>
      <c r="F599">
        <f t="shared" si="53"/>
        <v>6.6753512640512049</v>
      </c>
      <c r="G599" s="5">
        <f t="shared" si="54"/>
        <v>4.2172189044964856</v>
      </c>
    </row>
    <row r="600" ht="14.4">
      <c r="A600">
        <v>599</v>
      </c>
      <c r="B600">
        <v>10.43290125384447</v>
      </c>
      <c r="C600">
        <f t="shared" si="50"/>
        <v>5.4546099860594399</v>
      </c>
      <c r="D600">
        <f t="shared" si="51"/>
        <v>225.49911147502695</v>
      </c>
      <c r="E600" s="5">
        <f t="shared" si="52"/>
        <v>0.61356277967244499</v>
      </c>
      <c r="F600">
        <f t="shared" si="53"/>
        <v>6.6817355454043295</v>
      </c>
      <c r="G600" s="5">
        <f t="shared" si="54"/>
        <v>4.2274844267145504</v>
      </c>
    </row>
    <row r="601" ht="14.4">
      <c r="A601">
        <v>600</v>
      </c>
      <c r="B601">
        <v>-2.4851763934189925</v>
      </c>
      <c r="C601" s="5">
        <f t="shared" si="50"/>
        <v>5.4413770087603091</v>
      </c>
      <c r="D601">
        <f t="shared" si="51"/>
        <v>225.22771920334728</v>
      </c>
      <c r="E601">
        <f t="shared" si="52"/>
        <v>0.61268224391243686</v>
      </c>
      <c r="F601">
        <f t="shared" si="53"/>
        <v>6.6667414965851828</v>
      </c>
      <c r="G601" s="5">
        <f t="shared" si="54"/>
        <v>4.2160125209354353</v>
      </c>
    </row>
    <row r="602" ht="14.4">
      <c r="A602">
        <v>601</v>
      </c>
      <c r="B602">
        <v>16.165149189156448</v>
      </c>
      <c r="C602">
        <f t="shared" si="50"/>
        <v>5.4592202237027321</v>
      </c>
      <c r="D602">
        <f t="shared" si="51"/>
        <v>225.04368624334981</v>
      </c>
      <c r="E602" s="5">
        <f t="shared" si="52"/>
        <v>0.6119221594208416</v>
      </c>
      <c r="F602">
        <f t="shared" si="53"/>
        <v>6.6830645425444155</v>
      </c>
      <c r="G602" s="5">
        <f t="shared" si="54"/>
        <v>4.2353759048610486</v>
      </c>
    </row>
    <row r="603" ht="14.4">
      <c r="A603">
        <v>602</v>
      </c>
      <c r="B603">
        <v>19.0768635320279</v>
      </c>
      <c r="C603" s="5">
        <f t="shared" si="50"/>
        <v>5.4818408936501157</v>
      </c>
      <c r="D603">
        <f t="shared" si="51"/>
        <v>224.97727772889854</v>
      </c>
      <c r="E603">
        <f t="shared" si="52"/>
        <v>0.61132348898724564</v>
      </c>
      <c r="F603">
        <f t="shared" si="53"/>
        <v>6.7044878716246075</v>
      </c>
      <c r="G603" s="5">
        <f t="shared" si="54"/>
        <v>4.259193915675624</v>
      </c>
    </row>
    <row r="604" ht="14.4">
      <c r="A604">
        <v>603</v>
      </c>
      <c r="B604">
        <v>10.518326655008867</v>
      </c>
      <c r="C604">
        <f t="shared" si="50"/>
        <v>5.4901932746805615</v>
      </c>
      <c r="D604">
        <f t="shared" si="51"/>
        <v>224.64562796884425</v>
      </c>
      <c r="E604" s="5">
        <f t="shared" si="52"/>
        <v>0.61036599406790448</v>
      </c>
      <c r="F604">
        <f t="shared" si="53"/>
        <v>6.7109252628163709</v>
      </c>
      <c r="G604" s="5">
        <f t="shared" si="54"/>
        <v>4.2694612865447521</v>
      </c>
    </row>
    <row r="605" ht="14.4">
      <c r="A605">
        <v>604</v>
      </c>
      <c r="B605">
        <v>23.687289210960145</v>
      </c>
      <c r="C605" s="5">
        <f t="shared" si="50"/>
        <v>5.5203209169591698</v>
      </c>
      <c r="D605">
        <f t="shared" si="51"/>
        <v>224.8213169190077</v>
      </c>
      <c r="E605">
        <f t="shared" si="52"/>
        <v>0.61009894556198063</v>
      </c>
      <c r="F605">
        <f t="shared" si="53"/>
        <v>6.7405188080831309</v>
      </c>
      <c r="G605" s="5">
        <f t="shared" si="54"/>
        <v>4.3001230258352088</v>
      </c>
    </row>
    <row r="606" ht="14.4">
      <c r="A606">
        <v>605</v>
      </c>
      <c r="B606">
        <v>-8.1612564183173522</v>
      </c>
      <c r="C606">
        <f t="shared" si="50"/>
        <v>5.4977067395454897</v>
      </c>
      <c r="D606">
        <f t="shared" si="51"/>
        <v>224.75849381279042</v>
      </c>
      <c r="E606" s="5">
        <f t="shared" si="52"/>
        <v>0.60950934583956073</v>
      </c>
      <c r="F606">
        <f t="shared" si="53"/>
        <v>6.716725431224611</v>
      </c>
      <c r="G606" s="5">
        <f t="shared" si="54"/>
        <v>4.2786880478663685</v>
      </c>
    </row>
    <row r="607" ht="14.4">
      <c r="A607">
        <v>606</v>
      </c>
      <c r="B607">
        <v>-2.4379136399999926</v>
      </c>
      <c r="C607" s="5">
        <f t="shared" si="50"/>
        <v>5.4846116564109266</v>
      </c>
      <c r="D607">
        <f t="shared" si="51"/>
        <v>224.49090977871938</v>
      </c>
      <c r="E607">
        <f t="shared" si="52"/>
        <v>0.60864361151619006</v>
      </c>
      <c r="F607">
        <f t="shared" si="53"/>
        <v>6.7018988794433065</v>
      </c>
      <c r="G607" s="5">
        <f t="shared" si="54"/>
        <v>4.2673244333785467</v>
      </c>
    </row>
    <row r="608" ht="14.4">
      <c r="A608">
        <v>607</v>
      </c>
      <c r="B608">
        <v>24.938972739657789</v>
      </c>
      <c r="C608">
        <f t="shared" si="50"/>
        <v>5.5166616746699821</v>
      </c>
      <c r="D608">
        <f t="shared" si="51"/>
        <v>224.74397536081614</v>
      </c>
      <c r="E608" s="5">
        <f t="shared" si="52"/>
        <v>0.60848472960526656</v>
      </c>
      <c r="F608">
        <f t="shared" si="53"/>
        <v>6.7336311338805155</v>
      </c>
      <c r="G608" s="5">
        <f t="shared" si="54"/>
        <v>4.2996922154594488</v>
      </c>
    </row>
    <row r="609" ht="14.4">
      <c r="A609">
        <v>608</v>
      </c>
      <c r="B609">
        <v>19.549349977633149</v>
      </c>
      <c r="C609" s="5">
        <f t="shared" si="50"/>
        <v>5.5397417541156457</v>
      </c>
      <c r="D609">
        <f t="shared" si="51"/>
        <v>224.69759725552208</v>
      </c>
      <c r="E609">
        <f t="shared" si="52"/>
        <v>0.60792139009800239</v>
      </c>
      <c r="F609">
        <f t="shared" si="53"/>
        <v>6.7555845343116507</v>
      </c>
      <c r="G609" s="5">
        <f t="shared" si="54"/>
        <v>4.3238989739196407</v>
      </c>
    </row>
    <row r="610" ht="14.4">
      <c r="A610">
        <v>609</v>
      </c>
      <c r="B610">
        <v>2.1744332536575102</v>
      </c>
      <c r="C610">
        <f t="shared" si="50"/>
        <v>5.5342157959868139</v>
      </c>
      <c r="D610">
        <f t="shared" si="51"/>
        <v>224.34662539284705</v>
      </c>
      <c r="E610" s="5">
        <f t="shared" si="52"/>
        <v>0.60694749638733081</v>
      </c>
      <c r="F610">
        <f t="shared" si="53"/>
        <v>6.7481107887614753</v>
      </c>
      <c r="G610" s="5">
        <f t="shared" si="54"/>
        <v>4.3203208032121525</v>
      </c>
    </row>
    <row r="611" ht="14.4">
      <c r="A611">
        <v>610</v>
      </c>
      <c r="B611">
        <v>13.547261752341447</v>
      </c>
      <c r="C611" s="5">
        <f t="shared" si="50"/>
        <v>5.5473519368988704</v>
      </c>
      <c r="D611">
        <f t="shared" si="51"/>
        <v>224.08350063029408</v>
      </c>
      <c r="E611">
        <f t="shared" si="52"/>
        <v>0.60609405295982655</v>
      </c>
      <c r="F611">
        <f t="shared" si="53"/>
        <v>6.7595400428185233</v>
      </c>
      <c r="G611" s="5">
        <f t="shared" si="54"/>
        <v>4.3351638309792175</v>
      </c>
    </row>
    <row r="612" ht="14.4">
      <c r="A612">
        <v>611</v>
      </c>
      <c r="B612">
        <v>34.863845814338589</v>
      </c>
      <c r="C612">
        <f t="shared" ref="C612:C675" si="55">SUM(B$2:B612)/A612</f>
        <v>5.5953331052743858</v>
      </c>
      <c r="D612">
        <f t="shared" ref="D612:D675" si="56">VAR(B$2:B612)</f>
        <v>225.12279025817386</v>
      </c>
      <c r="E612" s="5">
        <f t="shared" ref="E612:E675" si="57">SQRT(D612/A612)</f>
        <v>0.60700060836604552</v>
      </c>
      <c r="F612">
        <f t="shared" ref="F612:F675" si="58">C612+2*E612</f>
        <v>6.8093343220064764</v>
      </c>
      <c r="G612" s="5">
        <f t="shared" ref="G612:G675" si="59">C612-2*E612</f>
        <v>4.3813318885422952</v>
      </c>
    </row>
    <row r="613" ht="14.4">
      <c r="A613">
        <v>612</v>
      </c>
      <c r="B613">
        <v>8.1720775868695323</v>
      </c>
      <c r="C613" s="5">
        <f t="shared" si="55"/>
        <v>5.5995434720743775</v>
      </c>
      <c r="D613">
        <f t="shared" si="56"/>
        <v>224.76518955903464</v>
      </c>
      <c r="E613">
        <f t="shared" si="57"/>
        <v>0.6060225916848393</v>
      </c>
      <c r="F613">
        <f t="shared" si="58"/>
        <v>6.8115886554440559</v>
      </c>
      <c r="G613" s="5">
        <f t="shared" si="59"/>
        <v>4.3874982887046992</v>
      </c>
    </row>
    <row r="614" ht="14.4">
      <c r="A614">
        <v>613</v>
      </c>
      <c r="B614">
        <v>16.512384564020209</v>
      </c>
      <c r="C614">
        <f t="shared" si="55"/>
        <v>5.6173458229584652</v>
      </c>
      <c r="D614">
        <f t="shared" si="56"/>
        <v>224.59220040366333</v>
      </c>
      <c r="E614" s="5">
        <f t="shared" si="57"/>
        <v>0.60529501577613476</v>
      </c>
      <c r="F614">
        <f t="shared" si="58"/>
        <v>6.8279358545107343</v>
      </c>
      <c r="G614" s="5">
        <f t="shared" si="59"/>
        <v>4.4067557914061961</v>
      </c>
    </row>
    <row r="615" ht="14.4">
      <c r="A615">
        <v>614</v>
      </c>
      <c r="B615">
        <v>5.5766926004422546</v>
      </c>
      <c r="C615" s="5">
        <f t="shared" si="55"/>
        <v>5.6172796124983408</v>
      </c>
      <c r="D615">
        <f t="shared" si="56"/>
        <v>224.2258210392086</v>
      </c>
      <c r="E615">
        <f t="shared" si="57"/>
        <v>0.60430839280482129</v>
      </c>
      <c r="F615">
        <f t="shared" si="58"/>
        <v>6.8258963981079832</v>
      </c>
      <c r="G615" s="5">
        <f t="shared" si="59"/>
        <v>4.4086628268886985</v>
      </c>
    </row>
    <row r="616" ht="14.4">
      <c r="A616">
        <v>615</v>
      </c>
      <c r="B616">
        <v>16.469183525379027</v>
      </c>
      <c r="C616">
        <f t="shared" si="55"/>
        <v>5.6349249847144067</v>
      </c>
      <c r="D616">
        <f t="shared" si="56"/>
        <v>224.05211828939002</v>
      </c>
      <c r="E616" s="5">
        <f t="shared" si="57"/>
        <v>0.60358295822730346</v>
      </c>
      <c r="F616">
        <f t="shared" si="58"/>
        <v>6.8420909011690139</v>
      </c>
      <c r="G616" s="5">
        <f t="shared" si="59"/>
        <v>4.4277590682597996</v>
      </c>
    </row>
    <row r="617" ht="14.4">
      <c r="A617">
        <v>616</v>
      </c>
      <c r="B617">
        <v>-0.97165688515886384</v>
      </c>
      <c r="C617" s="5">
        <f t="shared" si="55"/>
        <v>5.6242000141464308</v>
      </c>
      <c r="D617">
        <f t="shared" si="56"/>
        <v>223.75866129803688</v>
      </c>
      <c r="E617">
        <f t="shared" si="57"/>
        <v>0.60269775180373841</v>
      </c>
      <c r="F617">
        <f t="shared" si="58"/>
        <v>6.8295955177539076</v>
      </c>
      <c r="G617" s="5">
        <f t="shared" si="59"/>
        <v>4.418804510538954</v>
      </c>
    </row>
    <row r="618" ht="14.4">
      <c r="A618">
        <v>617</v>
      </c>
      <c r="B618">
        <v>-1.1476458868156465</v>
      </c>
      <c r="C618">
        <f t="shared" si="55"/>
        <v>5.6132245750849039</v>
      </c>
      <c r="D618">
        <f t="shared" si="56"/>
        <v>223.46974070002756</v>
      </c>
      <c r="E618" s="5">
        <f t="shared" si="57"/>
        <v>0.6018202274963077</v>
      </c>
      <c r="F618">
        <f t="shared" si="58"/>
        <v>6.8168650300775191</v>
      </c>
      <c r="G618" s="5">
        <f t="shared" si="59"/>
        <v>4.4095841200922887</v>
      </c>
    </row>
    <row r="619" ht="14.4">
      <c r="A619">
        <v>618</v>
      </c>
      <c r="B619">
        <v>-11.349169812349125</v>
      </c>
      <c r="C619" s="5">
        <f t="shared" si="55"/>
        <v>5.5857773349757878</v>
      </c>
      <c r="D619">
        <f t="shared" si="56"/>
        <v>223.57312402538159</v>
      </c>
      <c r="E619">
        <f t="shared" si="57"/>
        <v>0.60147220143790459</v>
      </c>
      <c r="F619">
        <f t="shared" si="58"/>
        <v>6.7887217378515974</v>
      </c>
      <c r="G619" s="5">
        <f t="shared" si="59"/>
        <v>4.3828329320999782</v>
      </c>
    </row>
    <row r="620" ht="14.4">
      <c r="A620">
        <v>619</v>
      </c>
      <c r="B620">
        <v>13.834626574192331</v>
      </c>
      <c r="C620">
        <f t="shared" si="55"/>
        <v>5.5991034242152331</v>
      </c>
      <c r="D620">
        <f t="shared" si="56"/>
        <v>223.32128011736324</v>
      </c>
      <c r="E620" s="5">
        <f t="shared" si="57"/>
        <v>0.60064757745779507</v>
      </c>
      <c r="F620">
        <f t="shared" si="58"/>
        <v>6.8003985791308228</v>
      </c>
      <c r="G620" s="5">
        <f t="shared" si="59"/>
        <v>4.3978082692996434</v>
      </c>
    </row>
    <row r="621" ht="14.4">
      <c r="A621">
        <v>620</v>
      </c>
      <c r="B621">
        <v>-2.4737420413258011</v>
      </c>
      <c r="C621" s="5">
        <f t="shared" si="55"/>
        <v>5.5860827057224247</v>
      </c>
      <c r="D621">
        <f t="shared" si="56"/>
        <v>223.06561685330004</v>
      </c>
      <c r="E621">
        <f t="shared" si="57"/>
        <v>0.59981935029573163</v>
      </c>
      <c r="F621">
        <f t="shared" si="58"/>
        <v>6.785721406313888</v>
      </c>
      <c r="G621" s="5">
        <f t="shared" si="59"/>
        <v>4.3864440051309614</v>
      </c>
    </row>
    <row r="622" ht="14.4">
      <c r="A622">
        <v>621</v>
      </c>
      <c r="B622">
        <v>-0.83253269609873559</v>
      </c>
      <c r="C622">
        <f t="shared" si="55"/>
        <v>5.5757467710979141</v>
      </c>
      <c r="D622">
        <f t="shared" si="56"/>
        <v>222.77217598948394</v>
      </c>
      <c r="E622" s="5">
        <f t="shared" si="57"/>
        <v>0.59894186888370604</v>
      </c>
      <c r="F622">
        <f t="shared" si="58"/>
        <v>6.7736305088653257</v>
      </c>
      <c r="G622" s="5">
        <f t="shared" si="59"/>
        <v>4.3778630333305024</v>
      </c>
    </row>
    <row r="623" ht="14.4">
      <c r="A623">
        <v>622</v>
      </c>
      <c r="B623">
        <v>39.369274485175062</v>
      </c>
      <c r="C623" s="5">
        <f t="shared" si="55"/>
        <v>5.6300772015063982</v>
      </c>
      <c r="D623">
        <f t="shared" si="56"/>
        <v>224.24946153290892</v>
      </c>
      <c r="E623">
        <f t="shared" si="57"/>
        <v>0.60044123852469977</v>
      </c>
      <c r="F623">
        <f t="shared" si="58"/>
        <v>6.8309596785557982</v>
      </c>
      <c r="G623" s="5">
        <f t="shared" si="59"/>
        <v>4.4291947244569982</v>
      </c>
    </row>
    <row r="624" ht="14.4">
      <c r="A624">
        <v>623</v>
      </c>
      <c r="B624">
        <v>1.6886556647354771</v>
      </c>
      <c r="C624">
        <f t="shared" si="55"/>
        <v>5.6237506821857384</v>
      </c>
      <c r="D624">
        <f t="shared" si="56"/>
        <v>223.91386733149125</v>
      </c>
      <c r="E624" s="5">
        <f t="shared" si="57"/>
        <v>0.59951005588993089</v>
      </c>
      <c r="F624">
        <f t="shared" si="58"/>
        <v>6.8227707939656002</v>
      </c>
      <c r="G624" s="5">
        <f t="shared" si="59"/>
        <v>4.4247305704058766</v>
      </c>
    </row>
    <row r="625" ht="14.4">
      <c r="A625">
        <v>624</v>
      </c>
      <c r="B625">
        <v>-21.449863936965254</v>
      </c>
      <c r="C625" s="5">
        <f t="shared" si="55"/>
        <v>5.5803634792704324</v>
      </c>
      <c r="D625">
        <f t="shared" si="56"/>
        <v>224.7291034355101</v>
      </c>
      <c r="E625">
        <f t="shared" si="57"/>
        <v>0.60011898317513979</v>
      </c>
      <c r="F625">
        <f t="shared" si="58"/>
        <v>6.7806014456207118</v>
      </c>
      <c r="G625" s="5">
        <f t="shared" si="59"/>
        <v>4.3801255129201531</v>
      </c>
    </row>
    <row r="626" ht="14.4">
      <c r="A626">
        <v>625</v>
      </c>
      <c r="B626">
        <v>25.41595949095387</v>
      </c>
      <c r="C626">
        <f t="shared" si="55"/>
        <v>5.6121004328891253</v>
      </c>
      <c r="D626">
        <f t="shared" si="56"/>
        <v>224.99848203216439</v>
      </c>
      <c r="E626" s="5">
        <f t="shared" si="57"/>
        <v>0.59999797603947214</v>
      </c>
      <c r="F626">
        <f t="shared" si="58"/>
        <v>6.8120963849680694</v>
      </c>
      <c r="G626" s="5">
        <f t="shared" si="59"/>
        <v>4.4121044808101813</v>
      </c>
    </row>
    <row r="627" ht="14.4">
      <c r="A627">
        <v>626</v>
      </c>
      <c r="B627">
        <v>7.4137483237519524</v>
      </c>
      <c r="C627" s="5">
        <f t="shared" si="55"/>
        <v>5.6149784646636665</v>
      </c>
      <c r="D627">
        <f t="shared" si="56"/>
        <v>224.64366966078953</v>
      </c>
      <c r="E627">
        <f t="shared" si="57"/>
        <v>0.59904565964000578</v>
      </c>
      <c r="F627">
        <f t="shared" si="58"/>
        <v>6.8130697839436785</v>
      </c>
      <c r="G627" s="5">
        <f t="shared" si="59"/>
        <v>4.4168871453836545</v>
      </c>
    </row>
    <row r="628" ht="14.4">
      <c r="A628">
        <v>627</v>
      </c>
      <c r="B628">
        <v>17.80749690071741</v>
      </c>
      <c r="C628">
        <f t="shared" si="55"/>
        <v>5.6344242675919824</v>
      </c>
      <c r="D628">
        <f t="shared" si="56"/>
        <v>224.52190726916345</v>
      </c>
      <c r="E628" s="5">
        <f t="shared" si="57"/>
        <v>0.59840551994321234</v>
      </c>
      <c r="F628">
        <f t="shared" si="58"/>
        <v>6.8312353074784067</v>
      </c>
      <c r="G628" s="5">
        <f t="shared" si="59"/>
        <v>4.4376132277055582</v>
      </c>
    </row>
    <row r="629" ht="14.4">
      <c r="A629">
        <v>628</v>
      </c>
      <c r="B629">
        <v>-15.633471247887041</v>
      </c>
      <c r="C629" s="5">
        <f t="shared" si="55"/>
        <v>5.6005581919303919</v>
      </c>
      <c r="D629">
        <f t="shared" si="56"/>
        <v>224.88407826155472</v>
      </c>
      <c r="E629">
        <f t="shared" si="57"/>
        <v>0.59841095078681839</v>
      </c>
      <c r="F629">
        <f t="shared" si="58"/>
        <v>6.7973800935040289</v>
      </c>
      <c r="G629" s="5">
        <f t="shared" si="59"/>
        <v>4.403736290356755</v>
      </c>
    </row>
    <row r="630" ht="14.4">
      <c r="A630">
        <v>629</v>
      </c>
      <c r="B630">
        <v>-3.0903288950733234</v>
      </c>
      <c r="C630">
        <f t="shared" si="55"/>
        <v>5.5867412013310211</v>
      </c>
      <c r="D630">
        <f t="shared" si="56"/>
        <v>224.64606450071474</v>
      </c>
      <c r="E630" s="5">
        <f t="shared" si="57"/>
        <v>0.59761857089697734</v>
      </c>
      <c r="F630">
        <f t="shared" si="58"/>
        <v>6.781978343124976</v>
      </c>
      <c r="G630" s="5">
        <f t="shared" si="59"/>
        <v>4.3915040595370662</v>
      </c>
    </row>
    <row r="631" ht="14.4">
      <c r="A631">
        <v>630</v>
      </c>
      <c r="B631">
        <v>40.397684781084664</v>
      </c>
      <c r="C631" s="5">
        <f t="shared" si="55"/>
        <v>5.6419966673306297</v>
      </c>
      <c r="D631">
        <f t="shared" si="56"/>
        <v>226.21241145381902</v>
      </c>
      <c r="E631">
        <f t="shared" si="57"/>
        <v>0.5992222624101734</v>
      </c>
      <c r="F631">
        <f t="shared" si="58"/>
        <v>6.8404411921509762</v>
      </c>
      <c r="G631" s="5">
        <f t="shared" si="59"/>
        <v>4.4435521425102831</v>
      </c>
    </row>
    <row r="632" ht="14.4">
      <c r="A632">
        <v>631</v>
      </c>
      <c r="B632">
        <v>38.137392909128138</v>
      </c>
      <c r="C632">
        <f t="shared" si="55"/>
        <v>5.6934949181100238</v>
      </c>
      <c r="D632">
        <f t="shared" si="56"/>
        <v>227.52680019888714</v>
      </c>
      <c r="E632" s="5">
        <f t="shared" si="57"/>
        <v>0.60048422114137001</v>
      </c>
      <c r="F632">
        <f t="shared" si="58"/>
        <v>6.8944633603927636</v>
      </c>
      <c r="G632" s="5">
        <f t="shared" si="59"/>
        <v>4.492526475827284</v>
      </c>
    </row>
    <row r="633" ht="14.4">
      <c r="A633">
        <v>632</v>
      </c>
      <c r="B633">
        <v>-2.4910303841567476</v>
      </c>
      <c r="C633" s="5">
        <f t="shared" si="55"/>
        <v>5.6805447198469441</v>
      </c>
      <c r="D633">
        <f t="shared" si="56"/>
        <v>227.27221012440066</v>
      </c>
      <c r="E633">
        <f t="shared" si="57"/>
        <v>0.59967318383601775</v>
      </c>
      <c r="F633">
        <f t="shared" si="58"/>
        <v>6.8798910875189794</v>
      </c>
      <c r="G633" s="5">
        <f t="shared" si="59"/>
        <v>4.4811983521749088</v>
      </c>
    </row>
    <row r="634" ht="14.4">
      <c r="A634">
        <v>633</v>
      </c>
      <c r="B634">
        <v>8.8356635725384027</v>
      </c>
      <c r="C634">
        <f t="shared" si="55"/>
        <v>5.6855291098196004</v>
      </c>
      <c r="D634">
        <f t="shared" si="56"/>
        <v>226.92832853976068</v>
      </c>
      <c r="E634" s="5">
        <f t="shared" si="57"/>
        <v>0.59874583052667818</v>
      </c>
      <c r="F634">
        <f t="shared" si="58"/>
        <v>6.8830207708729567</v>
      </c>
      <c r="G634" s="5">
        <f t="shared" si="59"/>
        <v>4.488037448766244</v>
      </c>
    </row>
    <row r="635" ht="14.4">
      <c r="A635">
        <v>634</v>
      </c>
      <c r="B635">
        <v>-1.6646757314905143</v>
      </c>
      <c r="C635" s="5">
        <f t="shared" si="55"/>
        <v>5.6739357267891428</v>
      </c>
      <c r="D635">
        <f t="shared" si="56"/>
        <v>226.65504571026526</v>
      </c>
      <c r="E635">
        <f t="shared" si="57"/>
        <v>0.59791309744661902</v>
      </c>
      <c r="F635">
        <f t="shared" si="58"/>
        <v>6.8697619216823806</v>
      </c>
      <c r="G635" s="5">
        <f t="shared" si="59"/>
        <v>4.478109531895905</v>
      </c>
    </row>
    <row r="636" ht="14.4">
      <c r="A636">
        <v>635</v>
      </c>
      <c r="B636">
        <v>6.5945445043558326</v>
      </c>
      <c r="C636">
        <f t="shared" si="55"/>
        <v>5.6753855043916097</v>
      </c>
      <c r="D636">
        <f t="shared" si="56"/>
        <v>226.29888031615334</v>
      </c>
      <c r="E636" s="5">
        <f t="shared" si="57"/>
        <v>0.59697251986524247</v>
      </c>
      <c r="F636">
        <f t="shared" si="58"/>
        <v>6.8693305441220947</v>
      </c>
      <c r="G636" s="5">
        <f t="shared" si="59"/>
        <v>4.4814404646611248</v>
      </c>
    </row>
    <row r="637" ht="14.4">
      <c r="A637">
        <v>636</v>
      </c>
      <c r="B637">
        <v>15.252516017881987</v>
      </c>
      <c r="C637" s="5">
        <f t="shared" si="55"/>
        <v>5.6904438857021296</v>
      </c>
      <c r="D637">
        <f t="shared" si="56"/>
        <v>226.08672020981189</v>
      </c>
      <c r="E637">
        <f t="shared" si="57"/>
        <v>0.59622333439814001</v>
      </c>
      <c r="F637">
        <f t="shared" si="58"/>
        <v>6.8828905544984096</v>
      </c>
      <c r="G637" s="5">
        <f t="shared" si="59"/>
        <v>4.4979972169058495</v>
      </c>
    </row>
    <row r="638" ht="14.4">
      <c r="A638">
        <v>637</v>
      </c>
      <c r="B638">
        <v>12.210767733103166</v>
      </c>
      <c r="C638">
        <f t="shared" si="55"/>
        <v>5.7006798729037014</v>
      </c>
      <c r="D638">
        <f t="shared" si="56"/>
        <v>225.79797989678298</v>
      </c>
      <c r="E638" s="5">
        <f t="shared" si="57"/>
        <v>0.59537460985047419</v>
      </c>
      <c r="F638">
        <f t="shared" si="58"/>
        <v>6.8914290926046498</v>
      </c>
      <c r="G638" s="5">
        <f t="shared" si="59"/>
        <v>4.509930653202753</v>
      </c>
    </row>
    <row r="639" ht="14.4">
      <c r="A639">
        <v>638</v>
      </c>
      <c r="B639">
        <v>28.000424170650891</v>
      </c>
      <c r="C639" s="5">
        <f t="shared" si="55"/>
        <v>5.7356324501728979</v>
      </c>
      <c r="D639">
        <f t="shared" si="56"/>
        <v>226.22294250637879</v>
      </c>
      <c r="E639">
        <f t="shared" si="57"/>
        <v>0.5954673917073886</v>
      </c>
      <c r="F639">
        <f t="shared" si="58"/>
        <v>6.9265672335876749</v>
      </c>
      <c r="G639" s="5">
        <f t="shared" si="59"/>
        <v>4.5446976667581209</v>
      </c>
    </row>
    <row r="640" ht="14.4">
      <c r="A640">
        <v>639</v>
      </c>
      <c r="B640">
        <v>-6.8581011067521764</v>
      </c>
      <c r="C640">
        <f t="shared" si="55"/>
        <v>5.7159239469539225</v>
      </c>
      <c r="D640">
        <f t="shared" si="56"/>
        <v>226.1165647301379</v>
      </c>
      <c r="E640" s="5">
        <f t="shared" si="57"/>
        <v>0.59486136090799446</v>
      </c>
      <c r="F640">
        <f t="shared" si="58"/>
        <v>6.9056466687699114</v>
      </c>
      <c r="G640" s="5">
        <f t="shared" si="59"/>
        <v>4.5262012251379335</v>
      </c>
    </row>
    <row r="641" ht="14.4">
      <c r="A641">
        <v>640</v>
      </c>
      <c r="B641">
        <v>5.2533248640753039</v>
      </c>
      <c r="C641" s="5">
        <f t="shared" si="55"/>
        <v>5.7152011358869244</v>
      </c>
      <c r="D641">
        <f t="shared" si="56"/>
        <v>225.7630390631729</v>
      </c>
      <c r="E641">
        <f t="shared" si="57"/>
        <v>0.59393160257407385</v>
      </c>
      <c r="F641">
        <f t="shared" si="58"/>
        <v>6.9030643410350718</v>
      </c>
      <c r="G641" s="5">
        <f t="shared" si="59"/>
        <v>4.5273379307387769</v>
      </c>
    </row>
    <row r="642" ht="14.4">
      <c r="A642">
        <v>641</v>
      </c>
      <c r="B642">
        <v>30.538738979904537</v>
      </c>
      <c r="C642">
        <f t="shared" si="55"/>
        <v>5.7539274039743153</v>
      </c>
      <c r="D642">
        <f t="shared" si="56"/>
        <v>226.37160729606208</v>
      </c>
      <c r="E642" s="5">
        <f t="shared" si="57"/>
        <v>0.59426747642387279</v>
      </c>
      <c r="F642">
        <f t="shared" si="58"/>
        <v>6.9424623568220607</v>
      </c>
      <c r="G642" s="5">
        <f t="shared" si="59"/>
        <v>4.56539245112657</v>
      </c>
    </row>
    <row r="643" ht="14.4">
      <c r="A643">
        <v>642</v>
      </c>
      <c r="B643">
        <v>13.149343038933488</v>
      </c>
      <c r="C643" s="5">
        <f t="shared" si="55"/>
        <v>5.765446742969579</v>
      </c>
      <c r="D643">
        <f t="shared" si="56"/>
        <v>226.10364376223649</v>
      </c>
      <c r="E643">
        <f t="shared" si="57"/>
        <v>0.59345291388649224</v>
      </c>
      <c r="F643">
        <f t="shared" si="58"/>
        <v>6.9523525707425637</v>
      </c>
      <c r="G643" s="5">
        <f t="shared" si="59"/>
        <v>4.5785409151965943</v>
      </c>
    </row>
    <row r="644" ht="14.4">
      <c r="A644">
        <v>643</v>
      </c>
      <c r="B644">
        <v>4.0939281880395519</v>
      </c>
      <c r="C644">
        <f t="shared" si="55"/>
        <v>5.7628471806757533</v>
      </c>
      <c r="D644">
        <f t="shared" si="56"/>
        <v>225.75580261784498</v>
      </c>
      <c r="E644" s="5">
        <f t="shared" si="57"/>
        <v>0.5925349536157074</v>
      </c>
      <c r="F644">
        <f t="shared" si="58"/>
        <v>6.9479170879071681</v>
      </c>
      <c r="G644" s="5">
        <f t="shared" si="59"/>
        <v>4.5777772734443385</v>
      </c>
    </row>
    <row r="645" ht="14.4">
      <c r="A645">
        <v>644</v>
      </c>
      <c r="B645">
        <v>5.1570152392507689</v>
      </c>
      <c r="C645" s="5">
        <f t="shared" si="55"/>
        <v>5.761906447847454</v>
      </c>
      <c r="D645">
        <f t="shared" si="56"/>
        <v>225.4052748725845</v>
      </c>
      <c r="E645">
        <f t="shared" si="57"/>
        <v>0.59161490075549872</v>
      </c>
      <c r="F645">
        <f t="shared" si="58"/>
        <v>6.9451362493584519</v>
      </c>
      <c r="G645" s="5">
        <f t="shared" si="59"/>
        <v>4.5786766463364561</v>
      </c>
    </row>
    <row r="646" ht="14.4">
      <c r="A646">
        <v>645</v>
      </c>
      <c r="B646">
        <v>-4.647033975644268</v>
      </c>
      <c r="C646">
        <f t="shared" si="55"/>
        <v>5.7457685557180094</v>
      </c>
      <c r="D646">
        <f t="shared" si="56"/>
        <v>225.22324503952436</v>
      </c>
      <c r="E646" s="5">
        <f t="shared" si="57"/>
        <v>0.59091735940203471</v>
      </c>
      <c r="F646">
        <f t="shared" si="58"/>
        <v>6.9276032745220792</v>
      </c>
      <c r="G646" s="5">
        <f t="shared" si="59"/>
        <v>4.5639338369139395</v>
      </c>
    </row>
    <row r="647" ht="14.4">
      <c r="A647">
        <v>646</v>
      </c>
      <c r="B647">
        <v>-12.908598757887486</v>
      </c>
      <c r="C647" s="5">
        <f t="shared" si="55"/>
        <v>5.7168918261303849</v>
      </c>
      <c r="D647">
        <f t="shared" si="56"/>
        <v>225.41273883442477</v>
      </c>
      <c r="E647">
        <f t="shared" si="57"/>
        <v>0.5907081582530106</v>
      </c>
      <c r="F647">
        <f t="shared" si="58"/>
        <v>6.8983081426364059</v>
      </c>
      <c r="G647" s="5">
        <f t="shared" si="59"/>
        <v>4.535475509624364</v>
      </c>
    </row>
    <row r="648" ht="14.4">
      <c r="A648">
        <v>647</v>
      </c>
      <c r="B648">
        <v>18.388828052888531</v>
      </c>
      <c r="C648">
        <f t="shared" si="55"/>
        <v>5.7364775080882806</v>
      </c>
      <c r="D648">
        <f t="shared" si="56"/>
        <v>225.31199121892629</v>
      </c>
      <c r="E648" s="5">
        <f t="shared" si="57"/>
        <v>0.59011956352628647</v>
      </c>
      <c r="F648">
        <f t="shared" si="58"/>
        <v>6.9167166351408538</v>
      </c>
      <c r="G648" s="5">
        <f t="shared" si="59"/>
        <v>4.5562383810357074</v>
      </c>
    </row>
    <row r="649" ht="14.4">
      <c r="A649">
        <v>648</v>
      </c>
      <c r="B649">
        <v>-5.5436275411479734</v>
      </c>
      <c r="C649" s="5">
        <f t="shared" si="55"/>
        <v>5.7190699385678538</v>
      </c>
      <c r="D649">
        <f t="shared" si="56"/>
        <v>225.16010933251229</v>
      </c>
      <c r="E649">
        <f t="shared" si="57"/>
        <v>0.58946526999093163</v>
      </c>
      <c r="F649">
        <f t="shared" si="58"/>
        <v>6.8980004785497169</v>
      </c>
      <c r="G649" s="5">
        <f t="shared" si="59"/>
        <v>4.5401393985859908</v>
      </c>
    </row>
    <row r="650" ht="14.4">
      <c r="A650">
        <v>649</v>
      </c>
      <c r="B650">
        <v>-6.3227351390597146</v>
      </c>
      <c r="C650">
        <f t="shared" si="55"/>
        <v>5.7005155393727422</v>
      </c>
      <c r="D650">
        <f t="shared" si="56"/>
        <v>225.03606848642687</v>
      </c>
      <c r="E650" s="5">
        <f t="shared" si="57"/>
        <v>0.5888486958241882</v>
      </c>
      <c r="F650">
        <f t="shared" si="58"/>
        <v>6.8782129310211184</v>
      </c>
      <c r="G650" s="5">
        <f t="shared" si="59"/>
        <v>4.5228181477243661</v>
      </c>
    </row>
    <row r="651" ht="14.4">
      <c r="A651">
        <v>650</v>
      </c>
      <c r="B651">
        <v>9.1141030143356225</v>
      </c>
      <c r="C651" s="5">
        <f t="shared" si="55"/>
        <v>5.7057672124111471</v>
      </c>
      <c r="D651">
        <f t="shared" si="56"/>
        <v>224.70725274515928</v>
      </c>
      <c r="E651">
        <f t="shared" si="57"/>
        <v>0.58796553110006666</v>
      </c>
      <c r="F651">
        <f t="shared" si="58"/>
        <v>6.8816982746112805</v>
      </c>
      <c r="G651" s="5">
        <f t="shared" si="59"/>
        <v>4.5298361502110138</v>
      </c>
    </row>
    <row r="652" ht="14.4">
      <c r="A652">
        <v>651</v>
      </c>
      <c r="B652">
        <v>30.622337819505088</v>
      </c>
      <c r="C652">
        <f t="shared" si="55"/>
        <v>5.7440415144189716</v>
      </c>
      <c r="D652">
        <f t="shared" si="56"/>
        <v>225.31521362781288</v>
      </c>
      <c r="E652" s="5">
        <f t="shared" si="57"/>
        <v>0.58830801366013408</v>
      </c>
      <c r="F652">
        <f t="shared" si="58"/>
        <v>6.9206575417392395</v>
      </c>
      <c r="G652" s="5">
        <f t="shared" si="59"/>
        <v>4.5674254870987037</v>
      </c>
    </row>
    <row r="653" ht="14.4">
      <c r="A653">
        <v>652</v>
      </c>
      <c r="B653">
        <v>-1.6765278381017774</v>
      </c>
      <c r="C653" s="5">
        <f t="shared" si="55"/>
        <v>5.7326602730807492</v>
      </c>
      <c r="D653">
        <f t="shared" si="56"/>
        <v>225.0535625995438</v>
      </c>
      <c r="E653">
        <f t="shared" si="57"/>
        <v>0.58751525577313435</v>
      </c>
      <c r="F653">
        <f t="shared" si="58"/>
        <v>6.9076907846270181</v>
      </c>
      <c r="G653" s="5">
        <f t="shared" si="59"/>
        <v>4.5576297615344803</v>
      </c>
    </row>
    <row r="654" ht="14.4">
      <c r="A654">
        <v>653</v>
      </c>
      <c r="B654">
        <v>-3.8452397003445888</v>
      </c>
      <c r="C654">
        <f t="shared" si="55"/>
        <v>5.7179927386650906</v>
      </c>
      <c r="D654">
        <f t="shared" si="56"/>
        <v>224.84887260126848</v>
      </c>
      <c r="E654" s="5">
        <f t="shared" si="57"/>
        <v>0.58679819129466471</v>
      </c>
      <c r="F654">
        <f t="shared" si="58"/>
        <v>6.8915891212544196</v>
      </c>
      <c r="G654" s="5">
        <f t="shared" si="59"/>
        <v>4.5443963560757616</v>
      </c>
    </row>
    <row r="655" ht="14.4">
      <c r="A655">
        <v>654</v>
      </c>
      <c r="B655">
        <v>17.725949003471122</v>
      </c>
      <c r="C655" s="5">
        <f t="shared" si="55"/>
        <v>5.7363535280608184</v>
      </c>
      <c r="D655">
        <f t="shared" si="56"/>
        <v>224.72501604001224</v>
      </c>
      <c r="E655">
        <f t="shared" si="57"/>
        <v>0.58618788155085821</v>
      </c>
      <c r="F655">
        <f t="shared" si="58"/>
        <v>6.9087292911625351</v>
      </c>
      <c r="G655" s="5">
        <f t="shared" si="59"/>
        <v>4.5639777649591018</v>
      </c>
    </row>
    <row r="656" ht="14.4">
      <c r="A656">
        <v>655</v>
      </c>
      <c r="B656">
        <v>2.8371432654125393</v>
      </c>
      <c r="C656">
        <f t="shared" si="55"/>
        <v>5.7319272528506682</v>
      </c>
      <c r="D656">
        <f t="shared" si="56"/>
        <v>224.39423251005002</v>
      </c>
      <c r="E656" s="5">
        <f t="shared" si="57"/>
        <v>0.5853089906358524</v>
      </c>
      <c r="F656">
        <f t="shared" si="58"/>
        <v>6.902545234122373</v>
      </c>
      <c r="G656" s="5">
        <f t="shared" si="59"/>
        <v>4.5613092715789634</v>
      </c>
    </row>
    <row r="657" ht="14.4">
      <c r="A657">
        <v>656</v>
      </c>
      <c r="B657">
        <v>10.788533664338356</v>
      </c>
      <c r="C657" s="5">
        <f t="shared" si="55"/>
        <v>5.739635494331595</v>
      </c>
      <c r="D657">
        <f t="shared" si="56"/>
        <v>224.09062343882451</v>
      </c>
      <c r="E657">
        <f t="shared" si="57"/>
        <v>0.5844669025018947</v>
      </c>
      <c r="F657">
        <f t="shared" si="58"/>
        <v>6.9085692993353849</v>
      </c>
      <c r="G657" s="5">
        <f t="shared" si="59"/>
        <v>4.5707016893278052</v>
      </c>
    </row>
    <row r="658" ht="14.4">
      <c r="A658">
        <v>657</v>
      </c>
      <c r="B658">
        <v>26.663502040968652</v>
      </c>
      <c r="C658">
        <f t="shared" si="55"/>
        <v>5.7714830842047107</v>
      </c>
      <c r="D658">
        <f t="shared" si="56"/>
        <v>224.4153965990414</v>
      </c>
      <c r="E658" s="5">
        <f t="shared" si="57"/>
        <v>0.58444498981278159</v>
      </c>
      <c r="F658">
        <f t="shared" si="58"/>
        <v>6.9403730638302736</v>
      </c>
      <c r="G658" s="5">
        <f t="shared" si="59"/>
        <v>4.6025931045791477</v>
      </c>
    </row>
    <row r="659" ht="14.4">
      <c r="A659">
        <v>658</v>
      </c>
      <c r="B659">
        <v>19.115019629498025</v>
      </c>
      <c r="C659" s="5">
        <f t="shared" si="55"/>
        <v>5.7917620151246085</v>
      </c>
      <c r="D659">
        <f t="shared" si="56"/>
        <v>224.34441330875356</v>
      </c>
      <c r="E659">
        <f t="shared" si="57"/>
        <v>0.58390834588681984</v>
      </c>
      <c r="F659">
        <f t="shared" si="58"/>
        <v>6.959578706898248</v>
      </c>
      <c r="G659" s="5">
        <f t="shared" si="59"/>
        <v>4.6239453233509691</v>
      </c>
    </row>
    <row r="660" ht="14.4">
      <c r="A660">
        <v>659</v>
      </c>
      <c r="B660">
        <v>10.69392617933422</v>
      </c>
      <c r="C660">
        <f t="shared" si="55"/>
        <v>5.7992008074830448</v>
      </c>
      <c r="D660">
        <f t="shared" si="56"/>
        <v>224.03993053368157</v>
      </c>
      <c r="E660" s="5">
        <f t="shared" si="57"/>
        <v>0.583069074445413</v>
      </c>
      <c r="F660">
        <f t="shared" si="58"/>
        <v>6.9653389563738708</v>
      </c>
      <c r="G660" s="5">
        <f t="shared" si="59"/>
        <v>4.6330626585922188</v>
      </c>
    </row>
    <row r="661" ht="14.4">
      <c r="A661">
        <v>660</v>
      </c>
      <c r="B661">
        <v>-12.054691526087868</v>
      </c>
      <c r="C661" s="5">
        <f t="shared" si="55"/>
        <v>5.7721494554624835</v>
      </c>
      <c r="D661">
        <f t="shared" si="56"/>
        <v>224.18293291455964</v>
      </c>
      <c r="E661">
        <f t="shared" si="57"/>
        <v>0.58281310081071924</v>
      </c>
      <c r="F661">
        <f t="shared" si="58"/>
        <v>6.9377756570839217</v>
      </c>
      <c r="G661" s="5">
        <f t="shared" si="59"/>
        <v>4.6065232538410452</v>
      </c>
    </row>
    <row r="662" ht="14.4">
      <c r="A662">
        <v>661</v>
      </c>
      <c r="B662">
        <v>-1.8103250496266243</v>
      </c>
      <c r="C662">
        <f t="shared" si="55"/>
        <v>5.7606782383594739</v>
      </c>
      <c r="D662">
        <f t="shared" si="56"/>
        <v>223.93024201530889</v>
      </c>
      <c r="E662" s="5">
        <f t="shared" si="57"/>
        <v>0.58204376991666451</v>
      </c>
      <c r="F662">
        <f t="shared" si="58"/>
        <v>6.9247657781928034</v>
      </c>
      <c r="G662" s="5">
        <f t="shared" si="59"/>
        <v>4.5965906985261444</v>
      </c>
    </row>
    <row r="663" ht="14.4">
      <c r="A663">
        <v>662</v>
      </c>
      <c r="B663">
        <v>-5.9113471140088976</v>
      </c>
      <c r="C663" s="5">
        <f t="shared" si="55"/>
        <v>5.7430467801232679</v>
      </c>
      <c r="D663">
        <f t="shared" si="56"/>
        <v>223.79726189274231</v>
      </c>
      <c r="E663">
        <f t="shared" si="57"/>
        <v>0.58143127637160641</v>
      </c>
      <c r="F663">
        <f t="shared" si="58"/>
        <v>6.9059093328664805</v>
      </c>
      <c r="G663" s="5">
        <f t="shared" si="59"/>
        <v>4.5801842273800553</v>
      </c>
    </row>
    <row r="664" ht="14.4">
      <c r="A664">
        <v>663</v>
      </c>
      <c r="B664">
        <v>16.606633358684114</v>
      </c>
      <c r="C664">
        <f t="shared" si="55"/>
        <v>5.7594322802417608</v>
      </c>
      <c r="D664">
        <f t="shared" si="56"/>
        <v>223.63720486276949</v>
      </c>
      <c r="E664" s="5">
        <f t="shared" si="57"/>
        <v>0.5807848292548311</v>
      </c>
      <c r="F664">
        <f t="shared" si="58"/>
        <v>6.9210019387514228</v>
      </c>
      <c r="G664" s="5">
        <f t="shared" si="59"/>
        <v>4.5978626217320988</v>
      </c>
    </row>
    <row r="665" ht="14.4">
      <c r="A665">
        <v>664</v>
      </c>
      <c r="B665">
        <v>27.396630422265066</v>
      </c>
      <c r="C665" s="5">
        <f t="shared" si="55"/>
        <v>5.7920184220219166</v>
      </c>
      <c r="D665">
        <f t="shared" si="56"/>
        <v>224.00496665125829</v>
      </c>
      <c r="E665">
        <f t="shared" si="57"/>
        <v>0.58082430862252554</v>
      </c>
      <c r="F665">
        <f t="shared" si="58"/>
        <v>6.9536670392669677</v>
      </c>
      <c r="G665" s="5">
        <f t="shared" si="59"/>
        <v>4.6303698047768655</v>
      </c>
    </row>
    <row r="666" ht="14.4">
      <c r="A666">
        <v>665</v>
      </c>
      <c r="B666">
        <v>14.741369907727892</v>
      </c>
      <c r="C666">
        <f t="shared" si="55"/>
        <v>5.8054760934289931</v>
      </c>
      <c r="D666">
        <f t="shared" si="56"/>
        <v>223.78804720537244</v>
      </c>
      <c r="E666" s="5">
        <f t="shared" si="57"/>
        <v>0.58010635167717228</v>
      </c>
      <c r="F666">
        <f t="shared" si="58"/>
        <v>6.9656887967833381</v>
      </c>
      <c r="G666" s="5">
        <f t="shared" si="59"/>
        <v>4.6452633900746481</v>
      </c>
    </row>
    <row r="667" ht="14.4">
      <c r="A667">
        <v>666</v>
      </c>
      <c r="B667">
        <v>27.452027627154873</v>
      </c>
      <c r="C667" s="5">
        <f t="shared" si="55"/>
        <v>5.8379784230592122</v>
      </c>
      <c r="D667">
        <f t="shared" si="56"/>
        <v>224.15508717942276</v>
      </c>
      <c r="E667">
        <f t="shared" si="57"/>
        <v>0.58014584370579025</v>
      </c>
      <c r="F667">
        <f t="shared" si="58"/>
        <v>6.9982701104707932</v>
      </c>
      <c r="G667" s="5">
        <f t="shared" si="59"/>
        <v>4.6776867356476313</v>
      </c>
    </row>
    <row r="668" ht="14.4">
      <c r="A668">
        <v>667</v>
      </c>
      <c r="B668">
        <v>-10.635232942094319</v>
      </c>
      <c r="C668">
        <f t="shared" si="55"/>
        <v>5.8132809547456388</v>
      </c>
      <c r="D668">
        <f t="shared" si="56"/>
        <v>224.22536459516726</v>
      </c>
      <c r="E668" s="5">
        <f t="shared" si="57"/>
        <v>0.5798016573896585</v>
      </c>
      <c r="F668">
        <f t="shared" si="58"/>
        <v>6.9728842695249558</v>
      </c>
      <c r="G668" s="5">
        <f t="shared" si="59"/>
        <v>4.6536776399663218</v>
      </c>
    </row>
    <row r="669" ht="14.4">
      <c r="A669">
        <v>668</v>
      </c>
      <c r="B669">
        <v>3.2227477592304927</v>
      </c>
      <c r="C669" s="5">
        <f t="shared" si="55"/>
        <v>5.8094029110397782</v>
      </c>
      <c r="D669">
        <f t="shared" si="56"/>
        <v>223.89924083420934</v>
      </c>
      <c r="E669">
        <f t="shared" si="57"/>
        <v>0.57894602878232815</v>
      </c>
      <c r="F669">
        <f t="shared" si="58"/>
        <v>6.9672949686044348</v>
      </c>
      <c r="G669" s="5">
        <f t="shared" si="59"/>
        <v>4.6515108534751217</v>
      </c>
    </row>
    <row r="670" ht="14.4">
      <c r="A670">
        <v>669</v>
      </c>
      <c r="B670">
        <v>13.622264689933541</v>
      </c>
      <c r="C670">
        <f t="shared" si="55"/>
        <v>5.8210813292444028</v>
      </c>
      <c r="D670">
        <f t="shared" si="56"/>
        <v>223.65530419719533</v>
      </c>
      <c r="E670" s="5">
        <f t="shared" si="57"/>
        <v>0.57819794299297578</v>
      </c>
      <c r="F670">
        <f t="shared" si="58"/>
        <v>6.9774772152303548</v>
      </c>
      <c r="G670" s="5">
        <f t="shared" si="59"/>
        <v>4.6646854432584508</v>
      </c>
    </row>
    <row r="671" ht="14.4">
      <c r="A671">
        <v>670</v>
      </c>
      <c r="B671">
        <v>20.284810754889076</v>
      </c>
      <c r="C671" s="5">
        <f t="shared" si="55"/>
        <v>5.8426689851035736</v>
      </c>
      <c r="D671">
        <f t="shared" si="56"/>
        <v>223.63322934919483</v>
      </c>
      <c r="E671">
        <f t="shared" si="57"/>
        <v>0.57773777730658782</v>
      </c>
      <c r="F671">
        <f t="shared" si="58"/>
        <v>6.9981445397167494</v>
      </c>
      <c r="G671" s="5">
        <f t="shared" si="59"/>
        <v>4.6871934304903977</v>
      </c>
    </row>
    <row r="672" ht="14.4">
      <c r="A672">
        <v>671</v>
      </c>
      <c r="B672">
        <v>-11.192557890082071</v>
      </c>
      <c r="C672">
        <f t="shared" si="55"/>
        <v>5.8172811656174543</v>
      </c>
      <c r="D672">
        <f t="shared" si="56"/>
        <v>223.73193567468022</v>
      </c>
      <c r="E672" s="5">
        <f t="shared" si="57"/>
        <v>0.57743450241757788</v>
      </c>
      <c r="F672">
        <f t="shared" si="58"/>
        <v>6.9721501704526103</v>
      </c>
      <c r="G672" s="5">
        <f t="shared" si="59"/>
        <v>4.6624121607822984</v>
      </c>
    </row>
    <row r="673" ht="14.4">
      <c r="A673">
        <v>672</v>
      </c>
      <c r="B673">
        <v>2.012168261857227</v>
      </c>
      <c r="C673" s="5">
        <f t="shared" si="55"/>
        <v>5.8116187952249545</v>
      </c>
      <c r="D673">
        <f t="shared" si="56"/>
        <v>223.42005102874438</v>
      </c>
      <c r="E673">
        <f t="shared" si="57"/>
        <v>0.57660238815917997</v>
      </c>
      <c r="F673">
        <f t="shared" si="58"/>
        <v>6.9648235715433149</v>
      </c>
      <c r="G673" s="5">
        <f t="shared" si="59"/>
        <v>4.6584140189065941</v>
      </c>
    </row>
    <row r="674" ht="14.4">
      <c r="A674">
        <v>673</v>
      </c>
      <c r="B674">
        <v>27.685910326564258</v>
      </c>
      <c r="C674">
        <f t="shared" si="55"/>
        <v>5.8441214572328875</v>
      </c>
      <c r="D674">
        <f t="shared" si="56"/>
        <v>223.7985534190197</v>
      </c>
      <c r="E674" s="5">
        <f t="shared" si="57"/>
        <v>0.57666169663078815</v>
      </c>
      <c r="F674">
        <f t="shared" si="58"/>
        <v>6.997444850494464</v>
      </c>
      <c r="G674" s="5">
        <f t="shared" si="59"/>
        <v>4.6907980639713109</v>
      </c>
    </row>
    <row r="675" ht="14.4">
      <c r="A675">
        <v>674</v>
      </c>
      <c r="B675">
        <v>16.023061244159543</v>
      </c>
      <c r="C675" s="5">
        <f t="shared" si="55"/>
        <v>5.8592237417832242</v>
      </c>
      <c r="D675">
        <f t="shared" si="56"/>
        <v>223.61973995174148</v>
      </c>
      <c r="E675">
        <f t="shared" si="57"/>
        <v>0.57600349790777339</v>
      </c>
      <c r="F675">
        <f t="shared" si="58"/>
        <v>7.0112307375987708</v>
      </c>
      <c r="G675" s="5">
        <f t="shared" si="59"/>
        <v>4.7072167459676777</v>
      </c>
    </row>
    <row r="676" ht="14.4">
      <c r="A676">
        <v>675</v>
      </c>
      <c r="B676">
        <v>20.062737191330065</v>
      </c>
      <c r="C676">
        <f t="shared" ref="C676:C739" si="60">SUM(B$2:B676)/A676</f>
        <v>5.880265983930701</v>
      </c>
      <c r="D676">
        <f t="shared" ref="D676:D739" si="61">VAR(B$2:B676)</f>
        <v>223.58683369148957</v>
      </c>
      <c r="E676" s="5">
        <f t="shared" ref="E676:E739" si="62">SQRT(D676/A676)</f>
        <v>0.57553432010352046</v>
      </c>
      <c r="F676">
        <f t="shared" ref="F676:F739" si="63">C676+2*E676</f>
        <v>7.0313346241377417</v>
      </c>
      <c r="G676" s="5">
        <f t="shared" ref="G676:G739" si="64">C676-2*E676</f>
        <v>4.7291973437236603</v>
      </c>
    </row>
    <row r="677" ht="14.4">
      <c r="A677">
        <v>676</v>
      </c>
      <c r="B677">
        <v>-1.2636846144409093</v>
      </c>
      <c r="C677" s="5">
        <f t="shared" si="60"/>
        <v>5.8696980096727547</v>
      </c>
      <c r="D677">
        <f t="shared" si="61"/>
        <v>223.33109102389633</v>
      </c>
      <c r="E677">
        <f t="shared" si="62"/>
        <v>0.57477946764466292</v>
      </c>
      <c r="F677">
        <f t="shared" si="63"/>
        <v>7.0192569449620805</v>
      </c>
      <c r="G677" s="5">
        <f t="shared" si="64"/>
        <v>4.7201390743834288</v>
      </c>
    </row>
    <row r="678" ht="14.4">
      <c r="A678">
        <v>677</v>
      </c>
      <c r="B678">
        <v>32.872069744741083</v>
      </c>
      <c r="C678">
        <f t="shared" si="60"/>
        <v>5.9095833445842292</v>
      </c>
      <c r="D678">
        <f t="shared" si="61"/>
        <v>224.07771822752761</v>
      </c>
      <c r="E678" s="5">
        <f t="shared" si="62"/>
        <v>0.57531407930680567</v>
      </c>
      <c r="F678">
        <f t="shared" si="63"/>
        <v>7.0602115031978405</v>
      </c>
      <c r="G678" s="5">
        <f t="shared" si="64"/>
        <v>4.7589551859706178</v>
      </c>
    </row>
    <row r="679" ht="14.4">
      <c r="A679">
        <v>678</v>
      </c>
      <c r="B679">
        <v>4.1635279040104987</v>
      </c>
      <c r="C679" s="5">
        <f t="shared" si="60"/>
        <v>5.9070080415745343</v>
      </c>
      <c r="D679">
        <f t="shared" si="61"/>
        <v>223.75122855951037</v>
      </c>
      <c r="E679">
        <f t="shared" si="62"/>
        <v>0.57447067923194561</v>
      </c>
      <c r="F679">
        <f t="shared" si="63"/>
        <v>7.0559494000384255</v>
      </c>
      <c r="G679" s="5">
        <f t="shared" si="64"/>
        <v>4.7580666831106431</v>
      </c>
    </row>
    <row r="680" ht="14.4">
      <c r="A680">
        <v>679</v>
      </c>
      <c r="B680">
        <v>11.607670660504226</v>
      </c>
      <c r="C680">
        <f t="shared" si="60"/>
        <v>5.9154037155346657</v>
      </c>
      <c r="D680">
        <f t="shared" si="61"/>
        <v>223.46907290291801</v>
      </c>
      <c r="E680" s="5">
        <f t="shared" si="62"/>
        <v>0.5736854383579677</v>
      </c>
      <c r="F680">
        <f t="shared" si="63"/>
        <v>7.0627745922506016</v>
      </c>
      <c r="G680" s="5">
        <f t="shared" si="64"/>
        <v>4.7680328388187299</v>
      </c>
    </row>
    <row r="681" ht="14.4">
      <c r="A681">
        <v>680</v>
      </c>
      <c r="B681">
        <v>-10.514758076329375</v>
      </c>
      <c r="C681" s="5">
        <f t="shared" si="60"/>
        <v>5.8912417128995713</v>
      </c>
      <c r="D681">
        <f t="shared" si="61"/>
        <v>223.53694353324457</v>
      </c>
      <c r="E681">
        <f t="shared" si="62"/>
        <v>0.57335050302026858</v>
      </c>
      <c r="F681">
        <f t="shared" si="63"/>
        <v>7.0379427189401085</v>
      </c>
      <c r="G681" s="5">
        <f t="shared" si="64"/>
        <v>4.7445407068590342</v>
      </c>
    </row>
    <row r="682" ht="14.4">
      <c r="A682">
        <v>681</v>
      </c>
      <c r="B682">
        <v>-0.15274350588700258</v>
      </c>
      <c r="C682">
        <f t="shared" si="60"/>
        <v>5.8823665510511329</v>
      </c>
      <c r="D682">
        <f t="shared" si="61"/>
        <v>223.26185408095719</v>
      </c>
      <c r="E682" s="5">
        <f t="shared" si="62"/>
        <v>0.57257674793644053</v>
      </c>
      <c r="F682">
        <f t="shared" si="63"/>
        <v>7.027520046924014</v>
      </c>
      <c r="G682" s="5">
        <f t="shared" si="64"/>
        <v>4.7372130551782519</v>
      </c>
    </row>
    <row r="683" ht="14.4">
      <c r="A683">
        <v>682</v>
      </c>
      <c r="B683">
        <v>22.826382499301264</v>
      </c>
      <c r="C683" s="5">
        <f t="shared" si="60"/>
        <v>5.9072111492157227</v>
      </c>
      <c r="D683">
        <f t="shared" si="61"/>
        <v>223.3549772162084</v>
      </c>
      <c r="E683">
        <f t="shared" si="62"/>
        <v>0.57227612792486893</v>
      </c>
      <c r="F683">
        <f t="shared" si="63"/>
        <v>7.0517634050654605</v>
      </c>
      <c r="G683" s="5">
        <f t="shared" si="64"/>
        <v>4.7626588933659848</v>
      </c>
    </row>
    <row r="684" ht="14.4">
      <c r="A684">
        <v>683</v>
      </c>
      <c r="B684">
        <v>15.842070142785388</v>
      </c>
      <c r="C684">
        <f t="shared" si="60"/>
        <v>5.9217570628227056</v>
      </c>
      <c r="D684">
        <f t="shared" si="61"/>
        <v>223.17198885023336</v>
      </c>
      <c r="E684" s="5">
        <f t="shared" si="62"/>
        <v>0.57162273039197886</v>
      </c>
      <c r="F684">
        <f t="shared" si="63"/>
        <v>7.0650025236066636</v>
      </c>
      <c r="G684" s="5">
        <f t="shared" si="64"/>
        <v>4.7785116020387477</v>
      </c>
    </row>
    <row r="685" ht="14.4">
      <c r="A685">
        <v>684</v>
      </c>
      <c r="B685">
        <v>-10.567972758972953</v>
      </c>
      <c r="C685" s="5">
        <f t="shared" si="60"/>
        <v>5.8976492706855774</v>
      </c>
      <c r="D685">
        <f t="shared" si="61"/>
        <v>223.24276728327425</v>
      </c>
      <c r="E685">
        <f t="shared" si="62"/>
        <v>0.57129529557106373</v>
      </c>
      <c r="F685">
        <f t="shared" si="63"/>
        <v>7.0402398618277049</v>
      </c>
      <c r="G685" s="5">
        <f t="shared" si="64"/>
        <v>4.75505867954345</v>
      </c>
    </row>
    <row r="686" ht="14.4">
      <c r="A686">
        <v>685</v>
      </c>
      <c r="B686">
        <v>33.048685533320104</v>
      </c>
      <c r="C686">
        <f t="shared" si="60"/>
        <v>5.937285819974095</v>
      </c>
      <c r="D686">
        <f t="shared" si="61"/>
        <v>223.99256235559076</v>
      </c>
      <c r="E686" s="5">
        <f t="shared" si="62"/>
        <v>0.57183602666763045</v>
      </c>
      <c r="F686">
        <f t="shared" si="63"/>
        <v>7.0809578733093561</v>
      </c>
      <c r="G686" s="5">
        <f t="shared" si="64"/>
        <v>4.7936137666388339</v>
      </c>
    </row>
    <row r="687" ht="14.4">
      <c r="A687">
        <v>686</v>
      </c>
      <c r="B687">
        <v>14.505954926622129</v>
      </c>
      <c r="C687" s="5">
        <f t="shared" si="60"/>
        <v>5.949776591266585</v>
      </c>
      <c r="D687">
        <f t="shared" si="61"/>
        <v>223.77259520028798</v>
      </c>
      <c r="E687">
        <f t="shared" si="62"/>
        <v>0.57113844063218744</v>
      </c>
      <c r="F687">
        <f t="shared" si="63"/>
        <v>7.0920534725309601</v>
      </c>
      <c r="G687" s="5">
        <f t="shared" si="64"/>
        <v>4.8074997100022099</v>
      </c>
    </row>
    <row r="688" ht="14.4">
      <c r="A688">
        <v>687</v>
      </c>
      <c r="B688">
        <v>28.730074662486835</v>
      </c>
      <c r="C688">
        <f t="shared" si="60"/>
        <v>5.9829356859845175</v>
      </c>
      <c r="D688">
        <f t="shared" si="61"/>
        <v>224.20177014336642</v>
      </c>
      <c r="E688" s="5">
        <f t="shared" si="62"/>
        <v>0.57126964771280586</v>
      </c>
      <c r="F688">
        <f t="shared" si="63"/>
        <v>7.1254749814101288</v>
      </c>
      <c r="G688" s="5">
        <f t="shared" si="64"/>
        <v>4.8403963905589062</v>
      </c>
    </row>
    <row r="689" ht="14.4">
      <c r="A689">
        <v>688</v>
      </c>
      <c r="B689">
        <v>1.9925580196340471</v>
      </c>
      <c r="C689" s="5">
        <f t="shared" si="60"/>
        <v>5.9771357184462177</v>
      </c>
      <c r="D689">
        <f t="shared" si="61"/>
        <v>223.89856519389895</v>
      </c>
      <c r="E689">
        <f t="shared" si="62"/>
        <v>0.57046819458900933</v>
      </c>
      <c r="F689">
        <f t="shared" si="63"/>
        <v>7.1180721076242364</v>
      </c>
      <c r="G689" s="5">
        <f t="shared" si="64"/>
        <v>4.8361993292681991</v>
      </c>
    </row>
    <row r="690" ht="14.4">
      <c r="A690">
        <v>689</v>
      </c>
      <c r="B690">
        <v>24.02034788530338</v>
      </c>
      <c r="C690">
        <f t="shared" si="60"/>
        <v>6.0033232542471717</v>
      </c>
      <c r="D690">
        <f t="shared" si="61"/>
        <v>224.04563849744494</v>
      </c>
      <c r="E690" s="5">
        <f t="shared" si="62"/>
        <v>0.57024125785394209</v>
      </c>
      <c r="F690">
        <f t="shared" si="63"/>
        <v>7.1438057699550557</v>
      </c>
      <c r="G690" s="5">
        <f t="shared" si="64"/>
        <v>4.8628407385392878</v>
      </c>
    </row>
    <row r="691" ht="14.4">
      <c r="A691">
        <v>690</v>
      </c>
      <c r="B691">
        <v>-8.6233814473882546</v>
      </c>
      <c r="C691" s="5">
        <f t="shared" si="60"/>
        <v>5.9821251314911787</v>
      </c>
      <c r="D691">
        <f t="shared" si="61"/>
        <v>224.03052208706748</v>
      </c>
      <c r="E691">
        <f t="shared" si="62"/>
        <v>0.56980866619262094</v>
      </c>
      <c r="F691">
        <f t="shared" si="63"/>
        <v>7.1217424638764211</v>
      </c>
      <c r="G691" s="5">
        <f t="shared" si="64"/>
        <v>4.8425077991059364</v>
      </c>
    </row>
    <row r="692" ht="14.4">
      <c r="A692">
        <v>691</v>
      </c>
      <c r="B692">
        <v>10.916959475469927</v>
      </c>
      <c r="C692">
        <f t="shared" si="60"/>
        <v>5.9892667152017127</v>
      </c>
      <c r="D692">
        <f t="shared" si="61"/>
        <v>223.74108270356408</v>
      </c>
      <c r="E692" s="5">
        <f t="shared" si="62"/>
        <v>0.56902827103085551</v>
      </c>
      <c r="F692">
        <f t="shared" si="63"/>
        <v>7.1273232572634235</v>
      </c>
      <c r="G692" s="5">
        <f t="shared" si="64"/>
        <v>4.8512101731400019</v>
      </c>
    </row>
    <row r="693" ht="14.4">
      <c r="A693">
        <v>692</v>
      </c>
      <c r="B693">
        <v>35.811498560280157</v>
      </c>
      <c r="C693" s="5">
        <f t="shared" si="60"/>
        <v>6.032362425960498</v>
      </c>
      <c r="D693">
        <f t="shared" si="61"/>
        <v>224.70249980810854</v>
      </c>
      <c r="E693">
        <f t="shared" si="62"/>
        <v>0.56983734091267024</v>
      </c>
      <c r="F693">
        <f t="shared" si="63"/>
        <v>7.1720371077858385</v>
      </c>
      <c r="G693" s="5">
        <f t="shared" si="64"/>
        <v>4.8926877441351575</v>
      </c>
    </row>
    <row r="694" ht="14.4">
      <c r="A694">
        <v>693</v>
      </c>
      <c r="B694">
        <v>-22.851479859693754</v>
      </c>
      <c r="C694">
        <f t="shared" si="60"/>
        <v>5.990682999862873</v>
      </c>
      <c r="D694">
        <f t="shared" si="61"/>
        <v>225.58164718297061</v>
      </c>
      <c r="E694" s="5">
        <f t="shared" si="62"/>
        <v>0.57053890524631967</v>
      </c>
      <c r="F694">
        <f t="shared" si="63"/>
        <v>7.1317608103555123</v>
      </c>
      <c r="G694" s="5">
        <f t="shared" si="64"/>
        <v>4.8496051893702337</v>
      </c>
    </row>
    <row r="695" ht="14.4">
      <c r="A695">
        <v>694</v>
      </c>
      <c r="B695">
        <v>4.6990343468441482</v>
      </c>
      <c r="C695" s="5">
        <f t="shared" si="60"/>
        <v>5.9888218346567941</v>
      </c>
      <c r="D695">
        <f t="shared" si="61"/>
        <v>225.2585365121023</v>
      </c>
      <c r="E695">
        <f t="shared" si="62"/>
        <v>0.56971924997550738</v>
      </c>
      <c r="F695">
        <f t="shared" si="63"/>
        <v>7.1282603346078091</v>
      </c>
      <c r="G695" s="5">
        <f t="shared" si="64"/>
        <v>4.8493833347057791</v>
      </c>
    </row>
    <row r="696" ht="14.4">
      <c r="A696">
        <v>695</v>
      </c>
      <c r="B696">
        <v>3.9792646620696828</v>
      </c>
      <c r="C696">
        <f t="shared" si="60"/>
        <v>5.9859303854876043</v>
      </c>
      <c r="D696">
        <f t="shared" si="61"/>
        <v>224.93976702072689</v>
      </c>
      <c r="E696" s="5">
        <f t="shared" si="62"/>
        <v>0.56890626735607086</v>
      </c>
      <c r="F696">
        <f t="shared" si="63"/>
        <v>7.1237429201997458</v>
      </c>
      <c r="G696" s="5">
        <f t="shared" si="64"/>
        <v>4.8481178507754628</v>
      </c>
    </row>
    <row r="697" ht="14.4">
      <c r="A697">
        <v>696</v>
      </c>
      <c r="B697">
        <v>-3.7846641700275967</v>
      </c>
      <c r="C697" s="5">
        <f t="shared" si="60"/>
        <v>5.9718921749193346</v>
      </c>
      <c r="D697">
        <f t="shared" si="61"/>
        <v>224.7532743434372</v>
      </c>
      <c r="E697">
        <f t="shared" si="62"/>
        <v>0.56826171011524207</v>
      </c>
      <c r="F697">
        <f t="shared" si="63"/>
        <v>7.1084155951498182</v>
      </c>
      <c r="G697" s="5">
        <f t="shared" si="64"/>
        <v>4.8353687546888509</v>
      </c>
    </row>
    <row r="698" ht="14.4">
      <c r="A698">
        <v>697</v>
      </c>
      <c r="B698">
        <v>3.3859191892108553</v>
      </c>
      <c r="C698">
        <f t="shared" si="60"/>
        <v>5.968182027163655</v>
      </c>
      <c r="D698">
        <f t="shared" si="61"/>
        <v>224.43994731412349</v>
      </c>
      <c r="E698" s="5">
        <f t="shared" si="62"/>
        <v>0.56745795679669919</v>
      </c>
      <c r="F698">
        <f t="shared" si="63"/>
        <v>7.1030979407570536</v>
      </c>
      <c r="G698" s="5">
        <f t="shared" si="64"/>
        <v>4.8332661135702564</v>
      </c>
    </row>
    <row r="699" ht="14.4">
      <c r="A699">
        <v>698</v>
      </c>
      <c r="B699">
        <v>5.4275682903803295</v>
      </c>
      <c r="C699" s="5">
        <f t="shared" si="60"/>
        <v>5.9674075089161143</v>
      </c>
      <c r="D699">
        <f t="shared" si="61"/>
        <v>224.11835749659545</v>
      </c>
      <c r="E699">
        <f t="shared" si="62"/>
        <v>0.56664492590877369</v>
      </c>
      <c r="F699">
        <f t="shared" si="63"/>
        <v>7.1006973607336619</v>
      </c>
      <c r="G699" s="5">
        <f t="shared" si="64"/>
        <v>4.8341176570985667</v>
      </c>
    </row>
    <row r="700" ht="14.4">
      <c r="A700">
        <v>699</v>
      </c>
      <c r="B700">
        <v>22.39948379563544</v>
      </c>
      <c r="C700">
        <f t="shared" si="60"/>
        <v>5.9909154864364558</v>
      </c>
      <c r="D700">
        <f t="shared" si="61"/>
        <v>224.18355590449823</v>
      </c>
      <c r="E700" s="5">
        <f t="shared" si="62"/>
        <v>0.56632181197015452</v>
      </c>
      <c r="F700">
        <f t="shared" si="63"/>
        <v>7.1235591103767648</v>
      </c>
      <c r="G700" s="5">
        <f t="shared" si="64"/>
        <v>4.8582718624961467</v>
      </c>
    </row>
    <row r="701" ht="14.4">
      <c r="A701">
        <v>700</v>
      </c>
      <c r="B701">
        <v>7.4740967211045284</v>
      </c>
      <c r="C701" s="5">
        <f t="shared" si="60"/>
        <v>5.9930343167716966</v>
      </c>
      <c r="D701">
        <f t="shared" si="61"/>
        <v>223.86597811917764</v>
      </c>
      <c r="E701">
        <f t="shared" si="62"/>
        <v>0.56551617144892841</v>
      </c>
      <c r="F701">
        <f t="shared" si="63"/>
        <v>7.1240666596695537</v>
      </c>
      <c r="G701" s="5">
        <f t="shared" si="64"/>
        <v>4.8620019738738396</v>
      </c>
    </row>
    <row r="702" ht="14.4">
      <c r="A702">
        <v>701</v>
      </c>
      <c r="B702">
        <v>14.609842657030461</v>
      </c>
      <c r="C702">
        <f t="shared" si="60"/>
        <v>6.0053264827349757</v>
      </c>
      <c r="D702">
        <f t="shared" si="61"/>
        <v>223.65208881719977</v>
      </c>
      <c r="E702" s="5">
        <f t="shared" si="62"/>
        <v>0.56484263499402176</v>
      </c>
      <c r="F702">
        <f t="shared" si="63"/>
        <v>7.1350117527230195</v>
      </c>
      <c r="G702" s="5">
        <f t="shared" si="64"/>
        <v>4.875641212746932</v>
      </c>
    </row>
    <row r="703" ht="14.4">
      <c r="A703">
        <v>702</v>
      </c>
      <c r="B703">
        <v>4.6379053419022505</v>
      </c>
      <c r="C703" s="5">
        <f t="shared" si="60"/>
        <v>6.003378589371966</v>
      </c>
      <c r="D703">
        <f t="shared" si="61"/>
        <v>223.33570520545734</v>
      </c>
      <c r="E703">
        <f t="shared" si="62"/>
        <v>0.56404080544514168</v>
      </c>
      <c r="F703">
        <f t="shared" si="63"/>
        <v>7.1314602002622491</v>
      </c>
      <c r="G703" s="5">
        <f t="shared" si="64"/>
        <v>4.8752969784816829</v>
      </c>
    </row>
    <row r="704" ht="14.4">
      <c r="A704">
        <v>703</v>
      </c>
      <c r="B704">
        <v>-6.223482210944951</v>
      </c>
      <c r="C704">
        <f t="shared" si="60"/>
        <v>5.9859861842506055</v>
      </c>
      <c r="D704">
        <f t="shared" si="61"/>
        <v>223.23021769165129</v>
      </c>
      <c r="E704" s="5">
        <f t="shared" si="62"/>
        <v>0.56350636884279204</v>
      </c>
      <c r="F704">
        <f t="shared" si="63"/>
        <v>7.1129989219361898</v>
      </c>
      <c r="G704" s="5">
        <f t="shared" si="64"/>
        <v>4.8589734465650212</v>
      </c>
    </row>
    <row r="705" ht="14.4">
      <c r="A705">
        <v>704</v>
      </c>
      <c r="B705">
        <v>2.3487965475206329</v>
      </c>
      <c r="C705" s="5">
        <f t="shared" si="60"/>
        <v>5.980819721698432</v>
      </c>
      <c r="D705">
        <f t="shared" si="61"/>
        <v>222.9314696679786</v>
      </c>
      <c r="E705">
        <f t="shared" si="62"/>
        <v>0.56272908172116209</v>
      </c>
      <c r="F705">
        <f t="shared" si="63"/>
        <v>7.1062778851407558</v>
      </c>
      <c r="G705" s="5">
        <f t="shared" si="64"/>
        <v>4.8553615582561083</v>
      </c>
    </row>
    <row r="706" ht="14.4">
      <c r="A706">
        <v>705</v>
      </c>
      <c r="B706">
        <v>4.4631246365635109</v>
      </c>
      <c r="C706">
        <f t="shared" si="60"/>
        <v>5.9786669627124249</v>
      </c>
      <c r="D706">
        <f t="shared" si="61"/>
        <v>222.61807288029658</v>
      </c>
      <c r="E706" s="5">
        <f t="shared" si="62"/>
        <v>0.56193444114261637</v>
      </c>
      <c r="F706">
        <f t="shared" si="63"/>
        <v>7.1025358449976572</v>
      </c>
      <c r="G706" s="5">
        <f t="shared" si="64"/>
        <v>4.8547980804271926</v>
      </c>
    </row>
    <row r="707" ht="14.4">
      <c r="A707">
        <v>706</v>
      </c>
      <c r="B707">
        <v>13.497032374560231</v>
      </c>
      <c r="C707" s="5">
        <f t="shared" si="60"/>
        <v>5.9893162055054097</v>
      </c>
      <c r="D707">
        <f t="shared" si="61"/>
        <v>222.38236746283155</v>
      </c>
      <c r="E707">
        <f t="shared" si="62"/>
        <v>0.56123897676554668</v>
      </c>
      <c r="F707">
        <f t="shared" si="63"/>
        <v>7.1117941590365028</v>
      </c>
      <c r="G707" s="5">
        <f t="shared" si="64"/>
        <v>4.8668382519743165</v>
      </c>
    </row>
    <row r="708" ht="14.4">
      <c r="A708">
        <v>707</v>
      </c>
      <c r="B708">
        <v>23.665652422497718</v>
      </c>
      <c r="C708">
        <f t="shared" si="60"/>
        <v>6.0143180954870124</v>
      </c>
      <c r="D708">
        <f t="shared" si="61"/>
        <v>222.50932008716535</v>
      </c>
      <c r="E708" s="5">
        <f t="shared" si="62"/>
        <v>0.5610019830777847</v>
      </c>
      <c r="F708">
        <f t="shared" si="63"/>
        <v>7.1363220616425815</v>
      </c>
      <c r="G708" s="5">
        <f t="shared" si="64"/>
        <v>4.8923141293314432</v>
      </c>
    </row>
    <row r="709" ht="14.4">
      <c r="A709">
        <v>708</v>
      </c>
      <c r="B709">
        <v>4.6034487492885052</v>
      </c>
      <c r="C709" s="5">
        <f t="shared" si="60"/>
        <v>6.012325342173173</v>
      </c>
      <c r="D709">
        <f t="shared" si="61"/>
        <v>222.19740837671347</v>
      </c>
      <c r="E709">
        <f t="shared" si="62"/>
        <v>0.56021259127650513</v>
      </c>
      <c r="F709">
        <f t="shared" si="63"/>
        <v>7.1327505247261831</v>
      </c>
      <c r="G709" s="5">
        <f t="shared" si="64"/>
        <v>4.891900159620163</v>
      </c>
    </row>
    <row r="710" ht="14.4">
      <c r="A710">
        <v>709</v>
      </c>
      <c r="B710">
        <v>6.5194518473317293</v>
      </c>
      <c r="C710">
        <f t="shared" si="60"/>
        <v>6.0130406122791795</v>
      </c>
      <c r="D710">
        <f t="shared" si="61"/>
        <v>221.8839329617177</v>
      </c>
      <c r="E710" s="5">
        <f t="shared" si="62"/>
        <v>0.55942234583357275</v>
      </c>
      <c r="F710">
        <f t="shared" si="63"/>
        <v>7.1318853039463246</v>
      </c>
      <c r="G710" s="5">
        <f t="shared" si="64"/>
        <v>4.8941959206120345</v>
      </c>
    </row>
    <row r="711" ht="14.4">
      <c r="A711">
        <v>710</v>
      </c>
      <c r="B711">
        <v>-6.846298568097442</v>
      </c>
      <c r="C711" s="5">
        <f t="shared" si="60"/>
        <v>5.9949288669547061</v>
      </c>
      <c r="D711">
        <f t="shared" si="61"/>
        <v>221.80388467697566</v>
      </c>
      <c r="E711">
        <f t="shared" si="62"/>
        <v>0.5589273991970739</v>
      </c>
      <c r="F711">
        <f t="shared" si="63"/>
        <v>7.1127836653488536</v>
      </c>
      <c r="G711" s="5">
        <f t="shared" si="64"/>
        <v>4.8770740685605585</v>
      </c>
    </row>
    <row r="712" ht="14.4">
      <c r="A712">
        <v>711</v>
      </c>
      <c r="B712">
        <v>-6.5221589930702155</v>
      </c>
      <c r="C712">
        <f t="shared" si="60"/>
        <v>5.97732396138505</v>
      </c>
      <c r="D712">
        <f t="shared" si="61"/>
        <v>221.7118469891854</v>
      </c>
      <c r="E712" s="5">
        <f t="shared" si="62"/>
        <v>0.5584183095347145</v>
      </c>
      <c r="F712">
        <f t="shared" si="63"/>
        <v>7.0941605804544787</v>
      </c>
      <c r="G712" s="5">
        <f t="shared" si="64"/>
        <v>4.8604873423156212</v>
      </c>
    </row>
    <row r="713" ht="14.4">
      <c r="A713">
        <v>712</v>
      </c>
      <c r="B713">
        <v>18.157236857504916</v>
      </c>
      <c r="C713" s="5">
        <f t="shared" si="60"/>
        <v>5.9944305806211737</v>
      </c>
      <c r="D713">
        <f t="shared" si="61"/>
        <v>221.60837311300466</v>
      </c>
      <c r="E713">
        <f t="shared" si="62"/>
        <v>0.55789579228235342</v>
      </c>
      <c r="F713">
        <f t="shared" si="63"/>
        <v>7.1102221651858803</v>
      </c>
      <c r="G713" s="5">
        <f t="shared" si="64"/>
        <v>4.8786389960564671</v>
      </c>
    </row>
    <row r="714" ht="14.4">
      <c r="A714">
        <v>713</v>
      </c>
      <c r="B714">
        <v>11.29301244832603</v>
      </c>
      <c r="C714">
        <f t="shared" si="60"/>
        <v>6.0018619717399746</v>
      </c>
      <c r="D714">
        <f t="shared" si="61"/>
        <v>221.3365012321924</v>
      </c>
      <c r="E714" s="5">
        <f t="shared" si="62"/>
        <v>0.55716234214183136</v>
      </c>
      <c r="F714">
        <f t="shared" si="63"/>
        <v>7.1161866560236371</v>
      </c>
      <c r="G714" s="5">
        <f t="shared" si="64"/>
        <v>4.8875372874563121</v>
      </c>
    </row>
    <row r="715" ht="14.4">
      <c r="A715">
        <v>714</v>
      </c>
      <c r="B715">
        <v>12.059458076749497</v>
      </c>
      <c r="C715" s="5">
        <f t="shared" si="60"/>
        <v>6.0103459998982514</v>
      </c>
      <c r="D715">
        <f t="shared" si="61"/>
        <v>221.07746417261774</v>
      </c>
      <c r="E715">
        <f t="shared" si="62"/>
        <v>0.5564461364433847</v>
      </c>
      <c r="F715">
        <f t="shared" si="63"/>
        <v>7.123238272785021</v>
      </c>
      <c r="G715" s="5">
        <f t="shared" si="64"/>
        <v>4.8974537270114817</v>
      </c>
    </row>
    <row r="716" ht="14.4">
      <c r="A716">
        <v>715</v>
      </c>
      <c r="B716">
        <v>-16.242310226877255</v>
      </c>
      <c r="C716">
        <f t="shared" si="60"/>
        <v>5.9792234037768868</v>
      </c>
      <c r="D716">
        <f t="shared" si="61"/>
        <v>221.46039230222863</v>
      </c>
      <c r="E716" s="5">
        <f t="shared" si="62"/>
        <v>0.55653824164086996</v>
      </c>
      <c r="F716">
        <f t="shared" si="63"/>
        <v>7.0922998870586262</v>
      </c>
      <c r="G716" s="5">
        <f t="shared" si="64"/>
        <v>4.8661469204951473</v>
      </c>
    </row>
    <row r="717" ht="14.4">
      <c r="A717">
        <v>716</v>
      </c>
      <c r="B717">
        <v>-30.028813015079223</v>
      </c>
      <c r="C717" s="5">
        <f t="shared" si="60"/>
        <v>5.9289328501192662</v>
      </c>
      <c r="D717">
        <f t="shared" si="61"/>
        <v>222.96152157544785</v>
      </c>
      <c r="E717">
        <f t="shared" si="62"/>
        <v>0.5580311578667152</v>
      </c>
      <c r="F717">
        <f t="shared" si="63"/>
        <v>7.044995165852697</v>
      </c>
      <c r="G717" s="5">
        <f t="shared" si="64"/>
        <v>4.8128705343858353</v>
      </c>
    </row>
    <row r="718" ht="14.4">
      <c r="A718">
        <v>717</v>
      </c>
      <c r="B718">
        <v>8.8974272575126054</v>
      </c>
      <c r="C718">
        <f t="shared" si="60"/>
        <v>5.9330730096832731</v>
      </c>
      <c r="D718">
        <f t="shared" si="61"/>
        <v>222.66241284280909</v>
      </c>
      <c r="E718" s="5">
        <f t="shared" si="62"/>
        <v>0.55726770788068791</v>
      </c>
      <c r="F718">
        <f t="shared" si="63"/>
        <v>7.0476084254446487</v>
      </c>
      <c r="G718" s="5">
        <f t="shared" si="64"/>
        <v>4.8185375939218975</v>
      </c>
    </row>
    <row r="719" ht="14.4">
      <c r="A719">
        <v>718</v>
      </c>
      <c r="B719">
        <v>-2.3186626720675267</v>
      </c>
      <c r="C719" s="5">
        <f t="shared" si="60"/>
        <v>5.9215803416028407</v>
      </c>
      <c r="D719">
        <f t="shared" si="61"/>
        <v>222.44670000384033</v>
      </c>
      <c r="E719">
        <f t="shared" si="62"/>
        <v>0.55660968856933168</v>
      </c>
      <c r="F719">
        <f t="shared" si="63"/>
        <v>7.0347997187415041</v>
      </c>
      <c r="G719" s="5">
        <f t="shared" si="64"/>
        <v>4.8083609644641774</v>
      </c>
    </row>
    <row r="720" ht="14.4">
      <c r="A720">
        <v>719</v>
      </c>
      <c r="B720">
        <v>18.758059722348307</v>
      </c>
      <c r="C720">
        <f t="shared" si="60"/>
        <v>5.9394335813535308</v>
      </c>
      <c r="D720">
        <f t="shared" si="61"/>
        <v>222.3660584023705</v>
      </c>
      <c r="E720" s="5">
        <f t="shared" si="62"/>
        <v>0.5561216514766596</v>
      </c>
      <c r="F720">
        <f t="shared" si="63"/>
        <v>7.0516768843068505</v>
      </c>
      <c r="G720" s="5">
        <f t="shared" si="64"/>
        <v>4.8271902784002112</v>
      </c>
    </row>
    <row r="721" ht="14.4">
      <c r="A721">
        <v>720</v>
      </c>
      <c r="B721">
        <v>16.435460622228781</v>
      </c>
      <c r="C721" s="5">
        <f t="shared" si="60"/>
        <v>5.9540113966880792</v>
      </c>
      <c r="D721">
        <f t="shared" si="61"/>
        <v>222.20979625507772</v>
      </c>
      <c r="E721">
        <f t="shared" si="62"/>
        <v>0.55554002287948734</v>
      </c>
      <c r="F721">
        <f t="shared" si="63"/>
        <v>7.0650914424470539</v>
      </c>
      <c r="G721" s="5">
        <f t="shared" si="64"/>
        <v>4.8429313509291045</v>
      </c>
    </row>
    <row r="722" ht="14.4">
      <c r="A722">
        <v>721</v>
      </c>
      <c r="B722">
        <v>2.1917658890112932</v>
      </c>
      <c r="C722">
        <f t="shared" si="60"/>
        <v>5.9487933030574602</v>
      </c>
      <c r="D722">
        <f t="shared" si="61"/>
        <v>221.92080328737748</v>
      </c>
      <c r="E722" s="5">
        <f t="shared" si="62"/>
        <v>0.55479351444642311</v>
      </c>
      <c r="F722">
        <f t="shared" si="63"/>
        <v>7.0583803319503069</v>
      </c>
      <c r="G722" s="5">
        <f t="shared" si="64"/>
        <v>4.8392062741646136</v>
      </c>
    </row>
    <row r="723" ht="14.4">
      <c r="A723">
        <v>722</v>
      </c>
      <c r="B723">
        <v>-11.423830456323813</v>
      </c>
      <c r="C723" s="5">
        <f t="shared" si="60"/>
        <v>5.9247314972965439</v>
      </c>
      <c r="D723">
        <f t="shared" si="61"/>
        <v>222.03102414216096</v>
      </c>
      <c r="E723">
        <f t="shared" si="62"/>
        <v>0.55454683670787996</v>
      </c>
      <c r="F723">
        <f t="shared" si="63"/>
        <v>7.0338251707123041</v>
      </c>
      <c r="G723" s="5">
        <f t="shared" si="64"/>
        <v>4.8156378238807838</v>
      </c>
    </row>
    <row r="724" ht="14.4">
      <c r="A724">
        <v>723</v>
      </c>
      <c r="B724">
        <v>8.3872536273672402</v>
      </c>
      <c r="C724">
        <f t="shared" si="60"/>
        <v>5.9281374753464346</v>
      </c>
      <c r="D724">
        <f t="shared" si="61"/>
        <v>221.7318892443806</v>
      </c>
      <c r="E724" s="5">
        <f t="shared" si="62"/>
        <v>0.55378977147296449</v>
      </c>
      <c r="F724">
        <f t="shared" si="63"/>
        <v>7.0357170182923632</v>
      </c>
      <c r="G724" s="5">
        <f t="shared" si="64"/>
        <v>4.8205579324005061</v>
      </c>
    </row>
    <row r="725" ht="14.4">
      <c r="A725">
        <v>724</v>
      </c>
      <c r="B725">
        <v>-35.517070870847554</v>
      </c>
      <c r="C725" s="5">
        <f t="shared" si="60"/>
        <v>5.8708927124373265</v>
      </c>
      <c r="D725">
        <f t="shared" si="61"/>
        <v>223.79772725888913</v>
      </c>
      <c r="E725">
        <f t="shared" si="62"/>
        <v>0.55597921090115121</v>
      </c>
      <c r="F725">
        <f t="shared" si="63"/>
        <v>6.9828511342396293</v>
      </c>
      <c r="G725" s="5">
        <f t="shared" si="64"/>
        <v>4.7589342906350236</v>
      </c>
    </row>
    <row r="726" ht="14.4">
      <c r="A726">
        <v>725</v>
      </c>
      <c r="B726">
        <v>-22.057560981390456</v>
      </c>
      <c r="C726">
        <f t="shared" si="60"/>
        <v>5.8323707073423918</v>
      </c>
      <c r="D726">
        <f t="shared" si="61"/>
        <v>224.5644744114224</v>
      </c>
      <c r="E726" s="5">
        <f t="shared" si="62"/>
        <v>0.55654658622297259</v>
      </c>
      <c r="F726">
        <f t="shared" si="63"/>
        <v>6.9454638797883366</v>
      </c>
      <c r="G726" s="5">
        <f t="shared" si="64"/>
        <v>4.7192775348964471</v>
      </c>
    </row>
    <row r="727" ht="14.4">
      <c r="A727">
        <v>726</v>
      </c>
      <c r="B727">
        <v>-0.079383363137536911</v>
      </c>
      <c r="C727" s="5">
        <f t="shared" si="60"/>
        <v>5.8242277953995814</v>
      </c>
      <c r="D727">
        <f t="shared" si="61"/>
        <v>224.30286920160927</v>
      </c>
      <c r="E727">
        <f t="shared" si="62"/>
        <v>0.5558391135143419</v>
      </c>
      <c r="F727">
        <f t="shared" si="63"/>
        <v>6.9359060224282647</v>
      </c>
      <c r="G727" s="5">
        <f t="shared" si="64"/>
        <v>4.712549568370898</v>
      </c>
    </row>
    <row r="728" ht="14.4">
      <c r="A728">
        <v>727</v>
      </c>
      <c r="B728">
        <v>-5.9414096389579782</v>
      </c>
      <c r="C728">
        <f t="shared" si="60"/>
        <v>5.8080439749946882</v>
      </c>
      <c r="D728">
        <f t="shared" si="61"/>
        <v>224.18432504468342</v>
      </c>
      <c r="E728" s="5">
        <f t="shared" si="62"/>
        <v>0.5553099002750117</v>
      </c>
      <c r="F728">
        <f t="shared" si="63"/>
        <v>6.9186637755447116</v>
      </c>
      <c r="G728" s="5">
        <f t="shared" si="64"/>
        <v>4.6974241744446648</v>
      </c>
    </row>
    <row r="729" ht="14.4">
      <c r="A729">
        <v>728</v>
      </c>
      <c r="B729">
        <v>0.7531363287648789</v>
      </c>
      <c r="C729" s="5">
        <f t="shared" si="60"/>
        <v>5.8011004205355814</v>
      </c>
      <c r="D729">
        <f t="shared" si="61"/>
        <v>223.91105498586754</v>
      </c>
      <c r="E729">
        <f t="shared" si="62"/>
        <v>0.55459005623531765</v>
      </c>
      <c r="F729">
        <f t="shared" si="63"/>
        <v>6.9102805330062171</v>
      </c>
      <c r="G729" s="5">
        <f t="shared" si="64"/>
        <v>4.6919203080649456</v>
      </c>
    </row>
    <row r="730" ht="14.4">
      <c r="A730">
        <v>729</v>
      </c>
      <c r="B730">
        <v>4.869404156460865</v>
      </c>
      <c r="C730">
        <f t="shared" si="60"/>
        <v>5.7998223735341083</v>
      </c>
      <c r="D730">
        <f t="shared" si="61"/>
        <v>223.6046756070086</v>
      </c>
      <c r="E730" s="5">
        <f t="shared" si="62"/>
        <v>0.55383025384877727</v>
      </c>
      <c r="F730">
        <f t="shared" si="63"/>
        <v>6.9074828812316627</v>
      </c>
      <c r="G730" s="5">
        <f t="shared" si="64"/>
        <v>4.692161865836554</v>
      </c>
    </row>
    <row r="731" ht="14.4">
      <c r="A731">
        <v>730</v>
      </c>
      <c r="B731">
        <v>38.487399603834525</v>
      </c>
      <c r="C731" s="5">
        <f t="shared" si="60"/>
        <v>5.8445998765893137</v>
      </c>
      <c r="D731">
        <f t="shared" si="61"/>
        <v>224.76161574622768</v>
      </c>
      <c r="E731">
        <f t="shared" si="62"/>
        <v>0.55488072980587544</v>
      </c>
      <c r="F731">
        <f t="shared" si="63"/>
        <v>6.9543613362010648</v>
      </c>
      <c r="G731" s="5">
        <f t="shared" si="64"/>
        <v>4.7348384169775626</v>
      </c>
    </row>
    <row r="732" ht="14.4">
      <c r="A732">
        <v>731</v>
      </c>
      <c r="B732">
        <v>23.122524257996581</v>
      </c>
      <c r="C732">
        <f t="shared" si="60"/>
        <v>5.8682358880549872</v>
      </c>
      <c r="D732">
        <f t="shared" si="61"/>
        <v>224.86210434069963</v>
      </c>
      <c r="E732" s="5">
        <f t="shared" si="62"/>
        <v>0.55462500652864022</v>
      </c>
      <c r="F732">
        <f t="shared" si="63"/>
        <v>6.9774859011122672</v>
      </c>
      <c r="G732" s="5">
        <f t="shared" si="64"/>
        <v>4.7589858749977072</v>
      </c>
    </row>
    <row r="733" ht="14.4">
      <c r="A733">
        <v>732</v>
      </c>
      <c r="B733">
        <v>18.486979270341628</v>
      </c>
      <c r="C733" s="5">
        <f t="shared" si="60"/>
        <v>5.8854746085225909</v>
      </c>
      <c r="D733">
        <f t="shared" si="61"/>
        <v>224.77202643265289</v>
      </c>
      <c r="E733">
        <f t="shared" si="62"/>
        <v>0.55413501051699787</v>
      </c>
      <c r="F733">
        <f t="shared" si="63"/>
        <v>6.9937446295565868</v>
      </c>
      <c r="G733" s="5">
        <f t="shared" si="64"/>
        <v>4.7772045874885949</v>
      </c>
    </row>
    <row r="734" ht="14.4">
      <c r="A734">
        <v>733</v>
      </c>
      <c r="B734">
        <v>25.575612918093142</v>
      </c>
      <c r="C734">
        <f t="shared" si="60"/>
        <v>5.9123370073078165</v>
      </c>
      <c r="D734">
        <f t="shared" si="61"/>
        <v>224.99388517017985</v>
      </c>
      <c r="E734" s="5">
        <f t="shared" si="62"/>
        <v>0.55403011276726255</v>
      </c>
      <c r="F734">
        <f t="shared" si="63"/>
        <v>7.0203972328423419</v>
      </c>
      <c r="G734" s="5">
        <f t="shared" si="64"/>
        <v>4.8042767817732912</v>
      </c>
    </row>
    <row r="735" ht="14.4">
      <c r="A735">
        <v>734</v>
      </c>
      <c r="B735">
        <v>-11.140198123017029</v>
      </c>
      <c r="C735" s="5">
        <f t="shared" si="60"/>
        <v>5.8891046706179999</v>
      </c>
      <c r="D735">
        <f t="shared" si="61"/>
        <v>225.08310604188961</v>
      </c>
      <c r="E735">
        <f t="shared" si="62"/>
        <v>0.55376234345348685</v>
      </c>
      <c r="F735">
        <f t="shared" si="63"/>
        <v>6.9966293575249736</v>
      </c>
      <c r="G735" s="5">
        <f t="shared" si="64"/>
        <v>4.7815799837110262</v>
      </c>
    </row>
    <row r="736" ht="14.4">
      <c r="A736">
        <v>735</v>
      </c>
      <c r="B736">
        <v>4.4086512435361795</v>
      </c>
      <c r="C736">
        <f t="shared" si="60"/>
        <v>5.8870904482682285</v>
      </c>
      <c r="D736">
        <f t="shared" si="61"/>
        <v>224.77943527124316</v>
      </c>
      <c r="E736" s="5">
        <f t="shared" si="62"/>
        <v>0.55301208025978599</v>
      </c>
      <c r="F736">
        <f t="shared" si="63"/>
        <v>6.9931146087878009</v>
      </c>
      <c r="G736" s="5">
        <f t="shared" si="64"/>
        <v>4.7810662877486561</v>
      </c>
    </row>
    <row r="737" ht="14.4">
      <c r="A737">
        <v>736</v>
      </c>
      <c r="B737">
        <v>11.024794047302755</v>
      </c>
      <c r="C737" s="5">
        <f t="shared" si="60"/>
        <v>5.8940710238103948</v>
      </c>
      <c r="D737">
        <f t="shared" si="61"/>
        <v>224.50947703841624</v>
      </c>
      <c r="E737">
        <f t="shared" si="62"/>
        <v>0.55230430952866472</v>
      </c>
      <c r="F737">
        <f t="shared" si="63"/>
        <v>6.9986796428677245</v>
      </c>
      <c r="G737" s="5">
        <f t="shared" si="64"/>
        <v>4.7894624047530652</v>
      </c>
    </row>
    <row r="738" ht="14.4">
      <c r="A738">
        <v>737</v>
      </c>
      <c r="B738">
        <v>10.87292088199418</v>
      </c>
      <c r="C738">
        <f t="shared" si="60"/>
        <v>5.9008265867115943</v>
      </c>
      <c r="D738">
        <f t="shared" si="61"/>
        <v>224.23807192148485</v>
      </c>
      <c r="E738" s="5">
        <f t="shared" si="62"/>
        <v>0.55159577544286076</v>
      </c>
      <c r="F738">
        <f t="shared" si="63"/>
        <v>7.0040181375973161</v>
      </c>
      <c r="G738" s="5">
        <f t="shared" si="64"/>
        <v>4.7976350358258726</v>
      </c>
    </row>
    <row r="739" ht="14.4">
      <c r="A739">
        <v>738</v>
      </c>
      <c r="B739">
        <v>15.039906847902424</v>
      </c>
      <c r="C739" s="5">
        <f t="shared" si="60"/>
        <v>5.913210164301284</v>
      </c>
      <c r="D739">
        <f t="shared" si="61"/>
        <v>224.0469885315112</v>
      </c>
      <c r="E739">
        <f t="shared" si="62"/>
        <v>0.55098702827494128</v>
      </c>
      <c r="F739">
        <f t="shared" si="63"/>
        <v>7.0151842208511663</v>
      </c>
      <c r="G739" s="5">
        <f t="shared" si="64"/>
        <v>4.8112361077514016</v>
      </c>
    </row>
    <row r="740" ht="14.4">
      <c r="A740">
        <v>739</v>
      </c>
      <c r="B740">
        <v>-3.5008661765250917</v>
      </c>
      <c r="C740">
        <f t="shared" ref="C740:C803" si="65">SUM(B$2:B740)/A740</f>
        <v>5.9004712247331836</v>
      </c>
      <c r="D740">
        <f t="shared" ref="D740:D803" si="66">VAR(B$2:B740)</f>
        <v>223.86332717577932</v>
      </c>
      <c r="E740" s="5">
        <f t="shared" ref="E740:E803" si="67">SQRT(D740/A740)</f>
        <v>0.55038838197147077</v>
      </c>
      <c r="F740">
        <f t="shared" ref="F740:F803" si="68">C740+2*E740</f>
        <v>7.0012479886761252</v>
      </c>
      <c r="G740" s="5">
        <f t="shared" ref="G740:G803" si="69">C740-2*E740</f>
        <v>4.7996944607902421</v>
      </c>
    </row>
    <row r="741" ht="14.4">
      <c r="A741">
        <v>740</v>
      </c>
      <c r="B741">
        <v>4.647398233805303</v>
      </c>
      <c r="C741" s="5">
        <f t="shared" si="65"/>
        <v>5.898777882853552</v>
      </c>
      <c r="D741">
        <f t="shared" si="66"/>
        <v>223.56252168574403</v>
      </c>
      <c r="E741">
        <f t="shared" si="67"/>
        <v>0.54964671907648643</v>
      </c>
      <c r="F741">
        <f t="shared" si="68"/>
        <v>6.9980713210065248</v>
      </c>
      <c r="G741" s="5">
        <f t="shared" si="69"/>
        <v>4.7994844447005791</v>
      </c>
    </row>
    <row r="742" ht="14.4">
      <c r="A742">
        <v>741</v>
      </c>
      <c r="B742">
        <v>23.31327542529375</v>
      </c>
      <c r="C742">
        <f t="shared" si="65"/>
        <v>5.9222792290646717</v>
      </c>
      <c r="D742">
        <f t="shared" si="66"/>
        <v>223.66967430579004</v>
      </c>
      <c r="E742" s="5">
        <f t="shared" si="67"/>
        <v>0.54940732919040836</v>
      </c>
      <c r="F742">
        <f t="shared" si="68"/>
        <v>7.0210938874454882</v>
      </c>
      <c r="G742" s="5">
        <f t="shared" si="69"/>
        <v>4.8234645706838553</v>
      </c>
    </row>
    <row r="743" ht="14.4">
      <c r="A743">
        <v>742</v>
      </c>
      <c r="B743">
        <v>14.57513917075612</v>
      </c>
      <c r="C743" s="5">
        <f t="shared" si="65"/>
        <v>5.9339407653742295</v>
      </c>
      <c r="D743">
        <f t="shared" si="66"/>
        <v>223.46873153281348</v>
      </c>
      <c r="E743">
        <f t="shared" si="67"/>
        <v>0.5487903034985534</v>
      </c>
      <c r="F743">
        <f t="shared" si="68"/>
        <v>7.0315213723713361</v>
      </c>
      <c r="G743" s="5">
        <f t="shared" si="69"/>
        <v>4.836360158377123</v>
      </c>
    </row>
    <row r="744" ht="14.4">
      <c r="A744">
        <v>743</v>
      </c>
      <c r="B744">
        <v>9.8287668726579795</v>
      </c>
      <c r="C744">
        <f t="shared" si="65"/>
        <v>5.9391827924365224</v>
      </c>
      <c r="D744">
        <f t="shared" si="66"/>
        <v>223.18797751945633</v>
      </c>
      <c r="E744" s="5">
        <f t="shared" si="67"/>
        <v>0.54807626066940951</v>
      </c>
      <c r="F744">
        <f t="shared" si="68"/>
        <v>7.0353353137753416</v>
      </c>
      <c r="G744" s="5">
        <f t="shared" si="69"/>
        <v>4.8430302710977031</v>
      </c>
    </row>
    <row r="745" ht="14.4">
      <c r="A745">
        <v>744</v>
      </c>
      <c r="B745">
        <v>6.8156740958183519</v>
      </c>
      <c r="C745" s="5">
        <f t="shared" si="65"/>
        <v>5.9403608721453693</v>
      </c>
      <c r="D745">
        <f t="shared" si="66"/>
        <v>222.88862250856664</v>
      </c>
      <c r="E745">
        <f t="shared" si="67"/>
        <v>0.54734037112783218</v>
      </c>
      <c r="F745">
        <f t="shared" si="68"/>
        <v>7.0350416144010337</v>
      </c>
      <c r="G745" s="5">
        <f t="shared" si="69"/>
        <v>4.845680129889705</v>
      </c>
    </row>
    <row r="746" ht="14.4">
      <c r="A746">
        <v>745</v>
      </c>
      <c r="B746">
        <v>0.12498512282954888</v>
      </c>
      <c r="C746">
        <f t="shared" si="65"/>
        <v>5.9325549986563546</v>
      </c>
      <c r="D746">
        <f t="shared" si="66"/>
        <v>222.63443511409068</v>
      </c>
      <c r="E746" s="5">
        <f t="shared" si="67"/>
        <v>0.54666092592975468</v>
      </c>
      <c r="F746">
        <f t="shared" si="68"/>
        <v>7.0258768505158642</v>
      </c>
      <c r="G746" s="5">
        <f t="shared" si="69"/>
        <v>4.839233146796845</v>
      </c>
    </row>
    <row r="747" ht="14.4">
      <c r="A747">
        <v>746</v>
      </c>
      <c r="B747">
        <v>-1.0222033490027593</v>
      </c>
      <c r="C747" s="5">
        <f t="shared" si="65"/>
        <v>5.9232322662868384</v>
      </c>
      <c r="D747">
        <f t="shared" si="66"/>
        <v>222.40043429692199</v>
      </c>
      <c r="E747">
        <f t="shared" si="67"/>
        <v>0.54600724039543524</v>
      </c>
      <c r="F747">
        <f t="shared" si="68"/>
        <v>7.0152467470777093</v>
      </c>
      <c r="G747" s="5">
        <f t="shared" si="69"/>
        <v>4.8312177854959675</v>
      </c>
    </row>
    <row r="748" ht="14.4">
      <c r="A748">
        <v>747</v>
      </c>
      <c r="B748">
        <v>-10.382395168226974</v>
      </c>
      <c r="C748">
        <f t="shared" si="65"/>
        <v>5.9014041171107827</v>
      </c>
      <c r="D748">
        <f t="shared" si="66"/>
        <v>222.45823205840784</v>
      </c>
      <c r="E748" s="5">
        <f t="shared" si="67"/>
        <v>0.54571254779155087</v>
      </c>
      <c r="F748">
        <f t="shared" si="68"/>
        <v>6.9928292126938842</v>
      </c>
      <c r="G748" s="5">
        <f t="shared" si="69"/>
        <v>4.8099790215276812</v>
      </c>
    </row>
    <row r="749" ht="14.4">
      <c r="A749">
        <v>748</v>
      </c>
      <c r="B749">
        <v>21.789545467148923</v>
      </c>
      <c r="C749" s="5">
        <f t="shared" si="65"/>
        <v>5.9226449477926515</v>
      </c>
      <c r="D749">
        <f t="shared" si="66"/>
        <v>222.49790719385629</v>
      </c>
      <c r="E749">
        <f t="shared" si="67"/>
        <v>0.54539627352866304</v>
      </c>
      <c r="F749">
        <f t="shared" si="68"/>
        <v>7.0134374948499776</v>
      </c>
      <c r="G749" s="5">
        <f t="shared" si="69"/>
        <v>4.8318524007353254</v>
      </c>
    </row>
    <row r="750" ht="14.4">
      <c r="A750">
        <v>749</v>
      </c>
      <c r="B750">
        <v>17.194519910296851</v>
      </c>
      <c r="C750">
        <f t="shared" si="65"/>
        <v>5.9376941800523362</v>
      </c>
      <c r="D750">
        <f t="shared" si="66"/>
        <v>222.37008316299034</v>
      </c>
      <c r="E750" s="5">
        <f t="shared" si="67"/>
        <v>0.54487548725631263</v>
      </c>
      <c r="F750">
        <f t="shared" si="68"/>
        <v>7.0274451545649619</v>
      </c>
      <c r="G750" s="5">
        <f t="shared" si="69"/>
        <v>4.8479432055397105</v>
      </c>
    </row>
    <row r="751" ht="14.4">
      <c r="A751">
        <v>750</v>
      </c>
      <c r="B751">
        <v>11.995738096095245</v>
      </c>
      <c r="C751" s="5">
        <f t="shared" si="65"/>
        <v>5.9457715719403934</v>
      </c>
      <c r="D751">
        <f t="shared" si="66"/>
        <v>222.1221270611621</v>
      </c>
      <c r="E751">
        <f t="shared" si="67"/>
        <v>0.5442084491089324</v>
      </c>
      <c r="F751">
        <f t="shared" si="68"/>
        <v>7.0341884701582584</v>
      </c>
      <c r="G751" s="5">
        <f t="shared" si="69"/>
        <v>4.8573546737225284</v>
      </c>
    </row>
    <row r="752" ht="14.4">
      <c r="A752">
        <v>751</v>
      </c>
      <c r="B752">
        <v>-17.145603229121569</v>
      </c>
      <c r="C752">
        <f t="shared" si="65"/>
        <v>5.915024068876396</v>
      </c>
      <c r="D752">
        <f t="shared" si="66"/>
        <v>222.53596634252816</v>
      </c>
      <c r="E752" s="5">
        <f t="shared" si="67"/>
        <v>0.54435239421223403</v>
      </c>
      <c r="F752">
        <f t="shared" si="68"/>
        <v>7.0037288573008638</v>
      </c>
      <c r="G752" s="5">
        <f t="shared" si="69"/>
        <v>4.8263192804519282</v>
      </c>
    </row>
    <row r="753" ht="14.4">
      <c r="A753">
        <v>752</v>
      </c>
      <c r="B753">
        <v>-3.1826129780296668</v>
      </c>
      <c r="C753" s="5">
        <f t="shared" si="65"/>
        <v>5.9029261472714678</v>
      </c>
      <c r="D753">
        <f t="shared" si="66"/>
        <v>222.34970931322715</v>
      </c>
      <c r="E753">
        <f t="shared" si="67"/>
        <v>0.54376263657758062</v>
      </c>
      <c r="F753">
        <f t="shared" si="68"/>
        <v>6.9904514204266288</v>
      </c>
      <c r="G753" s="5">
        <f t="shared" si="69"/>
        <v>4.8154008741163068</v>
      </c>
    </row>
    <row r="754" ht="14.4">
      <c r="A754">
        <v>753</v>
      </c>
      <c r="B754">
        <v>51.177325994991698</v>
      </c>
      <c r="C754">
        <f t="shared" si="65"/>
        <v>5.9630515122750802</v>
      </c>
      <c r="D754">
        <f t="shared" si="66"/>
        <v>224.77617132445323</v>
      </c>
      <c r="E754" s="5">
        <f t="shared" si="67"/>
        <v>0.54635842781033417</v>
      </c>
      <c r="F754">
        <f t="shared" si="68"/>
        <v>7.0557683678957481</v>
      </c>
      <c r="G754" s="5">
        <f t="shared" si="69"/>
        <v>4.8703346566544123</v>
      </c>
    </row>
    <row r="755" ht="14.4">
      <c r="A755">
        <v>754</v>
      </c>
      <c r="B755">
        <v>-3.2715409162264155</v>
      </c>
      <c r="C755" s="5">
        <f t="shared" si="65"/>
        <v>5.9508040422107547</v>
      </c>
      <c r="D755">
        <f t="shared" si="66"/>
        <v>224.59076418713801</v>
      </c>
      <c r="E755">
        <f t="shared" si="67"/>
        <v>0.54577077147480546</v>
      </c>
      <c r="F755">
        <f t="shared" si="68"/>
        <v>7.0423455851603656</v>
      </c>
      <c r="G755" s="5">
        <f t="shared" si="69"/>
        <v>4.8592624992611437</v>
      </c>
    </row>
    <row r="756" ht="14.4">
      <c r="A756">
        <v>755</v>
      </c>
      <c r="B756">
        <v>29.308411270499413</v>
      </c>
      <c r="C756">
        <f t="shared" si="65"/>
        <v>5.9817412703276931</v>
      </c>
      <c r="D756">
        <f t="shared" si="66"/>
        <v>225.01551807522975</v>
      </c>
      <c r="E756" s="5">
        <f t="shared" si="67"/>
        <v>0.54592471896328232</v>
      </c>
      <c r="F756">
        <f t="shared" si="68"/>
        <v>7.0735907082542582</v>
      </c>
      <c r="G756" s="5">
        <f t="shared" si="69"/>
        <v>4.889891832401128</v>
      </c>
    </row>
    <row r="757" ht="14.4">
      <c r="A757">
        <v>756</v>
      </c>
      <c r="B757">
        <v>17.574775158791969</v>
      </c>
      <c r="C757" s="5">
        <f t="shared" si="65"/>
        <v>5.9970759712383606</v>
      </c>
      <c r="D757">
        <f t="shared" si="66"/>
        <v>224.89525998378073</v>
      </c>
      <c r="E757">
        <f t="shared" si="67"/>
        <v>0.54541773222370449</v>
      </c>
      <c r="F757">
        <f t="shared" si="68"/>
        <v>7.0879114356857693</v>
      </c>
      <c r="G757" s="5">
        <f t="shared" si="69"/>
        <v>4.9062405067909518</v>
      </c>
    </row>
    <row r="758" ht="14.4">
      <c r="A758">
        <v>757</v>
      </c>
      <c r="B758">
        <v>7.9481175627013929</v>
      </c>
      <c r="C758">
        <f t="shared" si="65"/>
        <v>5.9996533049126839</v>
      </c>
      <c r="D758">
        <f t="shared" si="66"/>
        <v>224.60280796635064</v>
      </c>
      <c r="E758" s="5">
        <f t="shared" si="67"/>
        <v>0.54470285424912857</v>
      </c>
      <c r="F758">
        <f t="shared" si="68"/>
        <v>7.0890590134109406</v>
      </c>
      <c r="G758" s="5">
        <f t="shared" si="69"/>
        <v>4.9102475964144272</v>
      </c>
    </row>
    <row r="759" ht="14.4">
      <c r="A759">
        <v>758</v>
      </c>
      <c r="B759">
        <v>4.8000963571689441</v>
      </c>
      <c r="C759" s="5">
        <f t="shared" si="65"/>
        <v>5.9980707759578769</v>
      </c>
      <c r="D759">
        <f t="shared" si="66"/>
        <v>224.3080051005262</v>
      </c>
      <c r="E759">
        <f t="shared" si="67"/>
        <v>0.54398607616013772</v>
      </c>
      <c r="F759">
        <f t="shared" si="68"/>
        <v>7.0860429282781521</v>
      </c>
      <c r="G759" s="5">
        <f t="shared" si="69"/>
        <v>4.9100986236376016</v>
      </c>
    </row>
    <row r="760" ht="14.4">
      <c r="A760">
        <v>759</v>
      </c>
      <c r="B760">
        <v>-6.4881540244211777</v>
      </c>
      <c r="C760">
        <f t="shared" si="65"/>
        <v>5.9816198868928181</v>
      </c>
      <c r="D760">
        <f t="shared" si="66"/>
        <v>224.21749374850262</v>
      </c>
      <c r="E760" s="5">
        <f t="shared" si="67"/>
        <v>0.5435179092897604</v>
      </c>
      <c r="F760">
        <f t="shared" si="68"/>
        <v>7.0686557054723389</v>
      </c>
      <c r="G760" s="5">
        <f t="shared" si="69"/>
        <v>4.8945840683132973</v>
      </c>
    </row>
    <row r="761" ht="14.4">
      <c r="A761">
        <v>760</v>
      </c>
      <c r="B761">
        <v>4.0988787540163099</v>
      </c>
      <c r="C761" s="5">
        <f t="shared" si="65"/>
        <v>5.9791425959285069</v>
      </c>
      <c r="D761">
        <f t="shared" si="66"/>
        <v>223.92674612838044</v>
      </c>
      <c r="E761">
        <f t="shared" si="67"/>
        <v>0.54280793604375344</v>
      </c>
      <c r="F761">
        <f t="shared" si="68"/>
        <v>7.0647584680160138</v>
      </c>
      <c r="G761" s="5">
        <f t="shared" si="69"/>
        <v>4.8935267238410001</v>
      </c>
    </row>
    <row r="762" ht="14.4">
      <c r="A762">
        <v>761</v>
      </c>
      <c r="B762">
        <v>-2.7534152557825351</v>
      </c>
      <c r="C762">
        <f t="shared" si="65"/>
        <v>5.9676674870563504</v>
      </c>
      <c r="D762">
        <f t="shared" si="66"/>
        <v>223.73231272502912</v>
      </c>
      <c r="E762" s="5">
        <f t="shared" si="67"/>
        <v>0.54221562391607447</v>
      </c>
      <c r="F762">
        <f t="shared" si="68"/>
        <v>7.0520987348884994</v>
      </c>
      <c r="G762" s="5">
        <f t="shared" si="69"/>
        <v>4.8832362392242015</v>
      </c>
    </row>
    <row r="763" ht="14.4">
      <c r="A763">
        <v>762</v>
      </c>
      <c r="B763">
        <v>2.5657909930444434</v>
      </c>
      <c r="C763" s="5">
        <f t="shared" si="65"/>
        <v>5.9632030822085653</v>
      </c>
      <c r="D763">
        <f t="shared" si="66"/>
        <v>223.45350229612185</v>
      </c>
      <c r="E763">
        <f t="shared" si="67"/>
        <v>0.54152199032487058</v>
      </c>
      <c r="F763">
        <f t="shared" si="68"/>
        <v>7.0462470628583063</v>
      </c>
      <c r="G763" s="5">
        <f t="shared" si="69"/>
        <v>4.8801591015588244</v>
      </c>
    </row>
    <row r="764" ht="14.4">
      <c r="A764">
        <v>763</v>
      </c>
      <c r="B764">
        <v>4.4045907556161339</v>
      </c>
      <c r="C764">
        <f t="shared" si="65"/>
        <v>5.9611603399718787</v>
      </c>
      <c r="D764">
        <f t="shared" si="66"/>
        <v>223.16344007334678</v>
      </c>
      <c r="E764" s="5">
        <f t="shared" si="67"/>
        <v>0.54081565513150309</v>
      </c>
      <c r="F764">
        <f t="shared" si="68"/>
        <v>7.0427916502348848</v>
      </c>
      <c r="G764" s="5">
        <f t="shared" si="69"/>
        <v>4.8795290297088725</v>
      </c>
    </row>
    <row r="765" ht="14.4">
      <c r="A765">
        <v>764</v>
      </c>
      <c r="B765">
        <v>-11.948495457503967</v>
      </c>
      <c r="C765" s="5">
        <f t="shared" si="65"/>
        <v>5.9377183821217798</v>
      </c>
      <c r="D765">
        <f t="shared" si="66"/>
        <v>223.29079589682564</v>
      </c>
      <c r="E765">
        <f t="shared" si="67"/>
        <v>0.54061579671290672</v>
      </c>
      <c r="F765">
        <f t="shared" si="68"/>
        <v>7.018949975547593</v>
      </c>
      <c r="G765" s="5">
        <f t="shared" si="69"/>
        <v>4.8564867886959666</v>
      </c>
    </row>
    <row r="766" ht="14.4">
      <c r="A766">
        <v>765</v>
      </c>
      <c r="B766">
        <v>9.7207150859826825</v>
      </c>
      <c r="C766">
        <f t="shared" si="65"/>
        <v>5.9426634758523171</v>
      </c>
      <c r="D766">
        <f t="shared" si="66"/>
        <v>223.01723773045333</v>
      </c>
      <c r="E766" s="5">
        <f t="shared" si="67"/>
        <v>0.5399312928094101</v>
      </c>
      <c r="F766">
        <f t="shared" si="68"/>
        <v>7.0225260614711376</v>
      </c>
      <c r="G766" s="5">
        <f t="shared" si="69"/>
        <v>4.8628008902334967</v>
      </c>
    </row>
    <row r="767" ht="14.4">
      <c r="A767">
        <v>766</v>
      </c>
      <c r="B767">
        <v>27.874238845507033</v>
      </c>
      <c r="C767" s="5">
        <f t="shared" si="65"/>
        <v>5.9712947752905086</v>
      </c>
      <c r="D767">
        <f t="shared" si="66"/>
        <v>223.35364143105767</v>
      </c>
      <c r="E767">
        <f t="shared" si="67"/>
        <v>0.53998554452058989</v>
      </c>
      <c r="F767">
        <f t="shared" si="68"/>
        <v>7.0512658643316879</v>
      </c>
      <c r="G767" s="5">
        <f t="shared" si="69"/>
        <v>4.8913236862493292</v>
      </c>
    </row>
    <row r="768" ht="14.4">
      <c r="A768">
        <v>767</v>
      </c>
      <c r="B768">
        <v>-10.027271258041281</v>
      </c>
      <c r="C768">
        <f t="shared" si="65"/>
        <v>5.9504361494321882</v>
      </c>
      <c r="D768">
        <f t="shared" si="66"/>
        <v>223.39576514592568</v>
      </c>
      <c r="E768" s="5">
        <f t="shared" si="67"/>
        <v>0.53968430235992892</v>
      </c>
      <c r="F768">
        <f t="shared" si="68"/>
        <v>7.0298047541520461</v>
      </c>
      <c r="G768" s="5">
        <f t="shared" si="69"/>
        <v>4.8710675447123304</v>
      </c>
    </row>
    <row r="769" ht="14.4">
      <c r="A769">
        <v>768</v>
      </c>
      <c r="B769">
        <v>16.225974617336501</v>
      </c>
      <c r="C769" s="5">
        <f t="shared" si="65"/>
        <v>5.9638157568122727</v>
      </c>
      <c r="D769">
        <f t="shared" si="66"/>
        <v>223.24198867003153</v>
      </c>
      <c r="E769">
        <f t="shared" si="67"/>
        <v>0.53914717169566684</v>
      </c>
      <c r="F769">
        <f t="shared" si="68"/>
        <v>7.0421101002036064</v>
      </c>
      <c r="G769" s="5">
        <f t="shared" si="69"/>
        <v>4.885521413420939</v>
      </c>
    </row>
    <row r="770" ht="14.4">
      <c r="A770">
        <v>769</v>
      </c>
      <c r="B770">
        <v>-4.4176767924763105</v>
      </c>
      <c r="C770">
        <f t="shared" si="65"/>
        <v>5.9503157665011042</v>
      </c>
      <c r="D770">
        <f t="shared" si="66"/>
        <v>223.09145904611503</v>
      </c>
      <c r="E770" s="5">
        <f t="shared" si="67"/>
        <v>0.5386148239127021</v>
      </c>
      <c r="F770">
        <f t="shared" si="68"/>
        <v>7.0275454143265081</v>
      </c>
      <c r="G770" s="5">
        <f t="shared" si="69"/>
        <v>4.8730861186757002</v>
      </c>
    </row>
    <row r="771" ht="14.4">
      <c r="A771">
        <v>770</v>
      </c>
      <c r="B771">
        <v>-2.8313970447956649</v>
      </c>
      <c r="C771" s="5">
        <f t="shared" si="65"/>
        <v>5.9389109446682511</v>
      </c>
      <c r="D771">
        <f t="shared" si="66"/>
        <v>222.90150698757637</v>
      </c>
      <c r="E771">
        <f t="shared" si="67"/>
        <v>0.53803575774035872</v>
      </c>
      <c r="F771">
        <f t="shared" si="68"/>
        <v>7.0149824601489685</v>
      </c>
      <c r="G771" s="5">
        <f t="shared" si="69"/>
        <v>4.8628394291875336</v>
      </c>
    </row>
    <row r="772" ht="14.4">
      <c r="A772">
        <v>771</v>
      </c>
      <c r="B772">
        <v>-8.4524398317003548</v>
      </c>
      <c r="C772">
        <f t="shared" si="65"/>
        <v>5.920245120055581</v>
      </c>
      <c r="D772">
        <f t="shared" si="66"/>
        <v>222.88065094050023</v>
      </c>
      <c r="E772" s="5">
        <f t="shared" si="67"/>
        <v>0.53766156856273328</v>
      </c>
      <c r="F772">
        <f t="shared" si="68"/>
        <v>6.9955682571810476</v>
      </c>
      <c r="G772" s="5">
        <f t="shared" si="69"/>
        <v>4.8449219829301144</v>
      </c>
    </row>
    <row r="773" ht="14.4">
      <c r="A773">
        <v>772</v>
      </c>
      <c r="B773">
        <v>-1.9737677582654776</v>
      </c>
      <c r="C773" s="5">
        <f t="shared" si="65"/>
        <v>5.9100197147727815</v>
      </c>
      <c r="D773">
        <f t="shared" si="66"/>
        <v>222.67229045917946</v>
      </c>
      <c r="E773">
        <f t="shared" si="67"/>
        <v>0.53706201634735096</v>
      </c>
      <c r="F773">
        <f t="shared" si="68"/>
        <v>6.984143747467483</v>
      </c>
      <c r="G773" s="5">
        <f t="shared" si="69"/>
        <v>4.8358956820780801</v>
      </c>
    </row>
    <row r="774" ht="14.4">
      <c r="A774">
        <v>773</v>
      </c>
      <c r="B774">
        <v>6.3884852125176472</v>
      </c>
      <c r="C774">
        <f t="shared" si="65"/>
        <v>5.9106386869561511</v>
      </c>
      <c r="D774">
        <f t="shared" si="66"/>
        <v>222.38415100661007</v>
      </c>
      <c r="E774" s="5">
        <f t="shared" si="67"/>
        <v>0.53636714729444313</v>
      </c>
      <c r="F774">
        <f t="shared" si="68"/>
        <v>6.9833729815450374</v>
      </c>
      <c r="G774" s="5">
        <f t="shared" si="69"/>
        <v>4.8379043923672649</v>
      </c>
    </row>
    <row r="775" ht="14.4">
      <c r="A775">
        <v>774</v>
      </c>
      <c r="B775">
        <v>12.262474526675103</v>
      </c>
      <c r="C775" s="5">
        <f t="shared" si="65"/>
        <v>5.9188451932090178</v>
      </c>
      <c r="D775">
        <f t="shared" si="66"/>
        <v>222.14858767044899</v>
      </c>
      <c r="E775">
        <f t="shared" si="67"/>
        <v>0.53573657627679927</v>
      </c>
      <c r="F775">
        <f t="shared" si="68"/>
        <v>6.9903183457626161</v>
      </c>
      <c r="G775" s="5">
        <f t="shared" si="69"/>
        <v>4.8473720406554195</v>
      </c>
    </row>
    <row r="776" ht="14.4">
      <c r="A776">
        <v>775</v>
      </c>
      <c r="B776">
        <v>19.549980670169845</v>
      </c>
      <c r="C776">
        <f t="shared" si="65"/>
        <v>5.9364337551147743</v>
      </c>
      <c r="D776">
        <f t="shared" si="66"/>
        <v>222.10132606147056</v>
      </c>
      <c r="E776" s="5">
        <f t="shared" si="67"/>
        <v>0.53533387358577367</v>
      </c>
      <c r="F776">
        <f t="shared" si="68"/>
        <v>7.0071015022863214</v>
      </c>
      <c r="G776" s="5">
        <f t="shared" si="69"/>
        <v>4.8657660079432272</v>
      </c>
    </row>
    <row r="777" ht="14.4">
      <c r="A777">
        <v>776</v>
      </c>
      <c r="B777">
        <v>-7.0398751644831723</v>
      </c>
      <c r="C777" s="5">
        <f t="shared" si="65"/>
        <v>5.9197117075379726</v>
      </c>
      <c r="D777">
        <f t="shared" si="66"/>
        <v>222.031734160387</v>
      </c>
      <c r="E777">
        <f t="shared" si="67"/>
        <v>0.53490500910291094</v>
      </c>
      <c r="F777">
        <f t="shared" si="68"/>
        <v>6.9895217257437947</v>
      </c>
      <c r="G777" s="5">
        <f t="shared" si="69"/>
        <v>4.8499016893321505</v>
      </c>
    </row>
    <row r="778" ht="14.4">
      <c r="A778">
        <v>777</v>
      </c>
      <c r="B778">
        <v>7.955353916287077</v>
      </c>
      <c r="C778">
        <f t="shared" si="65"/>
        <v>5.9223315816805062</v>
      </c>
      <c r="D778">
        <f t="shared" si="66"/>
        <v>221.75094391800974</v>
      </c>
      <c r="E778" s="5">
        <f t="shared" si="67"/>
        <v>0.53422256618026609</v>
      </c>
      <c r="F778">
        <f t="shared" si="68"/>
        <v>6.9907767140410382</v>
      </c>
      <c r="G778" s="5">
        <f t="shared" si="69"/>
        <v>4.8538864493199743</v>
      </c>
    </row>
    <row r="779" ht="14.4">
      <c r="A779">
        <v>778</v>
      </c>
      <c r="B779">
        <v>4.711423984641729</v>
      </c>
      <c r="C779" s="5">
        <f t="shared" si="65"/>
        <v>5.920775145180456</v>
      </c>
      <c r="D779">
        <f t="shared" si="66"/>
        <v>221.46743486857594</v>
      </c>
      <c r="E779">
        <f t="shared" si="67"/>
        <v>0.53353773314035147</v>
      </c>
      <c r="F779">
        <f t="shared" si="68"/>
        <v>6.9878506114611589</v>
      </c>
      <c r="G779" s="5">
        <f t="shared" si="69"/>
        <v>4.8536996788997531</v>
      </c>
    </row>
    <row r="780" ht="14.4">
      <c r="A780">
        <v>779</v>
      </c>
      <c r="B780">
        <v>6.8996508606499924</v>
      </c>
      <c r="C780">
        <f t="shared" si="65"/>
        <v>5.9220317250462706</v>
      </c>
      <c r="D780">
        <f t="shared" si="66"/>
        <v>221.18400239140672</v>
      </c>
      <c r="E780" s="5">
        <f t="shared" si="67"/>
        <v>0.53285387379972371</v>
      </c>
      <c r="F780">
        <f t="shared" si="68"/>
        <v>6.9877394726457176</v>
      </c>
      <c r="G780" s="5">
        <f t="shared" si="69"/>
        <v>4.8563239774468236</v>
      </c>
    </row>
    <row r="781" ht="14.4">
      <c r="A781">
        <v>780</v>
      </c>
      <c r="B781">
        <v>25.323858041844058</v>
      </c>
      <c r="C781" s="5">
        <f t="shared" si="65"/>
        <v>5.9469058613498573</v>
      </c>
      <c r="D781">
        <f t="shared" si="66"/>
        <v>221.38267281292548</v>
      </c>
      <c r="E781">
        <f t="shared" si="67"/>
        <v>0.53275129235296148</v>
      </c>
      <c r="F781">
        <f t="shared" si="68"/>
        <v>7.0124084460557805</v>
      </c>
      <c r="G781" s="5">
        <f t="shared" si="69"/>
        <v>4.8814032766439341</v>
      </c>
    </row>
    <row r="782" ht="14.4">
      <c r="A782">
        <v>781</v>
      </c>
      <c r="B782">
        <v>7.1385698025127295</v>
      </c>
      <c r="C782">
        <f t="shared" si="65"/>
        <v>5.9484316794563394</v>
      </c>
      <c r="D782">
        <f t="shared" si="66"/>
        <v>221.10066713584052</v>
      </c>
      <c r="E782" s="5">
        <f t="shared" si="67"/>
        <v>0.53207090294106285</v>
      </c>
      <c r="F782">
        <f t="shared" si="68"/>
        <v>7.0125734853384651</v>
      </c>
      <c r="G782" s="5">
        <f t="shared" si="69"/>
        <v>4.8842898735742137</v>
      </c>
    </row>
    <row r="783" ht="14.4">
      <c r="A783">
        <v>782</v>
      </c>
      <c r="B783">
        <v>18.219036393382638</v>
      </c>
      <c r="C783" s="5">
        <f t="shared" si="65"/>
        <v>5.9641229898322035</v>
      </c>
      <c r="D783">
        <f t="shared" si="66"/>
        <v>221.01010955714918</v>
      </c>
      <c r="E783">
        <f t="shared" si="67"/>
        <v>0.53162169206552823</v>
      </c>
      <c r="F783">
        <f t="shared" si="68"/>
        <v>7.0273663739632601</v>
      </c>
      <c r="G783" s="5">
        <f t="shared" si="69"/>
        <v>4.9008796057011468</v>
      </c>
    </row>
    <row r="784" ht="14.4">
      <c r="A784">
        <v>783</v>
      </c>
      <c r="B784">
        <v>-17.465833611692208</v>
      </c>
      <c r="C784">
        <f t="shared" si="65"/>
        <v>5.9341996736105891</v>
      </c>
      <c r="D784">
        <f t="shared" si="66"/>
        <v>221.42858993412102</v>
      </c>
      <c r="E784" s="5">
        <f t="shared" si="67"/>
        <v>0.53178485688808419</v>
      </c>
      <c r="F784">
        <f t="shared" si="68"/>
        <v>6.9977693873867572</v>
      </c>
      <c r="G784" s="5">
        <f t="shared" si="69"/>
        <v>4.8706299598344209</v>
      </c>
    </row>
    <row r="785" ht="14.4">
      <c r="A785">
        <v>784</v>
      </c>
      <c r="B785">
        <v>-1.8657556712287482</v>
      </c>
      <c r="C785" s="5">
        <f t="shared" si="65"/>
        <v>5.9242507509768654</v>
      </c>
      <c r="D785">
        <f t="shared" si="66"/>
        <v>221.22339595237813</v>
      </c>
      <c r="E785">
        <f t="shared" si="67"/>
        <v>0.53119930244574842</v>
      </c>
      <c r="F785">
        <f t="shared" si="68"/>
        <v>6.9866493558683622</v>
      </c>
      <c r="G785" s="5">
        <f t="shared" si="69"/>
        <v>4.8618521460853685</v>
      </c>
    </row>
    <row r="786" ht="14.4">
      <c r="A786">
        <v>785</v>
      </c>
      <c r="B786">
        <v>-0.097108319517560382</v>
      </c>
      <c r="C786">
        <f t="shared" si="65"/>
        <v>5.9165802298679564</v>
      </c>
      <c r="D786">
        <f t="shared" si="66"/>
        <v>220.98741021531376</v>
      </c>
      <c r="E786" s="5">
        <f t="shared" si="67"/>
        <v>0.53057763284754733</v>
      </c>
      <c r="F786">
        <f t="shared" si="68"/>
        <v>6.9777354955630511</v>
      </c>
      <c r="G786" s="5">
        <f t="shared" si="69"/>
        <v>4.8554249641728617</v>
      </c>
    </row>
    <row r="787" ht="14.4">
      <c r="A787">
        <v>786</v>
      </c>
      <c r="B787">
        <v>-5.3639077860334812</v>
      </c>
      <c r="C787" s="5">
        <f t="shared" si="65"/>
        <v>5.9022284639444171</v>
      </c>
      <c r="D787">
        <f t="shared" si="66"/>
        <v>220.86779251434291</v>
      </c>
      <c r="E787">
        <f t="shared" si="67"/>
        <v>0.5300964823054376</v>
      </c>
      <c r="F787">
        <f t="shared" si="68"/>
        <v>6.9624214285552926</v>
      </c>
      <c r="G787" s="5">
        <f t="shared" si="69"/>
        <v>4.8420354993335417</v>
      </c>
    </row>
    <row r="788" ht="14.4">
      <c r="A788">
        <v>787</v>
      </c>
      <c r="B788">
        <v>13.05801698070996</v>
      </c>
      <c r="C788">
        <f t="shared" si="65"/>
        <v>5.9113209525298878</v>
      </c>
      <c r="D788">
        <f t="shared" si="66"/>
        <v>220.65185415919905</v>
      </c>
      <c r="E788" s="5">
        <f t="shared" si="67"/>
        <v>0.52950056082366737</v>
      </c>
      <c r="F788">
        <f t="shared" si="68"/>
        <v>6.970322074177222</v>
      </c>
      <c r="G788" s="5">
        <f t="shared" si="69"/>
        <v>4.8523198308825535</v>
      </c>
    </row>
    <row r="789" ht="14.4">
      <c r="A789">
        <v>788</v>
      </c>
      <c r="B789">
        <v>26.409447624906811</v>
      </c>
      <c r="C789" s="5">
        <f t="shared" si="65"/>
        <v>5.9373338036369647</v>
      </c>
      <c r="D789">
        <f t="shared" si="66"/>
        <v>220.90469803238929</v>
      </c>
      <c r="E789">
        <f t="shared" si="67"/>
        <v>0.52946757333062033</v>
      </c>
      <c r="F789">
        <f t="shared" si="68"/>
        <v>6.9962689502982052</v>
      </c>
      <c r="G789" s="5">
        <f t="shared" si="69"/>
        <v>4.8783986569757243</v>
      </c>
    </row>
    <row r="790" ht="14.4">
      <c r="A790">
        <v>789</v>
      </c>
      <c r="B790">
        <v>17.755715013926856</v>
      </c>
      <c r="C790">
        <f t="shared" si="65"/>
        <v>5.9523127405321352</v>
      </c>
      <c r="D790">
        <f t="shared" si="66"/>
        <v>220.8013889075325</v>
      </c>
      <c r="E790" s="5">
        <f t="shared" si="67"/>
        <v>0.52900819377805963</v>
      </c>
      <c r="F790">
        <f t="shared" si="68"/>
        <v>7.0103291280882543</v>
      </c>
      <c r="G790" s="5">
        <f t="shared" si="69"/>
        <v>4.8942963529760162</v>
      </c>
    </row>
    <row r="791" ht="14.4">
      <c r="A791">
        <v>790</v>
      </c>
      <c r="B791">
        <v>-18.237993673074012</v>
      </c>
      <c r="C791" s="5">
        <f t="shared" si="65"/>
        <v>5.9216920995022546</v>
      </c>
      <c r="D791">
        <f t="shared" si="66"/>
        <v>221.26226192754206</v>
      </c>
      <c r="E791">
        <f t="shared" si="67"/>
        <v>0.52922472784867947</v>
      </c>
      <c r="F791">
        <f t="shared" si="68"/>
        <v>6.980141555199614</v>
      </c>
      <c r="G791" s="5">
        <f t="shared" si="69"/>
        <v>4.8632426438048952</v>
      </c>
    </row>
    <row r="792" ht="14.4">
      <c r="A792">
        <v>791</v>
      </c>
      <c r="B792">
        <v>43.685981619179422</v>
      </c>
      <c r="C792">
        <f t="shared" si="65"/>
        <v>5.9694345641288997</v>
      </c>
      <c r="D792">
        <f t="shared" si="66"/>
        <v>222.7851433715193</v>
      </c>
      <c r="E792" s="5">
        <f t="shared" si="67"/>
        <v>0.53070706761840425</v>
      </c>
      <c r="F792">
        <f t="shared" si="68"/>
        <v>7.0308486993657082</v>
      </c>
      <c r="G792" s="5">
        <f t="shared" si="69"/>
        <v>4.9080204288920912</v>
      </c>
    </row>
    <row r="793" ht="14.4">
      <c r="A793">
        <v>792</v>
      </c>
      <c r="B793">
        <v>13.972864846435279</v>
      </c>
      <c r="C793" s="5">
        <f t="shared" si="65"/>
        <v>5.9795399053944385</v>
      </c>
      <c r="D793">
        <f t="shared" si="66"/>
        <v>222.58437077419632</v>
      </c>
      <c r="E793">
        <f t="shared" si="67"/>
        <v>0.53013288163406902</v>
      </c>
      <c r="F793">
        <f t="shared" si="68"/>
        <v>7.0398056686625763</v>
      </c>
      <c r="G793" s="5">
        <f t="shared" si="69"/>
        <v>4.9192741421263007</v>
      </c>
    </row>
    <row r="794" ht="14.4">
      <c r="A794">
        <v>793</v>
      </c>
      <c r="B794">
        <v>17.268324549034958</v>
      </c>
      <c r="C794">
        <f t="shared" si="65"/>
        <v>5.993775447189698</v>
      </c>
      <c r="D794">
        <f t="shared" si="66"/>
        <v>222.46403186761924</v>
      </c>
      <c r="E794" s="5">
        <f t="shared" si="67"/>
        <v>0.52965528282314966</v>
      </c>
      <c r="F794">
        <f t="shared" si="68"/>
        <v>7.0530860128359976</v>
      </c>
      <c r="G794" s="5">
        <f t="shared" si="69"/>
        <v>4.9344648815433985</v>
      </c>
    </row>
    <row r="795" ht="14.4">
      <c r="A795">
        <v>794</v>
      </c>
      <c r="B795">
        <v>14.549041023334841</v>
      </c>
      <c r="C795" s="5">
        <f t="shared" si="65"/>
        <v>6.0045503408624255</v>
      </c>
      <c r="D795">
        <f t="shared" si="66"/>
        <v>222.27567922592155</v>
      </c>
      <c r="E795">
        <f t="shared" si="67"/>
        <v>0.52909751500578006</v>
      </c>
      <c r="F795">
        <f t="shared" si="68"/>
        <v>7.0627453708739854</v>
      </c>
      <c r="G795" s="5">
        <f t="shared" si="69"/>
        <v>4.9463553108508655</v>
      </c>
    </row>
    <row r="796" ht="14.4">
      <c r="A796">
        <v>795</v>
      </c>
      <c r="B796">
        <v>10.525816951976797</v>
      </c>
      <c r="C796">
        <f t="shared" si="65"/>
        <v>6.0102374686751476</v>
      </c>
      <c r="D796">
        <f t="shared" si="66"/>
        <v>222.02144806662895</v>
      </c>
      <c r="E796" s="5">
        <f t="shared" si="67"/>
        <v>0.52846216678115199</v>
      </c>
      <c r="F796">
        <f t="shared" si="68"/>
        <v>7.0671618022374521</v>
      </c>
      <c r="G796" s="5">
        <f t="shared" si="69"/>
        <v>4.9533131351128432</v>
      </c>
    </row>
    <row r="797" ht="14.4">
      <c r="A797">
        <v>796</v>
      </c>
      <c r="B797">
        <v>7.4096077269635483</v>
      </c>
      <c r="C797" s="5">
        <f t="shared" si="65"/>
        <v>6.0119954715121926</v>
      </c>
      <c r="D797">
        <f t="shared" si="66"/>
        <v>221.74463590179448</v>
      </c>
      <c r="E797">
        <f t="shared" si="67"/>
        <v>0.52780077983383955</v>
      </c>
      <c r="F797">
        <f t="shared" si="68"/>
        <v>7.0675970311798721</v>
      </c>
      <c r="G797" s="5">
        <f t="shared" si="69"/>
        <v>4.9563939118445131</v>
      </c>
    </row>
    <row r="798" ht="14.4">
      <c r="A798">
        <v>797</v>
      </c>
      <c r="B798">
        <v>29.174718199894823</v>
      </c>
      <c r="C798">
        <f t="shared" si="65"/>
        <v>6.0410578588752823</v>
      </c>
      <c r="D798">
        <f t="shared" si="66"/>
        <v>222.13922625891723</v>
      </c>
      <c r="E798" s="5">
        <f t="shared" si="67"/>
        <v>0.52793866114910182</v>
      </c>
      <c r="F798">
        <f t="shared" si="68"/>
        <v>7.0969351811734862</v>
      </c>
      <c r="G798" s="5">
        <f t="shared" si="69"/>
        <v>4.9851805365770785</v>
      </c>
    </row>
    <row r="799" ht="14.4">
      <c r="A799">
        <v>798</v>
      </c>
      <c r="B799">
        <v>18.984496570681767</v>
      </c>
      <c r="C799" s="5">
        <f t="shared" si="65"/>
        <v>6.0572777068850643</v>
      </c>
      <c r="D799">
        <f t="shared" si="66"/>
        <v>222.07044763761058</v>
      </c>
      <c r="E799">
        <f t="shared" si="67"/>
        <v>0.52752608368632992</v>
      </c>
      <c r="F799">
        <f t="shared" si="68"/>
        <v>7.1123298742577239</v>
      </c>
      <c r="G799" s="5">
        <f t="shared" si="69"/>
        <v>5.0022255395124047</v>
      </c>
    </row>
    <row r="800" ht="14.4">
      <c r="A800">
        <v>799</v>
      </c>
      <c r="B800">
        <v>10.82037736330004</v>
      </c>
      <c r="C800">
        <f t="shared" si="65"/>
        <v>6.0632390331133692</v>
      </c>
      <c r="D800">
        <f t="shared" si="66"/>
        <v>221.82055825955095</v>
      </c>
      <c r="E800" s="5">
        <f t="shared" si="67"/>
        <v>0.52689916135084991</v>
      </c>
      <c r="F800">
        <f t="shared" si="68"/>
        <v>7.1170373558150688</v>
      </c>
      <c r="G800" s="5">
        <f t="shared" si="69"/>
        <v>5.0094407104116696</v>
      </c>
    </row>
    <row r="801" ht="14.4">
      <c r="A801">
        <v>800</v>
      </c>
      <c r="B801">
        <v>5.6482508841390278</v>
      </c>
      <c r="C801" s="5">
        <f t="shared" si="65"/>
        <v>6.0627202979271511</v>
      </c>
      <c r="D801">
        <f t="shared" si="66"/>
        <v>221.54315080227386</v>
      </c>
      <c r="E801">
        <f t="shared" si="67"/>
        <v>0.52624038091241376</v>
      </c>
      <c r="F801">
        <f t="shared" si="68"/>
        <v>7.1152010597519784</v>
      </c>
      <c r="G801" s="5">
        <f t="shared" si="69"/>
        <v>5.0102395361023238</v>
      </c>
    </row>
    <row r="802" ht="14.4">
      <c r="A802">
        <v>801</v>
      </c>
      <c r="B802">
        <v>5.8519628131219479</v>
      </c>
      <c r="C802">
        <f t="shared" si="65"/>
        <v>6.0624571799685922</v>
      </c>
      <c r="D802">
        <f t="shared" si="66"/>
        <v>221.26627731784967</v>
      </c>
      <c r="E802" s="5">
        <f t="shared" si="67"/>
        <v>0.52558305690934748</v>
      </c>
      <c r="F802">
        <f t="shared" si="68"/>
        <v>7.1136232937872874</v>
      </c>
      <c r="G802" s="5">
        <f t="shared" si="69"/>
        <v>5.0112910661498971</v>
      </c>
    </row>
    <row r="803" ht="14.4">
      <c r="A803">
        <v>802</v>
      </c>
      <c r="B803">
        <v>3.3627691972107119</v>
      </c>
      <c r="C803" s="5">
        <f t="shared" si="65"/>
        <v>6.0590909854763755</v>
      </c>
      <c r="D803">
        <f t="shared" si="66"/>
        <v>220.9991274429581</v>
      </c>
      <c r="E803">
        <f t="shared" si="67"/>
        <v>0.52493810042756128</v>
      </c>
      <c r="F803">
        <f t="shared" si="68"/>
        <v>7.1089671863314976</v>
      </c>
      <c r="G803" s="5">
        <f t="shared" si="69"/>
        <v>5.0092147846212534</v>
      </c>
    </row>
    <row r="804" ht="14.4">
      <c r="A804">
        <v>803</v>
      </c>
      <c r="B804">
        <v>18.043936027967234</v>
      </c>
      <c r="C804">
        <f t="shared" ref="C804:C867" si="70">SUM(B$2:B804)/A804</f>
        <v>6.0740160727023911</v>
      </c>
      <c r="D804">
        <f t="shared" ref="D804:D867" si="71">VAR(B$2:B804)</f>
        <v>220.90244229132719</v>
      </c>
      <c r="E804" s="5">
        <f t="shared" ref="E804:E867" si="72">SQRT(D804/A804)</f>
        <v>0.52449636911004727</v>
      </c>
      <c r="F804">
        <f t="shared" ref="F804:F867" si="73">C804+2*E804</f>
        <v>7.1230088109224852</v>
      </c>
      <c r="G804" s="5">
        <f t="shared" ref="G804:G867" si="74">C804-2*E804</f>
        <v>5.025023334482297</v>
      </c>
    </row>
    <row r="805" ht="14.4">
      <c r="A805">
        <v>804</v>
      </c>
      <c r="B805">
        <v>38.570334308842149</v>
      </c>
      <c r="C805" s="5">
        <f t="shared" si="70"/>
        <v>6.114434378966247</v>
      </c>
      <c r="D805">
        <f t="shared" si="71"/>
        <v>221.94079199303297</v>
      </c>
      <c r="E805">
        <f t="shared" si="72"/>
        <v>0.52540057212127622</v>
      </c>
      <c r="F805">
        <f t="shared" si="73"/>
        <v>7.1652355232087999</v>
      </c>
      <c r="G805" s="5">
        <f t="shared" si="74"/>
        <v>5.0636332347236941</v>
      </c>
    </row>
    <row r="806" ht="14.4">
      <c r="A806">
        <v>805</v>
      </c>
      <c r="B806">
        <v>-21.172593658516405</v>
      </c>
      <c r="C806">
        <f t="shared" si="70"/>
        <v>6.0805374497271387</v>
      </c>
      <c r="D806">
        <f t="shared" si="71"/>
        <v>222.58969269038005</v>
      </c>
      <c r="E806" s="5">
        <f t="shared" si="72"/>
        <v>0.52584116900363143</v>
      </c>
      <c r="F806">
        <f t="shared" si="73"/>
        <v>7.1322197877344014</v>
      </c>
      <c r="G806" s="5">
        <f t="shared" si="74"/>
        <v>5.0288551117198761</v>
      </c>
    </row>
    <row r="807" ht="14.4">
      <c r="A807">
        <v>806</v>
      </c>
      <c r="B807">
        <v>32.725029139709378</v>
      </c>
      <c r="C807" s="5">
        <f t="shared" si="70"/>
        <v>6.1135951317246349</v>
      </c>
      <c r="D807">
        <f t="shared" si="71"/>
        <v>223.19398888863321</v>
      </c>
      <c r="E807">
        <f t="shared" si="72"/>
        <v>0.52622772538942453</v>
      </c>
      <c r="F807">
        <f t="shared" si="73"/>
        <v>7.1660505825034839</v>
      </c>
      <c r="G807" s="5">
        <f t="shared" si="74"/>
        <v>5.0611396809457858</v>
      </c>
    </row>
    <row r="808" ht="14.4">
      <c r="A808">
        <v>807</v>
      </c>
      <c r="B808">
        <v>6.8167502541193832</v>
      </c>
      <c r="C808">
        <f t="shared" si="70"/>
        <v>6.1144664515789033</v>
      </c>
      <c r="D808">
        <f t="shared" si="71"/>
        <v>222.91768594268359</v>
      </c>
      <c r="E808" s="5">
        <f t="shared" si="72"/>
        <v>0.52557596416211461</v>
      </c>
      <c r="F808">
        <f t="shared" si="73"/>
        <v>7.1656183799031323</v>
      </c>
      <c r="G808" s="5">
        <f t="shared" si="74"/>
        <v>5.0633145232546743</v>
      </c>
    </row>
    <row r="809" ht="14.4">
      <c r="A809">
        <v>808</v>
      </c>
      <c r="B809">
        <v>21.31585245917924</v>
      </c>
      <c r="C809" s="5">
        <f t="shared" si="70"/>
        <v>6.1332800481229626</v>
      </c>
      <c r="D809">
        <f t="shared" si="71"/>
        <v>222.9274485918362</v>
      </c>
      <c r="E809">
        <f t="shared" si="72"/>
        <v>0.52526213233314623</v>
      </c>
      <c r="F809">
        <f t="shared" si="73"/>
        <v>7.1838043127892552</v>
      </c>
      <c r="G809" s="5">
        <f t="shared" si="74"/>
        <v>5.0827557834566699</v>
      </c>
    </row>
    <row r="810" ht="14.4">
      <c r="A810">
        <v>809</v>
      </c>
      <c r="B810">
        <v>-28.823850488760613</v>
      </c>
      <c r="C810">
        <f t="shared" si="70"/>
        <v>6.0900697507967783</v>
      </c>
      <c r="D810">
        <f t="shared" si="71"/>
        <v>224.16205628834206</v>
      </c>
      <c r="E810" s="5">
        <f t="shared" si="72"/>
        <v>0.5263889817043621</v>
      </c>
      <c r="F810">
        <f t="shared" si="73"/>
        <v>7.1428477142055025</v>
      </c>
      <c r="G810" s="5">
        <f t="shared" si="74"/>
        <v>5.0372917873880541</v>
      </c>
    </row>
    <row r="811" ht="14.4">
      <c r="A811">
        <v>810</v>
      </c>
      <c r="B811">
        <v>0.83610564761827977</v>
      </c>
      <c r="C811" s="5">
        <f t="shared" si="70"/>
        <v>6.0835833753607549</v>
      </c>
      <c r="D811">
        <f t="shared" si="71"/>
        <v>223.91905011198273</v>
      </c>
      <c r="E811">
        <f t="shared" si="72"/>
        <v>0.52577872888049448</v>
      </c>
      <c r="F811">
        <f t="shared" si="73"/>
        <v>7.1351408331217439</v>
      </c>
      <c r="G811" s="5">
        <f t="shared" si="74"/>
        <v>5.0320259175997659</v>
      </c>
    </row>
    <row r="812" ht="14.4">
      <c r="A812">
        <v>811</v>
      </c>
      <c r="B812">
        <v>-7.0119742896424864</v>
      </c>
      <c r="C812">
        <f t="shared" si="70"/>
        <v>6.0674359553052639</v>
      </c>
      <c r="D812">
        <f t="shared" si="71"/>
        <v>223.85406631071737</v>
      </c>
      <c r="E812" s="5">
        <f t="shared" si="72"/>
        <v>0.52537822241252841</v>
      </c>
      <c r="F812">
        <f t="shared" si="73"/>
        <v>7.1181924001303205</v>
      </c>
      <c r="G812" s="5">
        <f t="shared" si="74"/>
        <v>5.0166795104802073</v>
      </c>
    </row>
    <row r="813" ht="14.4">
      <c r="A813">
        <v>812</v>
      </c>
      <c r="B813">
        <v>14.209440458297268</v>
      </c>
      <c r="C813" s="5">
        <f t="shared" si="70"/>
        <v>6.0774630544468806</v>
      </c>
      <c r="D813">
        <f t="shared" si="71"/>
        <v>223.65968472049482</v>
      </c>
      <c r="E813">
        <f t="shared" si="72"/>
        <v>0.52482660134414094</v>
      </c>
      <c r="F813">
        <f t="shared" si="73"/>
        <v>7.1271162571351621</v>
      </c>
      <c r="G813" s="5">
        <f t="shared" si="74"/>
        <v>5.0278098517585992</v>
      </c>
    </row>
    <row r="814" ht="14.4">
      <c r="A814">
        <v>813</v>
      </c>
      <c r="B814">
        <v>3.863340186702525</v>
      </c>
      <c r="C814">
        <f t="shared" si="70"/>
        <v>6.0747396560855718</v>
      </c>
      <c r="D814">
        <f t="shared" si="71"/>
        <v>223.39027169760644</v>
      </c>
      <c r="E814" s="5">
        <f t="shared" si="72"/>
        <v>0.52418773537338226</v>
      </c>
      <c r="F814">
        <f t="shared" si="73"/>
        <v>7.1231151268323361</v>
      </c>
      <c r="G814" s="5">
        <f t="shared" si="74"/>
        <v>5.0263641853388075</v>
      </c>
    </row>
    <row r="815" ht="14.4">
      <c r="A815">
        <v>814</v>
      </c>
      <c r="B815">
        <v>28.58523738013454</v>
      </c>
      <c r="C815" s="5">
        <f t="shared" si="70"/>
        <v>6.1023938301937397</v>
      </c>
      <c r="D815">
        <f t="shared" si="71"/>
        <v>223.73800813901281</v>
      </c>
      <c r="E815">
        <f t="shared" si="72"/>
        <v>0.52427322825144818</v>
      </c>
      <c r="F815">
        <f t="shared" si="73"/>
        <v>7.1509402866966365</v>
      </c>
      <c r="G815" s="5">
        <f t="shared" si="74"/>
        <v>5.0538473736908429</v>
      </c>
    </row>
    <row r="816" ht="14.4">
      <c r="A816">
        <v>815</v>
      </c>
      <c r="B816">
        <v>-23.389089743138573</v>
      </c>
      <c r="C816">
        <f t="shared" si="70"/>
        <v>6.0662079607786081</v>
      </c>
      <c r="D816">
        <f t="shared" si="71"/>
        <v>224.53032069459456</v>
      </c>
      <c r="E816" s="5">
        <f t="shared" si="72"/>
        <v>0.52487839163527916</v>
      </c>
      <c r="F816">
        <f t="shared" si="73"/>
        <v>7.1159647440491662</v>
      </c>
      <c r="G816" s="5">
        <f t="shared" si="74"/>
        <v>5.01645117750805</v>
      </c>
    </row>
    <row r="817" ht="14.4">
      <c r="A817">
        <v>816</v>
      </c>
      <c r="B817">
        <v>-2.819717818012121</v>
      </c>
      <c r="C817" s="5">
        <f t="shared" si="70"/>
        <v>6.0553183458536202</v>
      </c>
      <c r="D817">
        <f t="shared" si="71"/>
        <v>224.35158767857203</v>
      </c>
      <c r="E817">
        <f t="shared" si="72"/>
        <v>0.52434785321837707</v>
      </c>
      <c r="F817">
        <f t="shared" si="73"/>
        <v>7.1040140522903741</v>
      </c>
      <c r="G817" s="5">
        <f t="shared" si="74"/>
        <v>5.0066226394168662</v>
      </c>
    </row>
    <row r="818" ht="14.4">
      <c r="A818">
        <v>817</v>
      </c>
      <c r="B818">
        <v>13.902605364341344</v>
      </c>
      <c r="C818">
        <f t="shared" si="70"/>
        <v>6.0649233483242293</v>
      </c>
      <c r="D818">
        <f t="shared" si="71"/>
        <v>224.15202021859787</v>
      </c>
      <c r="E818" s="5">
        <f t="shared" si="72"/>
        <v>0.52379373599589829</v>
      </c>
      <c r="F818">
        <f t="shared" si="73"/>
        <v>7.1125108203160261</v>
      </c>
      <c r="G818" s="5">
        <f t="shared" si="74"/>
        <v>5.0173358763324325</v>
      </c>
    </row>
    <row r="819" ht="14.4">
      <c r="A819">
        <v>818</v>
      </c>
      <c r="B819">
        <v>24.877240937726668</v>
      </c>
      <c r="C819" s="5">
        <f t="shared" si="70"/>
        <v>6.0879212915875573</v>
      </c>
      <c r="D819">
        <f t="shared" si="71"/>
        <v>224.31030495330194</v>
      </c>
      <c r="E819">
        <f t="shared" si="72"/>
        <v>0.5236582632934651</v>
      </c>
      <c r="F819">
        <f t="shared" si="73"/>
        <v>7.1352378181744873</v>
      </c>
      <c r="G819" s="5">
        <f t="shared" si="74"/>
        <v>5.0406047650006274</v>
      </c>
    </row>
    <row r="820" ht="14.4">
      <c r="A820">
        <v>819</v>
      </c>
      <c r="B820">
        <v>-4.9483804325405565</v>
      </c>
      <c r="C820">
        <f t="shared" si="70"/>
        <v>6.074445953707059</v>
      </c>
      <c r="D820">
        <f t="shared" si="71"/>
        <v>224.18480487127025</v>
      </c>
      <c r="E820" s="5">
        <f t="shared" si="72"/>
        <v>0.52319204932581065</v>
      </c>
      <c r="F820">
        <f t="shared" si="73"/>
        <v>7.1208300523586807</v>
      </c>
      <c r="G820" s="5">
        <f t="shared" si="74"/>
        <v>5.0280618550554372</v>
      </c>
    </row>
    <row r="821" ht="14.4">
      <c r="A821">
        <v>820</v>
      </c>
      <c r="B821">
        <v>2.9366501566546406</v>
      </c>
      <c r="C821" s="5">
        <f t="shared" si="70"/>
        <v>6.0706193734667515</v>
      </c>
      <c r="D821">
        <f t="shared" si="71"/>
        <v>223.92308197818744</v>
      </c>
      <c r="E821">
        <f t="shared" si="72"/>
        <v>0.52256763126096129</v>
      </c>
      <c r="F821">
        <f t="shared" si="73"/>
        <v>7.1157546359886741</v>
      </c>
      <c r="G821" s="5">
        <f t="shared" si="74"/>
        <v>5.0254841109448289</v>
      </c>
    </row>
    <row r="822" ht="14.4">
      <c r="A822">
        <v>821</v>
      </c>
      <c r="B822">
        <v>-3.6642972508319165</v>
      </c>
      <c r="C822">
        <f t="shared" si="70"/>
        <v>6.0587619841557911</v>
      </c>
      <c r="D822">
        <f t="shared" si="71"/>
        <v>223.76543574526994</v>
      </c>
      <c r="E822" s="5">
        <f t="shared" si="72"/>
        <v>0.52206541437665677</v>
      </c>
      <c r="F822">
        <f t="shared" si="73"/>
        <v>7.1028928129091042</v>
      </c>
      <c r="G822" s="5">
        <f t="shared" si="74"/>
        <v>5.0146311554024781</v>
      </c>
    </row>
    <row r="823" ht="14.4">
      <c r="A823">
        <v>822</v>
      </c>
      <c r="B823">
        <v>-0.035843438342679335</v>
      </c>
      <c r="C823" s="5">
        <f t="shared" si="70"/>
        <v>6.0513476223279339</v>
      </c>
      <c r="D823">
        <f t="shared" si="71"/>
        <v>223.53807105818191</v>
      </c>
      <c r="E823">
        <f t="shared" si="72"/>
        <v>0.52148262231345466</v>
      </c>
      <c r="F823">
        <f t="shared" si="73"/>
        <v>7.0943128669548434</v>
      </c>
      <c r="G823" s="5">
        <f t="shared" si="74"/>
        <v>5.0083823777010243</v>
      </c>
    </row>
    <row r="824" ht="14.4">
      <c r="A824">
        <v>823</v>
      </c>
      <c r="B824">
        <v>10.72563432251388</v>
      </c>
      <c r="C824">
        <f t="shared" si="70"/>
        <v>6.057027193045049</v>
      </c>
      <c r="D824">
        <f t="shared" si="71"/>
        <v>223.29267487467274</v>
      </c>
      <c r="E824" s="5">
        <f t="shared" si="72"/>
        <v>0.52087956604809849</v>
      </c>
      <c r="F824">
        <f t="shared" si="73"/>
        <v>7.098786325141246</v>
      </c>
      <c r="G824" s="5">
        <f t="shared" si="74"/>
        <v>5.015268060948852</v>
      </c>
    </row>
    <row r="825" ht="14.4">
      <c r="A825">
        <v>824</v>
      </c>
      <c r="B825">
        <v>-3.267313132353479</v>
      </c>
      <c r="C825" s="5">
        <f t="shared" si="70"/>
        <v>6.0457112460482056</v>
      </c>
      <c r="D825">
        <f t="shared" si="71"/>
        <v>223.12687309324929</v>
      </c>
      <c r="E825">
        <f t="shared" si="72"/>
        <v>0.52037009921949806</v>
      </c>
      <c r="F825">
        <f t="shared" si="73"/>
        <v>7.086451444487202</v>
      </c>
      <c r="G825" s="5">
        <f t="shared" si="74"/>
        <v>5.0049710476092093</v>
      </c>
    </row>
    <row r="826" ht="14.4">
      <c r="A826">
        <v>825</v>
      </c>
      <c r="B826">
        <v>2.9066753228530429</v>
      </c>
      <c r="C826">
        <f t="shared" si="70"/>
        <v>6.0419063540200906</v>
      </c>
      <c r="D826">
        <f t="shared" si="71"/>
        <v>222.86803174584739</v>
      </c>
      <c r="E826" s="5">
        <f t="shared" si="72"/>
        <v>0.51975289203894315</v>
      </c>
      <c r="F826">
        <f t="shared" si="73"/>
        <v>7.0814121380979769</v>
      </c>
      <c r="G826" s="5">
        <f t="shared" si="74"/>
        <v>5.0024005699422043</v>
      </c>
    </row>
    <row r="827" ht="14.4">
      <c r="A827">
        <v>826</v>
      </c>
      <c r="B827">
        <v>2.1403611676527401</v>
      </c>
      <c r="C827" s="5">
        <f t="shared" si="70"/>
        <v>6.0371829336976113</v>
      </c>
      <c r="D827">
        <f t="shared" si="71"/>
        <v>222.61631731488717</v>
      </c>
      <c r="E827">
        <f t="shared" si="72"/>
        <v>0.51914475827290818</v>
      </c>
      <c r="F827">
        <f t="shared" si="73"/>
        <v>7.0754724502434279</v>
      </c>
      <c r="G827" s="5">
        <f t="shared" si="74"/>
        <v>4.9988934171517947</v>
      </c>
    </row>
    <row r="828" ht="14.4">
      <c r="A828">
        <v>827</v>
      </c>
      <c r="B828">
        <v>28.448368900646763</v>
      </c>
      <c r="C828">
        <f t="shared" si="70"/>
        <v>6.0642823121340665</v>
      </c>
      <c r="D828">
        <f t="shared" si="71"/>
        <v>222.95413524457291</v>
      </c>
      <c r="E828" s="5">
        <f t="shared" si="72"/>
        <v>0.51922430196320868</v>
      </c>
      <c r="F828">
        <f t="shared" si="73"/>
        <v>7.1027309160604837</v>
      </c>
      <c r="G828" s="5">
        <f t="shared" si="74"/>
        <v>5.0258337082076494</v>
      </c>
    </row>
    <row r="829" ht="14.4">
      <c r="A829">
        <v>828</v>
      </c>
      <c r="B829">
        <v>6.8715255711170133</v>
      </c>
      <c r="C829" s="5">
        <f t="shared" si="70"/>
        <v>6.0652572436062684</v>
      </c>
      <c r="D829">
        <f t="shared" si="71"/>
        <v>222.6853283756829</v>
      </c>
      <c r="E829">
        <f t="shared" si="72"/>
        <v>0.51859775674791042</v>
      </c>
      <c r="F829">
        <f t="shared" si="73"/>
        <v>7.102452757102089</v>
      </c>
      <c r="G829" s="5">
        <f t="shared" si="74"/>
        <v>5.0280617301104478</v>
      </c>
    </row>
    <row r="830" ht="14.4">
      <c r="A830">
        <v>829</v>
      </c>
      <c r="B830">
        <v>13.263976197488642</v>
      </c>
      <c r="C830">
        <f t="shared" si="70"/>
        <v>6.0739408611622183</v>
      </c>
      <c r="D830">
        <f t="shared" si="71"/>
        <v>222.47889566466699</v>
      </c>
      <c r="E830" s="5">
        <f t="shared" si="72"/>
        <v>0.51804459251762436</v>
      </c>
      <c r="F830">
        <f t="shared" si="73"/>
        <v>7.1100300461974673</v>
      </c>
      <c r="G830" s="5">
        <f t="shared" si="74"/>
        <v>5.0378516761269694</v>
      </c>
    </row>
    <row r="831" ht="14.4">
      <c r="A831">
        <v>830</v>
      </c>
      <c r="B831">
        <v>-21.347902219564723</v>
      </c>
      <c r="C831" s="5">
        <f t="shared" si="70"/>
        <v>6.0409024960047164</v>
      </c>
      <c r="D831">
        <f t="shared" si="71"/>
        <v>223.11649832982278</v>
      </c>
      <c r="E831">
        <f t="shared" si="72"/>
        <v>0.51847377776383463</v>
      </c>
      <c r="F831">
        <f t="shared" si="73"/>
        <v>7.0778500515323852</v>
      </c>
      <c r="G831" s="5">
        <f t="shared" si="74"/>
        <v>5.0039549404770476</v>
      </c>
    </row>
    <row r="832" ht="14.4">
      <c r="A832">
        <v>831</v>
      </c>
      <c r="B832">
        <v>20.173955367422963</v>
      </c>
      <c r="C832">
        <f t="shared" si="70"/>
        <v>6.057909779845172</v>
      </c>
      <c r="D832">
        <f t="shared" si="71"/>
        <v>223.08804811331083</v>
      </c>
      <c r="E832" s="5">
        <f t="shared" si="72"/>
        <v>0.51812868892116548</v>
      </c>
      <c r="F832">
        <f t="shared" si="73"/>
        <v>7.0941671576875027</v>
      </c>
      <c r="G832" s="5">
        <f t="shared" si="74"/>
        <v>5.0216524020028412</v>
      </c>
    </row>
    <row r="833" ht="14.4">
      <c r="A833">
        <v>832</v>
      </c>
      <c r="B833">
        <v>29.890119695734246</v>
      </c>
      <c r="C833" s="5">
        <f t="shared" si="70"/>
        <v>6.0865542629171534</v>
      </c>
      <c r="D833">
        <f t="shared" si="71"/>
        <v>223.50225210853102</v>
      </c>
      <c r="E833">
        <f t="shared" si="72"/>
        <v>0.51829770842009604</v>
      </c>
      <c r="F833">
        <f t="shared" si="73"/>
        <v>7.1231496797573453</v>
      </c>
      <c r="G833" s="5">
        <f t="shared" si="74"/>
        <v>5.0499588460769615</v>
      </c>
    </row>
    <row r="834" ht="14.4">
      <c r="A834">
        <v>833</v>
      </c>
      <c r="B834">
        <v>-5.9214175638072675</v>
      </c>
      <c r="C834">
        <f t="shared" si="70"/>
        <v>6.0721389305921543</v>
      </c>
      <c r="D834">
        <f t="shared" si="71"/>
        <v>223.40671849840879</v>
      </c>
      <c r="E834" s="5">
        <f t="shared" si="72"/>
        <v>0.51787579624290636</v>
      </c>
      <c r="F834">
        <f t="shared" si="73"/>
        <v>7.107890523077967</v>
      </c>
      <c r="G834" s="5">
        <f t="shared" si="74"/>
        <v>5.0363873381063415</v>
      </c>
    </row>
    <row r="835" ht="14.4">
      <c r="A835">
        <v>834</v>
      </c>
      <c r="B835">
        <v>14.639470058375412</v>
      </c>
      <c r="C835" s="5">
        <f t="shared" si="70"/>
        <v>6.0824115098820624</v>
      </c>
      <c r="D835">
        <f t="shared" si="71"/>
        <v>223.22653174638785</v>
      </c>
      <c r="E835">
        <f t="shared" si="72"/>
        <v>0.51735646504719024</v>
      </c>
      <c r="F835">
        <f t="shared" si="73"/>
        <v>7.1171244399764433</v>
      </c>
      <c r="G835" s="5">
        <f t="shared" si="74"/>
        <v>5.0476985797876814</v>
      </c>
    </row>
    <row r="836" ht="14.4">
      <c r="A836">
        <v>835</v>
      </c>
      <c r="B836">
        <v>18.932267095585658</v>
      </c>
      <c r="C836">
        <f t="shared" si="70"/>
        <v>6.0978005584876946</v>
      </c>
      <c r="D836">
        <f t="shared" si="71"/>
        <v>223.15662108664543</v>
      </c>
      <c r="E836" s="5">
        <f t="shared" si="72"/>
        <v>0.51696560661916402</v>
      </c>
      <c r="F836">
        <f t="shared" si="73"/>
        <v>7.1317317717260229</v>
      </c>
      <c r="G836" s="5">
        <f t="shared" si="74"/>
        <v>5.0638693452493664</v>
      </c>
    </row>
    <row r="837" ht="14.4">
      <c r="A837">
        <v>836</v>
      </c>
      <c r="B837">
        <v>-3.846314568197748</v>
      </c>
      <c r="C837" s="5">
        <f t="shared" si="70"/>
        <v>6.0859056839342429</v>
      </c>
      <c r="D837">
        <f t="shared" si="71"/>
        <v>223.0076516501951</v>
      </c>
      <c r="E837">
        <f t="shared" si="72"/>
        <v>0.51648384696413741</v>
      </c>
      <c r="F837">
        <f t="shared" si="73"/>
        <v>7.1188733778625179</v>
      </c>
      <c r="G837" s="5">
        <f t="shared" si="74"/>
        <v>5.0529379900059679</v>
      </c>
    </row>
    <row r="838" ht="14.4">
      <c r="A838">
        <v>837</v>
      </c>
      <c r="B838">
        <v>0.32377063981894594</v>
      </c>
      <c r="C838">
        <f t="shared" si="70"/>
        <v>6.0790214126748454</v>
      </c>
      <c r="D838">
        <f t="shared" si="71"/>
        <v>222.78056418669769</v>
      </c>
      <c r="E838" s="5">
        <f t="shared" si="72"/>
        <v>0.51591234585940327</v>
      </c>
      <c r="F838">
        <f t="shared" si="73"/>
        <v>7.1108461043936515</v>
      </c>
      <c r="G838" s="5">
        <f t="shared" si="74"/>
        <v>5.0471967209560393</v>
      </c>
    </row>
    <row r="839" ht="14.4">
      <c r="A839">
        <v>838</v>
      </c>
      <c r="B839">
        <v>17.167486337482053</v>
      </c>
      <c r="C839" s="5">
        <f t="shared" si="70"/>
        <v>6.0922534710576706</v>
      </c>
      <c r="D839">
        <f t="shared" si="71"/>
        <v>222.66112185334836</v>
      </c>
      <c r="E839">
        <f t="shared" si="72"/>
        <v>0.51546619288405549</v>
      </c>
      <c r="F839">
        <f t="shared" si="73"/>
        <v>7.1231858568257813</v>
      </c>
      <c r="G839" s="5">
        <f t="shared" si="74"/>
        <v>5.0613210852895598</v>
      </c>
    </row>
    <row r="840" ht="14.4">
      <c r="A840">
        <v>839</v>
      </c>
      <c r="B840">
        <v>-9.3493106540059614</v>
      </c>
      <c r="C840">
        <f t="shared" si="70"/>
        <v>6.0738487462363784</v>
      </c>
      <c r="D840">
        <f t="shared" si="71"/>
        <v>222.67961419587388</v>
      </c>
      <c r="E840" s="5">
        <f t="shared" si="72"/>
        <v>0.51518030239520196</v>
      </c>
      <c r="F840">
        <f t="shared" si="73"/>
        <v>7.1042093510267819</v>
      </c>
      <c r="G840" s="5">
        <f t="shared" si="74"/>
        <v>5.0434881414459749</v>
      </c>
    </row>
    <row r="841" ht="14.4">
      <c r="A841">
        <v>840</v>
      </c>
      <c r="B841">
        <v>-8.4556723751789598</v>
      </c>
      <c r="C841" s="5">
        <f t="shared" si="70"/>
        <v>6.0565516972823117</v>
      </c>
      <c r="D841">
        <f t="shared" si="71"/>
        <v>222.66552129001408</v>
      </c>
      <c r="E841">
        <f t="shared" si="72"/>
        <v>0.51485726326403425</v>
      </c>
      <c r="F841">
        <f t="shared" si="73"/>
        <v>7.0862662238103802</v>
      </c>
      <c r="G841" s="5">
        <f t="shared" si="74"/>
        <v>5.0268371707542432</v>
      </c>
    </row>
    <row r="842" ht="14.4">
      <c r="A842">
        <v>841</v>
      </c>
      <c r="B842">
        <v>-11.482650974008859</v>
      </c>
      <c r="C842">
        <f t="shared" si="70"/>
        <v>6.0356965216921914</v>
      </c>
      <c r="D842">
        <f t="shared" si="71"/>
        <v>222.76622643989901</v>
      </c>
      <c r="E842" s="5">
        <f t="shared" si="72"/>
        <v>0.51466741906517122</v>
      </c>
      <c r="F842">
        <f t="shared" si="73"/>
        <v>7.0650313598225338</v>
      </c>
      <c r="G842" s="5">
        <f t="shared" si="74"/>
        <v>5.006361683561849</v>
      </c>
    </row>
    <row r="843" ht="14.4">
      <c r="A843">
        <v>842</v>
      </c>
      <c r="B843">
        <v>-4.9565336466315024</v>
      </c>
      <c r="C843" s="5">
        <f t="shared" si="70"/>
        <v>6.022641616504159</v>
      </c>
      <c r="D843">
        <f t="shared" si="71"/>
        <v>222.64484641030432</v>
      </c>
      <c r="E843">
        <f t="shared" si="72"/>
        <v>0.51422155544886228</v>
      </c>
      <c r="F843">
        <f t="shared" si="73"/>
        <v>7.051084727401884</v>
      </c>
      <c r="G843" s="5">
        <f t="shared" si="74"/>
        <v>4.994198505606434</v>
      </c>
    </row>
    <row r="844" ht="14.4">
      <c r="A844">
        <v>843</v>
      </c>
      <c r="B844">
        <v>-0.24806938048397953</v>
      </c>
      <c r="C844">
        <f t="shared" si="70"/>
        <v>6.0152030506714329</v>
      </c>
      <c r="D844">
        <f t="shared" si="71"/>
        <v>222.42706769878518</v>
      </c>
      <c r="E844" s="5">
        <f t="shared" si="72"/>
        <v>0.51366506631698328</v>
      </c>
      <c r="F844">
        <f t="shared" si="73"/>
        <v>7.0425331833053999</v>
      </c>
      <c r="G844" s="5">
        <f t="shared" si="74"/>
        <v>4.9878729180374659</v>
      </c>
    </row>
    <row r="845" ht="14.4">
      <c r="A845">
        <v>844</v>
      </c>
      <c r="B845">
        <v>-6.6472353590682545</v>
      </c>
      <c r="C845" s="5">
        <f t="shared" si="70"/>
        <v>6.0002001615603673</v>
      </c>
      <c r="D845">
        <f t="shared" si="71"/>
        <v>222.35318905776802</v>
      </c>
      <c r="E845">
        <f t="shared" si="72"/>
        <v>0.51327540931067672</v>
      </c>
      <c r="F845">
        <f t="shared" si="73"/>
        <v>7.0267509801817205</v>
      </c>
      <c r="G845" s="5">
        <f t="shared" si="74"/>
        <v>4.9736493429390141</v>
      </c>
    </row>
    <row r="846" ht="14.4">
      <c r="A846">
        <v>845</v>
      </c>
      <c r="B846">
        <v>20.217529695380932</v>
      </c>
      <c r="C846">
        <f t="shared" si="70"/>
        <v>6.0170254036122266</v>
      </c>
      <c r="D846">
        <f t="shared" si="71"/>
        <v>222.32894742270238</v>
      </c>
      <c r="E846" s="5">
        <f t="shared" si="72"/>
        <v>0.51294364250071012</v>
      </c>
      <c r="F846">
        <f t="shared" si="73"/>
        <v>7.0429126886136473</v>
      </c>
      <c r="G846" s="5">
        <f t="shared" si="74"/>
        <v>4.9911381186108059</v>
      </c>
    </row>
    <row r="847" ht="14.4">
      <c r="A847">
        <v>846</v>
      </c>
      <c r="B847">
        <v>9.6798224533326813</v>
      </c>
      <c r="C847" s="5">
        <f t="shared" si="70"/>
        <v>6.021354950952321</v>
      </c>
      <c r="D847">
        <f t="shared" si="71"/>
        <v>222.08169449554453</v>
      </c>
      <c r="E847">
        <f t="shared" si="72"/>
        <v>0.51235526064958181</v>
      </c>
      <c r="F847">
        <f t="shared" si="73"/>
        <v>7.0460654722514846</v>
      </c>
      <c r="G847" s="5">
        <f t="shared" si="74"/>
        <v>4.9966444296531574</v>
      </c>
    </row>
    <row r="848" ht="14.4">
      <c r="A848">
        <v>847</v>
      </c>
      <c r="B848">
        <v>12.088366218501644</v>
      </c>
      <c r="C848">
        <f t="shared" si="70"/>
        <v>6.0285178922363221</v>
      </c>
      <c r="D848">
        <f t="shared" si="71"/>
        <v>221.86264422790794</v>
      </c>
      <c r="E848" s="5">
        <f t="shared" si="72"/>
        <v>0.51180012450892676</v>
      </c>
      <c r="F848">
        <f t="shared" si="73"/>
        <v>7.0521181412541756</v>
      </c>
      <c r="G848" s="5">
        <f t="shared" si="74"/>
        <v>5.0049176432184685</v>
      </c>
    </row>
    <row r="849" ht="14.4">
      <c r="A849">
        <v>848</v>
      </c>
      <c r="B849">
        <v>6.6720230151449762</v>
      </c>
      <c r="C849" s="5">
        <f t="shared" si="70"/>
        <v>6.0292767426171112</v>
      </c>
      <c r="D849">
        <f t="shared" si="71"/>
        <v>221.6011931845679</v>
      </c>
      <c r="E849">
        <f t="shared" si="72"/>
        <v>0.51119679358761105</v>
      </c>
      <c r="F849">
        <f t="shared" si="73"/>
        <v>7.0516703297923335</v>
      </c>
      <c r="G849" s="5">
        <f t="shared" si="74"/>
        <v>5.0068831554418889</v>
      </c>
    </row>
    <row r="850" ht="14.4">
      <c r="A850">
        <v>849</v>
      </c>
      <c r="B850">
        <v>-14.739914178317619</v>
      </c>
      <c r="C850">
        <f t="shared" si="70"/>
        <v>6.0048136202131825</v>
      </c>
      <c r="D850">
        <f t="shared" si="71"/>
        <v>221.84795028252307</v>
      </c>
      <c r="E850" s="5">
        <f t="shared" si="72"/>
        <v>0.51118001351975129</v>
      </c>
      <c r="F850">
        <f t="shared" si="73"/>
        <v>7.0271736472526847</v>
      </c>
      <c r="G850" s="5">
        <f t="shared" si="74"/>
        <v>4.9824535931736804</v>
      </c>
    </row>
    <row r="851" ht="14.4">
      <c r="A851">
        <v>850</v>
      </c>
      <c r="B851">
        <v>-13.42922779444562</v>
      </c>
      <c r="C851" s="5">
        <f t="shared" si="70"/>
        <v>5.9819500420782896</v>
      </c>
      <c r="D851">
        <f t="shared" si="71"/>
        <v>222.03097700066195</v>
      </c>
      <c r="E851">
        <f t="shared" si="72"/>
        <v>0.5110899276237264</v>
      </c>
      <c r="F851">
        <f t="shared" si="73"/>
        <v>7.0041298973257424</v>
      </c>
      <c r="G851" s="5">
        <f t="shared" si="74"/>
        <v>4.9597701868308368</v>
      </c>
    </row>
    <row r="852" ht="14.4">
      <c r="A852">
        <v>851</v>
      </c>
      <c r="B852">
        <v>36.254195438058403</v>
      </c>
      <c r="C852">
        <f t="shared" si="70"/>
        <v>6.0175225983602871</v>
      </c>
      <c r="D852">
        <f t="shared" si="71"/>
        <v>222.84662523967449</v>
      </c>
      <c r="E852" s="5">
        <f t="shared" si="72"/>
        <v>0.51172690420619293</v>
      </c>
      <c r="F852">
        <f t="shared" si="73"/>
        <v>7.040976406772673</v>
      </c>
      <c r="G852" s="5">
        <f t="shared" si="74"/>
        <v>4.9940687899479013</v>
      </c>
    </row>
    <row r="853" ht="14.4">
      <c r="A853">
        <v>852</v>
      </c>
      <c r="B853">
        <v>23.95662740059543</v>
      </c>
      <c r="C853" s="5">
        <f t="shared" si="70"/>
        <v>6.0385778856868546</v>
      </c>
      <c r="D853">
        <f t="shared" si="71"/>
        <v>222.96247382117872</v>
      </c>
      <c r="E853">
        <f t="shared" si="72"/>
        <v>0.51155942410540622</v>
      </c>
      <c r="F853">
        <f t="shared" si="73"/>
        <v>7.0616967338976675</v>
      </c>
      <c r="G853" s="5">
        <f t="shared" si="74"/>
        <v>5.0154590374760417</v>
      </c>
    </row>
    <row r="854" ht="14.4">
      <c r="A854">
        <v>853</v>
      </c>
      <c r="B854">
        <v>-0.23583179390340447</v>
      </c>
      <c r="C854">
        <f t="shared" si="70"/>
        <v>6.0312221885243806</v>
      </c>
      <c r="D854">
        <f t="shared" si="71"/>
        <v>222.74693343426335</v>
      </c>
      <c r="E854" s="5">
        <f t="shared" si="72"/>
        <v>0.51101229722800745</v>
      </c>
      <c r="F854">
        <f t="shared" si="73"/>
        <v>7.0532467829803958</v>
      </c>
      <c r="G854" s="5">
        <f t="shared" si="74"/>
        <v>5.0091975940683655</v>
      </c>
    </row>
    <row r="855" ht="14.4">
      <c r="A855">
        <v>854</v>
      </c>
      <c r="B855">
        <v>9.9986643526573626</v>
      </c>
      <c r="C855" s="5">
        <f t="shared" si="70"/>
        <v>6.0358679053442081</v>
      </c>
      <c r="D855">
        <f t="shared" si="71"/>
        <v>222.50423147913915</v>
      </c>
      <c r="E855">
        <f t="shared" si="72"/>
        <v>0.51043471333735546</v>
      </c>
      <c r="F855">
        <f t="shared" si="73"/>
        <v>7.0567373320189191</v>
      </c>
      <c r="G855" s="5">
        <f t="shared" si="74"/>
        <v>5.0149984786694972</v>
      </c>
    </row>
    <row r="856" ht="14.4">
      <c r="A856">
        <v>855</v>
      </c>
      <c r="B856">
        <v>3.2756572559967045</v>
      </c>
      <c r="C856">
        <f t="shared" si="70"/>
        <v>6.0326395887952637</v>
      </c>
      <c r="D856">
        <f t="shared" si="71"/>
        <v>222.25259871627702</v>
      </c>
      <c r="E856" s="5">
        <f t="shared" si="72"/>
        <v>0.50984758497229188</v>
      </c>
      <c r="F856">
        <f t="shared" si="73"/>
        <v>7.0523347587398479</v>
      </c>
      <c r="G856" s="5">
        <f t="shared" si="74"/>
        <v>5.0129444188506795</v>
      </c>
    </row>
    <row r="857" ht="14.4">
      <c r="A857">
        <v>856</v>
      </c>
      <c r="B857">
        <v>-0.43521737639267855</v>
      </c>
      <c r="C857" s="5">
        <f t="shared" si="70"/>
        <v>6.0250836811256514</v>
      </c>
      <c r="D857">
        <f t="shared" si="71"/>
        <v>222.04152468642445</v>
      </c>
      <c r="E857">
        <f t="shared" si="72"/>
        <v>0.50930767178613701</v>
      </c>
      <c r="F857">
        <f t="shared" si="73"/>
        <v>7.0436990246979256</v>
      </c>
      <c r="G857" s="5">
        <f t="shared" si="74"/>
        <v>5.0064683375533772</v>
      </c>
    </row>
    <row r="858" ht="14.4">
      <c r="A858">
        <v>857</v>
      </c>
      <c r="B858">
        <v>29.517183727717189</v>
      </c>
      <c r="C858">
        <f t="shared" si="70"/>
        <v>6.0524956998497963</v>
      </c>
      <c r="D858">
        <f t="shared" si="71"/>
        <v>222.42609626823065</v>
      </c>
      <c r="E858" s="5">
        <f t="shared" si="72"/>
        <v>0.50945104675631914</v>
      </c>
      <c r="F858">
        <f t="shared" si="73"/>
        <v>7.0713977933624346</v>
      </c>
      <c r="G858" s="5">
        <f t="shared" si="74"/>
        <v>5.033593606337158</v>
      </c>
    </row>
    <row r="859" ht="14.4">
      <c r="A859">
        <v>858</v>
      </c>
      <c r="B859">
        <v>17.002623048099803</v>
      </c>
      <c r="C859" s="5">
        <f t="shared" si="70"/>
        <v>6.0652580860365681</v>
      </c>
      <c r="D859">
        <f t="shared" si="71"/>
        <v>222.30630565320212</v>
      </c>
      <c r="E859">
        <f t="shared" si="72"/>
        <v>0.50901695289750948</v>
      </c>
      <c r="F859">
        <f t="shared" si="73"/>
        <v>7.0832919918315866</v>
      </c>
      <c r="G859" s="5">
        <f t="shared" si="74"/>
        <v>5.0472241802415496</v>
      </c>
    </row>
    <row r="860" ht="14.4">
      <c r="A860">
        <v>859</v>
      </c>
      <c r="B860">
        <v>10.45359678624415</v>
      </c>
      <c r="C860">
        <f t="shared" si="70"/>
        <v>6.0703667457574149</v>
      </c>
      <c r="D860">
        <f t="shared" si="71"/>
        <v>222.06962592402428</v>
      </c>
      <c r="E860" s="5">
        <f t="shared" si="72"/>
        <v>0.50844970369950271</v>
      </c>
      <c r="F860">
        <f t="shared" si="73"/>
        <v>7.0872661531564205</v>
      </c>
      <c r="G860" s="5">
        <f t="shared" si="74"/>
        <v>5.0534673383584092</v>
      </c>
    </row>
    <row r="861" ht="14.4">
      <c r="A861">
        <v>860</v>
      </c>
      <c r="B861">
        <v>-23.419733075621551</v>
      </c>
      <c r="C861" s="5">
        <f t="shared" si="70"/>
        <v>6.0360759320116255</v>
      </c>
      <c r="D861">
        <f t="shared" si="71"/>
        <v>222.82234434315185</v>
      </c>
      <c r="E861">
        <f t="shared" si="72"/>
        <v>0.50901448823802953</v>
      </c>
      <c r="F861">
        <f t="shared" si="73"/>
        <v>7.0541049084876848</v>
      </c>
      <c r="G861" s="5">
        <f t="shared" si="74"/>
        <v>5.0180469555355662</v>
      </c>
    </row>
    <row r="862" ht="14.4">
      <c r="A862">
        <v>861</v>
      </c>
      <c r="B862">
        <v>-23.580146883432164</v>
      </c>
      <c r="C862">
        <f t="shared" si="70"/>
        <v>6.0016784606812603</v>
      </c>
      <c r="D862">
        <f t="shared" si="71"/>
        <v>223.5819717691237</v>
      </c>
      <c r="E862" s="5">
        <f t="shared" si="72"/>
        <v>0.50958521057803952</v>
      </c>
      <c r="F862">
        <f t="shared" si="73"/>
        <v>7.0208488818373391</v>
      </c>
      <c r="G862" s="5">
        <f t="shared" si="74"/>
        <v>4.9825080395251815</v>
      </c>
    </row>
    <row r="863" ht="14.4">
      <c r="A863">
        <v>862</v>
      </c>
      <c r="B863">
        <v>2.8880853837405711</v>
      </c>
      <c r="C863" s="5">
        <f t="shared" si="70"/>
        <v>5.9980664037474547</v>
      </c>
      <c r="D863">
        <f t="shared" si="71"/>
        <v>223.33354115774617</v>
      </c>
      <c r="E863">
        <f t="shared" si="72"/>
        <v>0.50900651739812319</v>
      </c>
      <c r="F863">
        <f t="shared" si="73"/>
        <v>7.0160794385437013</v>
      </c>
      <c r="G863" s="5">
        <f t="shared" si="74"/>
        <v>4.9800533689512081</v>
      </c>
    </row>
    <row r="864" ht="14.4">
      <c r="A864">
        <v>863</v>
      </c>
      <c r="B864">
        <v>19.447619820781174</v>
      </c>
      <c r="C864">
        <f t="shared" si="70"/>
        <v>6.0136510542886299</v>
      </c>
      <c r="D864">
        <f t="shared" si="71"/>
        <v>223.2840601129322</v>
      </c>
      <c r="E864" s="5">
        <f t="shared" si="72"/>
        <v>0.50865516928785715</v>
      </c>
      <c r="F864">
        <f t="shared" si="73"/>
        <v>7.0309613928643442</v>
      </c>
      <c r="G864" s="5">
        <f t="shared" si="74"/>
        <v>4.9963407157129156</v>
      </c>
    </row>
    <row r="865" ht="14.4">
      <c r="A865">
        <v>864</v>
      </c>
      <c r="B865">
        <v>19.9713307904772</v>
      </c>
      <c r="C865" s="5">
        <f t="shared" si="70"/>
        <v>6.0298057762055146</v>
      </c>
      <c r="D865">
        <f t="shared" si="71"/>
        <v>223.25081246643205</v>
      </c>
      <c r="E865">
        <f t="shared" si="72"/>
        <v>0.50832287382958719</v>
      </c>
      <c r="F865">
        <f t="shared" si="73"/>
        <v>7.0464515238646888</v>
      </c>
      <c r="G865" s="5">
        <f t="shared" si="74"/>
        <v>5.0131600285463405</v>
      </c>
    </row>
    <row r="866" ht="14.4">
      <c r="A866">
        <v>865</v>
      </c>
      <c r="B866">
        <v>8.5571516131831196</v>
      </c>
      <c r="C866">
        <f t="shared" si="70"/>
        <v>6.0327275633002868</v>
      </c>
      <c r="D866">
        <f t="shared" si="71"/>
        <v>222.99980468882416</v>
      </c>
      <c r="E866" s="5">
        <f t="shared" si="72"/>
        <v>0.50774328396821322</v>
      </c>
      <c r="F866">
        <f t="shared" si="73"/>
        <v>7.0482141312367137</v>
      </c>
      <c r="G866" s="5">
        <f t="shared" si="74"/>
        <v>5.0172409953638599</v>
      </c>
    </row>
    <row r="867" ht="14.4">
      <c r="A867">
        <v>866</v>
      </c>
      <c r="B867">
        <v>27.250152866981125</v>
      </c>
      <c r="C867" s="5">
        <f t="shared" si="70"/>
        <v>6.0572280544130823</v>
      </c>
      <c r="D867">
        <f t="shared" si="71"/>
        <v>223.2618387864984</v>
      </c>
      <c r="E867">
        <f t="shared" si="72"/>
        <v>0.50774809495357243</v>
      </c>
      <c r="F867">
        <f t="shared" si="73"/>
        <v>7.0727242443202272</v>
      </c>
      <c r="G867" s="5">
        <f t="shared" si="74"/>
        <v>5.0417318645059375</v>
      </c>
    </row>
    <row r="868" ht="14.4">
      <c r="A868">
        <v>867</v>
      </c>
      <c r="B868">
        <v>19.959862148299383</v>
      </c>
      <c r="C868">
        <f t="shared" ref="C868:C931" si="75">SUM(B$2:B868)/A868</f>
        <v>6.0732633878547038</v>
      </c>
      <c r="D868">
        <f t="shared" ref="D868:D931" si="76">VAR(B$2:B868)</f>
        <v>223.22696403198168</v>
      </c>
      <c r="E868" s="5">
        <f t="shared" ref="E868:E931" si="77">SQRT(D868/A868)</f>
        <v>0.50741555627482537</v>
      </c>
      <c r="F868">
        <f t="shared" ref="F868:F931" si="78">C868+2*E868</f>
        <v>7.0880945004043543</v>
      </c>
      <c r="G868" s="5">
        <f t="shared" ref="G868:G931" si="79">C868-2*E868</f>
        <v>5.0584322753050532</v>
      </c>
    </row>
    <row r="869" ht="14.4">
      <c r="A869">
        <v>868</v>
      </c>
      <c r="B869">
        <v>0.49542880383979959</v>
      </c>
      <c r="C869" s="5">
        <f t="shared" si="75"/>
        <v>6.0668373111450089</v>
      </c>
      <c r="D869">
        <f t="shared" si="76"/>
        <v>223.00533707814299</v>
      </c>
      <c r="E869">
        <f t="shared" si="77"/>
        <v>0.50687137530526549</v>
      </c>
      <c r="F869">
        <f t="shared" si="78"/>
        <v>7.0805800617555397</v>
      </c>
      <c r="G869" s="5">
        <f t="shared" si="79"/>
        <v>5.0530945605344781</v>
      </c>
    </row>
    <row r="870" ht="14.4">
      <c r="A870">
        <v>869</v>
      </c>
      <c r="B870">
        <v>13.028881192991022</v>
      </c>
      <c r="C870">
        <f t="shared" si="75"/>
        <v>6.0748488691218174</v>
      </c>
      <c r="D870">
        <f t="shared" si="76"/>
        <v>222.80419530523508</v>
      </c>
      <c r="E870" s="5">
        <f t="shared" si="77"/>
        <v>0.50635114205698295</v>
      </c>
      <c r="F870">
        <f t="shared" si="78"/>
        <v>7.0875511532357836</v>
      </c>
      <c r="G870" s="5">
        <f t="shared" si="79"/>
        <v>5.0621465850078513</v>
      </c>
    </row>
    <row r="871" ht="14.4">
      <c r="A871">
        <v>870</v>
      </c>
      <c r="B871">
        <v>38.04627953324659</v>
      </c>
      <c r="C871" s="5">
        <f t="shared" si="75"/>
        <v>6.111597640000122</v>
      </c>
      <c r="D871">
        <f t="shared" si="76"/>
        <v>223.72271460630068</v>
      </c>
      <c r="E871">
        <f t="shared" si="77"/>
        <v>0.50710210562024249</v>
      </c>
      <c r="F871">
        <f t="shared" si="78"/>
        <v>7.1258018512406069</v>
      </c>
      <c r="G871" s="5">
        <f t="shared" si="79"/>
        <v>5.097393428759637</v>
      </c>
    </row>
    <row r="872" ht="14.4">
      <c r="A872">
        <v>871</v>
      </c>
      <c r="B872">
        <v>-0.8649005876116389</v>
      </c>
      <c r="C872">
        <f t="shared" si="75"/>
        <v>6.1035878831371928</v>
      </c>
      <c r="D872">
        <f t="shared" si="76"/>
        <v>223.5214421153342</v>
      </c>
      <c r="E872" s="5">
        <f t="shared" si="77"/>
        <v>0.50658289071100548</v>
      </c>
      <c r="F872">
        <f t="shared" si="78"/>
        <v>7.1167536645592033</v>
      </c>
      <c r="G872" s="5">
        <f t="shared" si="79"/>
        <v>5.0904221017151823</v>
      </c>
    </row>
    <row r="873" ht="14.4">
      <c r="A873">
        <v>872</v>
      </c>
      <c r="B873">
        <v>-5.4889356210196265</v>
      </c>
      <c r="C873" s="5">
        <f t="shared" si="75"/>
        <v>6.0902937048067374</v>
      </c>
      <c r="D873">
        <f t="shared" si="76"/>
        <v>223.41892896493709</v>
      </c>
      <c r="E873">
        <f t="shared" si="77"/>
        <v>0.50617622235645987</v>
      </c>
      <c r="F873">
        <f t="shared" si="78"/>
        <v>7.1026461495196571</v>
      </c>
      <c r="G873" s="5">
        <f t="shared" si="79"/>
        <v>5.0779412600938176</v>
      </c>
    </row>
    <row r="874" ht="14.4">
      <c r="A874">
        <v>873</v>
      </c>
      <c r="B874">
        <v>-2.6872934798214132</v>
      </c>
      <c r="C874">
        <f t="shared" si="75"/>
        <v>6.0802391948587102</v>
      </c>
      <c r="D874">
        <f t="shared" si="76"/>
        <v>223.25096893452564</v>
      </c>
      <c r="E874" s="5">
        <f t="shared" si="77"/>
        <v>0.5056960418591725</v>
      </c>
      <c r="F874">
        <f t="shared" si="78"/>
        <v>7.0916312785770552</v>
      </c>
      <c r="G874" s="5">
        <f t="shared" si="79"/>
        <v>5.0688471111403652</v>
      </c>
    </row>
    <row r="875" ht="14.4">
      <c r="A875">
        <v>874</v>
      </c>
      <c r="B875">
        <v>32.271836495885239</v>
      </c>
      <c r="C875" s="5">
        <f t="shared" si="75"/>
        <v>6.1102066974914644</v>
      </c>
      <c r="D875">
        <f t="shared" si="76"/>
        <v>223.78013720884815</v>
      </c>
      <c r="E875">
        <f t="shared" si="77"/>
        <v>0.50600528349107077</v>
      </c>
      <c r="F875">
        <f t="shared" si="78"/>
        <v>7.1222172644736057</v>
      </c>
      <c r="G875" s="5">
        <f t="shared" si="79"/>
        <v>5.0981961305093231</v>
      </c>
    </row>
    <row r="876" ht="14.4">
      <c r="A876">
        <v>875</v>
      </c>
      <c r="B876">
        <v>21.522736162163671</v>
      </c>
      <c r="C876">
        <f t="shared" si="75"/>
        <v>6.1278210168796612</v>
      </c>
      <c r="D876">
        <f t="shared" si="76"/>
        <v>223.79557707849779</v>
      </c>
      <c r="E876" s="5">
        <f t="shared" si="77"/>
        <v>0.50573350077288481</v>
      </c>
      <c r="F876">
        <f t="shared" si="78"/>
        <v>7.1392880184254306</v>
      </c>
      <c r="G876" s="5">
        <f t="shared" si="79"/>
        <v>5.1163540153338918</v>
      </c>
    </row>
    <row r="877" ht="14.4">
      <c r="A877">
        <v>876</v>
      </c>
      <c r="B877">
        <v>17.887966377516371</v>
      </c>
      <c r="C877" s="5">
        <f t="shared" si="75"/>
        <v>6.1412458403507069</v>
      </c>
      <c r="D877">
        <f t="shared" si="76"/>
        <v>223.69768858015453</v>
      </c>
      <c r="E877">
        <f t="shared" si="77"/>
        <v>0.50533420445930965</v>
      </c>
      <c r="F877">
        <f t="shared" si="78"/>
        <v>7.1519142492693266</v>
      </c>
      <c r="G877" s="5">
        <f t="shared" si="79"/>
        <v>5.1305774314320871</v>
      </c>
    </row>
    <row r="878" ht="14.4">
      <c r="A878">
        <v>877</v>
      </c>
      <c r="B878">
        <v>-6.3234899936727249</v>
      </c>
      <c r="C878">
        <f t="shared" si="75"/>
        <v>6.1270329146562679</v>
      </c>
      <c r="D878">
        <f t="shared" si="76"/>
        <v>223.61948628616781</v>
      </c>
      <c r="E878" s="5">
        <f t="shared" si="77"/>
        <v>0.50495773137415734</v>
      </c>
      <c r="F878">
        <f t="shared" si="78"/>
        <v>7.1369483774045825</v>
      </c>
      <c r="G878" s="5">
        <f t="shared" si="79"/>
        <v>5.1171174519079532</v>
      </c>
    </row>
    <row r="879" ht="14.4">
      <c r="A879">
        <v>878</v>
      </c>
      <c r="B879">
        <v>-13.986991320813541</v>
      </c>
      <c r="C879" s="5">
        <f t="shared" si="75"/>
        <v>6.1041240032263486</v>
      </c>
      <c r="D879">
        <f t="shared" si="76"/>
        <v>223.82529437540273</v>
      </c>
      <c r="E879">
        <f t="shared" si="77"/>
        <v>0.50490227112664221</v>
      </c>
      <c r="F879">
        <f t="shared" si="78"/>
        <v>7.1139285454796326</v>
      </c>
      <c r="G879" s="5">
        <f t="shared" si="79"/>
        <v>5.0943194609730647</v>
      </c>
    </row>
    <row r="880" ht="14.4">
      <c r="A880">
        <v>879</v>
      </c>
      <c r="B880">
        <v>-3.2564065687753434</v>
      </c>
      <c r="C880">
        <f t="shared" si="75"/>
        <v>6.0934749354538775</v>
      </c>
      <c r="D880">
        <f t="shared" si="76"/>
        <v>223.67004899646167</v>
      </c>
      <c r="E880" s="5">
        <f t="shared" si="77"/>
        <v>0.50443995573106037</v>
      </c>
      <c r="F880">
        <f t="shared" si="78"/>
        <v>7.1023548469159987</v>
      </c>
      <c r="G880" s="5">
        <f t="shared" si="79"/>
        <v>5.0845950239917563</v>
      </c>
    </row>
    <row r="881" ht="14.4">
      <c r="A881">
        <v>880</v>
      </c>
      <c r="B881">
        <v>-20.968173568263531</v>
      </c>
      <c r="C881" s="5">
        <f t="shared" si="75"/>
        <v>6.0627230621541983</v>
      </c>
      <c r="D881">
        <f t="shared" si="76"/>
        <v>224.24778571359019</v>
      </c>
      <c r="E881">
        <f t="shared" si="77"/>
        <v>0.50480395127216349</v>
      </c>
      <c r="F881">
        <f t="shared" si="78"/>
        <v>7.0723309646985255</v>
      </c>
      <c r="G881" s="5">
        <f t="shared" si="79"/>
        <v>5.0531151596098711</v>
      </c>
    </row>
    <row r="882" ht="14.4">
      <c r="A882">
        <v>881</v>
      </c>
      <c r="B882">
        <v>-11.084696907613768</v>
      </c>
      <c r="C882">
        <f t="shared" si="75"/>
        <v>6.0432594753553701</v>
      </c>
      <c r="D882">
        <f t="shared" si="76"/>
        <v>224.3267089813275</v>
      </c>
      <c r="E882" s="5">
        <f t="shared" si="77"/>
        <v>0.50460614886519406</v>
      </c>
      <c r="F882">
        <f t="shared" si="78"/>
        <v>7.0524717730857578</v>
      </c>
      <c r="G882" s="5">
        <f t="shared" si="79"/>
        <v>5.0340471776249824</v>
      </c>
    </row>
    <row r="883" ht="14.4">
      <c r="A883">
        <v>882</v>
      </c>
      <c r="B883">
        <v>-4.7087436655575967</v>
      </c>
      <c r="C883" s="5">
        <f t="shared" si="75"/>
        <v>6.0310689956037677</v>
      </c>
      <c r="D883">
        <f t="shared" si="76"/>
        <v>224.20315369243363</v>
      </c>
      <c r="E883">
        <f t="shared" si="77"/>
        <v>0.50418110531124882</v>
      </c>
      <c r="F883">
        <f t="shared" si="78"/>
        <v>7.0394312062262649</v>
      </c>
      <c r="G883" s="5">
        <f t="shared" si="79"/>
        <v>5.0227067849812705</v>
      </c>
    </row>
    <row r="884" ht="14.4">
      <c r="A884">
        <v>883</v>
      </c>
      <c r="B884">
        <v>5.3258226484154774</v>
      </c>
      <c r="C884">
        <f t="shared" si="75"/>
        <v>6.0302703021188444</v>
      </c>
      <c r="D884">
        <f t="shared" si="76"/>
        <v>223.94951838114355</v>
      </c>
      <c r="E884" s="5">
        <f t="shared" si="77"/>
        <v>0.50361042843184267</v>
      </c>
      <c r="F884">
        <f t="shared" si="78"/>
        <v>7.0374911589825295</v>
      </c>
      <c r="G884" s="5">
        <f t="shared" si="79"/>
        <v>5.0230494452551593</v>
      </c>
    </row>
    <row r="885" ht="14.4">
      <c r="A885">
        <v>884</v>
      </c>
      <c r="B885">
        <v>4.7235757174632784</v>
      </c>
      <c r="C885" s="5">
        <f t="shared" si="75"/>
        <v>6.0287921408239846</v>
      </c>
      <c r="D885">
        <f t="shared" si="76"/>
        <v>223.6978264228772</v>
      </c>
      <c r="E885">
        <f t="shared" si="77"/>
        <v>0.503042582536393</v>
      </c>
      <c r="F885">
        <f t="shared" si="78"/>
        <v>7.0348773058967708</v>
      </c>
      <c r="G885" s="5">
        <f t="shared" si="79"/>
        <v>5.0227069757511984</v>
      </c>
    </row>
    <row r="886" ht="14.4">
      <c r="A886">
        <v>885</v>
      </c>
      <c r="B886">
        <v>5.6939225210059377</v>
      </c>
      <c r="C886">
        <f t="shared" si="75"/>
        <v>6.0284137570727783</v>
      </c>
      <c r="D886">
        <f t="shared" si="76"/>
        <v>223.44490129225551</v>
      </c>
      <c r="E886" s="5">
        <f t="shared" si="77"/>
        <v>0.50247399380915825</v>
      </c>
      <c r="F886">
        <f t="shared" si="78"/>
        <v>7.0333617446910948</v>
      </c>
      <c r="G886" s="5">
        <f t="shared" si="79"/>
        <v>5.0234657694544618</v>
      </c>
    </row>
    <row r="887" ht="14.4">
      <c r="A887">
        <v>886</v>
      </c>
      <c r="B887">
        <v>4.9442864464643606</v>
      </c>
      <c r="C887" s="5">
        <f t="shared" si="75"/>
        <v>6.0271901370833785</v>
      </c>
      <c r="D887">
        <f t="shared" si="76"/>
        <v>223.19374773764915</v>
      </c>
      <c r="E887">
        <f t="shared" si="77"/>
        <v>0.50190803855102006</v>
      </c>
      <c r="F887">
        <f t="shared" si="78"/>
        <v>7.0310062141854184</v>
      </c>
      <c r="G887" s="5">
        <f t="shared" si="79"/>
        <v>5.0233740599813386</v>
      </c>
    </row>
    <row r="888" ht="14.4">
      <c r="A888">
        <v>887</v>
      </c>
      <c r="B888">
        <v>14.487623102158334</v>
      </c>
      <c r="C888">
        <f t="shared" si="75"/>
        <v>6.0367283929628313</v>
      </c>
      <c r="D888">
        <f t="shared" si="76"/>
        <v>223.022533832959</v>
      </c>
      <c r="E888" s="5">
        <f t="shared" si="77"/>
        <v>0.50143259685785391</v>
      </c>
      <c r="F888">
        <f t="shared" si="78"/>
        <v>7.0395935866785386</v>
      </c>
      <c r="G888" s="5">
        <f t="shared" si="79"/>
        <v>5.0338631992471239</v>
      </c>
    </row>
    <row r="889" ht="14.4">
      <c r="A889">
        <v>888</v>
      </c>
      <c r="B889">
        <v>14.569031756841266</v>
      </c>
      <c r="C889" s="5">
        <f t="shared" si="75"/>
        <v>6.0463368426969284</v>
      </c>
      <c r="D889">
        <f t="shared" si="76"/>
        <v>222.85308139175515</v>
      </c>
      <c r="E889">
        <f t="shared" si="77"/>
        <v>0.5009597561111746</v>
      </c>
      <c r="F889">
        <f t="shared" si="78"/>
        <v>7.0482563549192774</v>
      </c>
      <c r="G889" s="5">
        <f t="shared" si="79"/>
        <v>5.0444173304745794</v>
      </c>
    </row>
    <row r="890" ht="14.4">
      <c r="A890">
        <v>889</v>
      </c>
      <c r="B890">
        <v>1.2397707840715402</v>
      </c>
      <c r="C890">
        <f t="shared" si="75"/>
        <v>6.0409301317198478</v>
      </c>
      <c r="D890">
        <f t="shared" si="76"/>
        <v>222.62810842798334</v>
      </c>
      <c r="E890" s="5">
        <f t="shared" si="77"/>
        <v>0.50042513807424693</v>
      </c>
      <c r="F890">
        <f t="shared" si="78"/>
        <v>7.0417804078683419</v>
      </c>
      <c r="G890" s="5">
        <f t="shared" si="79"/>
        <v>5.0400798555713537</v>
      </c>
    </row>
    <row r="891" ht="14.4">
      <c r="A891">
        <v>890</v>
      </c>
      <c r="B891">
        <v>-10.746657726816824</v>
      </c>
      <c r="C891" s="5">
        <f t="shared" si="75"/>
        <v>6.0220676734518284</v>
      </c>
      <c r="D891">
        <f t="shared" si="76"/>
        <v>222.6943382845692</v>
      </c>
      <c r="E891">
        <f t="shared" si="77"/>
        <v>0.50021830996387118</v>
      </c>
      <c r="F891">
        <f t="shared" si="78"/>
        <v>7.0225042933795709</v>
      </c>
      <c r="G891" s="5">
        <f t="shared" si="79"/>
        <v>5.0216310535240858</v>
      </c>
    </row>
    <row r="892" ht="14.4">
      <c r="A892">
        <v>891</v>
      </c>
      <c r="B892">
        <v>2.5768866751529584</v>
      </c>
      <c r="C892">
        <f t="shared" si="75"/>
        <v>6.0182010281114264</v>
      </c>
      <c r="D892">
        <f t="shared" si="76"/>
        <v>222.45744121999991</v>
      </c>
      <c r="E892" s="5">
        <f t="shared" si="77"/>
        <v>0.49967154331710523</v>
      </c>
      <c r="F892">
        <f t="shared" si="78"/>
        <v>7.017544114745637</v>
      </c>
      <c r="G892" s="5">
        <f t="shared" si="79"/>
        <v>5.0188579414772159</v>
      </c>
    </row>
    <row r="893" ht="14.4">
      <c r="A893">
        <v>892</v>
      </c>
      <c r="B893">
        <v>16.462717269648763</v>
      </c>
      <c r="C893" s="5">
        <f t="shared" si="75"/>
        <v>6.0299101270369171</v>
      </c>
      <c r="D893">
        <f t="shared" si="76"/>
        <v>222.33006544270037</v>
      </c>
      <c r="E893">
        <f t="shared" si="77"/>
        <v>0.49924838736847499</v>
      </c>
      <c r="F893">
        <f t="shared" si="78"/>
        <v>7.0284069017738666</v>
      </c>
      <c r="G893" s="5">
        <f t="shared" si="79"/>
        <v>5.0314133522999676</v>
      </c>
    </row>
    <row r="894" ht="14.4">
      <c r="A894">
        <v>893</v>
      </c>
      <c r="B894">
        <v>21.791786815851133</v>
      </c>
      <c r="C894">
        <f t="shared" si="75"/>
        <v>6.0475606048519381</v>
      </c>
      <c r="D894">
        <f t="shared" si="76"/>
        <v>222.35902114522901</v>
      </c>
      <c r="E894" s="5">
        <f t="shared" si="77"/>
        <v>0.49900126585062404</v>
      </c>
      <c r="F894">
        <f t="shared" si="78"/>
        <v>7.0455631365531861</v>
      </c>
      <c r="G894" s="5">
        <f t="shared" si="79"/>
        <v>5.0495580731506902</v>
      </c>
    </row>
    <row r="895" ht="14.4">
      <c r="A895">
        <v>894</v>
      </c>
      <c r="B895">
        <v>3.656885133300273</v>
      </c>
      <c r="C895" s="5">
        <f t="shared" si="75"/>
        <v>6.0448864712148564</v>
      </c>
      <c r="D895">
        <f t="shared" si="76"/>
        <v>222.11641186760238</v>
      </c>
      <c r="E895">
        <f t="shared" si="77"/>
        <v>0.49844995964290301</v>
      </c>
      <c r="F895">
        <f t="shared" si="78"/>
        <v>7.0417863905006621</v>
      </c>
      <c r="G895" s="5">
        <f t="shared" si="79"/>
        <v>5.0479865519290508</v>
      </c>
    </row>
    <row r="896" ht="14.4">
      <c r="A896">
        <v>895</v>
      </c>
      <c r="B896">
        <v>-10.49845615226215</v>
      </c>
      <c r="C896">
        <f t="shared" si="75"/>
        <v>6.0264022895126468</v>
      </c>
      <c r="D896">
        <f t="shared" si="76"/>
        <v>222.17374965634858</v>
      </c>
      <c r="E896" s="5">
        <f t="shared" si="77"/>
        <v>0.49823571372561642</v>
      </c>
      <c r="F896">
        <f t="shared" si="78"/>
        <v>7.02287371696388</v>
      </c>
      <c r="G896" s="5">
        <f t="shared" si="79"/>
        <v>5.0299308620614136</v>
      </c>
    </row>
    <row r="897" ht="14.4">
      <c r="A897">
        <v>896</v>
      </c>
      <c r="B897">
        <v>-3.6380418889529302</v>
      </c>
      <c r="C897" s="5">
        <f t="shared" si="75"/>
        <v>6.0156160794920384</v>
      </c>
      <c r="D897">
        <f t="shared" si="76"/>
        <v>222.02975355455868</v>
      </c>
      <c r="E897">
        <f t="shared" si="77"/>
        <v>0.4977962075337643</v>
      </c>
      <c r="F897">
        <f t="shared" si="78"/>
        <v>7.0112084945595665</v>
      </c>
      <c r="G897" s="5">
        <f t="shared" si="79"/>
        <v>5.0200236644245102</v>
      </c>
    </row>
    <row r="898" ht="14.4">
      <c r="A898">
        <v>897</v>
      </c>
      <c r="B898">
        <v>17.40570207450601</v>
      </c>
      <c r="C898">
        <f t="shared" si="75"/>
        <v>6.0283140571899354</v>
      </c>
      <c r="D898">
        <f t="shared" si="76"/>
        <v>221.92658354826531</v>
      </c>
      <c r="E898" s="5">
        <f t="shared" si="77"/>
        <v>0.49740304797873358</v>
      </c>
      <c r="F898">
        <f t="shared" si="78"/>
        <v>7.0231201531474028</v>
      </c>
      <c r="G898" s="5">
        <f t="shared" si="79"/>
        <v>5.033507961232468</v>
      </c>
    </row>
    <row r="899" ht="14.4">
      <c r="A899">
        <v>898</v>
      </c>
      <c r="B899">
        <v>-35.768955012277267</v>
      </c>
      <c r="C899" s="5">
        <f t="shared" si="75"/>
        <v>5.9817692141281684</v>
      </c>
      <c r="D899">
        <f t="shared" si="76"/>
        <v>223.62462108537531</v>
      </c>
      <c r="E899">
        <f t="shared" si="77"/>
        <v>0.49902423840755</v>
      </c>
      <c r="F899">
        <f t="shared" si="78"/>
        <v>6.9798176909432685</v>
      </c>
      <c r="G899" s="5">
        <f t="shared" si="79"/>
        <v>4.9837207373130683</v>
      </c>
    </row>
    <row r="900" ht="14.4">
      <c r="A900">
        <v>899</v>
      </c>
      <c r="B900">
        <v>37.005233995890052</v>
      </c>
      <c r="C900">
        <f t="shared" si="75"/>
        <v>6.0162780737296835</v>
      </c>
      <c r="D900">
        <f t="shared" si="76"/>
        <v>224.44618028536382</v>
      </c>
      <c r="E900" s="5">
        <f t="shared" si="77"/>
        <v>0.49966193274653192</v>
      </c>
      <c r="F900">
        <f t="shared" si="78"/>
        <v>7.0156019392227478</v>
      </c>
      <c r="G900" s="5">
        <f t="shared" si="79"/>
        <v>5.0169542082366192</v>
      </c>
    </row>
    <row r="901" ht="14.4">
      <c r="A901">
        <v>900</v>
      </c>
      <c r="B901">
        <v>5.5215744199328327</v>
      </c>
      <c r="C901" s="5">
        <f t="shared" si="75"/>
        <v>6.0157284030032425</v>
      </c>
      <c r="D901">
        <f t="shared" si="76"/>
        <v>224.19679016244433</v>
      </c>
      <c r="E901">
        <f t="shared" si="77"/>
        <v>0.49910674672352223</v>
      </c>
      <c r="F901">
        <f t="shared" si="78"/>
        <v>7.0139418964502873</v>
      </c>
      <c r="G901" s="5">
        <f t="shared" si="79"/>
        <v>5.0175149095561977</v>
      </c>
    </row>
    <row r="902" ht="14.4">
      <c r="A902">
        <v>901</v>
      </c>
      <c r="B902">
        <v>9.4369916630785902</v>
      </c>
      <c r="C902">
        <f t="shared" si="75"/>
        <v>6.0195255875316285</v>
      </c>
      <c r="D902">
        <f t="shared" si="76"/>
        <v>223.96067378573821</v>
      </c>
      <c r="E902" s="5">
        <f t="shared" si="77"/>
        <v>0.49856695168410947</v>
      </c>
      <c r="F902">
        <f t="shared" si="78"/>
        <v>7.0166594908998476</v>
      </c>
      <c r="G902" s="5">
        <f t="shared" si="79"/>
        <v>5.0223916841634093</v>
      </c>
    </row>
    <row r="903" ht="14.4">
      <c r="A903">
        <v>902</v>
      </c>
      <c r="B903">
        <v>3.3820281149780951</v>
      </c>
      <c r="C903" s="5">
        <f t="shared" si="75"/>
        <v>6.0166015326840077</v>
      </c>
      <c r="D903">
        <f t="shared" si="76"/>
        <v>223.71981696769666</v>
      </c>
      <c r="E903">
        <f t="shared" si="77"/>
        <v>0.49802249409088567</v>
      </c>
      <c r="F903">
        <f t="shared" si="78"/>
        <v>7.0126465208657791</v>
      </c>
      <c r="G903" s="5">
        <f t="shared" si="79"/>
        <v>5.0205565445022362</v>
      </c>
    </row>
    <row r="904" ht="14.4">
      <c r="A904">
        <v>903</v>
      </c>
      <c r="B904">
        <v>-5.5982076626623041</v>
      </c>
      <c r="C904">
        <f t="shared" si="75"/>
        <v>6.0037390640291397</v>
      </c>
      <c r="D904">
        <f t="shared" si="76"/>
        <v>223.62118568228368</v>
      </c>
      <c r="E904" s="5">
        <f t="shared" si="77"/>
        <v>0.49763692493747108</v>
      </c>
      <c r="F904">
        <f t="shared" si="78"/>
        <v>6.9990129139040818</v>
      </c>
      <c r="G904" s="5">
        <f t="shared" si="79"/>
        <v>5.0084652141541977</v>
      </c>
    </row>
    <row r="905" ht="14.4">
      <c r="A905">
        <v>904</v>
      </c>
      <c r="B905">
        <v>-30.048754062362377</v>
      </c>
      <c r="C905" s="5">
        <f t="shared" si="75"/>
        <v>5.9638579875618918</v>
      </c>
      <c r="D905">
        <f t="shared" si="76"/>
        <v>224.81135540843087</v>
      </c>
      <c r="E905">
        <f t="shared" si="77"/>
        <v>0.49868339421339614</v>
      </c>
      <c r="F905">
        <f t="shared" si="78"/>
        <v>6.9612247759886845</v>
      </c>
      <c r="G905" s="5">
        <f t="shared" si="79"/>
        <v>4.9664911991350991</v>
      </c>
    </row>
    <row r="906" ht="14.4">
      <c r="A906">
        <v>905</v>
      </c>
      <c r="B906">
        <v>-10.815790911697235</v>
      </c>
      <c r="C906">
        <f t="shared" si="75"/>
        <v>5.9453169390544236</v>
      </c>
      <c r="D906">
        <f t="shared" si="76"/>
        <v>224.87378256494614</v>
      </c>
      <c r="E906" s="5">
        <f t="shared" si="77"/>
        <v>0.49847699821689034</v>
      </c>
      <c r="F906">
        <f t="shared" si="78"/>
        <v>6.942270935488204</v>
      </c>
      <c r="G906" s="5">
        <f t="shared" si="79"/>
        <v>4.9483629426206432</v>
      </c>
    </row>
    <row r="907" ht="14.4">
      <c r="A907">
        <v>906</v>
      </c>
      <c r="B907">
        <v>-1.5342540065305021</v>
      </c>
      <c r="C907" s="5">
        <f t="shared" si="75"/>
        <v>5.9370613419842417</v>
      </c>
      <c r="D907">
        <f t="shared" si="76"/>
        <v>224.68705157117927</v>
      </c>
      <c r="E907">
        <f t="shared" si="77"/>
        <v>0.49799493287489588</v>
      </c>
      <c r="F907">
        <f t="shared" si="78"/>
        <v>6.9330512077340334</v>
      </c>
      <c r="G907" s="5">
        <f t="shared" si="79"/>
        <v>4.9410714762344501</v>
      </c>
    </row>
    <row r="908" ht="14.4">
      <c r="A908">
        <v>907</v>
      </c>
      <c r="B908">
        <v>22.342240307741037</v>
      </c>
      <c r="C908">
        <f t="shared" si="75"/>
        <v>5.9551486396311617</v>
      </c>
      <c r="D908">
        <f t="shared" si="76"/>
        <v>224.73577797291532</v>
      </c>
      <c r="E908" s="5">
        <f t="shared" si="77"/>
        <v>0.49777429427472492</v>
      </c>
      <c r="F908">
        <f t="shared" si="78"/>
        <v>6.9506972281806112</v>
      </c>
      <c r="G908" s="5">
        <f t="shared" si="79"/>
        <v>4.9596000510817122</v>
      </c>
    </row>
    <row r="909" ht="14.4">
      <c r="A909">
        <v>908</v>
      </c>
      <c r="B909">
        <v>2.1375847170705145</v>
      </c>
      <c r="C909" s="5">
        <f t="shared" si="75"/>
        <v>5.9509442740776803</v>
      </c>
      <c r="D909">
        <f t="shared" si="76"/>
        <v>224.50404915912807</v>
      </c>
      <c r="E909">
        <f t="shared" si="77"/>
        <v>0.49724355748626325</v>
      </c>
      <c r="F909">
        <f t="shared" si="78"/>
        <v>6.9454313890502064</v>
      </c>
      <c r="G909" s="5">
        <f t="shared" si="79"/>
        <v>4.9564571591051543</v>
      </c>
    </row>
    <row r="910" ht="14.4">
      <c r="A910">
        <v>909</v>
      </c>
      <c r="B910">
        <v>1.7007887122503389</v>
      </c>
      <c r="C910">
        <f t="shared" si="75"/>
        <v>5.9462686353958016</v>
      </c>
      <c r="D910">
        <f t="shared" si="76"/>
        <v>224.27667019541587</v>
      </c>
      <c r="E910" s="5">
        <f t="shared" si="77"/>
        <v>0.49671824016837662</v>
      </c>
      <c r="F910">
        <f t="shared" si="78"/>
        <v>6.9397051157325551</v>
      </c>
      <c r="G910" s="5">
        <f t="shared" si="79"/>
        <v>4.9528321550590482</v>
      </c>
    </row>
    <row r="911" ht="14.4">
      <c r="A911">
        <v>910</v>
      </c>
      <c r="B911">
        <v>23.644643473823155</v>
      </c>
      <c r="C911" s="5">
        <f t="shared" si="75"/>
        <v>5.9657173989545127</v>
      </c>
      <c r="D911">
        <f t="shared" si="76"/>
        <v>224.37415269290562</v>
      </c>
      <c r="E911">
        <f t="shared" si="77"/>
        <v>0.49655312199122958</v>
      </c>
      <c r="F911">
        <f t="shared" si="78"/>
        <v>6.9588236429369719</v>
      </c>
      <c r="G911" s="5">
        <f t="shared" si="79"/>
        <v>4.9726111549720535</v>
      </c>
    </row>
    <row r="912" ht="14.4">
      <c r="A912">
        <v>911</v>
      </c>
      <c r="B912">
        <v>-7.7419413265721584</v>
      </c>
      <c r="C912">
        <f t="shared" si="75"/>
        <v>5.9506705726915854</v>
      </c>
      <c r="D912">
        <f t="shared" si="76"/>
        <v>224.33384444926128</v>
      </c>
      <c r="E912" s="5">
        <f t="shared" si="77"/>
        <v>0.49623593549486805</v>
      </c>
      <c r="F912">
        <f t="shared" si="78"/>
        <v>6.9431424436813218</v>
      </c>
      <c r="G912" s="5">
        <f t="shared" si="79"/>
        <v>4.958198701701849</v>
      </c>
    </row>
    <row r="913" ht="14.4">
      <c r="A913">
        <v>912</v>
      </c>
      <c r="B913">
        <v>-2.5700250550331774</v>
      </c>
      <c r="C913" s="5">
        <f t="shared" si="75"/>
        <v>5.9413277046787289</v>
      </c>
      <c r="D913">
        <f t="shared" si="76"/>
        <v>224.16720208021252</v>
      </c>
      <c r="E913">
        <f t="shared" si="77"/>
        <v>0.49577955857617545</v>
      </c>
      <c r="F913">
        <f t="shared" si="78"/>
        <v>6.9328868218310795</v>
      </c>
      <c r="G913" s="5">
        <f t="shared" si="79"/>
        <v>4.9497685875263784</v>
      </c>
    </row>
    <row r="914" ht="14.4">
      <c r="A914">
        <v>913</v>
      </c>
      <c r="B914">
        <v>12.12710799308973</v>
      </c>
      <c r="C914">
        <f t="shared" si="75"/>
        <v>5.9481029295291235</v>
      </c>
      <c r="D914">
        <f t="shared" si="76"/>
        <v>223.96331476183951</v>
      </c>
      <c r="E914" s="5">
        <f t="shared" si="77"/>
        <v>0.49528258140742981</v>
      </c>
      <c r="F914">
        <f t="shared" si="78"/>
        <v>6.938668092343983</v>
      </c>
      <c r="G914" s="5">
        <f t="shared" si="79"/>
        <v>4.9575377667142639</v>
      </c>
    </row>
    <row r="915" ht="14.4">
      <c r="A915">
        <v>914</v>
      </c>
      <c r="B915">
        <v>22.70579774488936</v>
      </c>
      <c r="C915" s="5">
        <f t="shared" si="75"/>
        <v>5.9664373877516184</v>
      </c>
      <c r="D915">
        <f t="shared" si="76"/>
        <v>224.02525318189143</v>
      </c>
      <c r="E915">
        <f t="shared" si="77"/>
        <v>0.49508000942788127</v>
      </c>
      <c r="F915">
        <f t="shared" si="78"/>
        <v>6.956597406607381</v>
      </c>
      <c r="G915" s="5">
        <f t="shared" si="79"/>
        <v>4.9762773688958557</v>
      </c>
    </row>
    <row r="916" ht="14.4">
      <c r="A916">
        <v>915</v>
      </c>
      <c r="B916">
        <v>6.6731140299253502</v>
      </c>
      <c r="C916">
        <f t="shared" si="75"/>
        <v>5.9672097119507157</v>
      </c>
      <c r="D916">
        <f t="shared" si="76"/>
        <v>223.78069474962777</v>
      </c>
      <c r="E916" s="5">
        <f t="shared" si="77"/>
        <v>0.49453924545999345</v>
      </c>
      <c r="F916">
        <f t="shared" si="78"/>
        <v>6.9562882028707023</v>
      </c>
      <c r="G916" s="5">
        <f t="shared" si="79"/>
        <v>4.9781312210307291</v>
      </c>
    </row>
    <row r="917" ht="14.4">
      <c r="A917">
        <v>916</v>
      </c>
      <c r="B917">
        <v>1.012976876757266</v>
      </c>
      <c r="C917" s="5">
        <f t="shared" si="75"/>
        <v>5.9618011608205919</v>
      </c>
      <c r="D917">
        <f t="shared" si="76"/>
        <v>223.56292090592771</v>
      </c>
      <c r="E917">
        <f t="shared" si="77"/>
        <v>0.49402866731912315</v>
      </c>
      <c r="F917">
        <f t="shared" si="78"/>
        <v>6.9498584954588383</v>
      </c>
      <c r="G917" s="5">
        <f t="shared" si="79"/>
        <v>4.9737438261823455</v>
      </c>
    </row>
    <row r="918" ht="14.4">
      <c r="A918">
        <v>917</v>
      </c>
      <c r="B918">
        <v>15.016714973761978</v>
      </c>
      <c r="C918">
        <f t="shared" si="75"/>
        <v>5.9716756578903203</v>
      </c>
      <c r="D918">
        <f t="shared" si="76"/>
        <v>223.40826930170712</v>
      </c>
      <c r="E918" s="5">
        <f t="shared" si="77"/>
        <v>0.49358841093869382</v>
      </c>
      <c r="F918">
        <f t="shared" si="78"/>
        <v>6.9588524797677076</v>
      </c>
      <c r="G918" s="5">
        <f t="shared" si="79"/>
        <v>4.984498836012933</v>
      </c>
    </row>
    <row r="919" ht="14.4">
      <c r="A919">
        <v>918</v>
      </c>
      <c r="B919">
        <v>-18.04391705213099</v>
      </c>
      <c r="C919" s="5">
        <f t="shared" si="75"/>
        <v>5.9455148815177479</v>
      </c>
      <c r="D919">
        <f t="shared" si="76"/>
        <v>223.7929063326356</v>
      </c>
      <c r="E919">
        <f t="shared" si="77"/>
        <v>0.49374398463850216</v>
      </c>
      <c r="F919">
        <f t="shared" si="78"/>
        <v>6.9330028507947521</v>
      </c>
      <c r="G919" s="5">
        <f t="shared" si="79"/>
        <v>4.9580269122407437</v>
      </c>
    </row>
    <row r="920" ht="14.4">
      <c r="A920">
        <v>919</v>
      </c>
      <c r="B920">
        <v>-0.83822486686640829</v>
      </c>
      <c r="C920">
        <f t="shared" si="75"/>
        <v>5.938133227819832</v>
      </c>
      <c r="D920">
        <f t="shared" si="76"/>
        <v>223.59919842786832</v>
      </c>
      <c r="E920" s="5">
        <f t="shared" si="77"/>
        <v>0.49326166605021482</v>
      </c>
      <c r="F920">
        <f t="shared" si="78"/>
        <v>6.9246565599202619</v>
      </c>
      <c r="G920" s="5">
        <f t="shared" si="79"/>
        <v>4.9516098957194021</v>
      </c>
    </row>
    <row r="921" ht="14.4">
      <c r="A921">
        <v>920</v>
      </c>
      <c r="B921">
        <v>5.2994084865055857</v>
      </c>
      <c r="C921" s="5">
        <f t="shared" si="75"/>
        <v>5.9374389617966647</v>
      </c>
      <c r="D921">
        <f t="shared" si="76"/>
        <v>223.35633480155977</v>
      </c>
      <c r="E921">
        <f t="shared" si="77"/>
        <v>0.49272570948176037</v>
      </c>
      <c r="F921">
        <f t="shared" si="78"/>
        <v>6.9228903807601858</v>
      </c>
      <c r="G921" s="5">
        <f t="shared" si="79"/>
        <v>4.9519875428331437</v>
      </c>
    </row>
    <row r="922" ht="14.4">
      <c r="A922">
        <v>921</v>
      </c>
      <c r="B922">
        <v>5.1454863653156817</v>
      </c>
      <c r="C922">
        <f t="shared" si="75"/>
        <v>5.9365790784128629</v>
      </c>
      <c r="D922">
        <f t="shared" si="76"/>
        <v>223.114237163654</v>
      </c>
      <c r="E922" s="5">
        <f t="shared" si="77"/>
        <v>0.49219117994460193</v>
      </c>
      <c r="F922">
        <f t="shared" si="78"/>
        <v>6.9209614383020668</v>
      </c>
      <c r="G922" s="5">
        <f t="shared" si="79"/>
        <v>4.9521967185236591</v>
      </c>
    </row>
    <row r="923" ht="14.4">
      <c r="A923">
        <v>922</v>
      </c>
      <c r="B923">
        <v>8.8524310161094046</v>
      </c>
      <c r="C923" s="5">
        <f t="shared" si="75"/>
        <v>5.939741607629454</v>
      </c>
      <c r="D923">
        <f t="shared" si="76"/>
        <v>222.881206472983</v>
      </c>
      <c r="E923">
        <f t="shared" si="77"/>
        <v>0.49166723142446417</v>
      </c>
      <c r="F923">
        <f t="shared" si="78"/>
        <v>6.9230760704783822</v>
      </c>
      <c r="G923" s="5">
        <f t="shared" si="79"/>
        <v>4.9564071447805258</v>
      </c>
    </row>
    <row r="924" ht="14.4">
      <c r="A924">
        <v>923</v>
      </c>
      <c r="B924">
        <v>4.4325629890048965</v>
      </c>
      <c r="C924">
        <f t="shared" si="75"/>
        <v>5.9381086947165338</v>
      </c>
      <c r="D924">
        <f t="shared" si="76"/>
        <v>222.64193089795467</v>
      </c>
      <c r="E924" s="5">
        <f t="shared" si="77"/>
        <v>0.49113697318906907</v>
      </c>
      <c r="F924">
        <f t="shared" si="78"/>
        <v>6.9203826410946716</v>
      </c>
      <c r="G924" s="5">
        <f t="shared" si="79"/>
        <v>4.955834748338396</v>
      </c>
    </row>
    <row r="925" ht="14.4">
      <c r="A925">
        <v>924</v>
      </c>
      <c r="B925">
        <v>-9.8130427093402943</v>
      </c>
      <c r="C925" s="5">
        <f t="shared" si="75"/>
        <v>5.9210619940627929</v>
      </c>
      <c r="D925">
        <f t="shared" si="76"/>
        <v>222.66922053445793</v>
      </c>
      <c r="E925">
        <f t="shared" si="77"/>
        <v>0.49090121705636663</v>
      </c>
      <c r="F925">
        <f t="shared" si="78"/>
        <v>6.9028644281755263</v>
      </c>
      <c r="G925" s="5">
        <f t="shared" si="79"/>
        <v>4.9392595599500595</v>
      </c>
    </row>
    <row r="926" ht="14.4">
      <c r="A926">
        <v>925</v>
      </c>
      <c r="B926">
        <v>5.4547883508963517</v>
      </c>
      <c r="C926">
        <f t="shared" si="75"/>
        <v>5.9205579144485592</v>
      </c>
      <c r="D926">
        <f t="shared" si="76"/>
        <v>222.42847156858852</v>
      </c>
      <c r="E926" s="5">
        <f t="shared" si="77"/>
        <v>0.49037048494641494</v>
      </c>
      <c r="F926">
        <f t="shared" si="78"/>
        <v>6.9012988843413892</v>
      </c>
      <c r="G926" s="5">
        <f t="shared" si="79"/>
        <v>4.9398169445557292</v>
      </c>
    </row>
    <row r="927" ht="14.4">
      <c r="A927">
        <v>926</v>
      </c>
      <c r="B927">
        <v>5.4563881567040777</v>
      </c>
      <c r="C927" s="5">
        <f t="shared" si="75"/>
        <v>5.9200566512112536</v>
      </c>
      <c r="D927">
        <f t="shared" si="76"/>
        <v>222.18824102731756</v>
      </c>
      <c r="E927">
        <f t="shared" si="77"/>
        <v>0.48984089741580428</v>
      </c>
      <c r="F927">
        <f t="shared" si="78"/>
        <v>6.8997384460428623</v>
      </c>
      <c r="G927" s="5">
        <f t="shared" si="79"/>
        <v>4.9403748563796448</v>
      </c>
    </row>
    <row r="928" ht="14.4">
      <c r="A928">
        <v>927</v>
      </c>
      <c r="B928">
        <v>-27.63309745094832</v>
      </c>
      <c r="C928">
        <f t="shared" si="75"/>
        <v>5.883861231467824</v>
      </c>
      <c r="D928">
        <f t="shared" si="76"/>
        <v>223.16276741898017</v>
      </c>
      <c r="E928" s="5">
        <f t="shared" si="77"/>
        <v>0.49064909500839482</v>
      </c>
      <c r="F928">
        <f t="shared" si="78"/>
        <v>6.8651594214846137</v>
      </c>
      <c r="G928" s="5">
        <f t="shared" si="79"/>
        <v>4.9025630414510344</v>
      </c>
    </row>
    <row r="929" ht="14.4">
      <c r="A929">
        <v>928</v>
      </c>
      <c r="B929">
        <v>10.591410975058009</v>
      </c>
      <c r="C929" s="5">
        <f t="shared" si="75"/>
        <v>5.8889340221397966</v>
      </c>
      <c r="D929">
        <f t="shared" si="76"/>
        <v>222.94591129897481</v>
      </c>
      <c r="E929">
        <f t="shared" si="77"/>
        <v>0.49014634437049243</v>
      </c>
      <c r="F929">
        <f t="shared" si="78"/>
        <v>6.8692267108807812</v>
      </c>
      <c r="G929" s="5">
        <f t="shared" si="79"/>
        <v>4.9086413333988119</v>
      </c>
    </row>
    <row r="930" ht="14.4">
      <c r="A930">
        <v>929</v>
      </c>
      <c r="B930">
        <v>21.549751793276037</v>
      </c>
      <c r="C930">
        <f t="shared" si="75"/>
        <v>5.9057917377169078</v>
      </c>
      <c r="D930">
        <f t="shared" si="76"/>
        <v>222.96967347176542</v>
      </c>
      <c r="E930" s="5">
        <f t="shared" si="77"/>
        <v>0.48990857593951148</v>
      </c>
      <c r="F930">
        <f t="shared" si="78"/>
        <v>6.8856088895959306</v>
      </c>
      <c r="G930" s="5">
        <f t="shared" si="79"/>
        <v>4.9259745858378849</v>
      </c>
    </row>
    <row r="931" ht="14.4">
      <c r="A931">
        <v>930</v>
      </c>
      <c r="B931">
        <v>9.254350768557126</v>
      </c>
      <c r="C931" s="5">
        <f t="shared" si="75"/>
        <v>5.909392338825338</v>
      </c>
      <c r="D931">
        <f t="shared" si="76"/>
        <v>222.741719884345</v>
      </c>
      <c r="E931">
        <f t="shared" si="77"/>
        <v>0.48939475444889213</v>
      </c>
      <c r="F931">
        <f t="shared" si="78"/>
        <v>6.8881818477231223</v>
      </c>
      <c r="G931" s="5">
        <f t="shared" si="79"/>
        <v>4.9306028299275537</v>
      </c>
    </row>
    <row r="932" ht="14.4">
      <c r="A932">
        <v>931</v>
      </c>
      <c r="B932">
        <v>29.678989353593195</v>
      </c>
      <c r="C932">
        <f t="shared" ref="C932:C995" si="80">SUM(B$2:B932)/A932</f>
        <v>5.93492359233207</v>
      </c>
      <c r="D932">
        <f t="shared" ref="D932:D995" si="81">VAR(B$2:B932)</f>
        <v>223.10908026579958</v>
      </c>
      <c r="E932" s="5">
        <f t="shared" ref="E932:E995" si="82">SQRT(D932/A932)</f>
        <v>0.48953503912207219</v>
      </c>
      <c r="F932">
        <f t="shared" ref="F932:F995" si="83">C932+2*E932</f>
        <v>6.9139936705762146</v>
      </c>
      <c r="G932" s="5">
        <f t="shared" ref="G932:G995" si="84">C932-2*E932</f>
        <v>4.9558535140879254</v>
      </c>
    </row>
    <row r="933" ht="14.4">
      <c r="A933">
        <v>932</v>
      </c>
      <c r="B933">
        <v>13.077581267384913</v>
      </c>
      <c r="C933" s="5">
        <f t="shared" si="80"/>
        <v>5.9425873881207538</v>
      </c>
      <c r="D933">
        <f t="shared" si="81"/>
        <v>222.92417558108116</v>
      </c>
      <c r="E933">
        <f t="shared" si="82"/>
        <v>0.48906955496476645</v>
      </c>
      <c r="F933">
        <f t="shared" si="83"/>
        <v>6.9207264980502865</v>
      </c>
      <c r="G933" s="5">
        <f t="shared" si="84"/>
        <v>4.9644482781912211</v>
      </c>
    </row>
    <row r="934" ht="14.4">
      <c r="A934">
        <v>933</v>
      </c>
      <c r="B934">
        <v>-27.584409140007722</v>
      </c>
      <c r="C934">
        <f t="shared" si="80"/>
        <v>5.9066527723349784</v>
      </c>
      <c r="D934">
        <f t="shared" si="81"/>
        <v>223.8897662901775</v>
      </c>
      <c r="E934" s="5">
        <f t="shared" si="82"/>
        <v>0.48986487439529791</v>
      </c>
      <c r="F934">
        <f t="shared" si="83"/>
        <v>6.886382521125574</v>
      </c>
      <c r="G934" s="5">
        <f t="shared" si="84"/>
        <v>4.9269230235443828</v>
      </c>
    </row>
    <row r="935" ht="14.4">
      <c r="A935">
        <v>934</v>
      </c>
      <c r="B935">
        <v>4.2212040465267284</v>
      </c>
      <c r="C935" s="5">
        <f t="shared" si="80"/>
        <v>5.9048482233780097</v>
      </c>
      <c r="D935">
        <f t="shared" si="81"/>
        <v>223.6528401697511</v>
      </c>
      <c r="E935">
        <f t="shared" si="82"/>
        <v>0.48934344005317371</v>
      </c>
      <c r="F935">
        <f t="shared" si="83"/>
        <v>6.8835351034843573</v>
      </c>
      <c r="G935" s="5">
        <f t="shared" si="84"/>
        <v>4.9261613432716622</v>
      </c>
    </row>
    <row r="936" ht="14.4">
      <c r="A936">
        <v>935</v>
      </c>
      <c r="B936">
        <v>13.557426116049307</v>
      </c>
      <c r="C936">
        <f t="shared" si="80"/>
        <v>5.9130327986642888</v>
      </c>
      <c r="D936">
        <f t="shared" si="81"/>
        <v>223.47601626732501</v>
      </c>
      <c r="E936" s="5">
        <f t="shared" si="82"/>
        <v>0.48888831250510673</v>
      </c>
      <c r="F936">
        <f t="shared" si="83"/>
        <v>6.8908094236745026</v>
      </c>
      <c r="G936" s="5">
        <f t="shared" si="84"/>
        <v>4.935256173654075</v>
      </c>
    </row>
    <row r="937" ht="14.4">
      <c r="A937">
        <v>936</v>
      </c>
      <c r="B937">
        <v>-2.6802581629422537</v>
      </c>
      <c r="C937" s="5">
        <f t="shared" si="80"/>
        <v>5.9038519322523157</v>
      </c>
      <c r="D937">
        <f t="shared" si="81"/>
        <v>223.31589834157873</v>
      </c>
      <c r="E937">
        <f t="shared" si="82"/>
        <v>0.48845200529432331</v>
      </c>
      <c r="F937">
        <f t="shared" si="83"/>
        <v>6.8807559428409624</v>
      </c>
      <c r="G937" s="5">
        <f t="shared" si="84"/>
        <v>4.9269479216636691</v>
      </c>
    </row>
    <row r="938" ht="14.4">
      <c r="A938">
        <v>937</v>
      </c>
      <c r="B938">
        <v>2.5196531912998399</v>
      </c>
      <c r="C938">
        <f t="shared" si="80"/>
        <v>5.9002401940015661</v>
      </c>
      <c r="D938">
        <f t="shared" si="81"/>
        <v>223.08953582014323</v>
      </c>
      <c r="E938" s="5">
        <f t="shared" si="82"/>
        <v>0.48794380047581121</v>
      </c>
      <c r="F938">
        <f t="shared" si="83"/>
        <v>6.876127794953188</v>
      </c>
      <c r="G938" s="5">
        <f t="shared" si="84"/>
        <v>4.9243525930499441</v>
      </c>
    </row>
    <row r="939" ht="14.4">
      <c r="A939">
        <v>938</v>
      </c>
      <c r="B939">
        <v>-7.2868306384801098</v>
      </c>
      <c r="C939" s="5">
        <f t="shared" si="80"/>
        <v>5.886181483092737</v>
      </c>
      <c r="D939">
        <f t="shared" si="81"/>
        <v>223.03683988428847</v>
      </c>
      <c r="E939">
        <f t="shared" si="82"/>
        <v>0.48762603191193077</v>
      </c>
      <c r="F939">
        <f t="shared" si="83"/>
        <v>6.861433546916599</v>
      </c>
      <c r="G939" s="5">
        <f t="shared" si="84"/>
        <v>4.9109294192688751</v>
      </c>
    </row>
    <row r="940" ht="14.4">
      <c r="A940">
        <v>939</v>
      </c>
      <c r="B940">
        <v>30.498739908206979</v>
      </c>
      <c r="C940">
        <f t="shared" si="80"/>
        <v>5.9123929404144784</v>
      </c>
      <c r="D940">
        <f t="shared" si="81"/>
        <v>223.44419176202913</v>
      </c>
      <c r="E940" s="5">
        <f t="shared" si="82"/>
        <v>0.48781116801054664</v>
      </c>
      <c r="F940">
        <f t="shared" si="83"/>
        <v>6.8880152764355715</v>
      </c>
      <c r="G940" s="5">
        <f t="shared" si="84"/>
        <v>4.9367706043933852</v>
      </c>
    </row>
    <row r="941" ht="14.4">
      <c r="A941">
        <v>940</v>
      </c>
      <c r="B941">
        <v>16.996884560996996</v>
      </c>
      <c r="C941" s="5">
        <f t="shared" si="80"/>
        <v>5.9241849527768</v>
      </c>
      <c r="D941">
        <f t="shared" si="81"/>
        <v>223.33694048861332</v>
      </c>
      <c r="E941">
        <f t="shared" si="82"/>
        <v>0.48743460061992266</v>
      </c>
      <c r="F941">
        <f t="shared" si="83"/>
        <v>6.8990541540166452</v>
      </c>
      <c r="G941" s="5">
        <f t="shared" si="84"/>
        <v>4.9493157515369548</v>
      </c>
    </row>
    <row r="942" ht="14.4">
      <c r="A942">
        <v>941</v>
      </c>
      <c r="B942">
        <v>4.872628936998157</v>
      </c>
      <c r="C942">
        <f t="shared" si="80"/>
        <v>5.9230674649810737</v>
      </c>
      <c r="D942">
        <f t="shared" si="81"/>
        <v>223.1005230997462</v>
      </c>
      <c r="E942" s="5">
        <f t="shared" si="82"/>
        <v>0.48691761103493508</v>
      </c>
      <c r="F942">
        <f t="shared" si="83"/>
        <v>6.896902687050944</v>
      </c>
      <c r="G942" s="5">
        <f t="shared" si="84"/>
        <v>4.9492322429112034</v>
      </c>
    </row>
    <row r="943" ht="14.4">
      <c r="A943">
        <v>942</v>
      </c>
      <c r="B943">
        <v>2.3767729334033247</v>
      </c>
      <c r="C943" s="5">
        <f t="shared" si="80"/>
        <v>5.9193028211046634</v>
      </c>
      <c r="D943">
        <f t="shared" si="81"/>
        <v>222.87678487580234</v>
      </c>
      <c r="E943">
        <f t="shared" si="82"/>
        <v>0.48641500728918552</v>
      </c>
      <c r="F943">
        <f t="shared" si="83"/>
        <v>6.892132835683034</v>
      </c>
      <c r="G943" s="5">
        <f t="shared" si="84"/>
        <v>4.9464728065262928</v>
      </c>
    </row>
    <row r="944" ht="14.4">
      <c r="A944">
        <v>943</v>
      </c>
      <c r="B944">
        <v>25.385494648490479</v>
      </c>
      <c r="C944">
        <f t="shared" si="80"/>
        <v>5.93994565443169</v>
      </c>
      <c r="D944">
        <f t="shared" si="81"/>
        <v>223.04202266989051</v>
      </c>
      <c r="E944" s="5">
        <f t="shared" si="82"/>
        <v>0.48633721229347615</v>
      </c>
      <c r="F944">
        <f t="shared" si="83"/>
        <v>6.9126200790186427</v>
      </c>
      <c r="G944" s="5">
        <f t="shared" si="84"/>
        <v>4.9672712298447372</v>
      </c>
    </row>
    <row r="945" ht="14.4">
      <c r="A945">
        <v>944</v>
      </c>
      <c r="B945">
        <v>43.148716813942684</v>
      </c>
      <c r="C945" s="5">
        <f t="shared" si="80"/>
        <v>5.9793617255752407</v>
      </c>
      <c r="D945">
        <f t="shared" si="81"/>
        <v>224.27212235701671</v>
      </c>
      <c r="E945">
        <f t="shared" si="82"/>
        <v>0.48741809650640228</v>
      </c>
      <c r="F945">
        <f t="shared" si="83"/>
        <v>6.9541979185880454</v>
      </c>
      <c r="G945" s="5">
        <f t="shared" si="84"/>
        <v>5.004525532562436</v>
      </c>
    </row>
    <row r="946" ht="14.4">
      <c r="A946">
        <v>945</v>
      </c>
      <c r="B946">
        <v>-28.997004192707664</v>
      </c>
      <c r="C946">
        <f t="shared" si="80"/>
        <v>5.9423496981484867</v>
      </c>
      <c r="D946">
        <f t="shared" si="81"/>
        <v>225.32909217087038</v>
      </c>
      <c r="E946" s="5">
        <f t="shared" si="82"/>
        <v>0.48830675172344157</v>
      </c>
      <c r="F946">
        <f t="shared" si="83"/>
        <v>6.9189632015953695</v>
      </c>
      <c r="G946" s="5">
        <f t="shared" si="84"/>
        <v>4.9657361947016039</v>
      </c>
    </row>
    <row r="947" ht="14.4">
      <c r="A947">
        <v>946</v>
      </c>
      <c r="B947">
        <v>18.116569982298117</v>
      </c>
      <c r="C947" s="5">
        <f t="shared" si="80"/>
        <v>5.9552188527828935</v>
      </c>
      <c r="D947">
        <f t="shared" si="81"/>
        <v>225.24732061048178</v>
      </c>
      <c r="E947">
        <f t="shared" si="82"/>
        <v>0.48796002917708847</v>
      </c>
      <c r="F947">
        <f t="shared" si="83"/>
        <v>6.9311389111370705</v>
      </c>
      <c r="G947" s="5">
        <f t="shared" si="84"/>
        <v>4.9792987944287166</v>
      </c>
    </row>
    <row r="948" ht="14.4">
      <c r="A948">
        <v>947</v>
      </c>
      <c r="B948">
        <v>-12.200019579002539</v>
      </c>
      <c r="C948">
        <f t="shared" si="80"/>
        <v>5.9360475344811139</v>
      </c>
      <c r="D948">
        <f t="shared" si="81"/>
        <v>225.35727547522782</v>
      </c>
      <c r="E948" s="5">
        <f t="shared" si="82"/>
        <v>0.48782134831561919</v>
      </c>
      <c r="F948">
        <f t="shared" si="83"/>
        <v>6.9116902311123525</v>
      </c>
      <c r="G948" s="5">
        <f t="shared" si="84"/>
        <v>4.9604048378498753</v>
      </c>
    </row>
    <row r="949" ht="14.4">
      <c r="A949">
        <v>948</v>
      </c>
      <c r="B949">
        <v>20.338673682421728</v>
      </c>
      <c r="C949" s="5">
        <f t="shared" si="80"/>
        <v>5.9512401780970849</v>
      </c>
      <c r="D949">
        <f t="shared" si="81"/>
        <v>225.33811977355475</v>
      </c>
      <c r="E949">
        <f t="shared" si="82"/>
        <v>0.48754326841799295</v>
      </c>
      <c r="F949">
        <f t="shared" si="83"/>
        <v>6.9263267149330705</v>
      </c>
      <c r="G949" s="5">
        <f t="shared" si="84"/>
        <v>4.9761536412610994</v>
      </c>
    </row>
    <row r="950" ht="14.4">
      <c r="A950">
        <v>949</v>
      </c>
      <c r="B950">
        <v>16.588049824609229</v>
      </c>
      <c r="C950">
        <f t="shared" si="80"/>
        <v>5.9624486181882457</v>
      </c>
      <c r="D950">
        <f t="shared" si="81"/>
        <v>225.21964337865941</v>
      </c>
      <c r="E950" s="5">
        <f t="shared" si="82"/>
        <v>0.4871582110905443</v>
      </c>
      <c r="F950">
        <f t="shared" si="83"/>
        <v>6.9367650403693339</v>
      </c>
      <c r="G950" s="5">
        <f t="shared" si="84"/>
        <v>4.9881321960071574</v>
      </c>
    </row>
    <row r="951" ht="14.4">
      <c r="A951">
        <v>950</v>
      </c>
      <c r="B951">
        <v>-5.2960242458121591</v>
      </c>
      <c r="C951" s="5">
        <f t="shared" si="80"/>
        <v>5.9505975941208771</v>
      </c>
      <c r="D951">
        <f t="shared" si="81"/>
        <v>225.11574468889921</v>
      </c>
      <c r="E951">
        <f t="shared" si="82"/>
        <v>0.48678942241773154</v>
      </c>
      <c r="F951">
        <f t="shared" si="83"/>
        <v>6.9241764389563398</v>
      </c>
      <c r="G951" s="5">
        <f t="shared" si="84"/>
        <v>4.9770187492854143</v>
      </c>
    </row>
    <row r="952" ht="14.4">
      <c r="A952">
        <v>951</v>
      </c>
      <c r="B952">
        <v>-16.009345449874399</v>
      </c>
      <c r="C952">
        <f t="shared" si="80"/>
        <v>5.9275061713616806</v>
      </c>
      <c r="D952">
        <f t="shared" si="81"/>
        <v>225.38586707571864</v>
      </c>
      <c r="E952" s="5">
        <f t="shared" si="82"/>
        <v>0.48682523424954322</v>
      </c>
      <c r="F952">
        <f t="shared" si="83"/>
        <v>6.9011566398607673</v>
      </c>
      <c r="G952" s="5">
        <f t="shared" si="84"/>
        <v>4.9538557028625938</v>
      </c>
    </row>
    <row r="953" ht="14.4">
      <c r="A953">
        <v>952</v>
      </c>
      <c r="B953">
        <v>-18.130966199759982</v>
      </c>
      <c r="C953" s="5">
        <f t="shared" si="80"/>
        <v>5.9022346667701662</v>
      </c>
      <c r="D953">
        <f t="shared" si="81"/>
        <v>225.75686206200771</v>
      </c>
      <c r="E953">
        <f t="shared" si="82"/>
        <v>0.48696977420524151</v>
      </c>
      <c r="F953">
        <f t="shared" si="83"/>
        <v>6.8761742151806491</v>
      </c>
      <c r="G953" s="5">
        <f t="shared" si="84"/>
        <v>4.9282951183596833</v>
      </c>
    </row>
    <row r="954" ht="14.4">
      <c r="A954">
        <v>953</v>
      </c>
      <c r="B954">
        <v>2.751964102683496</v>
      </c>
      <c r="C954">
        <f t="shared" si="80"/>
        <v>5.8989290313409048</v>
      </c>
      <c r="D954">
        <f t="shared" si="81"/>
        <v>225.5301361470066</v>
      </c>
      <c r="E954" s="5">
        <f t="shared" si="82"/>
        <v>0.4864697509838124</v>
      </c>
      <c r="F954">
        <f t="shared" si="83"/>
        <v>6.8718685333085299</v>
      </c>
      <c r="G954" s="5">
        <f t="shared" si="84"/>
        <v>4.9259895293732798</v>
      </c>
    </row>
    <row r="955" ht="14.4">
      <c r="A955">
        <v>954</v>
      </c>
      <c r="B955">
        <v>-6.3158808655387428</v>
      </c>
      <c r="C955" s="5">
        <f t="shared" si="80"/>
        <v>5.8861252473819112</v>
      </c>
      <c r="D955">
        <f t="shared" si="81"/>
        <v>225.4498791154044</v>
      </c>
      <c r="E955">
        <f t="shared" si="82"/>
        <v>0.48612820120166716</v>
      </c>
      <c r="F955">
        <f t="shared" si="83"/>
        <v>6.8583816497852457</v>
      </c>
      <c r="G955" s="5">
        <f t="shared" si="84"/>
        <v>4.9138688449785768</v>
      </c>
    </row>
    <row r="956" ht="14.4">
      <c r="A956">
        <v>955</v>
      </c>
      <c r="B956">
        <v>31.733132927933426</v>
      </c>
      <c r="C956">
        <f t="shared" si="80"/>
        <v>5.9131901768903417</v>
      </c>
      <c r="D956">
        <f t="shared" si="81"/>
        <v>225.91310592827867</v>
      </c>
      <c r="E956" s="5">
        <f t="shared" si="82"/>
        <v>0.48637251783268926</v>
      </c>
      <c r="F956">
        <f t="shared" si="83"/>
        <v>6.8859352125557205</v>
      </c>
      <c r="G956" s="5">
        <f t="shared" si="84"/>
        <v>4.9404451412249628</v>
      </c>
    </row>
    <row r="957" ht="14.4">
      <c r="A957">
        <v>956</v>
      </c>
      <c r="B957">
        <v>8.7356835097369512</v>
      </c>
      <c r="C957" s="5">
        <f t="shared" si="80"/>
        <v>5.9161425757740727</v>
      </c>
      <c r="D957">
        <f t="shared" si="81"/>
        <v>225.68488082834097</v>
      </c>
      <c r="E957">
        <f t="shared" si="82"/>
        <v>0.48587246379648896</v>
      </c>
      <c r="F957">
        <f t="shared" si="83"/>
        <v>6.8878875033670504</v>
      </c>
      <c r="G957" s="5">
        <f t="shared" si="84"/>
        <v>4.944397648181095</v>
      </c>
    </row>
    <row r="958" ht="14.4">
      <c r="A958">
        <v>957</v>
      </c>
      <c r="B958">
        <v>25.195360203901679</v>
      </c>
      <c r="C958">
        <f t="shared" si="80"/>
        <v>5.9362880487397236</v>
      </c>
      <c r="D958">
        <f t="shared" si="81"/>
        <v>225.83719773479191</v>
      </c>
      <c r="E958" s="5">
        <f t="shared" si="82"/>
        <v>0.48578239226863307</v>
      </c>
      <c r="F958">
        <f t="shared" si="83"/>
        <v>6.9078528332769897</v>
      </c>
      <c r="G958" s="5">
        <f t="shared" si="84"/>
        <v>4.9647232642024575</v>
      </c>
    </row>
    <row r="959" ht="14.4">
      <c r="A959">
        <v>958</v>
      </c>
      <c r="B959">
        <v>26.550761752850526</v>
      </c>
      <c r="C959" s="5">
        <f t="shared" si="80"/>
        <v>5.9578062885143694</v>
      </c>
      <c r="D959">
        <f t="shared" si="81"/>
        <v>226.04480039014692</v>
      </c>
      <c r="E959">
        <f t="shared" si="82"/>
        <v>0.48575189805242269</v>
      </c>
      <c r="F959">
        <f t="shared" si="83"/>
        <v>6.9293100846192148</v>
      </c>
      <c r="G959" s="5">
        <f t="shared" si="84"/>
        <v>4.9863024924095241</v>
      </c>
    </row>
    <row r="960" ht="14.4">
      <c r="A960">
        <v>959</v>
      </c>
      <c r="B960">
        <v>21.735314421851626</v>
      </c>
      <c r="C960">
        <f t="shared" si="80"/>
        <v>5.9742583303635213</v>
      </c>
      <c r="D960">
        <f t="shared" si="81"/>
        <v>226.06841770777004</v>
      </c>
      <c r="E960" s="5">
        <f t="shared" si="82"/>
        <v>0.48552393435532815</v>
      </c>
      <c r="F960">
        <f t="shared" si="83"/>
        <v>6.945306199074178</v>
      </c>
      <c r="G960" s="5">
        <f t="shared" si="84"/>
        <v>5.0032104616528645</v>
      </c>
    </row>
    <row r="961" ht="14.4">
      <c r="A961">
        <v>960</v>
      </c>
      <c r="B961">
        <v>-26.663232721972989</v>
      </c>
      <c r="C961" s="5">
        <f t="shared" si="80"/>
        <v>5.9402609438506708</v>
      </c>
      <c r="D961">
        <f t="shared" si="81"/>
        <v>226.94227361505457</v>
      </c>
      <c r="E961">
        <f t="shared" si="82"/>
        <v>0.48620798191961895</v>
      </c>
      <c r="F961">
        <f t="shared" si="83"/>
        <v>6.9126769076899084</v>
      </c>
      <c r="G961" s="5">
        <f t="shared" si="84"/>
        <v>4.9678449800114333</v>
      </c>
    </row>
    <row r="962" ht="14.4">
      <c r="A962">
        <v>961</v>
      </c>
      <c r="B962">
        <v>11.842638546515879</v>
      </c>
      <c r="C962">
        <f t="shared" si="80"/>
        <v>5.9464028560282616</v>
      </c>
      <c r="D962">
        <f t="shared" si="81"/>
        <v>226.74212729824646</v>
      </c>
      <c r="E962" s="5">
        <f t="shared" si="82"/>
        <v>0.48574061081727016</v>
      </c>
      <c r="F962">
        <f t="shared" si="83"/>
        <v>6.9178840776628014</v>
      </c>
      <c r="G962" s="5">
        <f t="shared" si="84"/>
        <v>4.9749216343937217</v>
      </c>
    </row>
    <row r="963" ht="14.4">
      <c r="A963">
        <v>962</v>
      </c>
      <c r="B963">
        <v>19.556177403952582</v>
      </c>
      <c r="C963" s="5">
        <f t="shared" si="80"/>
        <v>5.9605502308182032</v>
      </c>
      <c r="D963">
        <f t="shared" si="81"/>
        <v>226.69872593858537</v>
      </c>
      <c r="E963">
        <f t="shared" si="82"/>
        <v>0.485441614683703</v>
      </c>
      <c r="F963">
        <f t="shared" si="83"/>
        <v>6.9314334601856089</v>
      </c>
      <c r="G963" s="5">
        <f t="shared" si="84"/>
        <v>4.9896670014507976</v>
      </c>
    </row>
    <row r="964" ht="14.4">
      <c r="A964">
        <v>963</v>
      </c>
      <c r="B964">
        <v>-10.086618212757127</v>
      </c>
      <c r="C964">
        <f t="shared" si="80"/>
        <v>5.9438865045008873</v>
      </c>
      <c r="D964">
        <f t="shared" si="81"/>
        <v>226.73047800043048</v>
      </c>
      <c r="E964" s="5">
        <f t="shared" si="82"/>
        <v>0.48522348000237825</v>
      </c>
      <c r="F964">
        <f t="shared" si="83"/>
        <v>6.9143334645056438</v>
      </c>
      <c r="G964" s="5">
        <f t="shared" si="84"/>
        <v>4.9734395444961308</v>
      </c>
    </row>
    <row r="965" ht="14.4">
      <c r="A965">
        <v>964</v>
      </c>
      <c r="B965">
        <v>-3.3824263537266592</v>
      </c>
      <c r="C965" s="5">
        <f t="shared" si="80"/>
        <v>5.9342119061002361</v>
      </c>
      <c r="D965">
        <f t="shared" si="81"/>
        <v>226.5852645063469</v>
      </c>
      <c r="E965">
        <f t="shared" si="82"/>
        <v>0.48481641358570216</v>
      </c>
      <c r="F965">
        <f t="shared" si="83"/>
        <v>6.9038447332716402</v>
      </c>
      <c r="G965" s="5">
        <f t="shared" si="84"/>
        <v>4.964579078928832</v>
      </c>
    </row>
    <row r="966" ht="14.4">
      <c r="A966">
        <v>965</v>
      </c>
      <c r="B966">
        <v>4.5230707976577698</v>
      </c>
      <c r="C966">
        <f t="shared" si="80"/>
        <v>5.9327495837080679</v>
      </c>
      <c r="D966">
        <f t="shared" si="81"/>
        <v>226.35228109470623</v>
      </c>
      <c r="E966" s="5">
        <f t="shared" si="82"/>
        <v>0.48431596021702517</v>
      </c>
      <c r="F966">
        <f t="shared" si="83"/>
        <v>6.901381504142118</v>
      </c>
      <c r="G966" s="5">
        <f t="shared" si="84"/>
        <v>4.9641176632740178</v>
      </c>
    </row>
    <row r="967" ht="14.4">
      <c r="A967">
        <v>966</v>
      </c>
      <c r="B967">
        <v>29.962862367290082</v>
      </c>
      <c r="C967" s="5">
        <f t="shared" si="80"/>
        <v>5.957625476858774</v>
      </c>
      <c r="D967">
        <f t="shared" si="81"/>
        <v>226.71548966338909</v>
      </c>
      <c r="E967">
        <f t="shared" si="82"/>
        <v>0.4844534279733646</v>
      </c>
      <c r="F967">
        <f t="shared" si="83"/>
        <v>6.9265323328055031</v>
      </c>
      <c r="G967" s="5">
        <f t="shared" si="84"/>
        <v>4.9887186209120449</v>
      </c>
    </row>
    <row r="968" ht="14.4">
      <c r="A968">
        <v>967</v>
      </c>
      <c r="B968">
        <v>1.0071129170588371</v>
      </c>
      <c r="C968">
        <f t="shared" si="80"/>
        <v>5.9525060222984845</v>
      </c>
      <c r="D968">
        <f t="shared" si="81"/>
        <v>226.50613846361381</v>
      </c>
      <c r="E968" s="5">
        <f t="shared" si="82"/>
        <v>0.48397925983878598</v>
      </c>
      <c r="F968">
        <f t="shared" si="83"/>
        <v>6.920464541976056</v>
      </c>
      <c r="G968" s="5">
        <f t="shared" si="84"/>
        <v>4.984547502620913</v>
      </c>
    </row>
    <row r="969" ht="14.4">
      <c r="A969">
        <v>968</v>
      </c>
      <c r="B969">
        <v>-2.6589677361053639</v>
      </c>
      <c r="C969" s="5">
        <f t="shared" si="80"/>
        <v>5.9436098717216215</v>
      </c>
      <c r="D969">
        <f t="shared" si="81"/>
        <v>226.34851150690329</v>
      </c>
      <c r="E969">
        <f t="shared" si="82"/>
        <v>0.48356086165923223</v>
      </c>
      <c r="F969">
        <f t="shared" si="83"/>
        <v>6.9107315950400858</v>
      </c>
      <c r="G969" s="5">
        <f t="shared" si="84"/>
        <v>4.9764881484031571</v>
      </c>
    </row>
    <row r="970" ht="14.4">
      <c r="A970">
        <v>969</v>
      </c>
      <c r="B970">
        <v>3.2439865395066598</v>
      </c>
      <c r="C970">
        <f t="shared" si="80"/>
        <v>5.9408238827306867</v>
      </c>
      <c r="D970">
        <f t="shared" si="81"/>
        <v>226.12220152085806</v>
      </c>
      <c r="E970" s="5">
        <f t="shared" si="82"/>
        <v>0.48306960690936102</v>
      </c>
      <c r="F970">
        <f t="shared" si="83"/>
        <v>6.9069630965494087</v>
      </c>
      <c r="G970" s="5">
        <f t="shared" si="84"/>
        <v>4.9746846689119648</v>
      </c>
    </row>
    <row r="971" ht="14.4">
      <c r="A971">
        <v>970</v>
      </c>
      <c r="B971">
        <v>-13.748646847675854</v>
      </c>
      <c r="C971" s="5">
        <f t="shared" si="80"/>
        <v>5.9205254592972789</v>
      </c>
      <c r="D971">
        <f t="shared" si="81"/>
        <v>226.28851048980403</v>
      </c>
      <c r="E971">
        <f t="shared" si="82"/>
        <v>0.48299805819101677</v>
      </c>
      <c r="F971">
        <f t="shared" si="83"/>
        <v>6.8865215756793123</v>
      </c>
      <c r="G971" s="5">
        <f t="shared" si="84"/>
        <v>4.9545293429152455</v>
      </c>
    </row>
    <row r="972" ht="14.4">
      <c r="A972">
        <v>971</v>
      </c>
      <c r="B972">
        <v>7.8711360145873561</v>
      </c>
      <c r="C972">
        <f t="shared" si="80"/>
        <v>5.9225343270164235</v>
      </c>
      <c r="D972">
        <f t="shared" si="81"/>
        <v>226.0591418841644</v>
      </c>
      <c r="E972" s="5">
        <f t="shared" si="82"/>
        <v>0.4825045603474552</v>
      </c>
      <c r="F972">
        <f t="shared" si="83"/>
        <v>6.8875434477113338</v>
      </c>
      <c r="G972" s="5">
        <f t="shared" si="84"/>
        <v>4.9575252063215132</v>
      </c>
    </row>
    <row r="973" ht="14.4">
      <c r="A973">
        <v>972</v>
      </c>
      <c r="B973">
        <v>26.486145751893584</v>
      </c>
      <c r="C973" s="5">
        <f t="shared" si="80"/>
        <v>5.9436903058486017</v>
      </c>
      <c r="D973">
        <f t="shared" si="81"/>
        <v>226.26137456142644</v>
      </c>
      <c r="E973">
        <f t="shared" si="82"/>
        <v>0.48247195974027746</v>
      </c>
      <c r="F973">
        <f t="shared" si="83"/>
        <v>6.9086342253291564</v>
      </c>
      <c r="G973" s="5">
        <f t="shared" si="84"/>
        <v>4.978746386368047</v>
      </c>
    </row>
    <row r="974" ht="14.4">
      <c r="A974">
        <v>973</v>
      </c>
      <c r="B974">
        <v>2.0884344228324667</v>
      </c>
      <c r="C974">
        <f t="shared" si="80"/>
        <v>5.9397280695865096</v>
      </c>
      <c r="D974">
        <f t="shared" si="81"/>
        <v>226.04387080415009</v>
      </c>
      <c r="E974" s="5">
        <f t="shared" si="82"/>
        <v>0.48199213062212409</v>
      </c>
      <c r="F974">
        <f t="shared" si="83"/>
        <v>6.903712330830758</v>
      </c>
      <c r="G974" s="5">
        <f t="shared" si="84"/>
        <v>4.9757438083422612</v>
      </c>
    </row>
    <row r="975" ht="14.4">
      <c r="A975">
        <v>974</v>
      </c>
      <c r="B975">
        <v>14.234966205835452</v>
      </c>
      <c r="C975" s="5">
        <f t="shared" si="80"/>
        <v>5.9482447411843005</v>
      </c>
      <c r="D975">
        <f t="shared" si="81"/>
        <v>225.88220220920019</v>
      </c>
      <c r="E975">
        <f t="shared" si="82"/>
        <v>0.48157233300834124</v>
      </c>
      <c r="F975">
        <f t="shared" si="83"/>
        <v>6.9113894072009829</v>
      </c>
      <c r="G975" s="5">
        <f t="shared" si="84"/>
        <v>4.985100075167618</v>
      </c>
    </row>
    <row r="976" ht="14.4">
      <c r="A976">
        <v>975</v>
      </c>
      <c r="B976">
        <v>-7.9573920746974895</v>
      </c>
      <c r="C976">
        <f t="shared" si="80"/>
        <v>5.9339825495782685</v>
      </c>
      <c r="D976">
        <f t="shared" si="81"/>
        <v>225.8486151539536</v>
      </c>
      <c r="E976" s="5">
        <f t="shared" si="82"/>
        <v>0.48128952334962188</v>
      </c>
      <c r="F976">
        <f t="shared" si="83"/>
        <v>6.896561596277512</v>
      </c>
      <c r="G976" s="5">
        <f t="shared" si="84"/>
        <v>4.9714035028790251</v>
      </c>
    </row>
    <row r="977" ht="14.4">
      <c r="A977">
        <v>976</v>
      </c>
      <c r="B977">
        <v>10.346632659669588</v>
      </c>
      <c r="C977" s="5">
        <f t="shared" si="80"/>
        <v>5.9385037074779525</v>
      </c>
      <c r="D977">
        <f t="shared" si="81"/>
        <v>225.6369258365709</v>
      </c>
      <c r="E977">
        <f t="shared" si="82"/>
        <v>0.48081740279710355</v>
      </c>
      <c r="F977">
        <f t="shared" si="83"/>
        <v>6.90013851307216</v>
      </c>
      <c r="G977" s="5">
        <f t="shared" si="84"/>
        <v>4.9768689018837451</v>
      </c>
    </row>
    <row r="978" ht="14.4">
      <c r="A978">
        <v>977</v>
      </c>
      <c r="B978">
        <v>-0.28969799370260141</v>
      </c>
      <c r="C978">
        <f t="shared" si="80"/>
        <v>5.9321288848564784</v>
      </c>
      <c r="D978">
        <f t="shared" si="81"/>
        <v>225.44544414283413</v>
      </c>
      <c r="E978" s="5">
        <f t="shared" si="82"/>
        <v>0.48036731525664</v>
      </c>
      <c r="F978">
        <f t="shared" si="83"/>
        <v>6.8928635153697586</v>
      </c>
      <c r="G978" s="5">
        <f t="shared" si="84"/>
        <v>4.9713942543431981</v>
      </c>
    </row>
    <row r="979" ht="14.4">
      <c r="A979">
        <v>978</v>
      </c>
      <c r="B979">
        <v>17.083410233294344</v>
      </c>
      <c r="C979" s="5">
        <f t="shared" si="80"/>
        <v>5.9435310130246153</v>
      </c>
      <c r="D979">
        <f t="shared" si="81"/>
        <v>225.34183972444146</v>
      </c>
      <c r="E979">
        <f t="shared" si="82"/>
        <v>0.4800113322244029</v>
      </c>
      <c r="F979">
        <f t="shared" si="83"/>
        <v>6.903553677473421</v>
      </c>
      <c r="G979" s="5">
        <f t="shared" si="84"/>
        <v>4.9835083485758096</v>
      </c>
    </row>
    <row r="980" ht="14.4">
      <c r="A980">
        <v>979</v>
      </c>
      <c r="B980">
        <v>0.24571005702161131</v>
      </c>
      <c r="C980">
        <f t="shared" si="80"/>
        <v>5.9377109711900875</v>
      </c>
      <c r="D980">
        <f t="shared" si="81"/>
        <v>225.14459040170692</v>
      </c>
      <c r="E980" s="5">
        <f t="shared" si="82"/>
        <v>0.4795560919789717</v>
      </c>
      <c r="F980">
        <f t="shared" si="83"/>
        <v>6.8968231551480308</v>
      </c>
      <c r="G980" s="5">
        <f t="shared" si="84"/>
        <v>4.9785987872321442</v>
      </c>
    </row>
    <row r="981" ht="14.4">
      <c r="A981">
        <v>980</v>
      </c>
      <c r="B981">
        <v>-23.860186277751573</v>
      </c>
      <c r="C981" s="5">
        <f t="shared" si="80"/>
        <v>5.9073049535891267</v>
      </c>
      <c r="D981">
        <f t="shared" si="81"/>
        <v>225.8206517445758</v>
      </c>
      <c r="E981">
        <f t="shared" si="82"/>
        <v>0.48003045369440567</v>
      </c>
      <c r="F981">
        <f t="shared" si="83"/>
        <v>6.8673658609779382</v>
      </c>
      <c r="G981" s="5">
        <f t="shared" si="84"/>
        <v>4.9472440462003151</v>
      </c>
    </row>
    <row r="982" ht="14.4">
      <c r="A982">
        <v>981</v>
      </c>
      <c r="B982">
        <v>-0.62368678998204174</v>
      </c>
      <c r="C982">
        <f t="shared" si="80"/>
        <v>5.9006474696507256</v>
      </c>
      <c r="D982">
        <f t="shared" si="81"/>
        <v>225.63370248073662</v>
      </c>
      <c r="E982" s="5">
        <f t="shared" si="82"/>
        <v>0.47958708718058007</v>
      </c>
      <c r="F982">
        <f t="shared" si="83"/>
        <v>6.8598216440118858</v>
      </c>
      <c r="G982" s="5">
        <f t="shared" si="84"/>
        <v>4.9414732952895655</v>
      </c>
    </row>
    <row r="983" ht="14.4">
      <c r="A983">
        <v>982</v>
      </c>
      <c r="B983">
        <v>16.228699413857214</v>
      </c>
      <c r="C983" s="5">
        <f t="shared" si="80"/>
        <v>5.9111648341560281</v>
      </c>
      <c r="D983">
        <f t="shared" si="81"/>
        <v>225.5123225934729</v>
      </c>
      <c r="E983">
        <f t="shared" si="82"/>
        <v>0.47921388720262925</v>
      </c>
      <c r="F983">
        <f t="shared" si="83"/>
        <v>6.8695926085612866</v>
      </c>
      <c r="G983" s="5">
        <f t="shared" si="84"/>
        <v>4.9527370597507696</v>
      </c>
    </row>
    <row r="984" ht="14.4">
      <c r="A984">
        <v>983</v>
      </c>
      <c r="B984">
        <v>1.9297331995669138</v>
      </c>
      <c r="C984">
        <f t="shared" si="80"/>
        <v>5.9071145476508509</v>
      </c>
      <c r="D984">
        <f t="shared" si="81"/>
        <v>225.29880258260593</v>
      </c>
      <c r="E984" s="5">
        <f t="shared" si="82"/>
        <v>0.47874327109222042</v>
      </c>
      <c r="F984">
        <f t="shared" si="83"/>
        <v>6.8646010898352916</v>
      </c>
      <c r="G984" s="5">
        <f t="shared" si="84"/>
        <v>4.9496280054664101</v>
      </c>
    </row>
    <row r="985" ht="14.4">
      <c r="A985">
        <v>984</v>
      </c>
      <c r="B985">
        <v>3.714566669837545</v>
      </c>
      <c r="C985" s="5">
        <f t="shared" si="80"/>
        <v>5.9048863485880325</v>
      </c>
      <c r="D985">
        <f t="shared" si="81"/>
        <v>225.07449289611682</v>
      </c>
      <c r="E985">
        <f t="shared" si="82"/>
        <v>0.47826168647309208</v>
      </c>
      <c r="F985">
        <f t="shared" si="83"/>
        <v>6.8614097215342165</v>
      </c>
      <c r="G985" s="5">
        <f t="shared" si="84"/>
        <v>4.9483629756418486</v>
      </c>
    </row>
    <row r="986" ht="14.4">
      <c r="A986">
        <v>985</v>
      </c>
      <c r="B986">
        <v>-9.7665608212383717</v>
      </c>
      <c r="C986">
        <f t="shared" si="80"/>
        <v>5.8889762499384632</v>
      </c>
      <c r="D986">
        <f t="shared" si="81"/>
        <v>225.09509292582192</v>
      </c>
      <c r="E986" s="5">
        <f t="shared" si="82"/>
        <v>0.47804072732407421</v>
      </c>
      <c r="F986">
        <f t="shared" si="83"/>
        <v>6.8450577045866119</v>
      </c>
      <c r="G986" s="5">
        <f t="shared" si="84"/>
        <v>4.9328947952903146</v>
      </c>
    </row>
    <row r="987" ht="14.4">
      <c r="A987">
        <v>986</v>
      </c>
      <c r="B987">
        <v>6.2554725439262837</v>
      </c>
      <c r="C987" s="5">
        <f t="shared" si="80"/>
        <v>5.8893479500337849</v>
      </c>
      <c r="D987">
        <f t="shared" si="81"/>
        <v>224.86670621554822</v>
      </c>
      <c r="E987">
        <f t="shared" si="82"/>
        <v>0.47755579754868571</v>
      </c>
      <c r="F987">
        <f t="shared" si="83"/>
        <v>6.8444595451311567</v>
      </c>
      <c r="G987" s="5">
        <f t="shared" si="84"/>
        <v>4.934236354936413</v>
      </c>
    </row>
    <row r="988" ht="14.4">
      <c r="A988">
        <v>987</v>
      </c>
      <c r="B988">
        <v>10.732805631632207</v>
      </c>
      <c r="C988">
        <f t="shared" si="80"/>
        <v>5.8942552019908243</v>
      </c>
      <c r="D988">
        <f t="shared" si="81"/>
        <v>224.66241474296336</v>
      </c>
      <c r="E988" s="5">
        <f t="shared" si="82"/>
        <v>0.47709694420226184</v>
      </c>
      <c r="F988">
        <f t="shared" si="83"/>
        <v>6.8484490903953477</v>
      </c>
      <c r="G988" s="5">
        <f t="shared" si="84"/>
        <v>4.940061313586301</v>
      </c>
    </row>
    <row r="989" ht="14.4">
      <c r="A989">
        <v>988</v>
      </c>
      <c r="B989">
        <v>8.2813497450761258</v>
      </c>
      <c r="C989" s="5">
        <f t="shared" si="80"/>
        <v>5.8966712895850408</v>
      </c>
      <c r="D989">
        <f t="shared" si="81"/>
        <v>224.44056067830778</v>
      </c>
      <c r="E989">
        <f t="shared" si="82"/>
        <v>0.47661993180205942</v>
      </c>
      <c r="F989">
        <f t="shared" si="83"/>
        <v>6.8499111531891597</v>
      </c>
      <c r="G989" s="5">
        <f t="shared" si="84"/>
        <v>4.943431425980922</v>
      </c>
    </row>
    <row r="990" ht="14.4">
      <c r="A990">
        <v>989</v>
      </c>
      <c r="B990">
        <v>-2.2732295134094951</v>
      </c>
      <c r="C990">
        <f t="shared" si="80"/>
        <v>5.8884105203201322</v>
      </c>
      <c r="D990">
        <f t="shared" si="81"/>
        <v>224.2808837843674</v>
      </c>
      <c r="E990" s="5">
        <f t="shared" si="82"/>
        <v>0.47620942171591746</v>
      </c>
      <c r="F990">
        <f t="shared" si="83"/>
        <v>6.8408293637519675</v>
      </c>
      <c r="G990" s="5">
        <f t="shared" si="84"/>
        <v>4.935991676888297</v>
      </c>
    </row>
    <row r="991" ht="14.4">
      <c r="A991">
        <v>990</v>
      </c>
      <c r="B991">
        <v>27.768674537819901</v>
      </c>
      <c r="C991" s="5">
        <f t="shared" si="80"/>
        <v>5.9105117971054852</v>
      </c>
      <c r="D991">
        <f t="shared" si="81"/>
        <v>224.53769014222351</v>
      </c>
      <c r="E991">
        <f t="shared" si="82"/>
        <v>0.47624127038551328</v>
      </c>
      <c r="F991">
        <f t="shared" si="83"/>
        <v>6.8629943378765121</v>
      </c>
      <c r="G991" s="5">
        <f t="shared" si="84"/>
        <v>4.9580292563344583</v>
      </c>
    </row>
    <row r="992" ht="14.4">
      <c r="A992">
        <v>991</v>
      </c>
      <c r="B992">
        <v>-7.5236805104452635</v>
      </c>
      <c r="C992">
        <f t="shared" si="80"/>
        <v>5.8969555990151212</v>
      </c>
      <c r="D992">
        <f t="shared" si="81"/>
        <v>224.49300096671078</v>
      </c>
      <c r="E992" s="5">
        <f t="shared" si="82"/>
        <v>0.47595355555995406</v>
      </c>
      <c r="F992">
        <f t="shared" si="83"/>
        <v>6.8488627101350295</v>
      </c>
      <c r="G992" s="5">
        <f t="shared" si="84"/>
        <v>4.945048487895213</v>
      </c>
    </row>
    <row r="993" ht="14.4">
      <c r="A993">
        <v>992</v>
      </c>
      <c r="B993">
        <v>-21.460617519814171</v>
      </c>
      <c r="C993" s="5">
        <f t="shared" si="80"/>
        <v>5.8693774003066244</v>
      </c>
      <c r="D993">
        <f t="shared" si="81"/>
        <v>225.02094176731413</v>
      </c>
      <c r="E993">
        <f t="shared" si="82"/>
        <v>0.47627263912759743</v>
      </c>
      <c r="F993">
        <f t="shared" si="83"/>
        <v>6.821922678561819</v>
      </c>
      <c r="G993" s="5">
        <f t="shared" si="84"/>
        <v>4.9168321220514297</v>
      </c>
    </row>
    <row r="994" ht="14.4">
      <c r="A994">
        <v>993</v>
      </c>
      <c r="B994">
        <v>19.107815559614991</v>
      </c>
      <c r="C994">
        <f t="shared" si="80"/>
        <v>5.8827091607893118</v>
      </c>
      <c r="D994">
        <f t="shared" si="81"/>
        <v>224.97059782723699</v>
      </c>
      <c r="E994" s="5">
        <f t="shared" si="82"/>
        <v>0.47597950930706917</v>
      </c>
      <c r="F994">
        <f t="shared" si="83"/>
        <v>6.8346681794034501</v>
      </c>
      <c r="G994" s="5">
        <f t="shared" si="84"/>
        <v>4.9307501421751736</v>
      </c>
    </row>
    <row r="995" ht="14.4">
      <c r="A995">
        <v>994</v>
      </c>
      <c r="B995">
        <v>-10.368685888005182</v>
      </c>
      <c r="C995" s="5">
        <f t="shared" si="80"/>
        <v>5.8663596687885118</v>
      </c>
      <c r="D995">
        <f t="shared" si="81"/>
        <v>225.0097433873089</v>
      </c>
      <c r="E995">
        <f t="shared" si="82"/>
        <v>0.47578141104279403</v>
      </c>
      <c r="F995">
        <f t="shared" si="83"/>
        <v>6.8179224908740999</v>
      </c>
      <c r="G995" s="5">
        <f t="shared" si="84"/>
        <v>4.9147968467029237</v>
      </c>
    </row>
    <row r="996" ht="14.4">
      <c r="A996">
        <v>995</v>
      </c>
      <c r="B996">
        <v>8.8025006702158795</v>
      </c>
      <c r="C996">
        <f t="shared" ref="C996:C999" si="85">SUM(B$2:B996)/A996</f>
        <v>5.8693105642673329</v>
      </c>
      <c r="D996">
        <f t="shared" ref="D996:D999" si="86">VAR(B$2:B996)</f>
        <v>224.7920396814211</v>
      </c>
      <c r="E996" s="5">
        <f t="shared" ref="E996:E999" si="87">SQRT(D996/A996)</f>
        <v>0.47531215839806396</v>
      </c>
      <c r="F996">
        <f t="shared" ref="F996:F999" si="88">C996+2*E996</f>
        <v>6.8199348810634604</v>
      </c>
      <c r="G996" s="5">
        <f t="shared" ref="G996:G999" si="89">C996-2*E996</f>
        <v>4.9186862474712054</v>
      </c>
    </row>
    <row r="997" ht="14.4">
      <c r="A997">
        <v>996</v>
      </c>
      <c r="B997">
        <v>20.077139191514412</v>
      </c>
      <c r="C997" s="5">
        <f t="shared" si="85"/>
        <v>5.8835754524472996</v>
      </c>
      <c r="D997">
        <f t="shared" si="86"/>
        <v>224.76879112014822</v>
      </c>
      <c r="E997">
        <f t="shared" si="87"/>
        <v>0.47504892066845206</v>
      </c>
      <c r="F997">
        <f t="shared" si="88"/>
        <v>6.8336732937842033</v>
      </c>
      <c r="G997" s="5">
        <f t="shared" si="89"/>
        <v>4.933477611110396</v>
      </c>
    </row>
    <row r="998" ht="14.4">
      <c r="A998">
        <v>997</v>
      </c>
      <c r="B998">
        <v>6.7315511770577459</v>
      </c>
      <c r="C998">
        <f t="shared" si="85"/>
        <v>5.8844259797538294</v>
      </c>
      <c r="D998">
        <f t="shared" si="86"/>
        <v>224.54384086962889</v>
      </c>
      <c r="E998" s="5">
        <f t="shared" si="87"/>
        <v>0.47457296527270926</v>
      </c>
      <c r="F998">
        <f t="shared" si="88"/>
        <v>6.8335719102992476</v>
      </c>
      <c r="G998" s="5">
        <f t="shared" si="89"/>
        <v>4.9352800492084112</v>
      </c>
    </row>
    <row r="999" ht="14.4">
      <c r="A999">
        <v>998</v>
      </c>
      <c r="B999">
        <v>-2.2600941258236915</v>
      </c>
      <c r="C999" s="5">
        <f t="shared" si="85"/>
        <v>5.8762651379646735</v>
      </c>
      <c r="D999">
        <f t="shared" si="86"/>
        <v>224.38508751029124</v>
      </c>
      <c r="E999">
        <f t="shared" si="87"/>
        <v>0.47416743564308578</v>
      </c>
      <c r="F999">
        <f t="shared" si="88"/>
        <v>6.8246000092508448</v>
      </c>
      <c r="G999" s="5">
        <f t="shared" si="89"/>
        <v>4.9279302666785023</v>
      </c>
    </row>
    <row r="1000" ht="14.4">
      <c r="A1000">
        <v>999</v>
      </c>
      <c r="B1000">
        <v>10.461377766620835</v>
      </c>
      <c r="C1000">
        <f t="shared" ref="C1000:C1001" si="90">SUM(B$2:B1000)/A1000</f>
        <v>5.8808548402956609</v>
      </c>
      <c r="D1000">
        <f t="shared" ref="D1000:D1001" si="91">VAR(B$2:B1000)</f>
        <v>224.18129705538644</v>
      </c>
      <c r="E1000" s="5">
        <f t="shared" ref="E1000:E1001" si="92">SQRT(D1000/A1000)</f>
        <v>0.47371479052077803</v>
      </c>
      <c r="F1000">
        <f t="shared" ref="F1000:F1001" si="93">C1000+2*E1000</f>
        <v>6.8282844213372167</v>
      </c>
      <c r="G1000" s="5">
        <f t="shared" ref="G1000:G1001" si="94">C1000-2*E1000</f>
        <v>4.933425259254105</v>
      </c>
    </row>
    <row r="1001" ht="14.4">
      <c r="A1001">
        <v>1000</v>
      </c>
      <c r="B1001">
        <v>4.7845455836485122</v>
      </c>
      <c r="C1001" s="5">
        <f t="shared" si="90"/>
        <v>5.8797585310390144</v>
      </c>
      <c r="D1001">
        <f t="shared" si="91"/>
        <v>223.95809324661454</v>
      </c>
      <c r="E1001">
        <f t="shared" si="92"/>
        <v>0.47324210848847181</v>
      </c>
      <c r="F1001">
        <f t="shared" si="93"/>
        <v>6.8262427480159582</v>
      </c>
      <c r="G1001" s="5">
        <f t="shared" si="94"/>
        <v>4.9332743140620705</v>
      </c>
    </row>
    <row r="1002" ht="14.4" customHeight="1">
      <c r="D1002" s="5"/>
    </row>
    <row r="1003" ht="14.4" customHeight="1">
      <c r="B1003" s="5"/>
      <c r="C1003" s="5"/>
    </row>
    <row r="1004" ht="14.4" customHeight="1"/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4" customHeight="1"/>
  <sheetData/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70" zoomScale="100" workbookViewId="0">
      <selection activeCell="A1" activeCellId="0" sqref="A1"/>
    </sheetView>
  </sheetViews>
  <sheetFormatPr defaultRowHeight="14.25"/>
  <cols>
    <col customWidth="1" min="1" max="1" width="12.140625"/>
    <col customWidth="1" min="2" max="2" width="15.28125"/>
    <col customWidth="1" min="3" max="3" width="16.140625"/>
  </cols>
  <sheetData>
    <row r="1" ht="14.25">
      <c r="A1" t="s">
        <v>7</v>
      </c>
    </row>
    <row r="2" ht="14.25"/>
    <row r="3" ht="14.25">
      <c r="A3" t="s">
        <v>8</v>
      </c>
    </row>
    <row r="4" ht="14.25">
      <c r="A4" t="s">
        <v>9</v>
      </c>
    </row>
    <row r="5" ht="14.25">
      <c r="A5" t="s">
        <v>10</v>
      </c>
    </row>
    <row r="6" ht="14.25"/>
    <row r="7" ht="14.25">
      <c r="A7" t="s">
        <v>11</v>
      </c>
    </row>
    <row r="8" ht="14.25">
      <c r="A8" t="s">
        <v>12</v>
      </c>
      <c r="B8" s="6" t="s">
        <v>13</v>
      </c>
      <c r="C8" s="6" t="s">
        <v>14</v>
      </c>
      <c r="D8" s="7" t="s">
        <v>15</v>
      </c>
      <c r="E8" s="7" t="s">
        <v>16</v>
      </c>
    </row>
    <row r="9" ht="14.25">
      <c r="A9">
        <v>5</v>
      </c>
      <c r="B9" s="8">
        <f>('TE S1'!C6-0)/SQRT('TE S1'!D6/$A9)</f>
        <v>1.277545334567816</v>
      </c>
      <c r="C9" s="8">
        <f>2*_xlfn.T.DIST(-ABS($B9),$A9-1,1)</f>
        <v>0.27051974885698865</v>
      </c>
      <c r="D9" s="8">
        <f>('TE S1'!$C6-6)/SQRT('TE S1'!$D6/$A9)</f>
        <v>0.32092171299626138</v>
      </c>
      <c r="E9" s="8">
        <f>2*_xlfn.T.DIST(-ABS($D9),$A9-1,1)</f>
        <v>0.76433721434453039</v>
      </c>
    </row>
    <row r="10" ht="14.25">
      <c r="A10">
        <v>6</v>
      </c>
      <c r="B10" s="8">
        <f>('TE S1'!C7-0)/SQRT('TE S1'!D7/$A10)</f>
        <v>1.2879465249331181</v>
      </c>
      <c r="C10" s="8">
        <f>2*_xlfn.T.DIST(-ABS($B10),$A10-1,1)</f>
        <v>0.25414795415191438</v>
      </c>
      <c r="D10" s="8">
        <f>('TE S1'!$C7-6)/SQRT('TE S1'!$D7/$A10)</f>
        <v>0.14870746145988287</v>
      </c>
      <c r="E10" s="9">
        <f>2*_xlfn.T.DIST(-ABS($D10),$A10-1,1)</f>
        <v>0.88759600448658482</v>
      </c>
    </row>
    <row r="11" ht="14.25">
      <c r="A11">
        <v>7</v>
      </c>
      <c r="B11" s="8">
        <f>('TE S1'!C8-0)/SQRT('TE S1'!D8/$A11)</f>
        <v>1.0350871431579365</v>
      </c>
      <c r="C11" s="8">
        <f>2*_xlfn.T.DIST(-ABS($B11),$A11-1,1)</f>
        <v>0.34053257605199733</v>
      </c>
      <c r="D11" s="8">
        <f>('TE S1'!$C8-6)/SQRT('TE S1'!$D8/$A11)</f>
        <v>-0.21362428166820285</v>
      </c>
      <c r="E11" s="9">
        <f>2*_xlfn.T.DIST(-ABS($D11),$A11-1,1)</f>
        <v>0.83791423965863754</v>
      </c>
    </row>
    <row r="12" ht="14.25">
      <c r="A12">
        <v>8</v>
      </c>
      <c r="B12" s="8">
        <f>('TE S1'!C9-0)/SQRT('TE S1'!D9/$A12)</f>
        <v>1.4282302942758582</v>
      </c>
      <c r="C12" s="8">
        <f>2*_xlfn.T.DIST(-ABS($B12),$A12-1,1)</f>
        <v>0.19628515804002197</v>
      </c>
      <c r="D12" s="8">
        <f>('TE S1'!$C9-6)/SQRT('TE S1'!$D9/$A12)</f>
        <v>0.044551550061072864</v>
      </c>
      <c r="E12" s="9">
        <f>2*_xlfn.T.DIST(-ABS($D12),$A12-1,1)</f>
        <v>0.96570903180830014</v>
      </c>
    </row>
    <row r="13" ht="14.25">
      <c r="A13">
        <v>9</v>
      </c>
      <c r="B13" s="8">
        <f>('TE S1'!C10-0)/SQRT('TE S1'!D10/$A13)</f>
        <v>0.51658914818851831</v>
      </c>
      <c r="C13" s="8">
        <f>2*_xlfn.T.DIST(-ABS($B13),$A13-1,1)</f>
        <v>0.61941605500761443</v>
      </c>
      <c r="D13" s="8">
        <f>('TE S1'!$C10-6)/SQRT('TE S1'!$D10/$A13)</f>
        <v>-0.63910841549554931</v>
      </c>
      <c r="E13" s="9">
        <f>2*_xlfn.T.DIST(-ABS($D13),$A13-1,1)</f>
        <v>0.54061557152508932</v>
      </c>
    </row>
    <row r="14" ht="14.25">
      <c r="A14">
        <v>10</v>
      </c>
      <c r="B14" s="8">
        <f>('TE S1'!C11-0)/SQRT('TE S1'!D11/$A14)</f>
        <v>0.91639531925081863</v>
      </c>
      <c r="C14" s="8">
        <f>2*_xlfn.T.DIST(-ABS($B14),$A14-1,1)</f>
        <v>0.38335784167045395</v>
      </c>
      <c r="D14" s="8">
        <f>('TE S1'!$C11-6)/SQRT('TE S1'!$D11/$A14)</f>
        <v>-0.27727898325941536</v>
      </c>
      <c r="E14" s="9">
        <f>2*_xlfn.T.DIST(-ABS($D14),$A14-1,1)</f>
        <v>0.78782948323070523</v>
      </c>
    </row>
    <row r="15" ht="14.25">
      <c r="A15">
        <v>11</v>
      </c>
      <c r="B15" s="8">
        <f>('TE S1'!C12-0)/SQRT('TE S1'!D12/$A15)</f>
        <v>1.2223075792680771</v>
      </c>
      <c r="C15" s="8">
        <f>2*_xlfn.T.DIST(-ABS($B15),$A15-1,1)</f>
        <v>0.24961905645306071</v>
      </c>
      <c r="D15" s="8">
        <f>('TE S1'!$C12-6)/SQRT('TE S1'!$D12/$A15)</f>
        <v>-0.059297062543896585</v>
      </c>
      <c r="E15" s="9">
        <f>2*_xlfn.T.DIST(-ABS($D15),$A15-1,1)</f>
        <v>0.95388375814551729</v>
      </c>
    </row>
    <row r="16" ht="14.25">
      <c r="A16">
        <v>12</v>
      </c>
      <c r="B16" s="8">
        <f>('TE S1'!C13-0)/SQRT('TE S1'!D13/$A16)</f>
        <v>1.2837586479588703</v>
      </c>
      <c r="C16" s="8">
        <f>2*_xlfn.T.DIST(-ABS($B16),$A16-1,1)</f>
        <v>0.22560902876741018</v>
      </c>
      <c r="D16" s="8">
        <f>('TE S1'!$C13-6)/SQRT('TE S1'!$D13/$A16)</f>
        <v>-0.11817265138610482</v>
      </c>
      <c r="E16" s="9">
        <f>2*_xlfn.T.DIST(-ABS($D16),$A16-1,1)</f>
        <v>0.90806116032456097</v>
      </c>
    </row>
    <row r="17" ht="14.25">
      <c r="A17">
        <v>13</v>
      </c>
      <c r="B17" s="8">
        <f>('TE S1'!C14-0)/SQRT('TE S1'!D14/$A17)</f>
        <v>1.281849933366715</v>
      </c>
      <c r="C17" s="8">
        <f>2*_xlfn.T.DIST(-ABS($B17),$A17-1,1)</f>
        <v>0.22410824420478784</v>
      </c>
      <c r="D17" s="8">
        <f>('TE S1'!$C14-6)/SQRT('TE S1'!$D14/$A17)</f>
        <v>-0.23364063873395394</v>
      </c>
      <c r="E17" s="9">
        <f>2*_xlfn.T.DIST(-ABS($D17),$A17-1,1)</f>
        <v>0.81920219070474543</v>
      </c>
    </row>
    <row r="18" ht="14.25">
      <c r="A18">
        <v>14</v>
      </c>
      <c r="B18" s="8">
        <f>('TE S1'!C15-0)/SQRT('TE S1'!D15/$A18)</f>
        <v>1.3255591978320818</v>
      </c>
      <c r="C18" s="8">
        <f>2*_xlfn.T.DIST(-ABS($B18),$A18-1,1)</f>
        <v>0.20780916974577571</v>
      </c>
      <c r="D18" s="8">
        <f>('TE S1'!$C15-6)/SQRT('TE S1'!$D15/$A18)</f>
        <v>-0.30871833445638081</v>
      </c>
      <c r="E18" s="9">
        <f>2*_xlfn.T.DIST(-ABS($D18),$A18-1,1)</f>
        <v>0.76242744264572271</v>
      </c>
    </row>
    <row r="19" ht="14.25">
      <c r="A19">
        <v>15</v>
      </c>
      <c r="B19" s="8">
        <f>('TE S1'!C16-0)/SQRT('TE S1'!D16/$A19)</f>
        <v>1.314740636139172</v>
      </c>
      <c r="C19" s="8">
        <f>2*_xlfn.T.DIST(-ABS($B19),$A19-1,1)</f>
        <v>0.20972778310343321</v>
      </c>
      <c r="D19" s="8">
        <f>('TE S1'!$C16-6)/SQRT('TE S1'!$D16/$A19)</f>
        <v>-0.43164426396433975</v>
      </c>
      <c r="E19" s="9">
        <f>2*_xlfn.T.DIST(-ABS($D19),$A19-1,1)</f>
        <v>0.67257319141157357</v>
      </c>
    </row>
    <row r="20" ht="14.25">
      <c r="A20">
        <v>16</v>
      </c>
      <c r="B20" s="8">
        <f>('TE S1'!C17-0)/SQRT('TE S1'!D17/$A20)</f>
        <v>1.1522298372377546</v>
      </c>
      <c r="C20" s="8">
        <f>2*_xlfn.T.DIST(-ABS($B20),$A20-1,1)</f>
        <v>0.26726016245963358</v>
      </c>
      <c r="D20" s="8">
        <f>('TE S1'!$C17-6)/SQRT('TE S1'!$D17/$A20)</f>
        <v>-0.66935983980612512</v>
      </c>
      <c r="E20" s="9">
        <f>2*_xlfn.T.DIST(-ABS($D20),$A20-1,1)</f>
        <v>0.51343779249009192</v>
      </c>
    </row>
    <row r="21" ht="14.25">
      <c r="A21">
        <v>17</v>
      </c>
      <c r="B21" s="8">
        <f>('TE S1'!C18-0)/SQRT('TE S1'!D18/$A21)</f>
        <v>1.2727070529663878</v>
      </c>
      <c r="C21" s="8">
        <f>2*_xlfn.T.DIST(-ABS($B21),$A21-1,1)</f>
        <v>0.22130588097348741</v>
      </c>
      <c r="D21" s="8">
        <f>('TE S1'!$C18-6)/SQRT('TE S1'!$D18/$A21)</f>
        <v>-0.66433927577784391</v>
      </c>
      <c r="E21" s="9">
        <f>2*_xlfn.T.DIST(-ABS($D21),$A21-1,1)</f>
        <v>0.51593395913666873</v>
      </c>
    </row>
    <row r="22" ht="14.25">
      <c r="A22">
        <v>18</v>
      </c>
      <c r="B22" s="8">
        <f>('TE S1'!C19-0)/SQRT('TE S1'!D19/$A22)</f>
        <v>1.5939255373343244</v>
      </c>
      <c r="C22" s="8">
        <f>2*_xlfn.T.DIST(-ABS($B22),$A22-1,1)</f>
        <v>0.12937441908351593</v>
      </c>
      <c r="D22" s="8">
        <f>('TE S1'!$C19-6)/SQRT('TE S1'!$D19/$A22)</f>
        <v>-0.35878771382343388</v>
      </c>
      <c r="E22" s="9">
        <f>2*_xlfn.T.DIST(-ABS($D22),$A22-1,1)</f>
        <v>0.72417105612283961</v>
      </c>
    </row>
    <row r="23" ht="14.25">
      <c r="A23">
        <v>19</v>
      </c>
      <c r="B23" s="8">
        <f>('TE S1'!C20-0)/SQRT('TE S1'!D20/$A23)</f>
        <v>1.5963323986348197</v>
      </c>
      <c r="C23" s="8">
        <f>2*_xlfn.T.DIST(-ABS($B23),$A23-1,1)</f>
        <v>0.12782135023346569</v>
      </c>
      <c r="D23" s="8">
        <f>('TE S1'!$C20-6)/SQRT('TE S1'!$D20/$A23)</f>
        <v>-0.46094024158347735</v>
      </c>
      <c r="E23" s="9">
        <f>2*_xlfn.T.DIST(-ABS($D23),$A23-1,1)</f>
        <v>0.65036213170971213</v>
      </c>
    </row>
    <row r="24" ht="14.25">
      <c r="A24">
        <v>20</v>
      </c>
      <c r="B24" s="8">
        <f>('TE S1'!C21-0)/SQRT('TE S1'!D21/$A24)</f>
        <v>1.6899122610489454</v>
      </c>
      <c r="C24" s="8">
        <f>2*_xlfn.T.DIST(-ABS($B24),$A24-1,1)</f>
        <v>0.10738639879768266</v>
      </c>
      <c r="D24" s="8">
        <f>('TE S1'!$C21-6)/SQRT('TE S1'!$D21/$A24)</f>
        <v>-0.47858612730835415</v>
      </c>
      <c r="E24" s="9">
        <f>2*_xlfn.T.DIST(-ABS($D24),$A24-1,1)</f>
        <v>0.63769420758044948</v>
      </c>
    </row>
    <row r="25" ht="14.25">
      <c r="A25">
        <v>21</v>
      </c>
      <c r="B25" s="8">
        <f>('TE S1'!C22-0)/SQRT('TE S1'!D22/$A25)</f>
        <v>1.2109917495588469</v>
      </c>
      <c r="C25" s="8">
        <f>2*_xlfn.T.DIST(-ABS($B25),$A25-1,1)</f>
        <v>0.24001468978808921</v>
      </c>
      <c r="D25" s="8">
        <f>('TE S1'!$C22-6)/SQRT('TE S1'!$D22/$A25)</f>
        <v>-0.86867296605221433</v>
      </c>
      <c r="E25" s="9">
        <f>2*_xlfn.T.DIST(-ABS($D25),$A25-1,1)</f>
        <v>0.39533091256836461</v>
      </c>
    </row>
    <row r="26" ht="14.25">
      <c r="A26">
        <v>22</v>
      </c>
      <c r="B26" s="8">
        <f>('TE S1'!C23-0)/SQRT('TE S1'!D23/$A26)</f>
        <v>1.0543657546478677</v>
      </c>
      <c r="C26" s="8">
        <f>2*_xlfn.T.DIST(-ABS($B26),$A26-1,1)</f>
        <v>0.30369600513140882</v>
      </c>
      <c r="D26" s="8">
        <f>('TE S1'!$C23-6)/SQRT('TE S1'!$D23/$A26)</f>
        <v>-1.0861890053806245</v>
      </c>
      <c r="E26" s="9">
        <f>2*_xlfn.T.DIST(-ABS($D26),$A26-1,1)</f>
        <v>0.28970676941892493</v>
      </c>
    </row>
    <row r="27" ht="14.25">
      <c r="A27">
        <v>23</v>
      </c>
      <c r="B27" s="8">
        <f>('TE S1'!C24-0)/SQRT('TE S1'!D24/$A27)</f>
        <v>1.3359375218037091</v>
      </c>
      <c r="C27" s="8">
        <f>2*_xlfn.T.DIST(-ABS($B27),$A27-1,1)</f>
        <v>0.19522585153084063</v>
      </c>
      <c r="D27" s="8">
        <f>('TE S1'!$C24-6)/SQRT('TE S1'!$D24/$A27)</f>
        <v>-0.81781308927268237</v>
      </c>
      <c r="E27" s="9">
        <f>2*_xlfn.T.DIST(-ABS($D27),$A27-1,1)</f>
        <v>0.42223337079621193</v>
      </c>
    </row>
    <row r="28" ht="14.25">
      <c r="A28">
        <v>24</v>
      </c>
      <c r="B28" s="8">
        <f>('TE S1'!C25-0)/SQRT('TE S1'!D25/$A28)</f>
        <v>1.1618652068551714</v>
      </c>
      <c r="C28" s="8">
        <f>2*_xlfn.T.DIST(-ABS($B28),$A28-1,1)</f>
        <v>0.25720578699837604</v>
      </c>
      <c r="D28" s="8">
        <f>('TE S1'!$C25-6)/SQRT('TE S1'!$D25/$A28)</f>
        <v>-1.0403001529251636</v>
      </c>
      <c r="E28" s="9">
        <f>2*_xlfn.T.DIST(-ABS($D28),$A28-1,1)</f>
        <v>0.30901334705981715</v>
      </c>
    </row>
    <row r="29" ht="14.25">
      <c r="A29">
        <v>25</v>
      </c>
      <c r="B29" s="8">
        <f>('TE S1'!C26-0)/SQRT('TE S1'!D26/$A29)</f>
        <v>1.2000294203506798</v>
      </c>
      <c r="C29" s="8">
        <f>2*_xlfn.T.DIST(-ABS($B29),$A29-1,1)</f>
        <v>0.24184013977597832</v>
      </c>
      <c r="D29" s="8">
        <f>('TE S1'!$C26-6)/SQRT('TE S1'!$D26/$A29)</f>
        <v>-1.0957420940571641</v>
      </c>
      <c r="E29" s="9">
        <f>2*_xlfn.T.DIST(-ABS($D29),$A29-1,1)</f>
        <v>0.28406590587602459</v>
      </c>
    </row>
    <row r="30" ht="14.25">
      <c r="A30">
        <v>26</v>
      </c>
      <c r="B30" s="8">
        <f>('TE S1'!C27-0)/SQRT('TE S1'!D27/$A30)</f>
        <v>1.4712740838948553</v>
      </c>
      <c r="C30" s="8">
        <f>2*_xlfn.T.DIST(-ABS($B30),$A30-1,1)</f>
        <v>0.15369351808839626</v>
      </c>
      <c r="D30" s="8">
        <f>('TE S1'!$C27-6)/SQRT('TE S1'!$D27/$A30)</f>
        <v>-0.83089606681850448</v>
      </c>
      <c r="E30" s="9">
        <f>2*_xlfn.T.DIST(-ABS($D30),$A30-1,1)</f>
        <v>0.41389775774770798</v>
      </c>
    </row>
    <row r="31" ht="14.25">
      <c r="A31">
        <v>27</v>
      </c>
      <c r="B31" s="8">
        <f>('TE S1'!C28-0)/SQRT('TE S1'!D28/$A31)</f>
        <v>1.5935198211429451</v>
      </c>
      <c r="C31" s="8">
        <f>2*_xlfn.T.DIST(-ABS($B31),$A31-1,1)</f>
        <v>0.12312954023973746</v>
      </c>
      <c r="D31" s="8">
        <f>('TE S1'!$C28-6)/SQRT('TE S1'!$D28/$A31)</f>
        <v>-0.79341571025531166</v>
      </c>
      <c r="E31" s="9">
        <f>2*_xlfn.T.DIST(-ABS($D31),$A31-1,1)</f>
        <v>0.43471710229410465</v>
      </c>
    </row>
    <row r="32" ht="14.25">
      <c r="A32">
        <v>28</v>
      </c>
      <c r="B32" s="8">
        <f>('TE S1'!C29-0)/SQRT('TE S1'!D29/$A32)</f>
        <v>1.7316534339968237</v>
      </c>
      <c r="C32" s="8">
        <f>2*_xlfn.T.DIST(-ABS($B32),$A32-1,1)</f>
        <v>0.094747988497604171</v>
      </c>
      <c r="D32" s="8">
        <f>('TE S1'!$C29-6)/SQRT('TE S1'!$D29/$A32)</f>
        <v>-0.73667474402053545</v>
      </c>
      <c r="E32" s="9">
        <f>2*_xlfn.T.DIST(-ABS($D32),$A32-1,1)</f>
        <v>0.46767336131504178</v>
      </c>
    </row>
    <row r="33" ht="14.25">
      <c r="A33">
        <v>29</v>
      </c>
      <c r="B33" s="8">
        <f>('TE S1'!C30-0)/SQRT('TE S1'!D30/$A33)</f>
        <v>1.9477795289035624</v>
      </c>
      <c r="C33" s="8">
        <f>2*_xlfn.T.DIST(-ABS($B33),$A33-1,1)</f>
        <v>0.061531176530281853</v>
      </c>
      <c r="D33" s="8">
        <f>('TE S1'!$C30-6)/SQRT('TE S1'!$D30/$A33)</f>
        <v>-0.56681863608007299</v>
      </c>
      <c r="E33" s="9">
        <f>2*_xlfn.T.DIST(-ABS($D33),$A33-1,1)</f>
        <v>0.5753535322408192</v>
      </c>
    </row>
    <row r="34" ht="14.25">
      <c r="A34">
        <v>30</v>
      </c>
      <c r="B34" s="8">
        <f>('TE S1'!C31-0)/SQRT('TE S1'!D31/$A34)</f>
        <v>2.012359699032555</v>
      </c>
      <c r="C34" s="8">
        <f>2*_xlfn.T.DIST(-ABS($B34),$A34-1,1)</f>
        <v>0.053551803143691838</v>
      </c>
      <c r="D34" s="8">
        <f>('TE S1'!$C31-6)/SQRT('TE S1'!$D31/$A34)</f>
        <v>-0.59047819423375514</v>
      </c>
      <c r="E34" s="9">
        <f>2*_xlfn.T.DIST(-ABS($D34),$A34-1,1)</f>
        <v>0.5594439571371117</v>
      </c>
    </row>
    <row r="35" ht="14.25"/>
    <row r="36" ht="14.25"/>
    <row r="37" ht="14.25"/>
    <row r="38" ht="14.25">
      <c r="A38" s="10" t="s">
        <v>17</v>
      </c>
      <c r="B38" s="11"/>
    </row>
    <row r="39" ht="14.25">
      <c r="A39" s="10" t="s">
        <v>18</v>
      </c>
      <c r="B39" s="11"/>
    </row>
    <row r="40" ht="14.25">
      <c r="A40" s="10" t="s">
        <v>19</v>
      </c>
    </row>
    <row r="41" ht="14.25"/>
    <row r="42" ht="14.25">
      <c r="A42" t="s">
        <v>12</v>
      </c>
      <c r="B42" s="6" t="s">
        <v>13</v>
      </c>
      <c r="C42" s="7" t="s">
        <v>15</v>
      </c>
      <c r="D42" t="s">
        <v>20</v>
      </c>
      <c r="E42" s="12" t="s">
        <v>21</v>
      </c>
      <c r="F42" s="12" t="s">
        <v>22</v>
      </c>
      <c r="G42" s="12" t="s">
        <v>23</v>
      </c>
      <c r="H42" s="12" t="s">
        <v>24</v>
      </c>
      <c r="I42" s="12" t="s">
        <v>25</v>
      </c>
    </row>
    <row r="43" ht="14.25">
      <c r="A43">
        <v>5</v>
      </c>
      <c r="B43" s="8">
        <f>('TE S1'!$C6-0)/SQRT('TE S1'!$D6/$A43)</f>
        <v>1.277545334567816</v>
      </c>
      <c r="C43" s="8">
        <f>('TE S1'!$C6-6)/SQRT('TE S1'!$D6/$A43)</f>
        <v>0.32092171299626138</v>
      </c>
      <c r="D43" s="8">
        <f>-_xlfn.T.INV(0.05,$A43-1)</f>
        <v>2.1318467863266486</v>
      </c>
      <c r="E43" s="8">
        <f>-_xlfn.T.INV(0.95,$A43-1)</f>
        <v>-2.1318467863266486</v>
      </c>
      <c r="F43" s="8">
        <f>-_xlfn.T.INV(0.025,$A43-1)</f>
        <v>2.7764451051977934</v>
      </c>
      <c r="G43" s="8">
        <f>-_xlfn.T.INV(0.975,$A43-1)</f>
        <v>-2.7764451051977934</v>
      </c>
      <c r="H43" s="8">
        <f>-_xlfn.T.INV(0.005,$A43-1)</f>
        <v>4.6040948713499965</v>
      </c>
      <c r="I43" s="8">
        <f>-_xlfn.T.INV(0.995,$A43-1)</f>
        <v>-4.6040948713499965</v>
      </c>
    </row>
    <row r="44" ht="14.25">
      <c r="A44">
        <v>6</v>
      </c>
      <c r="B44" s="8">
        <f>('TE S1'!$C7-0)/SQRT('TE S1'!$D7/$A44)</f>
        <v>1.2879465249331181</v>
      </c>
      <c r="C44" s="8">
        <f>('TE S1'!$C7-6)/SQRT('TE S1'!$D7/$A44)</f>
        <v>0.14870746145988287</v>
      </c>
      <c r="D44" s="8">
        <f>-_xlfn.T.INV(0.05,$A44-1)</f>
        <v>2.0150483733330233</v>
      </c>
      <c r="E44" s="8">
        <f>-_xlfn.T.INV(0.95,$A44-1)</f>
        <v>-2.0150483733330233</v>
      </c>
      <c r="F44" s="8">
        <f>-_xlfn.T.INV(0.025,$A44-1)</f>
        <v>2.5705818356363137</v>
      </c>
      <c r="G44" s="8">
        <f>-_xlfn.T.INV(0.975,$A44-1)</f>
        <v>-2.5705818356363137</v>
      </c>
      <c r="H44" s="8">
        <f>-_xlfn.T.INV(0.005,$A44-1)</f>
        <v>4.0321429835552172</v>
      </c>
      <c r="I44" s="8">
        <f>-_xlfn.T.INV(0.995,$A44-1)</f>
        <v>-4.0321429835552172</v>
      </c>
    </row>
    <row r="45" ht="14.25">
      <c r="A45">
        <v>7</v>
      </c>
      <c r="B45" s="8">
        <f>('TE S1'!$C8-0)/SQRT('TE S1'!$D8/$A45)</f>
        <v>1.0350871431579365</v>
      </c>
      <c r="C45" s="8">
        <f>('TE S1'!$C8-6)/SQRT('TE S1'!$D8/$A45)</f>
        <v>-0.21362428166820285</v>
      </c>
      <c r="D45" s="8">
        <f>-_xlfn.T.INV(0.05,$A45-1)</f>
        <v>1.9431802805153029</v>
      </c>
      <c r="E45" s="8">
        <f>-_xlfn.T.INV(0.95,$A45-1)</f>
        <v>-1.9431802805153029</v>
      </c>
      <c r="F45" s="8">
        <f>-_xlfn.T.INV(0.025,$A45-1)</f>
        <v>2.4469118511449688</v>
      </c>
      <c r="G45" s="8">
        <f>-_xlfn.T.INV(0.975,$A45-1)</f>
        <v>-2.4469118511449688</v>
      </c>
      <c r="H45" s="8">
        <f>-_xlfn.T.INV(0.005,$A45-1)</f>
        <v>3.7074280213247737</v>
      </c>
      <c r="I45" s="8">
        <f>-_xlfn.T.INV(0.995,$A45-1)</f>
        <v>-3.7074280213247737</v>
      </c>
    </row>
    <row r="46" ht="14.25">
      <c r="A46">
        <v>8</v>
      </c>
      <c r="B46" s="8">
        <f>('TE S1'!$C9-0)/SQRT('TE S1'!$D9/$A46)</f>
        <v>1.4282302942758582</v>
      </c>
      <c r="C46" s="8">
        <f>('TE S1'!$C9-6)/SQRT('TE S1'!$D9/$A46)</f>
        <v>0.044551550061072864</v>
      </c>
      <c r="D46" s="8">
        <f>-_xlfn.T.INV(0.05,$A46-1)</f>
        <v>1.8945786050900075</v>
      </c>
      <c r="E46" s="8">
        <f>-_xlfn.T.INV(0.95,$A46-1)</f>
        <v>-1.8945786050900075</v>
      </c>
      <c r="F46" s="8">
        <f>-_xlfn.T.INV(0.025,$A46-1)</f>
        <v>2.3646242515927853</v>
      </c>
      <c r="G46" s="8">
        <f>-_xlfn.T.INV(0.975,$A46-1)</f>
        <v>-2.3646242515927853</v>
      </c>
      <c r="H46" s="8">
        <f>-_xlfn.T.INV(0.005,$A46-1)</f>
        <v>3.4994832973505008</v>
      </c>
      <c r="I46" s="8">
        <f>-_xlfn.T.INV(0.995,$A46-1)</f>
        <v>-3.4994832973505008</v>
      </c>
    </row>
    <row r="47" ht="14.25">
      <c r="A47">
        <v>9</v>
      </c>
      <c r="B47" s="8">
        <f>('TE S1'!$C10-0)/SQRT('TE S1'!$D10/$A47)</f>
        <v>0.51658914818851831</v>
      </c>
      <c r="C47" s="8">
        <f>('TE S1'!$C10-6)/SQRT('TE S1'!$D10/$A47)</f>
        <v>-0.63910841549554931</v>
      </c>
      <c r="D47" s="8">
        <f>-_xlfn.T.INV(0.05,$A47-1)</f>
        <v>1.859548037530897</v>
      </c>
      <c r="E47" s="8">
        <f>-_xlfn.T.INV(0.95,$A47-1)</f>
        <v>-1.859548037530897</v>
      </c>
      <c r="F47" s="8">
        <f>-_xlfn.T.INV(0.025,$A47-1)</f>
        <v>2.3060041352041671</v>
      </c>
      <c r="G47" s="8">
        <f>-_xlfn.T.INV(0.975,$A47-1)</f>
        <v>-2.3060041352041671</v>
      </c>
      <c r="H47" s="8">
        <f>-_xlfn.T.INV(0.005,$A47-1)</f>
        <v>3.3553873313333993</v>
      </c>
      <c r="I47" s="8">
        <f>-_xlfn.T.INV(0.995,$A47-1)</f>
        <v>-3.3553873313333993</v>
      </c>
    </row>
    <row r="48" ht="14.25">
      <c r="A48">
        <v>10</v>
      </c>
      <c r="B48" s="8">
        <f>('TE S1'!$C11-0)/SQRT('TE S1'!$D11/$A48)</f>
        <v>0.91639531925081863</v>
      </c>
      <c r="C48" s="8">
        <f>('TE S1'!$C11-6)/SQRT('TE S1'!$D11/$A48)</f>
        <v>-0.27727898325941536</v>
      </c>
      <c r="D48" s="8">
        <f>-_xlfn.T.INV(0.05,$A48-1)</f>
        <v>1.8331129326562372</v>
      </c>
      <c r="E48" s="8">
        <f>-_xlfn.T.INV(0.95,$A48-1)</f>
        <v>-1.8331129326562372</v>
      </c>
      <c r="F48" s="8">
        <f>-_xlfn.T.INV(0.025,$A48-1)</f>
        <v>2.262157162798204</v>
      </c>
      <c r="G48" s="8">
        <f>-_xlfn.T.INV(0.975,$A48-1)</f>
        <v>-2.262157162798204</v>
      </c>
      <c r="H48" s="8">
        <f>-_xlfn.T.INV(0.005,$A48-1)</f>
        <v>3.2498355415921263</v>
      </c>
      <c r="I48" s="8">
        <f>-_xlfn.T.INV(0.995,$A48-1)</f>
        <v>-3.2498355415921263</v>
      </c>
    </row>
    <row r="49" ht="14.25">
      <c r="A49">
        <v>11</v>
      </c>
      <c r="B49" s="8">
        <f>('TE S1'!$C12-0)/SQRT('TE S1'!$D12/$A49)</f>
        <v>1.2223075792680771</v>
      </c>
      <c r="C49" s="8">
        <f>('TE S1'!$C12-6)/SQRT('TE S1'!$D12/$A49)</f>
        <v>-0.059297062543896585</v>
      </c>
      <c r="D49" s="8">
        <f>-_xlfn.T.INV(0.05,$A49-1)</f>
        <v>1.8124611228116752</v>
      </c>
      <c r="E49" s="8">
        <f>-_xlfn.T.INV(0.95,$A49-1)</f>
        <v>-1.8124611228116752</v>
      </c>
      <c r="F49" s="8">
        <f>-_xlfn.T.INV(0.025,$A49-1)</f>
        <v>2.2281388519862748</v>
      </c>
      <c r="G49" s="8">
        <f>-_xlfn.T.INV(0.975,$A49-1)</f>
        <v>-2.2281388519862748</v>
      </c>
      <c r="H49" s="8">
        <f>-_xlfn.T.INV(0.005,$A49-1)</f>
        <v>3.1692726726169469</v>
      </c>
      <c r="I49" s="8">
        <f>-_xlfn.T.INV(0.995,$A49-1)</f>
        <v>-3.1692726726169469</v>
      </c>
    </row>
    <row r="50" ht="14.25">
      <c r="A50">
        <v>12</v>
      </c>
      <c r="B50" s="8">
        <f>('TE S1'!$C13-0)/SQRT('TE S1'!$D13/$A50)</f>
        <v>1.2837586479588703</v>
      </c>
      <c r="C50" s="8">
        <f>('TE S1'!$C13-6)/SQRT('TE S1'!$D13/$A50)</f>
        <v>-0.11817265138610482</v>
      </c>
      <c r="D50" s="8">
        <f>-_xlfn.T.INV(0.05,$A50-1)</f>
        <v>1.7958848187040446</v>
      </c>
      <c r="E50" s="8">
        <f>-_xlfn.T.INV(0.95,$A50-1)</f>
        <v>-1.7958848187040446</v>
      </c>
      <c r="F50" s="8">
        <f>-_xlfn.T.INV(0.025,$A50-1)</f>
        <v>2.2009851600916392</v>
      </c>
      <c r="G50" s="8">
        <f>-_xlfn.T.INV(0.975,$A50-1)</f>
        <v>-2.2009851600916392</v>
      </c>
      <c r="H50" s="8">
        <f>-_xlfn.T.INV(0.005,$A50-1)</f>
        <v>3.1058065155392831</v>
      </c>
      <c r="I50" s="8">
        <f>-_xlfn.T.INV(0.995,$A50-1)</f>
        <v>-3.1058065155392831</v>
      </c>
    </row>
    <row r="51" ht="14.25">
      <c r="A51">
        <v>13</v>
      </c>
      <c r="B51" s="8">
        <f>('TE S1'!$C14-0)/SQRT('TE S1'!$D14/$A51)</f>
        <v>1.281849933366715</v>
      </c>
      <c r="C51" s="8">
        <f>('TE S1'!$C14-6)/SQRT('TE S1'!$D14/$A51)</f>
        <v>-0.23364063873395394</v>
      </c>
      <c r="D51" s="8">
        <f>-_xlfn.T.INV(0.05,$A51-1)</f>
        <v>1.7822875556493198</v>
      </c>
      <c r="E51" s="8">
        <f>-_xlfn.T.INV(0.95,$A51-1)</f>
        <v>-1.7822875556493198</v>
      </c>
      <c r="F51" s="8">
        <f>-_xlfn.T.INV(0.025,$A51-1)</f>
        <v>2.1788128296672271</v>
      </c>
      <c r="G51" s="8">
        <f>-_xlfn.T.INV(0.975,$A51-1)</f>
        <v>-2.1788128296672271</v>
      </c>
      <c r="H51" s="8">
        <f>-_xlfn.T.INV(0.005,$A51-1)</f>
        <v>3.054539589392899</v>
      </c>
      <c r="I51" s="8">
        <f>-_xlfn.T.INV(0.995,$A51-1)</f>
        <v>-3.054539589392899</v>
      </c>
    </row>
    <row r="52" ht="14.25">
      <c r="A52">
        <v>14</v>
      </c>
      <c r="B52" s="8">
        <f>('TE S1'!$C15-0)/SQRT('TE S1'!$D15/$A52)</f>
        <v>1.3255591978320818</v>
      </c>
      <c r="C52" s="8">
        <f>('TE S1'!$C15-6)/SQRT('TE S1'!$D15/$A52)</f>
        <v>-0.30871833445638081</v>
      </c>
      <c r="D52" s="8">
        <f>-_xlfn.T.INV(0.05,$A52-1)</f>
        <v>1.7709333959868718</v>
      </c>
      <c r="E52" s="8">
        <f>-_xlfn.T.INV(0.95,$A52-1)</f>
        <v>-1.7709333959868718</v>
      </c>
      <c r="F52" s="8">
        <f>-_xlfn.T.INV(0.025,$A52-1)</f>
        <v>2.1603686564627909</v>
      </c>
      <c r="G52" s="8">
        <f>-_xlfn.T.INV(0.975,$A52-1)</f>
        <v>-2.1603686564627909</v>
      </c>
      <c r="H52" s="8">
        <f>-_xlfn.T.INV(0.005,$A52-1)</f>
        <v>3.0122758387165796</v>
      </c>
      <c r="I52" s="8">
        <f>-_xlfn.T.INV(0.995,$A52-1)</f>
        <v>-3.0122758387165796</v>
      </c>
    </row>
    <row r="53" ht="14.25">
      <c r="A53">
        <v>15</v>
      </c>
      <c r="B53" s="8">
        <f>('TE S1'!$C16-0)/SQRT('TE S1'!$D16/$A53)</f>
        <v>1.314740636139172</v>
      </c>
      <c r="C53" s="8">
        <f>('TE S1'!$C16-6)/SQRT('TE S1'!$D16/$A53)</f>
        <v>-0.43164426396433975</v>
      </c>
      <c r="D53" s="8">
        <f>-_xlfn.T.INV(0.05,$A53-1)</f>
        <v>1.761310135774891</v>
      </c>
      <c r="E53" s="8">
        <f>-_xlfn.T.INV(0.95,$A53-1)</f>
        <v>-1.761310135774891</v>
      </c>
      <c r="F53" s="8">
        <f>-_xlfn.T.INV(0.025,$A53-1)</f>
        <v>2.144786687917803</v>
      </c>
      <c r="G53" s="8">
        <f>-_xlfn.T.INV(0.975,$A53-1)</f>
        <v>-2.144786687917803</v>
      </c>
      <c r="H53" s="8">
        <f>-_xlfn.T.INV(0.005,$A53-1)</f>
        <v>2.9768427343708339</v>
      </c>
      <c r="I53" s="8">
        <f>-_xlfn.T.INV(0.995,$A53-1)</f>
        <v>-2.9768427343708339</v>
      </c>
    </row>
    <row r="54" ht="14.25">
      <c r="A54">
        <v>16</v>
      </c>
      <c r="B54" s="8">
        <f>('TE S1'!$C17-0)/SQRT('TE S1'!$D17/$A54)</f>
        <v>1.1522298372377546</v>
      </c>
      <c r="C54" s="8">
        <f>('TE S1'!$C17-6)/SQRT('TE S1'!$D17/$A54)</f>
        <v>-0.66935983980612512</v>
      </c>
      <c r="D54" s="8">
        <f>-_xlfn.T.INV(0.05,$A54-1)</f>
        <v>1.7530503556925723</v>
      </c>
      <c r="E54" s="8">
        <f>-_xlfn.T.INV(0.95,$A54-1)</f>
        <v>-1.7530503556925723</v>
      </c>
      <c r="F54" s="8">
        <f>-_xlfn.T.INV(0.025,$A54-1)</f>
        <v>2.1314495455597755</v>
      </c>
      <c r="G54" s="8">
        <f>-_xlfn.T.INV(0.975,$A54-1)</f>
        <v>-2.1314495455597755</v>
      </c>
      <c r="H54" s="8">
        <f>-_xlfn.T.INV(0.005,$A54-1)</f>
        <v>2.9467128834752412</v>
      </c>
      <c r="I54" s="8">
        <f>-_xlfn.T.INV(0.995,$A54-1)</f>
        <v>-2.9467128834752412</v>
      </c>
    </row>
    <row r="55" ht="14.25">
      <c r="A55">
        <v>17</v>
      </c>
      <c r="B55" s="8">
        <f>('TE S1'!$C18-0)/SQRT('TE S1'!$D18/$A55)</f>
        <v>1.2727070529663878</v>
      </c>
      <c r="C55" s="8">
        <f>('TE S1'!$C18-6)/SQRT('TE S1'!$D18/$A55)</f>
        <v>-0.66433927577784391</v>
      </c>
      <c r="D55" s="8">
        <f>-_xlfn.T.INV(0.05,$A55-1)</f>
        <v>1.7458836762762497</v>
      </c>
      <c r="E55" s="8">
        <f>-_xlfn.T.INV(0.95,$A55-1)</f>
        <v>-1.7458836762762497</v>
      </c>
      <c r="F55" s="8">
        <f>-_xlfn.T.INV(0.025,$A55-1)</f>
        <v>2.119905299221255</v>
      </c>
      <c r="G55" s="8">
        <f>-_xlfn.T.INV(0.975,$A55-1)</f>
        <v>-2.119905299221255</v>
      </c>
      <c r="H55" s="8">
        <f>-_xlfn.T.INV(0.005,$A55-1)</f>
        <v>2.9207816224251006</v>
      </c>
      <c r="I55" s="8">
        <f>-_xlfn.T.INV(0.995,$A55-1)</f>
        <v>-2.9207816224251006</v>
      </c>
    </row>
    <row r="56" ht="14.25">
      <c r="A56">
        <v>18</v>
      </c>
      <c r="B56" s="8">
        <f>('TE S1'!$C19-0)/SQRT('TE S1'!$D19/$A56)</f>
        <v>1.5939255373343244</v>
      </c>
      <c r="C56" s="8">
        <f>('TE S1'!$C19-6)/SQRT('TE S1'!$D19/$A56)</f>
        <v>-0.35878771382343388</v>
      </c>
      <c r="D56" s="8">
        <f>-_xlfn.T.INV(0.05,$A56-1)</f>
        <v>1.7396067260750723</v>
      </c>
      <c r="E56" s="8">
        <f>-_xlfn.T.INV(0.95,$A56-1)</f>
        <v>-1.7396067260750723</v>
      </c>
      <c r="F56" s="8">
        <f>-_xlfn.T.INV(0.025,$A56-1)</f>
        <v>2.1098155778333161</v>
      </c>
      <c r="G56" s="8">
        <f>-_xlfn.T.INV(0.975,$A56-1)</f>
        <v>-2.1098155778333161</v>
      </c>
      <c r="H56" s="8">
        <f>-_xlfn.T.INV(0.005,$A56-1)</f>
        <v>2.8982305196774232</v>
      </c>
      <c r="I56" s="8">
        <f>-_xlfn.T.INV(0.995,$A56-1)</f>
        <v>-2.8982305196774232</v>
      </c>
    </row>
    <row r="57" ht="14.25">
      <c r="A57">
        <v>19</v>
      </c>
      <c r="B57" s="8">
        <f>('TE S1'!$C20-0)/SQRT('TE S1'!$D20/$A57)</f>
        <v>1.5963323986348197</v>
      </c>
      <c r="C57" s="8">
        <f>('TE S1'!$C20-6)/SQRT('TE S1'!$D20/$A57)</f>
        <v>-0.46094024158347735</v>
      </c>
      <c r="D57" s="8">
        <f>-_xlfn.T.INV(0.05,$A57-1)</f>
        <v>1.7340636066175383</v>
      </c>
      <c r="E57" s="8">
        <f>-_xlfn.T.INV(0.95,$A57-1)</f>
        <v>-1.7340636066175383</v>
      </c>
      <c r="F57" s="8">
        <f>-_xlfn.T.INV(0.025,$A57-1)</f>
        <v>2.1009220402410391</v>
      </c>
      <c r="G57" s="8">
        <f>-_xlfn.T.INV(0.975,$A57-1)</f>
        <v>-2.1009220402410391</v>
      </c>
      <c r="H57" s="8">
        <f>-_xlfn.T.INV(0.005,$A57-1)</f>
        <v>2.8784404727386077</v>
      </c>
      <c r="I57" s="8">
        <f>-_xlfn.T.INV(0.995,$A57-1)</f>
        <v>-2.8784404727386077</v>
      </c>
    </row>
    <row r="58" ht="14.25">
      <c r="A58">
        <v>20</v>
      </c>
      <c r="B58" s="8">
        <f>('TE S1'!$C21-0)/SQRT('TE S1'!$D21/$A58)</f>
        <v>1.6899122610489454</v>
      </c>
      <c r="C58" s="8">
        <f>('TE S1'!$C21-6)/SQRT('TE S1'!$D21/$A58)</f>
        <v>-0.47858612730835415</v>
      </c>
      <c r="D58" s="8">
        <f>-_xlfn.T.INV(0.05,$A58-1)</f>
        <v>1.7291328115213687</v>
      </c>
      <c r="E58" s="8">
        <f>-_xlfn.T.INV(0.95,$A58-1)</f>
        <v>-1.7291328115213687</v>
      </c>
      <c r="F58" s="8">
        <f>-_xlfn.T.INV(0.025,$A58-1)</f>
        <v>2.0930240544083083</v>
      </c>
      <c r="G58" s="8">
        <f>-_xlfn.T.INV(0.975,$A58-1)</f>
        <v>-2.0930240544083083</v>
      </c>
      <c r="H58" s="8">
        <f>-_xlfn.T.INV(0.005,$A58-1)</f>
        <v>2.8609346064649777</v>
      </c>
      <c r="I58" s="8">
        <f>-_xlfn.T.INV(0.995,$A58-1)</f>
        <v>-2.8609346064649777</v>
      </c>
    </row>
    <row r="59" ht="14.25">
      <c r="A59">
        <v>21</v>
      </c>
      <c r="B59" s="8">
        <f>('TE S1'!$C22-0)/SQRT('TE S1'!$D22/$A59)</f>
        <v>1.2109917495588469</v>
      </c>
      <c r="C59" s="8">
        <f>('TE S1'!$C22-6)/SQRT('TE S1'!$D22/$A59)</f>
        <v>-0.86867296605221433</v>
      </c>
      <c r="D59" s="8">
        <f>-_xlfn.T.INV(0.05,$A59-1)</f>
        <v>1.7247182429207852</v>
      </c>
      <c r="E59" s="8">
        <f>-_xlfn.T.INV(0.95,$A59-1)</f>
        <v>-1.7247182429207852</v>
      </c>
      <c r="F59" s="8">
        <f>-_xlfn.T.INV(0.025,$A59-1)</f>
        <v>2.0859634472658644</v>
      </c>
      <c r="G59" s="8">
        <f>-_xlfn.T.INV(0.975,$A59-1)</f>
        <v>-2.0859634472658644</v>
      </c>
      <c r="H59" s="8">
        <f>-_xlfn.T.INV(0.005,$A59-1)</f>
        <v>2.8453397097861037</v>
      </c>
      <c r="I59" s="8">
        <f>-_xlfn.T.INV(0.995,$A59-1)</f>
        <v>-2.8453397097861037</v>
      </c>
    </row>
    <row r="60" ht="14.25">
      <c r="A60">
        <v>22</v>
      </c>
      <c r="B60" s="8">
        <f>('TE S1'!$C23-0)/SQRT('TE S1'!$D23/$A60)</f>
        <v>1.0543657546478677</v>
      </c>
      <c r="C60" s="8">
        <f>('TE S1'!$C23-6)/SQRT('TE S1'!$D23/$A60)</f>
        <v>-1.0861890053806245</v>
      </c>
      <c r="D60" s="8">
        <f>-_xlfn.T.INV(0.05,$A60-1)</f>
        <v>1.7207429028118788</v>
      </c>
      <c r="E60" s="8">
        <f>-_xlfn.T.INV(0.95,$A60-1)</f>
        <v>-1.7207429028118788</v>
      </c>
      <c r="F60" s="8">
        <f>-_xlfn.T.INV(0.025,$A60-1)</f>
        <v>2.07961384472768</v>
      </c>
      <c r="G60" s="8">
        <f>-_xlfn.T.INV(0.975,$A60-1)</f>
        <v>-2.07961384472768</v>
      </c>
      <c r="H60" s="8">
        <f>-_xlfn.T.INV(0.005,$A60-1)</f>
        <v>2.8313595580230464</v>
      </c>
      <c r="I60" s="8">
        <f>-_xlfn.T.INV(0.995,$A60-1)</f>
        <v>-2.8313595580230464</v>
      </c>
    </row>
    <row r="61" ht="14.25">
      <c r="A61">
        <v>23</v>
      </c>
      <c r="B61" s="8">
        <f>('TE S1'!$C24-0)/SQRT('TE S1'!$D24/$A61)</f>
        <v>1.3359375218037091</v>
      </c>
      <c r="C61" s="8">
        <f>('TE S1'!$C24-6)/SQRT('TE S1'!$D24/$A61)</f>
        <v>-0.81781308927268237</v>
      </c>
      <c r="D61" s="8">
        <f>-_xlfn.T.INV(0.05,$A61-1)</f>
        <v>1.7171443743802428</v>
      </c>
      <c r="E61" s="8">
        <f>-_xlfn.T.INV(0.95,$A61-1)</f>
        <v>-1.7171443743802428</v>
      </c>
      <c r="F61" s="8">
        <f>-_xlfn.T.INV(0.025,$A61-1)</f>
        <v>2.0738730679040254</v>
      </c>
      <c r="G61" s="8">
        <f>-_xlfn.T.INV(0.975,$A61-1)</f>
        <v>-2.0738730679040254</v>
      </c>
      <c r="H61" s="8">
        <f>-_xlfn.T.INV(0.005,$A61-1)</f>
        <v>2.8187560606001405</v>
      </c>
      <c r="I61" s="8">
        <f>-_xlfn.T.INV(0.995,$A61-1)</f>
        <v>-2.8187560606001405</v>
      </c>
    </row>
    <row r="62" ht="14.25">
      <c r="A62">
        <v>24</v>
      </c>
      <c r="B62" s="8">
        <f>('TE S1'!$C25-0)/SQRT('TE S1'!$D25/$A62)</f>
        <v>1.1618652068551714</v>
      </c>
      <c r="C62" s="8">
        <f>('TE S1'!$C25-6)/SQRT('TE S1'!$D25/$A62)</f>
        <v>-1.0403001529251636</v>
      </c>
      <c r="D62" s="8">
        <f>-_xlfn.T.INV(0.05,$A62-1)</f>
        <v>1.713871527747048</v>
      </c>
      <c r="E62" s="8">
        <f>-_xlfn.T.INV(0.95,$A62-1)</f>
        <v>-1.713871527747048</v>
      </c>
      <c r="F62" s="8">
        <f>-_xlfn.T.INV(0.025,$A62-1)</f>
        <v>2.0686576104190486</v>
      </c>
      <c r="G62" s="8">
        <f>-_xlfn.T.INV(0.975,$A62-1)</f>
        <v>-2.0686576104190486</v>
      </c>
      <c r="H62" s="8">
        <f>-_xlfn.T.INV(0.005,$A62-1)</f>
        <v>2.8073356837699985</v>
      </c>
      <c r="I62" s="8">
        <f>-_xlfn.T.INV(0.995,$A62-1)</f>
        <v>-2.8073356837699985</v>
      </c>
    </row>
    <row r="63" ht="14.25">
      <c r="A63">
        <v>25</v>
      </c>
      <c r="B63" s="8">
        <f>('TE S1'!$C26-0)/SQRT('TE S1'!$D26/$A63)</f>
        <v>1.2000294203506798</v>
      </c>
      <c r="C63" s="8">
        <f>('TE S1'!$C26-6)/SQRT('TE S1'!$D26/$A63)</f>
        <v>-1.0957420940571641</v>
      </c>
      <c r="D63" s="8">
        <f>-_xlfn.T.INV(0.05,$A63-1)</f>
        <v>1.710882079909428</v>
      </c>
      <c r="E63" s="8">
        <f>-_xlfn.T.INV(0.95,$A63-1)</f>
        <v>-1.710882079909428</v>
      </c>
      <c r="F63" s="8">
        <f>-_xlfn.T.INV(0.025,$A63-1)</f>
        <v>2.063898561628025</v>
      </c>
      <c r="G63" s="8">
        <f>-_xlfn.T.INV(0.975,$A63-1)</f>
        <v>-2.063898561628025</v>
      </c>
      <c r="H63" s="8">
        <f>-_xlfn.T.INV(0.005,$A63-1)</f>
        <v>2.7969395047744556</v>
      </c>
      <c r="I63" s="8">
        <f>-_xlfn.T.INV(0.995,$A63-1)</f>
        <v>-2.7969395047744556</v>
      </c>
    </row>
    <row r="64" ht="14.25">
      <c r="A64">
        <v>26</v>
      </c>
      <c r="B64" s="8">
        <f>('TE S1'!$C27-0)/SQRT('TE S1'!$D27/$A64)</f>
        <v>1.4712740838948553</v>
      </c>
      <c r="C64" s="8">
        <f>('TE S1'!$C27-6)/SQRT('TE S1'!$D27/$A64)</f>
        <v>-0.83089606681850448</v>
      </c>
      <c r="D64" s="8">
        <f>-_xlfn.T.INV(0.05,$A64-1)</f>
        <v>1.7081407612518982</v>
      </c>
      <c r="E64" s="8">
        <f>-_xlfn.T.INV(0.95,$A64-1)</f>
        <v>-1.7081407612518982</v>
      </c>
      <c r="F64" s="8">
        <f>-_xlfn.T.INV(0.025,$A64-1)</f>
        <v>2.0595385527532981</v>
      </c>
      <c r="G64" s="8">
        <f>-_xlfn.T.INV(0.975,$A64-1)</f>
        <v>-2.0595385527532981</v>
      </c>
      <c r="H64" s="8">
        <f>-_xlfn.T.INV(0.005,$A64-1)</f>
        <v>2.7874358136769719</v>
      </c>
      <c r="I64" s="8">
        <f>-_xlfn.T.INV(0.995,$A64-1)</f>
        <v>-2.7874358136769719</v>
      </c>
    </row>
    <row r="65" ht="14.25">
      <c r="A65">
        <v>27</v>
      </c>
      <c r="B65" s="8">
        <f>('TE S1'!$C28-0)/SQRT('TE S1'!$D28/$A65)</f>
        <v>1.5935198211429451</v>
      </c>
      <c r="C65" s="8">
        <f>('TE S1'!$C28-6)/SQRT('TE S1'!$D28/$A65)</f>
        <v>-0.79341571025531166</v>
      </c>
      <c r="D65" s="8">
        <f>-_xlfn.T.INV(0.05,$A65-1)</f>
        <v>1.7056179197592718</v>
      </c>
      <c r="E65" s="8">
        <f>-_xlfn.T.INV(0.95,$A65-1)</f>
        <v>-1.7056179197592718</v>
      </c>
      <c r="F65" s="8">
        <f>-_xlfn.T.INV(0.025,$A65-1)</f>
        <v>2.0555294386428717</v>
      </c>
      <c r="G65" s="8">
        <f>-_xlfn.T.INV(0.975,$A65-1)</f>
        <v>-2.0555294386428717</v>
      </c>
      <c r="H65" s="8">
        <f>-_xlfn.T.INV(0.005,$A65-1)</f>
        <v>2.7787145333296817</v>
      </c>
      <c r="I65" s="8">
        <f>-_xlfn.T.INV(0.995,$A65-1)</f>
        <v>-2.7787145333296817</v>
      </c>
    </row>
    <row r="66" ht="14.25">
      <c r="A66">
        <v>28</v>
      </c>
      <c r="B66" s="8">
        <f>('TE S1'!$C29-0)/SQRT('TE S1'!$D29/$A66)</f>
        <v>1.7316534339968237</v>
      </c>
      <c r="C66" s="8">
        <f>('TE S1'!$C29-6)/SQRT('TE S1'!$D29/$A66)</f>
        <v>-0.73667474402053545</v>
      </c>
      <c r="D66" s="8">
        <f>-_xlfn.T.INV(0.05,$A66-1)</f>
        <v>1.7032884457221265</v>
      </c>
      <c r="E66" s="8">
        <f>-_xlfn.T.INV(0.95,$A66-1)</f>
        <v>-1.7032884457221265</v>
      </c>
      <c r="F66" s="8">
        <f>-_xlfn.T.INV(0.025,$A66-1)</f>
        <v>2.0518305164802846</v>
      </c>
      <c r="G66" s="8">
        <f>-_xlfn.T.INV(0.975,$A66-1)</f>
        <v>-2.0518305164802846</v>
      </c>
      <c r="H66" s="8">
        <f>-_xlfn.T.INV(0.005,$A66-1)</f>
        <v>2.7706829571222116</v>
      </c>
      <c r="I66" s="8">
        <f>-_xlfn.T.INV(0.995,$A66-1)</f>
        <v>-2.7706829571222116</v>
      </c>
    </row>
    <row r="67" ht="14.25">
      <c r="A67">
        <v>29</v>
      </c>
      <c r="B67" s="8">
        <f>('TE S1'!$C30-0)/SQRT('TE S1'!$D30/$A67)</f>
        <v>1.9477795289035624</v>
      </c>
      <c r="C67" s="8">
        <f>('TE S1'!$C30-6)/SQRT('TE S1'!$D30/$A67)</f>
        <v>-0.56681863608007299</v>
      </c>
      <c r="D67" s="8">
        <f>-_xlfn.T.INV(0.05,$A67-1)</f>
        <v>1.7011309342659302</v>
      </c>
      <c r="E67" s="8">
        <f>-_xlfn.T.INV(0.95,$A67-1)</f>
        <v>-1.7011309342659302</v>
      </c>
      <c r="F67" s="8">
        <f>-_xlfn.T.INV(0.025,$A67-1)</f>
        <v>2.048407141795245</v>
      </c>
      <c r="G67" s="8">
        <f>-_xlfn.T.INV(0.975,$A67-1)</f>
        <v>-2.048407141795245</v>
      </c>
      <c r="H67" s="8">
        <f>-_xlfn.T.INV(0.005,$A67-1)</f>
        <v>2.7632624554614473</v>
      </c>
      <c r="I67" s="8">
        <f>-_xlfn.T.INV(0.995,$A67-1)</f>
        <v>-2.7632624554614473</v>
      </c>
    </row>
    <row r="68" ht="14.25">
      <c r="A68">
        <v>30</v>
      </c>
      <c r="B68" s="8">
        <f>('TE S1'!$C31-0)/SQRT('TE S1'!$D31/$A68)</f>
        <v>2.012359699032555</v>
      </c>
      <c r="C68" s="8">
        <f>('TE S1'!$C31-6)/SQRT('TE S1'!$D31/$A68)</f>
        <v>-0.59047819423375514</v>
      </c>
      <c r="D68" s="8">
        <f>-_xlfn.T.INV(0.05,$A68-1)</f>
        <v>1.6991270265334975</v>
      </c>
      <c r="E68" s="8">
        <f>-_xlfn.T.INV(0.95,$A68-1)</f>
        <v>-1.6991270265334975</v>
      </c>
      <c r="F68" s="8">
        <f>-_xlfn.T.INV(0.025,$A68-1)</f>
        <v>2.0452296421327052</v>
      </c>
      <c r="G68" s="8">
        <f>-_xlfn.T.INV(0.975,$A68-1)</f>
        <v>-2.0452296421327052</v>
      </c>
      <c r="H68" s="8">
        <f>-_xlfn.T.INV(0.005,$A68-1)</f>
        <v>2.7563859036706058</v>
      </c>
      <c r="I68" s="8">
        <f>-_xlfn.T.INV(0.995,$A68-1)</f>
        <v>-2.7563859036706058</v>
      </c>
    </row>
    <row r="69" ht="14.25">
      <c r="A69">
        <v>31</v>
      </c>
      <c r="B69" s="8">
        <f>('TE S1'!$C32-0)/SQRT('TE S1'!$D32/$A69)</f>
        <v>2.1607269161496023</v>
      </c>
      <c r="C69" s="8">
        <f>('TE S1'!$C32-6)/SQRT('TE S1'!$D32/$A69)</f>
        <v>-0.51986799247032189</v>
      </c>
      <c r="D69" s="8">
        <f>-_xlfn.T.INV(0.05,$A69-1)</f>
        <v>1.6972608865939578</v>
      </c>
      <c r="E69" s="8">
        <f>-_xlfn.T.INV(0.95,$A69-1)</f>
        <v>-1.6972608865939578</v>
      </c>
      <c r="F69" s="8">
        <f>-_xlfn.T.INV(0.025,$A69-1)</f>
        <v>2.0422724563012373</v>
      </c>
      <c r="G69" s="8">
        <f>-_xlfn.T.INV(0.975,$A69-1)</f>
        <v>-2.0422724563012373</v>
      </c>
      <c r="H69" s="8">
        <f>-_xlfn.T.INV(0.005,$A69-1)</f>
        <v>2.7499956535672303</v>
      </c>
      <c r="I69" s="8">
        <f>-_xlfn.T.INV(0.995,$A69-1)</f>
        <v>-2.7499956535672303</v>
      </c>
    </row>
    <row r="70" ht="14.25">
      <c r="A70">
        <v>32</v>
      </c>
      <c r="B70" s="8">
        <f>('TE S1'!$C33-0)/SQRT('TE S1'!$D33/$A70)</f>
        <v>2.3668987739690537</v>
      </c>
      <c r="C70" s="8">
        <f>('TE S1'!$C33-6)/SQRT('TE S1'!$D33/$A70)</f>
        <v>-0.36299390311651653</v>
      </c>
      <c r="D70" s="8">
        <f>-_xlfn.T.INV(0.05,$A70-1)</f>
        <v>1.6955187825458635</v>
      </c>
      <c r="E70" s="8">
        <f>-_xlfn.T.INV(0.95,$A70-1)</f>
        <v>-1.6955187825458635</v>
      </c>
      <c r="F70" s="8">
        <f>-_xlfn.T.INV(0.025,$A70-1)</f>
        <v>2.0395134463964064</v>
      </c>
      <c r="G70" s="8">
        <f>-_xlfn.T.INV(0.975,$A70-1)</f>
        <v>-2.0395134463964064</v>
      </c>
      <c r="H70" s="8">
        <f>-_xlfn.T.INV(0.005,$A70-1)</f>
        <v>2.7440419192942689</v>
      </c>
      <c r="I70" s="8">
        <f>-_xlfn.T.INV(0.995,$A70-1)</f>
        <v>-2.7440419192942689</v>
      </c>
    </row>
    <row r="71" ht="14.25">
      <c r="A71">
        <v>33</v>
      </c>
      <c r="B71" s="8">
        <f>('TE S1'!$C34-0)/SQRT('TE S1'!$D34/$A71)</f>
        <v>2.1326491320348047</v>
      </c>
      <c r="C71" s="8">
        <f>('TE S1'!$C34-6)/SQRT('TE S1'!$D34/$A71)</f>
        <v>-0.60246020983002302</v>
      </c>
      <c r="D71" s="8">
        <f>-_xlfn.T.INV(0.05,$A71-1)</f>
        <v>1.6938887483837102</v>
      </c>
      <c r="E71" s="8">
        <f>-_xlfn.T.INV(0.95,$A71-1)</f>
        <v>-1.6938887483837102</v>
      </c>
      <c r="F71" s="8">
        <f>-_xlfn.T.INV(0.025,$A71-1)</f>
        <v>2.0369333434601002</v>
      </c>
      <c r="G71" s="8">
        <f>-_xlfn.T.INV(0.975,$A71-1)</f>
        <v>-2.0369333434601002</v>
      </c>
      <c r="H71" s="8">
        <f>-_xlfn.T.INV(0.005,$A71-1)</f>
        <v>2.7384814820121921</v>
      </c>
      <c r="I71" s="8">
        <f>-_xlfn.T.INV(0.995,$A71-1)</f>
        <v>-2.7384814820121921</v>
      </c>
    </row>
    <row r="72" ht="14.25">
      <c r="A72">
        <v>34</v>
      </c>
      <c r="B72" s="8">
        <f>('TE S1'!$C35-0)/SQRT('TE S1'!$D35/$A72)</f>
        <v>2.1090861315993457</v>
      </c>
      <c r="C72" s="8">
        <f>('TE S1'!$C35-6)/SQRT('TE S1'!$D35/$A72)</f>
        <v>-0.7007458172418376</v>
      </c>
      <c r="D72" s="8">
        <f>-_xlfn.T.INV(0.05,$A72-1)</f>
        <v>1.6923603090303436</v>
      </c>
      <c r="E72" s="8">
        <f>-_xlfn.T.INV(0.95,$A72-1)</f>
        <v>-1.6923603090303436</v>
      </c>
      <c r="F72" s="8">
        <f>-_xlfn.T.INV(0.025,$A72-1)</f>
        <v>2.0345152974493388</v>
      </c>
      <c r="G72" s="8">
        <f>-_xlfn.T.INV(0.975,$A72-1)</f>
        <v>-2.0345152974493388</v>
      </c>
      <c r="H72" s="8">
        <f>-_xlfn.T.INV(0.005,$A72-1)</f>
        <v>2.7332766423508321</v>
      </c>
      <c r="I72" s="8">
        <f>-_xlfn.T.INV(0.995,$A72-1)</f>
        <v>-2.7332766423508321</v>
      </c>
    </row>
    <row r="73" ht="14.25">
      <c r="A73">
        <v>35</v>
      </c>
      <c r="B73" s="8">
        <f>('TE S1'!$C36-0)/SQRT('TE S1'!$D36/$A73)</f>
        <v>2.3911738322989993</v>
      </c>
      <c r="C73" s="8">
        <f>('TE S1'!$C36-6)/SQRT('TE S1'!$D36/$A73)</f>
        <v>-0.23172497884125512</v>
      </c>
      <c r="D73" s="8">
        <f>-_xlfn.T.INV(0.05,$A73-1)</f>
        <v>1.6909242551868537</v>
      </c>
      <c r="E73" s="8">
        <f>-_xlfn.T.INV(0.95,$A73-1)</f>
        <v>-1.6909242551868537</v>
      </c>
      <c r="F73" s="8">
        <f>-_xlfn.T.INV(0.025,$A73-1)</f>
        <v>2.0322445093177173</v>
      </c>
      <c r="G73" s="8">
        <f>-_xlfn.T.INV(0.975,$A73-1)</f>
        <v>-2.0322445093177173</v>
      </c>
      <c r="H73" s="8">
        <f>-_xlfn.T.INV(0.005,$A73-1)</f>
        <v>2.7283943670707229</v>
      </c>
      <c r="I73" s="8">
        <f>-_xlfn.T.INV(0.995,$A73-1)</f>
        <v>-2.7283943670707229</v>
      </c>
    </row>
    <row r="74" ht="14.25">
      <c r="A74">
        <v>36</v>
      </c>
      <c r="B74" s="8">
        <f>('TE S1'!$C37-0)/SQRT('TE S1'!$D37/$A74)</f>
        <v>2.3402910486459283</v>
      </c>
      <c r="C74" s="8">
        <f>('TE S1'!$C37-6)/SQRT('TE S1'!$D37/$A74)</f>
        <v>-0.34336550169781582</v>
      </c>
      <c r="D74" s="8">
        <f>-_xlfn.T.INV(0.05,$A74-1)</f>
        <v>1.6895724577802669</v>
      </c>
      <c r="E74" s="8">
        <f>-_xlfn.T.INV(0.95,$A74-1)</f>
        <v>-1.6895724577802669</v>
      </c>
      <c r="F74" s="8">
        <f>-_xlfn.T.INV(0.025,$A74-1)</f>
        <v>2.0301079282503438</v>
      </c>
      <c r="G74" s="8">
        <f>-_xlfn.T.INV(0.975,$A74-1)</f>
        <v>-2.0301079282503438</v>
      </c>
      <c r="H74" s="8">
        <f>-_xlfn.T.INV(0.005,$A74-1)</f>
        <v>2.723805589208093</v>
      </c>
      <c r="I74" s="8">
        <f>-_xlfn.T.INV(0.995,$A74-1)</f>
        <v>-2.723805589208093</v>
      </c>
    </row>
    <row r="75" ht="14.25">
      <c r="A75">
        <v>37</v>
      </c>
      <c r="B75" s="8">
        <f>('TE S1'!$C38-0)/SQRT('TE S1'!$D38/$A75)</f>
        <v>2.5019389789701099</v>
      </c>
      <c r="C75" s="8">
        <f>('TE S1'!$C38-6)/SQRT('TE S1'!$D38/$A75)</f>
        <v>-0.24045319437675575</v>
      </c>
      <c r="D75" s="8">
        <f>-_xlfn.T.INV(0.05,$A75-1)</f>
        <v>1.6882977141168138</v>
      </c>
      <c r="E75" s="8">
        <f>-_xlfn.T.INV(0.95,$A75-1)</f>
        <v>-1.6882977141168138</v>
      </c>
      <c r="F75" s="8">
        <f>-_xlfn.T.INV(0.025,$A75-1)</f>
        <v>2.0280940009804498</v>
      </c>
      <c r="G75" s="8">
        <f>-_xlfn.T.INV(0.975,$A75-1)</f>
        <v>-2.0280940009804498</v>
      </c>
      <c r="H75" s="8">
        <f>-_xlfn.T.INV(0.005,$A75-1)</f>
        <v>2.7194846304500055</v>
      </c>
      <c r="I75" s="8">
        <f>-_xlfn.T.INV(0.995,$A75-1)</f>
        <v>-2.7194846304500055</v>
      </c>
    </row>
    <row r="76" ht="14.25">
      <c r="A76">
        <v>38</v>
      </c>
      <c r="B76" s="8">
        <f>('TE S1'!$C39-0)/SQRT('TE S1'!$D39/$A76)</f>
        <v>2.6827400537402237</v>
      </c>
      <c r="C76" s="8">
        <f>('TE S1'!$C39-6)/SQRT('TE S1'!$D39/$A76)</f>
        <v>-0.10854703411318596</v>
      </c>
      <c r="D76" s="8">
        <f>-_xlfn.T.INV(0.05,$A76-1)</f>
        <v>1.6870936195962647</v>
      </c>
      <c r="E76" s="8">
        <f>-_xlfn.T.INV(0.95,$A76-1)</f>
        <v>-1.6870936195962647</v>
      </c>
      <c r="F76" s="8">
        <f>-_xlfn.T.INV(0.025,$A76-1)</f>
        <v>2.0261924630291093</v>
      </c>
      <c r="G76" s="8">
        <f>-_xlfn.T.INV(0.975,$A76-1)</f>
        <v>-2.0261924630291093</v>
      </c>
      <c r="H76" s="8">
        <f>-_xlfn.T.INV(0.005,$A76-1)</f>
        <v>2.7154087215499843</v>
      </c>
      <c r="I76" s="8">
        <f>-_xlfn.T.INV(0.995,$A76-1)</f>
        <v>-2.7154087215499843</v>
      </c>
    </row>
    <row r="77" ht="14.25">
      <c r="A77">
        <v>39</v>
      </c>
      <c r="B77" s="8">
        <f>('TE S1'!$C40-0)/SQRT('TE S1'!$D40/$A77)</f>
        <v>2.9233043299560162</v>
      </c>
      <c r="C77" s="8">
        <f>('TE S1'!$C40-6)/SQRT('TE S1'!$D40/$A77)</f>
        <v>0.16886292756195107</v>
      </c>
      <c r="D77" s="8">
        <f>-_xlfn.T.INV(0.05,$A77-1)</f>
        <v>1.6859544601667387</v>
      </c>
      <c r="E77" s="8">
        <f>-_xlfn.T.INV(0.95,$A77-1)</f>
        <v>-1.6859544601667387</v>
      </c>
      <c r="F77" s="8">
        <f>-_xlfn.T.INV(0.025,$A77-1)</f>
        <v>2.0243941639119702</v>
      </c>
      <c r="G77" s="8">
        <f>-_xlfn.T.INV(0.975,$A77-1)</f>
        <v>-2.0243941639119702</v>
      </c>
      <c r="H77" s="8">
        <f>-_xlfn.T.INV(0.005,$A77-1)</f>
        <v>2.7115576019130794</v>
      </c>
      <c r="I77" s="8">
        <f>-_xlfn.T.INV(0.995,$A77-1)</f>
        <v>-2.7115576019130794</v>
      </c>
    </row>
    <row r="78" ht="14.25">
      <c r="A78">
        <v>40</v>
      </c>
      <c r="B78" s="8">
        <f>('TE S1'!$C41-0)/SQRT('TE S1'!$D41/$A78)</f>
        <v>3.026865487065566</v>
      </c>
      <c r="C78" s="8">
        <f>('TE S1'!$C41-6)/SQRT('TE S1'!$D41/$A78)</f>
        <v>0.20204606627973923</v>
      </c>
      <c r="D78" s="8">
        <f>-_xlfn.T.INV(0.05,$A78-1)</f>
        <v>1.6848751217112248</v>
      </c>
      <c r="E78" s="8">
        <f>-_xlfn.T.INV(0.95,$A78-1)</f>
        <v>-1.6848751217112248</v>
      </c>
      <c r="F78" s="8">
        <f>-_xlfn.T.INV(0.025,$A78-1)</f>
        <v>2.02269092003676</v>
      </c>
      <c r="G78" s="8">
        <f>-_xlfn.T.INV(0.975,$A78-1)</f>
        <v>-2.02269092003676</v>
      </c>
      <c r="H78" s="8">
        <f>-_xlfn.T.INV(0.005,$A78-1)</f>
        <v>2.7079131835176646</v>
      </c>
      <c r="I78" s="8">
        <f>-_xlfn.T.INV(0.995,$A78-1)</f>
        <v>-2.7079131835176646</v>
      </c>
    </row>
    <row r="79" ht="14.25">
      <c r="A79">
        <v>41</v>
      </c>
      <c r="B79" s="8">
        <f>('TE S1'!$C42-0)/SQRT('TE S1'!$D42/$A79)</f>
        <v>3.1883195277220766</v>
      </c>
      <c r="C79" s="8">
        <f>('TE S1'!$C42-6)/SQRT('TE S1'!$D42/$A79)</f>
        <v>0.30664917562061544</v>
      </c>
      <c r="D79" s="8">
        <f>-_xlfn.T.INV(0.05,$A79-1)</f>
        <v>1.6838510133356519</v>
      </c>
      <c r="E79" s="8">
        <f>-_xlfn.T.INV(0.95,$A79-1)</f>
        <v>-1.6838510133356519</v>
      </c>
      <c r="F79" s="8">
        <f>-_xlfn.T.INV(0.025,$A79-1)</f>
        <v>2.0210753903062724</v>
      </c>
      <c r="G79" s="8">
        <f>-_xlfn.T.INV(0.975,$A79-1)</f>
        <v>-2.0210753903062724</v>
      </c>
      <c r="H79" s="8">
        <f>-_xlfn.T.INV(0.005,$A79-1)</f>
        <v>2.7044592674331631</v>
      </c>
      <c r="I79" s="8">
        <f>-_xlfn.T.INV(0.995,$A79-1)</f>
        <v>-2.7044592674331631</v>
      </c>
    </row>
    <row r="80" ht="14.25">
      <c r="A80">
        <v>42</v>
      </c>
      <c r="B80" s="8">
        <f>('TE S1'!$C43-0)/SQRT('TE S1'!$D43/$A80)</f>
        <v>3.1775906487110865</v>
      </c>
      <c r="C80" s="8">
        <f>('TE S1'!$C43-6)/SQRT('TE S1'!$D43/$A80)</f>
        <v>0.23403320258890167</v>
      </c>
      <c r="D80" s="8">
        <f>-_xlfn.T.INV(0.05,$A80-1)</f>
        <v>1.6828780021327059</v>
      </c>
      <c r="E80" s="8">
        <f>-_xlfn.T.INV(0.95,$A80-1)</f>
        <v>-1.6828780021327059</v>
      </c>
      <c r="F80" s="8">
        <f>-_xlfn.T.INV(0.025,$A80-1)</f>
        <v>2.0195409704413763</v>
      </c>
      <c r="G80" s="8">
        <f>-_xlfn.T.INV(0.975,$A80-1)</f>
        <v>-2.0195409704413763</v>
      </c>
      <c r="H80" s="8">
        <f>-_xlfn.T.INV(0.005,$A80-1)</f>
        <v>2.7011813035785273</v>
      </c>
      <c r="I80" s="8">
        <f>-_xlfn.T.INV(0.995,$A80-1)</f>
        <v>-2.7011813035785273</v>
      </c>
    </row>
    <row r="81" ht="14.25">
      <c r="A81">
        <v>43</v>
      </c>
      <c r="B81" s="8">
        <f>('TE S1'!$C44-0)/SQRT('TE S1'!$D44/$A81)</f>
        <v>3.3656543568379949</v>
      </c>
      <c r="C81" s="8">
        <f>('TE S1'!$C44-6)/SQRT('TE S1'!$D44/$A81)</f>
        <v>0.3837636496155078</v>
      </c>
      <c r="D81" s="8">
        <f>-_xlfn.T.INV(0.05,$A81-1)</f>
        <v>1.6819523574675315</v>
      </c>
      <c r="E81" s="8">
        <f>-_xlfn.T.INV(0.95,$A81-1)</f>
        <v>-1.6819523574675315</v>
      </c>
      <c r="F81" s="8">
        <f>-_xlfn.T.INV(0.025,$A81-1)</f>
        <v>2.0180817028184448</v>
      </c>
      <c r="G81" s="8">
        <f>-_xlfn.T.INV(0.975,$A81-1)</f>
        <v>-2.0180817028184448</v>
      </c>
      <c r="H81" s="8">
        <f>-_xlfn.T.INV(0.005,$A81-1)</f>
        <v>2.6980661862199886</v>
      </c>
      <c r="I81" s="8">
        <f>-_xlfn.T.INV(0.995,$A81-1)</f>
        <v>-2.6980661862199886</v>
      </c>
    </row>
    <row r="82" ht="14.25">
      <c r="A82">
        <v>44</v>
      </c>
      <c r="B82" s="8">
        <f>('TE S1'!$C45-0)/SQRT('TE S1'!$D45/$A82)</f>
        <v>3.3396807490998657</v>
      </c>
      <c r="C82" s="8">
        <f>('TE S1'!$C45-6)/SQRT('TE S1'!$D45/$A82)</f>
        <v>0.3002568817832324</v>
      </c>
      <c r="D82" s="8">
        <f>-_xlfn.T.INV(0.05,$A82-1)</f>
        <v>1.6810707032025172</v>
      </c>
      <c r="E82" s="8">
        <f>-_xlfn.T.INV(0.95,$A82-1)</f>
        <v>-1.6810707032025172</v>
      </c>
      <c r="F82" s="8">
        <f>-_xlfn.T.INV(0.025,$A82-1)</f>
        <v>2.0166921992278231</v>
      </c>
      <c r="G82" s="8">
        <f>-_xlfn.T.INV(0.975,$A82-1)</f>
        <v>-2.0166921992278231</v>
      </c>
      <c r="H82" s="8">
        <f>-_xlfn.T.INV(0.005,$A82-1)</f>
        <v>2.6951020791576763</v>
      </c>
      <c r="I82" s="8">
        <f>-_xlfn.T.INV(0.995,$A82-1)</f>
        <v>-2.6951020791576763</v>
      </c>
    </row>
    <row r="83" ht="14.25">
      <c r="A83">
        <v>45</v>
      </c>
      <c r="B83" s="8">
        <f>('TE S1'!$C46-0)/SQRT('TE S1'!$D46/$A83)</f>
        <v>3.1005897443743273</v>
      </c>
      <c r="C83" s="8">
        <f>('TE S1'!$C46-6)/SQRT('TE S1'!$D46/$A83)</f>
        <v>0.072328102919250417</v>
      </c>
      <c r="D83" s="8">
        <f>-_xlfn.T.INV(0.05,$A83-1)</f>
        <v>1.6802299765721165</v>
      </c>
      <c r="E83" s="8">
        <f>-_xlfn.T.INV(0.95,$A83-1)</f>
        <v>-1.6802299765721165</v>
      </c>
      <c r="F83" s="8">
        <f>-_xlfn.T.INV(0.025,$A83-1)</f>
        <v>2.0153675744437649</v>
      </c>
      <c r="G83" s="8">
        <f>-_xlfn.T.INV(0.975,$A83-1)</f>
        <v>-2.0153675744437649</v>
      </c>
      <c r="H83" s="8">
        <f>-_xlfn.T.INV(0.005,$A83-1)</f>
        <v>2.6922782656930253</v>
      </c>
      <c r="I83" s="8">
        <f>-_xlfn.T.INV(0.995,$A83-1)</f>
        <v>-2.6922782656930253</v>
      </c>
    </row>
    <row r="84" ht="14.25">
      <c r="A84">
        <v>46</v>
      </c>
      <c r="B84" s="8">
        <f>('TE S1'!$C47-0)/SQRT('TE S1'!$D47/$A84)</f>
        <v>3.1069622171078444</v>
      </c>
      <c r="C84" s="8">
        <f>('TE S1'!$C47-6)/SQRT('TE S1'!$D47/$A84)</f>
        <v>0.015849933586587001</v>
      </c>
      <c r="D84" s="8">
        <f>-_xlfn.T.INV(0.05,$A84-1)</f>
        <v>1.6794273926523551</v>
      </c>
      <c r="E84" s="8">
        <f>-_xlfn.T.INV(0.95,$A84-1)</f>
        <v>-1.6794273926523551</v>
      </c>
      <c r="F84" s="8">
        <f>-_xlfn.T.INV(0.025,$A84-1)</f>
        <v>2.0141033888808462</v>
      </c>
      <c r="G84" s="8">
        <f>-_xlfn.T.INV(0.975,$A84-1)</f>
        <v>-2.0141033888808462</v>
      </c>
      <c r="H84" s="8">
        <f>-_xlfn.T.INV(0.005,$A84-1)</f>
        <v>2.6895850193746402</v>
      </c>
      <c r="I84" s="8">
        <f>-_xlfn.T.INV(0.995,$A84-1)</f>
        <v>-2.6895850193746402</v>
      </c>
    </row>
    <row r="85" ht="14.25">
      <c r="A85">
        <v>47</v>
      </c>
      <c r="B85" s="8">
        <f>('TE S1'!$C48-0)/SQRT('TE S1'!$D48/$A85)</f>
        <v>3.3220497604904708</v>
      </c>
      <c r="C85" s="8">
        <f>('TE S1'!$C48-6)/SQRT('TE S1'!$D48/$A85)</f>
        <v>0.37647236586785543</v>
      </c>
      <c r="D85" s="8">
        <f>-_xlfn.T.INV(0.05,$A85-1)</f>
        <v>1.6786604135568661</v>
      </c>
      <c r="E85" s="8">
        <f>-_xlfn.T.INV(0.95,$A85-1)</f>
        <v>-1.6786604135568661</v>
      </c>
      <c r="F85" s="8">
        <f>-_xlfn.T.INV(0.025,$A85-1)</f>
        <v>2.012895598919429</v>
      </c>
      <c r="G85" s="8">
        <f>-_xlfn.T.INV(0.975,$A85-1)</f>
        <v>-2.012895598919429</v>
      </c>
      <c r="H85" s="8">
        <f>-_xlfn.T.INV(0.005,$A85-1)</f>
        <v>2.6870134922422162</v>
      </c>
      <c r="I85" s="8">
        <f>-_xlfn.T.INV(0.995,$A85-1)</f>
        <v>-2.6870134922422162</v>
      </c>
    </row>
    <row r="86" ht="14.25">
      <c r="A86">
        <v>48</v>
      </c>
      <c r="B86" s="8">
        <f>('TE S1'!$C49-0)/SQRT('TE S1'!$D49/$A86)</f>
        <v>3.5001391728851181</v>
      </c>
      <c r="C86" s="8">
        <f>('TE S1'!$C49-6)/SQRT('TE S1'!$D49/$A86)</f>
        <v>0.52089147868772312</v>
      </c>
      <c r="D86" s="8">
        <f>-_xlfn.T.INV(0.05,$A86-1)</f>
        <v>1.677926721641857</v>
      </c>
      <c r="E86" s="8">
        <f>-_xlfn.T.INV(0.95,$A86-1)</f>
        <v>-1.677926721641857</v>
      </c>
      <c r="F86" s="8">
        <f>-_xlfn.T.INV(0.025,$A86-1)</f>
        <v>2.0117405137297664</v>
      </c>
      <c r="G86" s="8">
        <f>-_xlfn.T.INV(0.975,$A86-1)</f>
        <v>-2.0117405137297664</v>
      </c>
      <c r="H86" s="8">
        <f>-_xlfn.T.INV(0.005,$A86-1)</f>
        <v>2.6845556178665237</v>
      </c>
      <c r="I86" s="8">
        <f>-_xlfn.T.INV(0.995,$A86-1)</f>
        <v>-2.6845556178665237</v>
      </c>
    </row>
    <row r="87" ht="14.25">
      <c r="A87">
        <v>49</v>
      </c>
      <c r="B87" s="8">
        <f>('TE S1'!$C50-0)/SQRT('TE S1'!$D50/$A87)</f>
        <v>3.4050309351400032</v>
      </c>
      <c r="C87" s="8">
        <f>('TE S1'!$C50-6)/SQRT('TE S1'!$D50/$A87)</f>
        <v>0.39120641236864162</v>
      </c>
      <c r="D87" s="8">
        <f>-_xlfn.T.INV(0.05,$A87-1)</f>
        <v>1.6772241961243355</v>
      </c>
      <c r="E87" s="8">
        <f>-_xlfn.T.INV(0.95,$A87-1)</f>
        <v>-1.6772241961243355</v>
      </c>
      <c r="F87" s="8">
        <f>-_xlfn.T.INV(0.025,$A87-1)</f>
        <v>2.0106347576242314</v>
      </c>
      <c r="G87" s="8">
        <f>-_xlfn.T.INV(0.975,$A87-1)</f>
        <v>-2.0106347576242314</v>
      </c>
      <c r="H87" s="8">
        <f>-_xlfn.T.INV(0.005,$A87-1)</f>
        <v>2.6822040269502136</v>
      </c>
      <c r="I87" s="8">
        <f>-_xlfn.T.INV(0.995,$A87-1)</f>
        <v>-2.6822040269502136</v>
      </c>
    </row>
    <row r="88" ht="14.25">
      <c r="A88">
        <v>50</v>
      </c>
      <c r="B88" s="8">
        <f>('TE S1'!$C51-0)/SQRT('TE S1'!$D51/$A88)</f>
        <v>3.6162246471903532</v>
      </c>
      <c r="C88" s="8">
        <f>('TE S1'!$C51-6)/SQRT('TE S1'!$D51/$A88)</f>
        <v>0.65652148248988829</v>
      </c>
      <c r="D88" s="8">
        <f>-_xlfn.T.INV(0.05,$A88-1)</f>
        <v>1.6765508926168533</v>
      </c>
      <c r="E88" s="8">
        <f>-_xlfn.T.INV(0.95,$A88-1)</f>
        <v>-1.6765508926168533</v>
      </c>
      <c r="F88" s="8">
        <f>-_xlfn.T.INV(0.025,$A88-1)</f>
        <v>2.0095752371292384</v>
      </c>
      <c r="G88" s="8">
        <f>-_xlfn.T.INV(0.975,$A88-1)</f>
        <v>-2.0095752371292384</v>
      </c>
      <c r="H88" s="8">
        <f>-_xlfn.T.INV(0.005,$A88-1)</f>
        <v>2.6799519736315482</v>
      </c>
      <c r="I88" s="8">
        <f>-_xlfn.T.INV(0.995,$A88-1)</f>
        <v>-2.6799519736315482</v>
      </c>
    </row>
    <row r="89" ht="14.25">
      <c r="A89">
        <v>51</v>
      </c>
      <c r="B89" s="8">
        <f>('TE S1'!$C52-0)/SQRT('TE S1'!$D52/$A89)</f>
        <v>3.8205990995142041</v>
      </c>
      <c r="C89" s="8">
        <f>('TE S1'!$C52-6)/SQRT('TE S1'!$D52/$A89)</f>
        <v>0.88331143076474983</v>
      </c>
      <c r="D89" s="8">
        <f>-_xlfn.T.INV(0.05,$A89-1)</f>
        <v>1.6759050251630943</v>
      </c>
      <c r="E89" s="8">
        <f>-_xlfn.T.INV(0.95,$A89-1)</f>
        <v>-1.6759050251630943</v>
      </c>
      <c r="F89" s="8">
        <f>-_xlfn.T.INV(0.025,$A89-1)</f>
        <v>2.0085591121007615</v>
      </c>
      <c r="G89" s="8">
        <f>-_xlfn.T.INV(0.975,$A89-1)</f>
        <v>-2.0085591121007615</v>
      </c>
      <c r="H89" s="8">
        <f>-_xlfn.T.INV(0.005,$A89-1)</f>
        <v>2.6777932709408447</v>
      </c>
      <c r="I89" s="8">
        <f>-_xlfn.T.INV(0.995,$A89-1)</f>
        <v>-2.6777932709408447</v>
      </c>
    </row>
    <row r="90" ht="14.25">
      <c r="A90">
        <v>52</v>
      </c>
      <c r="B90" s="8">
        <f>('TE S1'!$C53-0)/SQRT('TE S1'!$D53/$A90)</f>
        <v>3.9500494061538425</v>
      </c>
      <c r="C90" s="8">
        <f>('TE S1'!$C53-6)/SQRT('TE S1'!$D53/$A90)</f>
        <v>0.96018062747520627</v>
      </c>
      <c r="D90" s="8">
        <f>-_xlfn.T.INV(0.05,$A90-1)</f>
        <v>1.6752849504249065</v>
      </c>
      <c r="E90" s="8">
        <f>-_xlfn.T.INV(0.95,$A90-1)</f>
        <v>-1.6752849504249065</v>
      </c>
      <c r="F90" s="8">
        <f>-_xlfn.T.INV(0.025,$A90-1)</f>
        <v>2.0075837703158359</v>
      </c>
      <c r="G90" s="8">
        <f>-_xlfn.T.INV(0.975,$A90-1)</f>
        <v>-2.0075837703158359</v>
      </c>
      <c r="H90" s="8">
        <f>-_xlfn.T.INV(0.005,$A90-1)</f>
        <v>2.6757222341106504</v>
      </c>
      <c r="I90" s="8">
        <f>-_xlfn.T.INV(0.995,$A90-1)</f>
        <v>-2.6757222341106504</v>
      </c>
    </row>
    <row r="91" ht="14.25">
      <c r="A91">
        <v>53</v>
      </c>
      <c r="B91" s="8">
        <f>('TE S1'!$C54-0)/SQRT('TE S1'!$D54/$A91)</f>
        <v>3.8908832903919044</v>
      </c>
      <c r="C91" s="8">
        <f>('TE S1'!$C54-6)/SQRT('TE S1'!$D54/$A91)</f>
        <v>0.86178590035051839</v>
      </c>
      <c r="D91" s="8">
        <f>-_xlfn.T.INV(0.05,$A91-1)</f>
        <v>1.6746891537260258</v>
      </c>
      <c r="E91" s="8">
        <f>-_xlfn.T.INV(0.95,$A91-1)</f>
        <v>-1.6746891537260258</v>
      </c>
      <c r="F91" s="8">
        <f>-_xlfn.T.INV(0.025,$A91-1)</f>
        <v>2.0066468050616888</v>
      </c>
      <c r="G91" s="8">
        <f>-_xlfn.T.INV(0.975,$A91-1)</f>
        <v>-2.0066468050616888</v>
      </c>
      <c r="H91" s="8">
        <f>-_xlfn.T.INV(0.005,$A91-1)</f>
        <v>2.6737336306472206</v>
      </c>
      <c r="I91" s="8">
        <f>-_xlfn.T.INV(0.995,$A91-1)</f>
        <v>-2.6737336306472206</v>
      </c>
    </row>
    <row r="92" ht="14.25">
      <c r="A92">
        <v>54</v>
      </c>
      <c r="B92" s="8">
        <f>('TE S1'!$C55-0)/SQRT('TE S1'!$D55/$A92)</f>
        <v>4.0795318520387482</v>
      </c>
      <c r="C92" s="8">
        <f>('TE S1'!$C55-6)/SQRT('TE S1'!$D55/$A92)</f>
        <v>1.0417303057275122</v>
      </c>
      <c r="D92" s="8">
        <f>-_xlfn.T.INV(0.05,$A92-1)</f>
        <v>1.6741162367031011</v>
      </c>
      <c r="E92" s="8">
        <f>-_xlfn.T.INV(0.95,$A92-1)</f>
        <v>-1.6741162367031011</v>
      </c>
      <c r="F92" s="8">
        <f>-_xlfn.T.INV(0.025,$A92-1)</f>
        <v>2.0057459953178687</v>
      </c>
      <c r="G92" s="8">
        <f>-_xlfn.T.INV(0.975,$A92-1)</f>
        <v>-2.0057459953178687</v>
      </c>
      <c r="H92" s="8">
        <f>-_xlfn.T.INV(0.005,$A92-1)</f>
        <v>2.6718226362410036</v>
      </c>
      <c r="I92" s="8">
        <f>-_xlfn.T.INV(0.995,$A92-1)</f>
        <v>-2.6718226362410036</v>
      </c>
    </row>
    <row r="93" ht="14.25">
      <c r="A93">
        <v>55</v>
      </c>
      <c r="B93" s="8">
        <f>('TE S1'!$C56-0)/SQRT('TE S1'!$D56/$A93)</f>
        <v>3.8232792451961664</v>
      </c>
      <c r="C93" s="8">
        <f>('TE S1'!$C56-6)/SQRT('TE S1'!$D56/$A93)</f>
        <v>0.80838804608060533</v>
      </c>
      <c r="D93" s="8">
        <f>-_xlfn.T.INV(0.05,$A93-1)</f>
        <v>1.6735649063521618</v>
      </c>
      <c r="E93" s="8">
        <f>-_xlfn.T.INV(0.95,$A93-1)</f>
        <v>-1.6735649063521618</v>
      </c>
      <c r="F93" s="8">
        <f>-_xlfn.T.INV(0.025,$A93-1)</f>
        <v>2.0048792881880551</v>
      </c>
      <c r="G93" s="8">
        <f>-_xlfn.T.INV(0.975,$A93-1)</f>
        <v>-2.0048792881880551</v>
      </c>
      <c r="H93" s="8">
        <f>-_xlfn.T.INV(0.005,$A93-1)</f>
        <v>2.6699847957348943</v>
      </c>
      <c r="I93" s="8">
        <f>-_xlfn.T.INV(0.995,$A93-1)</f>
        <v>-2.6699847957348943</v>
      </c>
    </row>
    <row r="94" ht="14.25">
      <c r="A94">
        <v>56</v>
      </c>
      <c r="B94" s="8">
        <f>('TE S1'!$C57-0)/SQRT('TE S1'!$D57/$A94)</f>
        <v>3.8348532286417933</v>
      </c>
      <c r="C94" s="8">
        <f>('TE S1'!$C57-6)/SQRT('TE S1'!$D57/$A94)</f>
        <v>0.76896854205533249</v>
      </c>
      <c r="D94" s="8">
        <f>-_xlfn.T.INV(0.05,$A94-1)</f>
        <v>1.6730339652899087</v>
      </c>
      <c r="E94" s="8">
        <f>-_xlfn.T.INV(0.95,$A94-1)</f>
        <v>-1.6730339652899087</v>
      </c>
      <c r="F94" s="8">
        <f>-_xlfn.T.INV(0.025,$A94-1)</f>
        <v>2.0040447832891464</v>
      </c>
      <c r="G94" s="8">
        <f>-_xlfn.T.INV(0.975,$A94-1)</f>
        <v>-2.0040447832891464</v>
      </c>
      <c r="H94" s="8">
        <f>-_xlfn.T.INV(0.005,$A94-1)</f>
        <v>2.6682159884861911</v>
      </c>
      <c r="I94" s="8">
        <f>-_xlfn.T.INV(0.995,$A94-1)</f>
        <v>-2.6682159884861911</v>
      </c>
    </row>
    <row r="95" ht="14.25">
      <c r="A95">
        <v>57</v>
      </c>
      <c r="B95" s="8">
        <f>('TE S1'!$C58-0)/SQRT('TE S1'!$D58/$A95)</f>
        <v>4.0296710764974879</v>
      </c>
      <c r="C95" s="8">
        <f>('TE S1'!$C58-6)/SQRT('TE S1'!$D58/$A95)</f>
        <v>0.99656753232805828</v>
      </c>
      <c r="D95" s="8">
        <f>-_xlfn.T.INV(0.05,$A95-1)</f>
        <v>1.6725223030755769</v>
      </c>
      <c r="E95" s="8">
        <f>-_xlfn.T.INV(0.95,$A95-1)</f>
        <v>-1.6725223030755769</v>
      </c>
      <c r="F95" s="8">
        <f>-_xlfn.T.INV(0.025,$A95-1)</f>
        <v>2.0032407188478709</v>
      </c>
      <c r="G95" s="8">
        <f>-_xlfn.T.INV(0.975,$A95-1)</f>
        <v>-2.0032407188478709</v>
      </c>
      <c r="H95" s="8">
        <f>-_xlfn.T.INV(0.005,$A95-1)</f>
        <v>2.6665123975560636</v>
      </c>
      <c r="I95" s="8">
        <f>-_xlfn.T.INV(0.995,$A95-1)</f>
        <v>-2.6665123975560636</v>
      </c>
    </row>
    <row r="96" ht="14.25">
      <c r="A96">
        <v>58</v>
      </c>
      <c r="B96" s="8">
        <f>('TE S1'!$C59-0)/SQRT('TE S1'!$D59/$A96)</f>
        <v>3.8171841157497108</v>
      </c>
      <c r="C96" s="8">
        <f>('TE S1'!$C59-6)/SQRT('TE S1'!$D59/$A96)</f>
        <v>0.79308751012929857</v>
      </c>
      <c r="D96" s="8">
        <f>-_xlfn.T.INV(0.05,$A96-1)</f>
        <v>1.672028888460952</v>
      </c>
      <c r="E96" s="8">
        <f>-_xlfn.T.INV(0.95,$A96-1)</f>
        <v>-1.672028888460952</v>
      </c>
      <c r="F96" s="8">
        <f>-_xlfn.T.INV(0.025,$A96-1)</f>
        <v>2.0024654592910069</v>
      </c>
      <c r="G96" s="8">
        <f>-_xlfn.T.INV(0.975,$A96-1)</f>
        <v>-2.0024654592910069</v>
      </c>
      <c r="H96" s="8">
        <f>-_xlfn.T.INV(0.005,$A96-1)</f>
        <v>2.6648704822419691</v>
      </c>
      <c r="I96" s="8">
        <f>-_xlfn.T.INV(0.995,$A96-1)</f>
        <v>-2.6648704822419691</v>
      </c>
    </row>
    <row r="97" ht="14.25">
      <c r="A97">
        <v>59</v>
      </c>
      <c r="B97" s="8">
        <f>('TE S1'!$C60-0)/SQRT('TE S1'!$D60/$A97)</f>
        <v>3.9902971269468077</v>
      </c>
      <c r="C97" s="8">
        <f>('TE S1'!$C60-6)/SQRT('TE S1'!$D60/$A97)</f>
        <v>0.94917460165930412</v>
      </c>
      <c r="D97" s="8">
        <f>-_xlfn.T.INV(0.05,$A97-1)</f>
        <v>1.6715527624548587</v>
      </c>
      <c r="E97" s="8">
        <f>-_xlfn.T.INV(0.95,$A97-1)</f>
        <v>-1.6715527624548587</v>
      </c>
      <c r="F97" s="8">
        <f>-_xlfn.T.INV(0.025,$A97-1)</f>
        <v>2.0017174841452343</v>
      </c>
      <c r="G97" s="8">
        <f>-_xlfn.T.INV(0.975,$A97-1)</f>
        <v>-2.0017174841452343</v>
      </c>
      <c r="H97" s="8">
        <f>-_xlfn.T.INV(0.005,$A97-1)</f>
        <v>2.6632869535376584</v>
      </c>
      <c r="I97" s="8">
        <f>-_xlfn.T.INV(0.995,$A97-1)</f>
        <v>-2.6632869535376584</v>
      </c>
    </row>
    <row r="98" ht="14.25">
      <c r="A98">
        <v>60</v>
      </c>
      <c r="B98" s="8">
        <f>('TE S1'!$C61-0)/SQRT('TE S1'!$D61/$A98)</f>
        <v>4.0404554740684047</v>
      </c>
      <c r="C98" s="8">
        <f>('TE S1'!$C61-6)/SQRT('TE S1'!$D61/$A98)</f>
        <v>0.9478145859310616</v>
      </c>
      <c r="D98" s="8">
        <f>-_xlfn.T.INV(0.05,$A98-1)</f>
        <v>1.6710930321038935</v>
      </c>
      <c r="E98" s="8">
        <f>-_xlfn.T.INV(0.95,$A98-1)</f>
        <v>-1.6710930321038935</v>
      </c>
      <c r="F98" s="8">
        <f>-_xlfn.T.INV(0.025,$A98-1)</f>
        <v>2.0009953780882661</v>
      </c>
      <c r="G98" s="8">
        <f>-_xlfn.T.INV(0.975,$A98-1)</f>
        <v>-2.0009953780882661</v>
      </c>
      <c r="H98" s="8">
        <f>-_xlfn.T.INV(0.005,$A98-1)</f>
        <v>2.6617587521629638</v>
      </c>
      <c r="I98" s="8">
        <f>-_xlfn.T.INV(0.995,$A98-1)</f>
        <v>-2.6617587521629638</v>
      </c>
    </row>
    <row r="99" ht="14.25">
      <c r="A99">
        <v>61</v>
      </c>
      <c r="B99" s="8">
        <f>('TE S1'!$C62-0)/SQRT('TE S1'!$D62/$A99)</f>
        <v>4.0024334641475514</v>
      </c>
      <c r="C99" s="8">
        <f>('TE S1'!$C62-6)/SQRT('TE S1'!$D62/$A99)</f>
        <v>0.87042055531880924</v>
      </c>
      <c r="D99" s="8">
        <f>-_xlfn.T.INV(0.05,$A99-1)</f>
        <v>1.6706488649046383</v>
      </c>
      <c r="E99" s="8">
        <f>-_xlfn.T.INV(0.95,$A99-1)</f>
        <v>-1.6706488649046383</v>
      </c>
      <c r="F99" s="8">
        <f>-_xlfn.T.INV(0.025,$A99-1)</f>
        <v>2.0002978220142573</v>
      </c>
      <c r="G99" s="8">
        <f>-_xlfn.T.INV(0.975,$A99-1)</f>
        <v>-2.0002978220142573</v>
      </c>
      <c r="H99" s="8">
        <f>-_xlfn.T.INV(0.005,$A99-1)</f>
        <v>2.6602830288550376</v>
      </c>
      <c r="I99" s="8">
        <f>-_xlfn.T.INV(0.995,$A99-1)</f>
        <v>-2.6602830288550376</v>
      </c>
    </row>
    <row r="100" ht="14.25">
      <c r="A100">
        <v>62</v>
      </c>
      <c r="B100" s="8">
        <f>('TE S1'!$C63-0)/SQRT('TE S1'!$D63/$A100)</f>
        <v>4.1195231961393564</v>
      </c>
      <c r="C100" s="8">
        <f>('TE S1'!$C63-6)/SQRT('TE S1'!$D63/$A100)</f>
        <v>0.94104412358005174</v>
      </c>
      <c r="D100" s="8">
        <f>-_xlfn.T.INV(0.05,$A100-1)</f>
        <v>1.6702194837737385</v>
      </c>
      <c r="E100" s="8">
        <f>-_xlfn.T.INV(0.95,$A100-1)</f>
        <v>-1.6702194837737385</v>
      </c>
      <c r="F100" s="8">
        <f>-_xlfn.T.INV(0.025,$A100-1)</f>
        <v>1.9996235849949395</v>
      </c>
      <c r="G100" s="8">
        <f>-_xlfn.T.INV(0.975,$A100-1)</f>
        <v>-1.9996235849949395</v>
      </c>
      <c r="H100" s="8">
        <f>-_xlfn.T.INV(0.005,$A100-1)</f>
        <v>2.6588571266539249</v>
      </c>
      <c r="I100" s="8">
        <f>-_xlfn.T.INV(0.995,$A100-1)</f>
        <v>-2.6588571266539249</v>
      </c>
    </row>
    <row r="101" ht="14.25">
      <c r="A101">
        <v>63</v>
      </c>
      <c r="B101" s="8">
        <f>('TE S1'!$C64-0)/SQRT('TE S1'!$D64/$A101)</f>
        <v>4.0380531151501566</v>
      </c>
      <c r="C101" s="8">
        <f>('TE S1'!$C64-6)/SQRT('TE S1'!$D64/$A101)</f>
        <v>0.83076615820132216</v>
      </c>
      <c r="D101" s="8">
        <f>-_xlfn.T.INV(0.05,$A101-1)</f>
        <v>1.6698041625120077</v>
      </c>
      <c r="E101" s="8">
        <f>-_xlfn.T.INV(0.95,$A101-1)</f>
        <v>-1.6698041625120077</v>
      </c>
      <c r="F101" s="8">
        <f>-_xlfn.T.INV(0.025,$A101-1)</f>
        <v>1.9989715170333797</v>
      </c>
      <c r="G101" s="8">
        <f>-_xlfn.T.INV(0.975,$A101-1)</f>
        <v>-1.9989715170333797</v>
      </c>
      <c r="H101" s="8">
        <f>-_xlfn.T.INV(0.005,$A101-1)</f>
        <v>2.6574785649511585</v>
      </c>
      <c r="I101" s="8">
        <f>-_xlfn.T.INV(0.995,$A101-1)</f>
        <v>-2.6574785649511585</v>
      </c>
    </row>
    <row r="102" ht="14.25">
      <c r="A102">
        <v>64</v>
      </c>
      <c r="B102" s="8">
        <f>('TE S1'!$C65-0)/SQRT('TE S1'!$D65/$A102)</f>
        <v>4.1278324817020096</v>
      </c>
      <c r="C102" s="8">
        <f>('TE S1'!$C65-6)/SQRT('TE S1'!$D65/$A102)</f>
        <v>0.87038047245511696</v>
      </c>
      <c r="D102" s="8">
        <f>-_xlfn.T.INV(0.05,$A102-1)</f>
        <v>1.6694022217068143</v>
      </c>
      <c r="E102" s="8">
        <f>-_xlfn.T.INV(0.95,$A102-1)</f>
        <v>-1.6694022217068143</v>
      </c>
      <c r="F102" s="8">
        <f>-_xlfn.T.INV(0.025,$A102-1)</f>
        <v>1.998340542520743</v>
      </c>
      <c r="G102" s="8">
        <f>-_xlfn.T.INV(0.975,$A102-1)</f>
        <v>-1.998340542520743</v>
      </c>
      <c r="H102" s="8">
        <f>-_xlfn.T.INV(0.005,$A102-1)</f>
        <v>2.6561450250998591</v>
      </c>
      <c r="I102" s="8">
        <f>-_xlfn.T.INV(0.995,$A102-1)</f>
        <v>-2.6561450250998591</v>
      </c>
    </row>
    <row r="103" ht="14.25">
      <c r="A103">
        <v>65</v>
      </c>
      <c r="B103" s="8">
        <f>('TE S1'!$C66-0)/SQRT('TE S1'!$D66/$A103)</f>
        <v>4.25614060472037</v>
      </c>
      <c r="C103" s="8">
        <f>('TE S1'!$C66-6)/SQRT('TE S1'!$D66/$A103)</f>
        <v>0.95674525024186785</v>
      </c>
      <c r="D103" s="8">
        <f>-_xlfn.T.INV(0.05,$A103-1)</f>
        <v>1.6690130250240873</v>
      </c>
      <c r="E103" s="8">
        <f>-_xlfn.T.INV(0.95,$A103-1)</f>
        <v>-1.6690130250240873</v>
      </c>
      <c r="F103" s="8">
        <f>-_xlfn.T.INV(0.025,$A103-1)</f>
        <v>1.9977296543176939</v>
      </c>
      <c r="G103" s="8">
        <f>-_xlfn.T.INV(0.975,$A103-1)</f>
        <v>-1.9977296543176939</v>
      </c>
      <c r="H103" s="8">
        <f>-_xlfn.T.INV(0.005,$A103-1)</f>
        <v>2.6548543374110869</v>
      </c>
      <c r="I103" s="8">
        <f>-_xlfn.T.INV(0.995,$A103-1)</f>
        <v>-2.6548543374110869</v>
      </c>
    </row>
    <row r="104" ht="14.25">
      <c r="A104">
        <v>66</v>
      </c>
      <c r="B104" s="8">
        <f>('TE S1'!$C67-0)/SQRT('TE S1'!$D67/$A104)</f>
        <v>4.429981964665318</v>
      </c>
      <c r="C104" s="8">
        <f>('TE S1'!$C67-6)/SQRT('TE S1'!$D67/$A104)</f>
        <v>1.1300007532722967</v>
      </c>
      <c r="D104" s="8">
        <f>-_xlfn.T.INV(0.05,$A104-1)</f>
        <v>1.6686359758475533</v>
      </c>
      <c r="E104" s="8">
        <f>-_xlfn.T.INV(0.95,$A104-1)</f>
        <v>-1.6686359758475533</v>
      </c>
      <c r="F104" s="8">
        <f>-_xlfn.T.INV(0.025,$A104-1)</f>
        <v>1.9971379083920031</v>
      </c>
      <c r="G104" s="8">
        <f>-_xlfn.T.INV(0.975,$A104-1)</f>
        <v>-1.9971379083920031</v>
      </c>
      <c r="H104" s="8">
        <f>-_xlfn.T.INV(0.005,$A104-1)</f>
        <v>2.653604469382921</v>
      </c>
      <c r="I104" s="8">
        <f>-_xlfn.T.INV(0.995,$A104-1)</f>
        <v>-2.653604469382921</v>
      </c>
    </row>
    <row r="105" ht="14.25">
      <c r="A105">
        <v>67</v>
      </c>
      <c r="B105" s="8">
        <f>('TE S1'!$C68-0)/SQRT('TE S1'!$D68/$A105)</f>
        <v>4.502320779407567</v>
      </c>
      <c r="C105" s="8">
        <f>('TE S1'!$C68-6)/SQRT('TE S1'!$D68/$A105)</f>
        <v>1.1519930959903046</v>
      </c>
      <c r="D105" s="8">
        <f>-_xlfn.T.INV(0.05,$A105-1)</f>
        <v>1.6682705142276311</v>
      </c>
      <c r="E105" s="8">
        <f>-_xlfn.T.INV(0.95,$A105-1)</f>
        <v>-1.6682705142276311</v>
      </c>
      <c r="F105" s="8">
        <f>-_xlfn.T.INV(0.025,$A105-1)</f>
        <v>1.996564418952312</v>
      </c>
      <c r="G105" s="8">
        <f>-_xlfn.T.INV(0.975,$A105-1)</f>
        <v>-1.996564418952312</v>
      </c>
      <c r="H105" s="8">
        <f>-_xlfn.T.INV(0.005,$A105-1)</f>
        <v>2.6523935150283124</v>
      </c>
      <c r="I105" s="8">
        <f>-_xlfn.T.INV(0.995,$A105-1)</f>
        <v>-2.6523935150283124</v>
      </c>
    </row>
    <row r="106" ht="14.25">
      <c r="A106">
        <v>68</v>
      </c>
      <c r="B106" s="8">
        <f>('TE S1'!$C69-0)/SQRT('TE S1'!$D69/$A106)</f>
        <v>4.6566844331930941</v>
      </c>
      <c r="C106" s="8">
        <f>('TE S1'!$C69-6)/SQRT('TE S1'!$D69/$A106)</f>
        <v>1.2802544329571244</v>
      </c>
      <c r="D106" s="8">
        <f>-_xlfn.T.INV(0.05,$A106-1)</f>
        <v>1.6679161141074257</v>
      </c>
      <c r="E106" s="8">
        <f>-_xlfn.T.INV(0.95,$A106-1)</f>
        <v>-1.6679161141074257</v>
      </c>
      <c r="F106" s="8">
        <f>-_xlfn.T.INV(0.025,$A106-1)</f>
        <v>1.9960083540252971</v>
      </c>
      <c r="G106" s="8">
        <f>-_xlfn.T.INV(0.975,$A106-1)</f>
        <v>-1.9960083540252971</v>
      </c>
      <c r="H106" s="8">
        <f>-_xlfn.T.INV(0.005,$A106-1)</f>
        <v>2.651219685183658</v>
      </c>
      <c r="I106" s="8">
        <f>-_xlfn.T.INV(0.995,$A106-1)</f>
        <v>-2.651219685183658</v>
      </c>
    </row>
    <row r="107" ht="14.25">
      <c r="A107">
        <v>69</v>
      </c>
      <c r="B107" s="8">
        <f>('TE S1'!$C70-0)/SQRT('TE S1'!$D70/$A107)</f>
        <v>4.7602687509713881</v>
      </c>
      <c r="C107" s="8">
        <f>('TE S1'!$C70-6)/SQRT('TE S1'!$D70/$A107)</f>
        <v>1.3362905577134401</v>
      </c>
      <c r="D107" s="8">
        <f>-_xlfn.T.INV(0.05,$A107-1)</f>
        <v>1.6675722807967106</v>
      </c>
      <c r="E107" s="8">
        <f>-_xlfn.T.INV(0.95,$A107-1)</f>
        <v>-1.6675722807967106</v>
      </c>
      <c r="F107" s="8">
        <f>-_xlfn.T.INV(0.025,$A107-1)</f>
        <v>1.9954689314298431</v>
      </c>
      <c r="G107" s="8">
        <f>-_xlfn.T.INV(0.975,$A107-1)</f>
        <v>-1.9954689314298431</v>
      </c>
      <c r="H107" s="8">
        <f>-_xlfn.T.INV(0.005,$A107-1)</f>
        <v>2.6500812986947273</v>
      </c>
      <c r="I107" s="8">
        <f>-_xlfn.T.INV(0.995,$A107-1)</f>
        <v>-2.6500812986947273</v>
      </c>
    </row>
    <row r="108" ht="14.25">
      <c r="A108">
        <v>70</v>
      </c>
      <c r="B108" s="8">
        <f>('TE S1'!$C71-0)/SQRT('TE S1'!$D71/$A108)</f>
        <v>4.7704142736034028</v>
      </c>
      <c r="C108" s="8">
        <f>('TE S1'!$C71-6)/SQRT('TE S1'!$D71/$A108)</f>
        <v>1.3012669968156625</v>
      </c>
      <c r="D108" s="8">
        <f>-_xlfn.T.INV(0.05,$A108-1)</f>
        <v>1.6672385486685504</v>
      </c>
      <c r="E108" s="8">
        <f>-_xlfn.T.INV(0.95,$A108-1)</f>
        <v>-1.6672385486685504</v>
      </c>
      <c r="F108" s="8">
        <f>-_xlfn.T.INV(0.025,$A108-1)</f>
        <v>1.9949454151072366</v>
      </c>
      <c r="G108" s="8">
        <f>-_xlfn.T.INV(0.975,$A108-1)</f>
        <v>-1.9949454151072366</v>
      </c>
      <c r="H108" s="8">
        <f>-_xlfn.T.INV(0.005,$A108-1)</f>
        <v>2.6489767743886237</v>
      </c>
      <c r="I108" s="8">
        <f>-_xlfn.T.INV(0.995,$A108-1)</f>
        <v>-2.6489767743886237</v>
      </c>
    </row>
    <row r="109" ht="14.25">
      <c r="A109">
        <v>71</v>
      </c>
      <c r="B109" s="8">
        <f>('TE S1'!$C72-0)/SQRT('TE S1'!$D72/$A109)</f>
        <v>4.8811897811287102</v>
      </c>
      <c r="C109" s="8">
        <f>('TE S1'!$C72-6)/SQRT('TE S1'!$D72/$A109)</f>
        <v>1.3661170381883245</v>
      </c>
      <c r="D109" s="8">
        <f>-_xlfn.T.INV(0.05,$A109-1)</f>
        <v>1.6669144790559574</v>
      </c>
      <c r="E109" s="8">
        <f>-_xlfn.T.INV(0.95,$A109-1)</f>
        <v>-1.6669144790559574</v>
      </c>
      <c r="F109" s="8">
        <f>-_xlfn.T.INV(0.025,$A109-1)</f>
        <v>1.9944371117711845</v>
      </c>
      <c r="G109" s="8">
        <f>-_xlfn.T.INV(0.975,$A109-1)</f>
        <v>-1.9944371117711845</v>
      </c>
      <c r="H109" s="8">
        <f>-_xlfn.T.INV(0.005,$A109-1)</f>
        <v>2.6479046237511499</v>
      </c>
      <c r="I109" s="8">
        <f>-_xlfn.T.INV(0.995,$A109-1)</f>
        <v>-2.6479046237511499</v>
      </c>
    </row>
    <row r="110" ht="14.25">
      <c r="A110">
        <v>72</v>
      </c>
      <c r="B110" s="8">
        <f>('TE S1'!$C73-0)/SQRT('TE S1'!$D73/$A110)</f>
        <v>4.9344795008751792</v>
      </c>
      <c r="C110" s="8">
        <f>('TE S1'!$C73-6)/SQRT('TE S1'!$D73/$A110)</f>
        <v>1.3699659701499334</v>
      </c>
      <c r="D110" s="8">
        <f>-_xlfn.T.INV(0.05,$A110-1)</f>
        <v>1.6665996583285336</v>
      </c>
      <c r="E110" s="8">
        <f>-_xlfn.T.INV(0.95,$A110-1)</f>
        <v>-1.6665996583285336</v>
      </c>
      <c r="F110" s="8">
        <f>-_xlfn.T.INV(0.025,$A110-1)</f>
        <v>1.993943367845622</v>
      </c>
      <c r="G110" s="8">
        <f>-_xlfn.T.INV(0.975,$A110-1)</f>
        <v>-1.993943367845622</v>
      </c>
      <c r="H110" s="8">
        <f>-_xlfn.T.INV(0.005,$A110-1)</f>
        <v>2.6468634442383943</v>
      </c>
      <c r="I110" s="8">
        <f>-_xlfn.T.INV(0.995,$A110-1)</f>
        <v>-2.6468634442383943</v>
      </c>
    </row>
    <row r="111" ht="14.25">
      <c r="A111">
        <v>73</v>
      </c>
      <c r="B111" s="8">
        <f>('TE S1'!$C74-0)/SQRT('TE S1'!$D74/$A111)</f>
        <v>4.8774914488006154</v>
      </c>
      <c r="C111" s="8">
        <f>('TE S1'!$C74-6)/SQRT('TE S1'!$D74/$A111)</f>
        <v>1.2814633990185109</v>
      </c>
      <c r="D111" s="8">
        <f>-_xlfn.T.INV(0.05,$A111-1)</f>
        <v>1.6662936961315393</v>
      </c>
      <c r="E111" s="8">
        <f>-_xlfn.T.INV(0.95,$A111-1)</f>
        <v>-1.6662936961315393</v>
      </c>
      <c r="F111" s="8">
        <f>-_xlfn.T.INV(0.025,$A111-1)</f>
        <v>1.9934635666618699</v>
      </c>
      <c r="G111" s="8">
        <f>-_xlfn.T.INV(0.975,$A111-1)</f>
        <v>-1.9934635666618699</v>
      </c>
      <c r="H111" s="8">
        <f>-_xlfn.T.INV(0.005,$A111-1)</f>
        <v>2.6458519131593206</v>
      </c>
      <c r="I111" s="8">
        <f>-_xlfn.T.INV(0.995,$A111-1)</f>
        <v>-2.6458519131593206</v>
      </c>
    </row>
    <row r="112" ht="14.25">
      <c r="A112">
        <v>74</v>
      </c>
      <c r="B112" s="8">
        <f>('TE S1'!$C75-0)/SQRT('TE S1'!$D75/$A112)</f>
        <v>4.942148040225895</v>
      </c>
      <c r="C112" s="8">
        <f>('TE S1'!$C75-6)/SQRT('TE S1'!$D75/$A112)</f>
        <v>1.2965296352522506</v>
      </c>
      <c r="D112" s="8">
        <f>-_xlfn.T.INV(0.05,$A112-1)</f>
        <v>1.665996223771433</v>
      </c>
      <c r="E112" s="8">
        <f>-_xlfn.T.INV(0.95,$A112-1)</f>
        <v>-1.665996223771433</v>
      </c>
      <c r="F112" s="8">
        <f>-_xlfn.T.INV(0.025,$A112-1)</f>
        <v>1.9929971258898531</v>
      </c>
      <c r="G112" s="8">
        <f>-_xlfn.T.INV(0.975,$A112-1)</f>
        <v>-1.9929971258898531</v>
      </c>
      <c r="H112" s="8">
        <f>-_xlfn.T.INV(0.005,$A112-1)</f>
        <v>2.6448687820733818</v>
      </c>
      <c r="I112" s="8">
        <f>-_xlfn.T.INV(0.995,$A112-1)</f>
        <v>-2.6448687820733818</v>
      </c>
    </row>
    <row r="113" ht="14.25">
      <c r="A113">
        <v>75</v>
      </c>
      <c r="B113" s="8">
        <f>('TE S1'!$C76-0)/SQRT('TE S1'!$D76/$A113)</f>
        <v>4.6521598094948891</v>
      </c>
      <c r="C113" s="8">
        <f>('TE S1'!$C76-6)/SQRT('TE S1'!$D76/$A113)</f>
        <v>1.0531890231540408</v>
      </c>
      <c r="D113" s="8">
        <f>-_xlfn.T.INV(0.05,$A113-1)</f>
        <v>1.6657068927340233</v>
      </c>
      <c r="E113" s="8">
        <f>-_xlfn.T.INV(0.95,$A113-1)</f>
        <v>-1.6657068927340233</v>
      </c>
      <c r="F113" s="8">
        <f>-_xlfn.T.INV(0.025,$A113-1)</f>
        <v>1.9925434951809322</v>
      </c>
      <c r="G113" s="8">
        <f>-_xlfn.T.INV(0.975,$A113-1)</f>
        <v>-1.9925434951809322</v>
      </c>
      <c r="H113" s="8">
        <f>-_xlfn.T.INV(0.005,$A113-1)</f>
        <v>2.6439128716530926</v>
      </c>
      <c r="I113" s="8">
        <f>-_xlfn.T.INV(0.995,$A113-1)</f>
        <v>-2.6439128716530926</v>
      </c>
    </row>
    <row r="114" ht="14.25">
      <c r="A114">
        <v>76</v>
      </c>
      <c r="B114" s="8">
        <f>('TE S1'!$C77-0)/SQRT('TE S1'!$D77/$A114)</f>
        <v>4.6817377551959618</v>
      </c>
      <c r="C114" s="8">
        <f>('TE S1'!$C77-6)/SQRT('TE S1'!$D77/$A114)</f>
        <v>1.0361705270833403</v>
      </c>
      <c r="D114" s="8">
        <f>-_xlfn.T.INV(0.05,$A114-1)</f>
        <v>1.6654253733225615</v>
      </c>
      <c r="E114" s="8">
        <f>-_xlfn.T.INV(0.95,$A114-1)</f>
        <v>-1.6654253733225615</v>
      </c>
      <c r="F114" s="8">
        <f>-_xlfn.T.INV(0.025,$A114-1)</f>
        <v>1.9921021540022428</v>
      </c>
      <c r="G114" s="8">
        <f>-_xlfn.T.INV(0.975,$A114-1)</f>
        <v>-1.9921021540022428</v>
      </c>
      <c r="H114" s="8">
        <f>-_xlfn.T.INV(0.005,$A114-1)</f>
        <v>2.642983066967393</v>
      </c>
      <c r="I114" s="8">
        <f>-_xlfn.T.INV(0.995,$A114-1)</f>
        <v>-2.642983066967393</v>
      </c>
    </row>
    <row r="115" ht="14.25">
      <c r="A115">
        <v>77</v>
      </c>
      <c r="B115" s="8">
        <f>('TE S1'!$C78-0)/SQRT('TE S1'!$D78/$A115)</f>
        <v>4.7847335500819002</v>
      </c>
      <c r="C115" s="8">
        <f>('TE S1'!$C78-6)/SQRT('TE S1'!$D78/$A115)</f>
        <v>1.0947897868423313</v>
      </c>
      <c r="D115" s="8">
        <f>-_xlfn.T.INV(0.05,$A115-1)</f>
        <v>1.665151353404696</v>
      </c>
      <c r="E115" s="8">
        <f>-_xlfn.T.INV(0.95,$A115-1)</f>
        <v>-1.665151353404696</v>
      </c>
      <c r="F115" s="8">
        <f>-_xlfn.T.INV(0.025,$A115-1)</f>
        <v>1.9916726096446657</v>
      </c>
      <c r="G115" s="8">
        <f>-_xlfn.T.INV(0.975,$A115-1)</f>
        <v>-1.9916726096446657</v>
      </c>
      <c r="H115" s="8">
        <f>-_xlfn.T.INV(0.005,$A115-1)</f>
        <v>2.6420783131459911</v>
      </c>
      <c r="I115" s="8">
        <f>-_xlfn.T.INV(0.995,$A115-1)</f>
        <v>-2.6420783131459911</v>
      </c>
    </row>
    <row r="116" ht="14.25">
      <c r="A116">
        <v>78</v>
      </c>
      <c r="B116" s="8">
        <f>('TE S1'!$C79-0)/SQRT('TE S1'!$D79/$A116)</f>
        <v>4.8895234332335846</v>
      </c>
      <c r="C116" s="8">
        <f>('TE S1'!$C79-6)/SQRT('TE S1'!$D79/$A116)</f>
        <v>1.1556120008037065</v>
      </c>
      <c r="D116" s="8">
        <f>-_xlfn.T.INV(0.05,$A116-1)</f>
        <v>1.66488453725821</v>
      </c>
      <c r="E116" s="8">
        <f>-_xlfn.T.INV(0.95,$A116-1)</f>
        <v>-1.66488453725821</v>
      </c>
      <c r="F116" s="8">
        <f>-_xlfn.T.INV(0.025,$A116-1)</f>
        <v>1.9912543953883854</v>
      </c>
      <c r="G116" s="8">
        <f>-_xlfn.T.INV(0.975,$A116-1)</f>
        <v>-1.9912543953883854</v>
      </c>
      <c r="H116" s="8">
        <f>-_xlfn.T.INV(0.005,$A116-1)</f>
        <v>2.6411976113892717</v>
      </c>
      <c r="I116" s="8">
        <f>-_xlfn.T.INV(0.995,$A116-1)</f>
        <v>-2.6411976113892717</v>
      </c>
    </row>
    <row r="117" ht="14.25">
      <c r="A117">
        <v>79</v>
      </c>
      <c r="B117" s="8">
        <f>('TE S1'!$C80-0)/SQRT('TE S1'!$D80/$A117)</f>
        <v>5.0214880037096563</v>
      </c>
      <c r="C117" s="8">
        <f>('TE S1'!$C80-6)/SQRT('TE S1'!$D80/$A117)</f>
        <v>1.254118453484989</v>
      </c>
      <c r="D117" s="8">
        <f>-_xlfn.T.INV(0.05,$A117-1)</f>
        <v>1.6646246445066124</v>
      </c>
      <c r="E117" s="8">
        <f>-_xlfn.T.INV(0.95,$A117-1)</f>
        <v>-1.6646246445066124</v>
      </c>
      <c r="F117" s="8">
        <f>-_xlfn.T.INV(0.025,$A117-1)</f>
        <v>1.990847068811691</v>
      </c>
      <c r="G117" s="8">
        <f>-_xlfn.T.INV(0.975,$A117-1)</f>
        <v>-1.990847068811691</v>
      </c>
      <c r="H117" s="8">
        <f>-_xlfn.T.INV(0.005,$A117-1)</f>
        <v>2.6403400152921277</v>
      </c>
      <c r="I117" s="8">
        <f>-_xlfn.T.INV(0.995,$A117-1)</f>
        <v>-2.6403400152921277</v>
      </c>
    </row>
    <row r="118" ht="14.25">
      <c r="A118">
        <v>80</v>
      </c>
      <c r="B118" s="8">
        <f>('TE S1'!$C81-0)/SQRT('TE S1'!$D81/$A118)</f>
        <v>5.0132507931664225</v>
      </c>
      <c r="C118" s="8">
        <f>('TE S1'!$C81-6)/SQRT('TE S1'!$D81/$A118)</f>
        <v>1.2053040695756421</v>
      </c>
      <c r="D118" s="8">
        <f>-_xlfn.T.INV(0.05,$A118-1)</f>
        <v>1.6643714091365516</v>
      </c>
      <c r="E118" s="8">
        <f>-_xlfn.T.INV(0.95,$A118-1)</f>
        <v>-1.6643714091365516</v>
      </c>
      <c r="F118" s="8">
        <f>-_xlfn.T.INV(0.025,$A118-1)</f>
        <v>1.990450210230128</v>
      </c>
      <c r="G118" s="8">
        <f>-_xlfn.T.INV(0.975,$A118-1)</f>
        <v>-1.990450210230128</v>
      </c>
      <c r="H118" s="8">
        <f>-_xlfn.T.INV(0.005,$A118-1)</f>
        <v>2.6395046274532175</v>
      </c>
      <c r="I118" s="8">
        <f>-_xlfn.T.INV(0.995,$A118-1)</f>
        <v>-2.6395046274532175</v>
      </c>
    </row>
    <row r="119" ht="14.25">
      <c r="A119">
        <v>81</v>
      </c>
      <c r="B119" s="8">
        <f>('TE S1'!$C82-0)/SQRT('TE S1'!$D82/$A119)</f>
        <v>5.1371671532805028</v>
      </c>
      <c r="C119" s="8">
        <f>('TE S1'!$C82-6)/SQRT('TE S1'!$D82/$A119)</f>
        <v>1.2922509159779609</v>
      </c>
      <c r="D119" s="8">
        <f>-_xlfn.T.INV(0.05,$A119-1)</f>
        <v>1.6641245785896654</v>
      </c>
      <c r="E119" s="8">
        <f>-_xlfn.T.INV(0.95,$A119-1)</f>
        <v>-1.6641245785896654</v>
      </c>
      <c r="F119" s="8">
        <f>-_xlfn.T.INV(0.025,$A119-1)</f>
        <v>1.9900634212544459</v>
      </c>
      <c r="G119" s="8">
        <f>-_xlfn.T.INV(0.975,$A119-1)</f>
        <v>-1.9900634212544459</v>
      </c>
      <c r="H119" s="8">
        <f>-_xlfn.T.INV(0.005,$A119-1)</f>
        <v>2.6386905963441851</v>
      </c>
      <c r="I119" s="8">
        <f>-_xlfn.T.INV(0.995,$A119-1)</f>
        <v>-2.6386905963441851</v>
      </c>
    </row>
    <row r="120" ht="14.25">
      <c r="A120">
        <v>82</v>
      </c>
      <c r="B120" s="8">
        <f>('TE S1'!$C83-0)/SQRT('TE S1'!$D83/$A120)</f>
        <v>5.2338691154975923</v>
      </c>
      <c r="C120" s="8">
        <f>('TE S1'!$C83-6)/SQRT('TE S1'!$D83/$A120)</f>
        <v>1.3437556445086398</v>
      </c>
      <c r="D120" s="8">
        <f>-_xlfn.T.INV(0.05,$A120-1)</f>
        <v>1.6638839129225984</v>
      </c>
      <c r="E120" s="8">
        <f>-_xlfn.T.INV(0.95,$A120-1)</f>
        <v>-1.6638839129225984</v>
      </c>
      <c r="F120" s="8">
        <f>-_xlfn.T.INV(0.025,$A120-1)</f>
        <v>1.9896863234569027</v>
      </c>
      <c r="G120" s="8">
        <f>-_xlfn.T.INV(0.975,$A120-1)</f>
        <v>-1.9896863234569027</v>
      </c>
      <c r="H120" s="8">
        <f>-_xlfn.T.INV(0.005,$A120-1)</f>
        <v>2.6378971134157765</v>
      </c>
      <c r="I120" s="8">
        <f>-_xlfn.T.INV(0.995,$A120-1)</f>
        <v>-2.6378971134157765</v>
      </c>
    </row>
    <row r="121" ht="14.25">
      <c r="A121">
        <v>83</v>
      </c>
      <c r="B121" s="8">
        <f>('TE S1'!$C84-0)/SQRT('TE S1'!$D84/$A121)</f>
        <v>5.3022125978272356</v>
      </c>
      <c r="C121" s="8">
        <f>('TE S1'!$C84-6)/SQRT('TE S1'!$D84/$A121)</f>
        <v>1.3644000896745487</v>
      </c>
      <c r="D121" s="8">
        <f>-_xlfn.T.INV(0.05,$A121-1)</f>
        <v>1.6636491840290779</v>
      </c>
      <c r="E121" s="8">
        <f>-_xlfn.T.INV(0.95,$A121-1)</f>
        <v>-1.6636491840290779</v>
      </c>
      <c r="F121" s="8">
        <f>-_xlfn.T.INV(0.025,$A121-1)</f>
        <v>1.9893185571365746</v>
      </c>
      <c r="G121" s="8">
        <f>-_xlfn.T.INV(0.975,$A121-1)</f>
        <v>-1.9893185571365746</v>
      </c>
      <c r="H121" s="8">
        <f>-_xlfn.T.INV(0.005,$A121-1)</f>
        <v>2.6371234104203785</v>
      </c>
      <c r="I121" s="8">
        <f>-_xlfn.T.INV(0.995,$A121-1)</f>
        <v>-2.6371234104203785</v>
      </c>
    </row>
    <row r="122" ht="14.25">
      <c r="A122">
        <v>84</v>
      </c>
      <c r="B122" s="8">
        <f>('TE S1'!$C85-0)/SQRT('TE S1'!$D85/$A122)</f>
        <v>5.2897454608766514</v>
      </c>
      <c r="C122" s="8">
        <f>('TE S1'!$C85-6)/SQRT('TE S1'!$D85/$A122)</f>
        <v>1.3127036779794024</v>
      </c>
      <c r="D122" s="8">
        <f>-_xlfn.T.INV(0.05,$A122-1)</f>
        <v>1.6634201749188846</v>
      </c>
      <c r="E122" s="8">
        <f>-_xlfn.T.INV(0.95,$A122-1)</f>
        <v>-1.6634201749188846</v>
      </c>
      <c r="F122" s="8">
        <f>-_xlfn.T.INV(0.025,$A122-1)</f>
        <v>1.98895978017516</v>
      </c>
      <c r="G122" s="8">
        <f>-_xlfn.T.INV(0.975,$A122-1)</f>
        <v>-1.98895978017516</v>
      </c>
      <c r="H122" s="8">
        <f>-_xlfn.T.INV(0.005,$A122-1)</f>
        <v>2.6363687569321241</v>
      </c>
      <c r="I122" s="8">
        <f>-_xlfn.T.INV(0.995,$A122-1)</f>
        <v>-2.6363687569321241</v>
      </c>
    </row>
    <row r="123" ht="14.25">
      <c r="A123">
        <v>85</v>
      </c>
      <c r="B123" s="8">
        <f>('TE S1'!$C86-0)/SQRT('TE S1'!$D86/$A123)</f>
        <v>5.3664965565219136</v>
      </c>
      <c r="C123" s="8">
        <f>('TE S1'!$C86-6)/SQRT('TE S1'!$D86/$A123)</f>
        <v>1.3422136081080422</v>
      </c>
      <c r="D123" s="8">
        <f>-_xlfn.T.INV(0.05,$A123-1)</f>
        <v>1.6631966790489094</v>
      </c>
      <c r="E123" s="8">
        <f>-_xlfn.T.INV(0.95,$A123-1)</f>
        <v>-1.6631966790489094</v>
      </c>
      <c r="F123" s="8">
        <f>-_xlfn.T.INV(0.025,$A123-1)</f>
        <v>1.9886096669757058</v>
      </c>
      <c r="G123" s="8">
        <f>-_xlfn.T.INV(0.975,$A123-1)</f>
        <v>-1.9886096669757058</v>
      </c>
      <c r="H123" s="8">
        <f>-_xlfn.T.INV(0.005,$A123-1)</f>
        <v>2.6356324580479598</v>
      </c>
      <c r="I123" s="8">
        <f>-_xlfn.T.INV(0.995,$A123-1)</f>
        <v>-2.6356324580479598</v>
      </c>
    </row>
    <row r="124" ht="14.25">
      <c r="A124">
        <v>86</v>
      </c>
      <c r="B124" s="8">
        <f>('TE S1'!$C87-0)/SQRT('TE S1'!$D87/$A124)</f>
        <v>5.0901836236060811</v>
      </c>
      <c r="C124" s="8">
        <f>('TE S1'!$C87-6)/SQRT('TE S1'!$D87/$A124)</f>
        <v>1.1126180580070957</v>
      </c>
      <c r="D124" s="8">
        <f>-_xlfn.T.INV(0.05,$A124-1)</f>
        <v>1.6629784997019053</v>
      </c>
      <c r="E124" s="8">
        <f>-_xlfn.T.INV(0.95,$A124-1)</f>
        <v>-1.6629784997019053</v>
      </c>
      <c r="F124" s="8">
        <f>-_xlfn.T.INV(0.025,$A124-1)</f>
        <v>1.9882679074772185</v>
      </c>
      <c r="G124" s="8">
        <f>-_xlfn.T.INV(0.975,$A124-1)</f>
        <v>-1.9882679074772185</v>
      </c>
      <c r="H124" s="8">
        <f>-_xlfn.T.INV(0.005,$A124-1)</f>
        <v>2.6349138522543067</v>
      </c>
      <c r="I124" s="8">
        <f>-_xlfn.T.INV(0.995,$A124-1)</f>
        <v>-2.6349138522543067</v>
      </c>
    </row>
    <row r="125" ht="14.25">
      <c r="A125">
        <v>87</v>
      </c>
      <c r="B125" s="8">
        <f>('TE S1'!$C88-0)/SQRT('TE S1'!$D88/$A125)</f>
        <v>5.0358029894697811</v>
      </c>
      <c r="C125" s="8">
        <f>('TE S1'!$C88-6)/SQRT('TE S1'!$D88/$A125)</f>
        <v>1.0288001512157787</v>
      </c>
      <c r="D125" s="8">
        <f>-_xlfn.T.INV(0.05,$A125-1)</f>
        <v>1.6627654494090709</v>
      </c>
      <c r="E125" s="8">
        <f>-_xlfn.T.INV(0.95,$A125-1)</f>
        <v>-1.6627654494090709</v>
      </c>
      <c r="F125" s="8">
        <f>-_xlfn.T.INV(0.025,$A125-1)</f>
        <v>1.9879342062390191</v>
      </c>
      <c r="G125" s="8">
        <f>-_xlfn.T.INV(0.975,$A125-1)</f>
        <v>-1.9879342062390191</v>
      </c>
      <c r="H125" s="8">
        <f>-_xlfn.T.INV(0.005,$A125-1)</f>
        <v>2.6342123094456364</v>
      </c>
      <c r="I125" s="8">
        <f>-_xlfn.T.INV(0.995,$A125-1)</f>
        <v>-2.6342123094456364</v>
      </c>
    </row>
    <row r="126" ht="14.25">
      <c r="A126">
        <v>88</v>
      </c>
      <c r="B126" s="8">
        <f>('TE S1'!$C89-0)/SQRT('TE S1'!$D89/$A126)</f>
        <v>5.1007754579020892</v>
      </c>
      <c r="C126" s="8">
        <f>('TE S1'!$C89-6)/SQRT('TE S1'!$D89/$A126)</f>
        <v>1.0475430991157777</v>
      </c>
      <c r="D126" s="8">
        <f>-_xlfn.T.INV(0.05,$A126-1)</f>
        <v>1.6625573494128745</v>
      </c>
      <c r="E126" s="8">
        <f>-_xlfn.T.INV(0.95,$A126-1)</f>
        <v>-1.6625573494128745</v>
      </c>
      <c r="F126" s="8">
        <f>-_xlfn.T.INV(0.025,$A126-1)</f>
        <v>1.9876082815890694</v>
      </c>
      <c r="G126" s="8">
        <f>-_xlfn.T.INV(0.975,$A126-1)</f>
        <v>-1.9876082815890694</v>
      </c>
      <c r="H126" s="8">
        <f>-_xlfn.T.INV(0.005,$A126-1)</f>
        <v>2.6335272290824934</v>
      </c>
      <c r="I126" s="8">
        <f>-_xlfn.T.INV(0.995,$A126-1)</f>
        <v>-2.6335272290824934</v>
      </c>
    </row>
    <row r="127" ht="14.25">
      <c r="A127">
        <v>89</v>
      </c>
      <c r="B127" s="8">
        <f>('TE S1'!$C90-0)/SQRT('TE S1'!$D90/$A127)</f>
        <v>5.058376002824815</v>
      </c>
      <c r="C127" s="8">
        <f>('TE S1'!$C90-6)/SQRT('TE S1'!$D90/$A127)</f>
        <v>0.9729396921347746</v>
      </c>
      <c r="D127" s="8">
        <f>-_xlfn.T.INV(0.05,$A127-1)</f>
        <v>1.6623540291668968</v>
      </c>
      <c r="E127" s="8">
        <f>-_xlfn.T.INV(0.95,$A127-1)</f>
        <v>-1.6623540291668968</v>
      </c>
      <c r="F127" s="8">
        <f>-_xlfn.T.INV(0.025,$A127-1)</f>
        <v>1.9872898648311681</v>
      </c>
      <c r="G127" s="8">
        <f>-_xlfn.T.INV(0.975,$A127-1)</f>
        <v>-1.9872898648311681</v>
      </c>
      <c r="H127" s="8">
        <f>-_xlfn.T.INV(0.005,$A127-1)</f>
        <v>2.6328580384776452</v>
      </c>
      <c r="I127" s="8">
        <f>-_xlfn.T.INV(0.995,$A127-1)</f>
        <v>-2.6328580384776452</v>
      </c>
    </row>
    <row r="128" ht="14.25">
      <c r="A128">
        <v>90</v>
      </c>
      <c r="B128" s="8">
        <f>('TE S1'!$C91-0)/SQRT('TE S1'!$D91/$A128)</f>
        <v>5.0983801263600519</v>
      </c>
      <c r="C128" s="8">
        <f>('TE S1'!$C91-6)/SQRT('TE S1'!$D91/$A128)</f>
        <v>0.96733904800762616</v>
      </c>
      <c r="D128" s="8">
        <f>-_xlfn.T.INV(0.05,$A128-1)</f>
        <v>1.6621553258697008</v>
      </c>
      <c r="E128" s="8">
        <f>-_xlfn.T.INV(0.95,$A128-1)</f>
        <v>-1.6621553258697008</v>
      </c>
      <c r="F128" s="8">
        <f>-_xlfn.T.INV(0.025,$A128-1)</f>
        <v>1.986978699506283</v>
      </c>
      <c r="G128" s="8">
        <f>-_xlfn.T.INV(0.975,$A128-1)</f>
        <v>-1.986978699506283</v>
      </c>
      <c r="H128" s="8">
        <f>-_xlfn.T.INV(0.005,$A128-1)</f>
        <v>2.6322041912000071</v>
      </c>
      <c r="I128" s="8">
        <f>-_xlfn.T.INV(0.995,$A128-1)</f>
        <v>-2.6322041912000071</v>
      </c>
    </row>
    <row r="129" ht="14.25">
      <c r="A129">
        <v>91</v>
      </c>
      <c r="B129" s="8">
        <f>('TE S1'!$C92-0)/SQRT('TE S1'!$D92/$A129)</f>
        <v>5.2392053661013707</v>
      </c>
      <c r="C129" s="8">
        <f>('TE S1'!$C92-6)/SQRT('TE S1'!$D92/$A129)</f>
        <v>1.0937313884851774</v>
      </c>
      <c r="D129" s="8">
        <f>-_xlfn.T.INV(0.05,$A129-1)</f>
        <v>1.6619610840301575</v>
      </c>
      <c r="E129" s="8">
        <f>-_xlfn.T.INV(0.95,$A129-1)</f>
        <v>-1.6619610840301575</v>
      </c>
      <c r="F129" s="8">
        <f>-_xlfn.T.INV(0.025,$A129-1)</f>
        <v>1.9866745407037683</v>
      </c>
      <c r="G129" s="8">
        <f>-_xlfn.T.INV(0.975,$A129-1)</f>
        <v>-1.9866745407037683</v>
      </c>
      <c r="H129" s="8">
        <f>-_xlfn.T.INV(0.005,$A129-1)</f>
        <v>2.631565165587157</v>
      </c>
      <c r="I129" s="8">
        <f>-_xlfn.T.INV(0.995,$A129-1)</f>
        <v>-2.631565165587157</v>
      </c>
    </row>
    <row r="130" ht="14.25">
      <c r="A130">
        <v>92</v>
      </c>
      <c r="B130" s="8">
        <f>('TE S1'!$C93-0)/SQRT('TE S1'!$D93/$A130)</f>
        <v>5.2132529214550214</v>
      </c>
      <c r="C130" s="8">
        <f>('TE S1'!$C93-6)/SQRT('TE S1'!$D93/$A130)</f>
        <v>1.0324357639997879</v>
      </c>
      <c r="D130" s="8">
        <f>-_xlfn.T.INV(0.05,$A130-1)</f>
        <v>1.6617711550616929</v>
      </c>
      <c r="E130" s="8">
        <f>-_xlfn.T.INV(0.95,$A130-1)</f>
        <v>-1.6617711550616929</v>
      </c>
      <c r="F130" s="8">
        <f>-_xlfn.T.INV(0.025,$A130-1)</f>
        <v>1.9863771544186193</v>
      </c>
      <c r="G130" s="8">
        <f>-_xlfn.T.INV(0.975,$A130-1)</f>
        <v>-1.9863771544186193</v>
      </c>
      <c r="H130" s="8">
        <f>-_xlfn.T.INV(0.005,$A130-1)</f>
        <v>2.6309404633577635</v>
      </c>
      <c r="I130" s="8">
        <f>-_xlfn.T.INV(0.995,$A130-1)</f>
        <v>-2.6309404633577635</v>
      </c>
    </row>
    <row r="131" ht="14.25">
      <c r="A131">
        <v>93</v>
      </c>
      <c r="B131" s="8">
        <f>('TE S1'!$C94-0)/SQRT('TE S1'!$D94/$A131)</f>
        <v>5.3407735132801468</v>
      </c>
      <c r="C131" s="8">
        <f>('TE S1'!$C94-6)/SQRT('TE S1'!$D94/$A131)</f>
        <v>1.2801901521812122</v>
      </c>
      <c r="D131" s="8">
        <f>-_xlfn.T.INV(0.05,$A131-1)</f>
        <v>1.6615853969032384</v>
      </c>
      <c r="E131" s="8">
        <f>-_xlfn.T.INV(0.95,$A131-1)</f>
        <v>-1.6615853969032384</v>
      </c>
      <c r="F131" s="8">
        <f>-_xlfn.T.INV(0.025,$A131-1)</f>
        <v>1.9860863169511289</v>
      </c>
      <c r="G131" s="8">
        <f>-_xlfn.T.INV(0.975,$A131-1)</f>
        <v>-1.9860863169511289</v>
      </c>
      <c r="H131" s="8">
        <f>-_xlfn.T.INV(0.005,$A131-1)</f>
        <v>2.6303296083162895</v>
      </c>
      <c r="I131" s="8">
        <f>-_xlfn.T.INV(0.995,$A131-1)</f>
        <v>-2.6303296083162895</v>
      </c>
    </row>
    <row r="132" ht="14.25">
      <c r="A132">
        <v>94</v>
      </c>
      <c r="B132" s="8">
        <f>('TE S1'!$C95-0)/SQRT('TE S1'!$D95/$A132)</f>
        <v>5.1012859309308398</v>
      </c>
      <c r="C132" s="8">
        <f>('TE S1'!$C95-6)/SQRT('TE S1'!$D95/$A132)</f>
        <v>1.0750427159857601</v>
      </c>
      <c r="D132" s="8">
        <f>-_xlfn.T.INV(0.05,$A132-1)</f>
        <v>1.6614036736648965</v>
      </c>
      <c r="E132" s="8">
        <f>-_xlfn.T.INV(0.95,$A132-1)</f>
        <v>-1.6614036736648965</v>
      </c>
      <c r="F132" s="8">
        <f>-_xlfn.T.INV(0.025,$A132-1)</f>
        <v>1.9858018143458227</v>
      </c>
      <c r="G132" s="8">
        <f>-_xlfn.T.INV(0.975,$A132-1)</f>
        <v>-1.9858018143458227</v>
      </c>
      <c r="H132" s="8">
        <f>-_xlfn.T.INV(0.005,$A132-1)</f>
        <v>2.6297321451428335</v>
      </c>
      <c r="I132" s="8">
        <f>-_xlfn.T.INV(0.995,$A132-1)</f>
        <v>-2.6297321451428335</v>
      </c>
    </row>
    <row r="133" ht="14.25">
      <c r="A133">
        <v>95</v>
      </c>
      <c r="B133" s="8">
        <f>('TE S1'!$C96-0)/SQRT('TE S1'!$D96/$A133)</f>
        <v>5.0898472676059603</v>
      </c>
      <c r="C133" s="8">
        <f>('TE S1'!$C96-6)/SQRT('TE S1'!$D96/$A133)</f>
        <v>1.0272684620600223</v>
      </c>
      <c r="D133" s="8">
        <f>-_xlfn.T.INV(0.05,$A133-1)</f>
        <v>1.6612258552965109</v>
      </c>
      <c r="E133" s="8">
        <f>-_xlfn.T.INV(0.95,$A133-1)</f>
        <v>-1.6612258552965109</v>
      </c>
      <c r="F133" s="8">
        <f>-_xlfn.T.INV(0.025,$A133-1)</f>
        <v>1.9855234418666032</v>
      </c>
      <c r="G133" s="8">
        <f>-_xlfn.T.INV(0.975,$A133-1)</f>
        <v>-1.9855234418666032</v>
      </c>
      <c r="H133" s="8">
        <f>-_xlfn.T.INV(0.005,$A133-1)</f>
        <v>2.6291476382617041</v>
      </c>
      <c r="I133" s="8">
        <f>-_xlfn.T.INV(0.995,$A133-1)</f>
        <v>-2.6291476382617041</v>
      </c>
    </row>
    <row r="134" ht="14.25">
      <c r="A134">
        <v>96</v>
      </c>
      <c r="B134" s="8">
        <f>('TE S1'!$C97-0)/SQRT('TE S1'!$D97/$A134)</f>
        <v>5.1687396159967749</v>
      </c>
      <c r="C134" s="8">
        <f>('TE S1'!$C97-6)/SQRT('TE S1'!$D97/$A134)</f>
        <v>1.0646539418227963</v>
      </c>
      <c r="D134" s="8">
        <f>-_xlfn.T.INV(0.05,$A134-1)</f>
        <v>1.6610518172772371</v>
      </c>
      <c r="E134" s="8">
        <f>-_xlfn.T.INV(0.95,$A134-1)</f>
        <v>-1.6610518172772371</v>
      </c>
      <c r="F134" s="8">
        <f>-_xlfn.T.INV(0.025,$A134-1)</f>
        <v>1.9852510035054984</v>
      </c>
      <c r="G134" s="8">
        <f>-_xlfn.T.INV(0.975,$A134-1)</f>
        <v>-1.9852510035054984</v>
      </c>
      <c r="H134" s="8">
        <f>-_xlfn.T.INV(0.005,$A134-1)</f>
        <v>2.628575670782741</v>
      </c>
      <c r="I134" s="8">
        <f>-_xlfn.T.INV(0.995,$A134-1)</f>
        <v>-2.628575670782741</v>
      </c>
    </row>
    <row r="135" ht="14.25">
      <c r="A135">
        <v>97</v>
      </c>
      <c r="B135" s="8">
        <f>('TE S1'!$C98-0)/SQRT('TE S1'!$D98/$A135)</f>
        <v>5.2444906266482558</v>
      </c>
      <c r="C135" s="8">
        <f>('TE S1'!$C98-6)/SQRT('TE S1'!$D98/$A135)</f>
        <v>1.0985269977404455</v>
      </c>
      <c r="D135" s="8">
        <f>-_xlfn.T.INV(0.05,$A135-1)</f>
        <v>1.6608814403248322</v>
      </c>
      <c r="E135" s="8">
        <f>-_xlfn.T.INV(0.95,$A135-1)</f>
        <v>-1.6608814403248322</v>
      </c>
      <c r="F135" s="8">
        <f>-_xlfn.T.INV(0.025,$A135-1)</f>
        <v>1.984984311522459</v>
      </c>
      <c r="G135" s="8">
        <f>-_xlfn.T.INV(0.975,$A135-1)</f>
        <v>-1.984984311522459</v>
      </c>
      <c r="H135" s="8">
        <f>-_xlfn.T.INV(0.005,$A135-1)</f>
        <v>2.6280158435100671</v>
      </c>
      <c r="I135" s="8">
        <f>-_xlfn.T.INV(0.995,$A135-1)</f>
        <v>-2.6280158435100671</v>
      </c>
    </row>
    <row r="136" ht="14.25">
      <c r="A136">
        <v>98</v>
      </c>
      <c r="B136" s="8">
        <f>('TE S1'!$C99-0)/SQRT('TE S1'!$D99/$A136)</f>
        <v>5.3592183731895604</v>
      </c>
      <c r="C136" s="8">
        <f>('TE S1'!$C99-6)/SQRT('TE S1'!$D99/$A136)</f>
        <v>1.1822479583140932</v>
      </c>
      <c r="D136" s="8">
        <f>-_xlfn.T.INV(0.05,$A136-1)</f>
        <v>1.6607146101230192</v>
      </c>
      <c r="E136" s="8">
        <f>-_xlfn.T.INV(0.95,$A136-1)</f>
        <v>-1.6607146101230192</v>
      </c>
      <c r="F136" s="8">
        <f>-_xlfn.T.INV(0.025,$A136-1)</f>
        <v>1.9847231860139847</v>
      </c>
      <c r="G136" s="8">
        <f>-_xlfn.T.INV(0.975,$A136-1)</f>
        <v>-1.9847231860139847</v>
      </c>
      <c r="H136" s="8">
        <f>-_xlfn.T.INV(0.005,$A136-1)</f>
        <v>2.6274677740132493</v>
      </c>
      <c r="I136" s="8">
        <f>-_xlfn.T.INV(0.995,$A136-1)</f>
        <v>-2.6274677740132493</v>
      </c>
    </row>
    <row r="137" ht="14.25">
      <c r="A137">
        <v>99</v>
      </c>
      <c r="B137" s="8">
        <f>('TE S1'!$C100-0)/SQRT('TE S1'!$D100/$A137)</f>
        <v>5.4817073903507909</v>
      </c>
      <c r="C137" s="8">
        <f>('TE S1'!$C100-6)/SQRT('TE S1'!$D100/$A137)</f>
        <v>1.2786458582368641</v>
      </c>
      <c r="D137" s="8">
        <f>-_xlfn.T.INV(0.05,$A137-1)</f>
        <v>1.6605512170657308</v>
      </c>
      <c r="E137" s="8">
        <f>-_xlfn.T.INV(0.95,$A137-1)</f>
        <v>-1.6605512170657308</v>
      </c>
      <c r="F137" s="8">
        <f>-_xlfn.T.INV(0.025,$A137-1)</f>
        <v>1.9844674545084826</v>
      </c>
      <c r="G137" s="8">
        <f>-_xlfn.T.INV(0.975,$A137-1)</f>
        <v>-1.9844674545084826</v>
      </c>
      <c r="H137" s="8">
        <f>-_xlfn.T.INV(0.005,$A137-1)</f>
        <v>2.626931095756373</v>
      </c>
      <c r="I137" s="8">
        <f>-_xlfn.T.INV(0.995,$A137-1)</f>
        <v>-2.626931095756373</v>
      </c>
    </row>
    <row r="138" ht="14.25">
      <c r="A138">
        <v>100</v>
      </c>
      <c r="B138" s="8">
        <f>('TE S1'!$C101-0)/SQRT('TE S1'!$D101/$A138)</f>
        <v>5.625763891740764</v>
      </c>
      <c r="C138" s="8">
        <f>('TE S1'!$C101-6)/SQRT('TE S1'!$D101/$A138)</f>
        <v>1.4331094262316841</v>
      </c>
      <c r="D138" s="8">
        <f>-_xlfn.T.INV(0.05,$A138-1)</f>
        <v>1.6603911560169873</v>
      </c>
      <c r="E138" s="8">
        <f>-_xlfn.T.INV(0.95,$A138-1)</f>
        <v>-1.6603911560169873</v>
      </c>
      <c r="F138" s="8">
        <f>-_xlfn.T.INV(0.025,$A138-1)</f>
        <v>1.9842169515864168</v>
      </c>
      <c r="G138" s="8">
        <f>-_xlfn.T.INV(0.975,$A138-1)</f>
        <v>-1.9842169515864168</v>
      </c>
      <c r="H138" s="8">
        <f>-_xlfn.T.INV(0.005,$A138-1)</f>
        <v>2.6264054572808262</v>
      </c>
      <c r="I138" s="8">
        <f>-_xlfn.T.INV(0.995,$A138-1)</f>
        <v>-2.6264054572808262</v>
      </c>
    </row>
    <row r="139" ht="14.25">
      <c r="A139">
        <v>101</v>
      </c>
      <c r="B139" s="8">
        <f>('TE S1'!$C102-0)/SQRT('TE S1'!$D102/$A139)</f>
        <v>5.6315456342290133</v>
      </c>
      <c r="C139" s="8">
        <f>('TE S1'!$C102-6)/SQRT('TE S1'!$D102/$A139)</f>
        <v>1.4010433520852716</v>
      </c>
      <c r="D139" s="8">
        <f>-_xlfn.T.INV(0.05,$A139-1)</f>
        <v>1.6602343260853394</v>
      </c>
      <c r="E139" s="8">
        <f>-_xlfn.T.INV(0.95,$A139-1)</f>
        <v>-1.6602343260853394</v>
      </c>
      <c r="F139" s="8">
        <f>-_xlfn.T.INV(0.025,$A139-1)</f>
        <v>1.9839715185235542</v>
      </c>
      <c r="G139" s="8">
        <f>-_xlfn.T.INV(0.975,$A139-1)</f>
        <v>-1.9839715185235542</v>
      </c>
      <c r="H139" s="8">
        <f>-_xlfn.T.INV(0.005,$A139-1)</f>
        <v>2.625890521438015</v>
      </c>
      <c r="I139" s="8">
        <f>-_xlfn.T.INV(0.995,$A139-1)</f>
        <v>-2.625890521438015</v>
      </c>
    </row>
    <row r="140" ht="14.25">
      <c r="A140">
        <v>102</v>
      </c>
      <c r="B140" s="8">
        <f>('TE S1'!$C103-0)/SQRT('TE S1'!$D103/$A140)</f>
        <v>5.6873384178246136</v>
      </c>
      <c r="C140" s="8">
        <f>('TE S1'!$C103-6)/SQRT('TE S1'!$D103/$A140)</f>
        <v>1.4147406756804093</v>
      </c>
      <c r="D140" s="8">
        <f>-_xlfn.T.INV(0.05,$A140-1)</f>
        <v>1.6600806304117914</v>
      </c>
      <c r="E140" s="8">
        <f>-_xlfn.T.INV(0.95,$A140-1)</f>
        <v>-1.6600806304117914</v>
      </c>
      <c r="F140" s="8">
        <f>-_xlfn.T.INV(0.025,$A140-1)</f>
        <v>1.9837310029556032</v>
      </c>
      <c r="G140" s="8">
        <f>-_xlfn.T.INV(0.975,$A140-1)</f>
        <v>-1.9837310029556032</v>
      </c>
      <c r="H140" s="8">
        <f>-_xlfn.T.INV(0.005,$A140-1)</f>
        <v>2.625385964668443</v>
      </c>
      <c r="I140" s="8">
        <f>-_xlfn.T.INV(0.995,$A140-1)</f>
        <v>-2.625385964668443</v>
      </c>
    </row>
    <row r="141" ht="14.25">
      <c r="A141">
        <v>103</v>
      </c>
      <c r="B141" s="8">
        <f>('TE S1'!$C104-0)/SQRT('TE S1'!$D104/$A141)</f>
        <v>5.8269105884343633</v>
      </c>
      <c r="C141" s="8">
        <f>('TE S1'!$C104-6)/SQRT('TE S1'!$D104/$A141)</f>
        <v>1.6014763895871593</v>
      </c>
      <c r="D141" s="8">
        <f>-_xlfn.T.INV(0.05,$A141-1)</f>
        <v>1.6599299759703385</v>
      </c>
      <c r="E141" s="8">
        <f>-_xlfn.T.INV(0.95,$A141-1)</f>
        <v>-1.6599299759703385</v>
      </c>
      <c r="F141" s="8">
        <f>-_xlfn.T.INV(0.025,$A141-1)</f>
        <v>1.9834952585628773</v>
      </c>
      <c r="G141" s="8">
        <f>-_xlfn.T.INV(0.975,$A141-1)</f>
        <v>-1.9834952585628773</v>
      </c>
      <c r="H141" s="8">
        <f>-_xlfn.T.INV(0.005,$A141-1)</f>
        <v>2.6248914763239153</v>
      </c>
      <c r="I141" s="8">
        <f>-_xlfn.T.INV(0.995,$A141-1)</f>
        <v>-2.6248914763239153</v>
      </c>
    </row>
    <row r="142" ht="14.25">
      <c r="A142">
        <v>104</v>
      </c>
      <c r="B142" s="8">
        <f>('TE S1'!$C105-0)/SQRT('TE S1'!$D105/$A142)</f>
        <v>5.6800769571618019</v>
      </c>
      <c r="C142" s="8">
        <f>('TE S1'!$C105-6)/SQRT('TE S1'!$D105/$A142)</f>
        <v>1.4573390229319765</v>
      </c>
      <c r="D142" s="8">
        <f>-_xlfn.T.INV(0.05,$A142-1)</f>
        <v>1.6597822733802514</v>
      </c>
      <c r="E142" s="8">
        <f>-_xlfn.T.INV(0.95,$A142-1)</f>
        <v>-1.6597822733802514</v>
      </c>
      <c r="F142" s="8">
        <f>-_xlfn.T.INV(0.025,$A142-1)</f>
        <v>1.9832641447734538</v>
      </c>
      <c r="G142" s="8">
        <f>-_xlfn.T.INV(0.975,$A142-1)</f>
        <v>-1.9832641447734538</v>
      </c>
      <c r="H142" s="8">
        <f>-_xlfn.T.INV(0.005,$A142-1)</f>
        <v>2.6244067580299606</v>
      </c>
      <c r="I142" s="8">
        <f>-_xlfn.T.INV(0.995,$A142-1)</f>
        <v>-2.6244067580299606</v>
      </c>
    </row>
    <row r="143" ht="14.25">
      <c r="A143">
        <v>105</v>
      </c>
      <c r="B143" s="8">
        <f>('TE S1'!$C106-0)/SQRT('TE S1'!$D106/$A143)</f>
        <v>5.6249158339175498</v>
      </c>
      <c r="C143" s="8">
        <f>('TE S1'!$C106-6)/SQRT('TE S1'!$D106/$A143)</f>
        <v>1.3778664477884301</v>
      </c>
      <c r="D143" s="8">
        <f>-_xlfn.T.INV(0.05,$A143-1)</f>
        <v>1.6596374367292341</v>
      </c>
      <c r="E143" s="8">
        <f>-_xlfn.T.INV(0.95,$A143-1)</f>
        <v>-1.6596374367292341</v>
      </c>
      <c r="F143" s="8">
        <f>-_xlfn.T.INV(0.025,$A143-1)</f>
        <v>1.983037526483723</v>
      </c>
      <c r="G143" s="8">
        <f>-_xlfn.T.INV(0.975,$A143-1)</f>
        <v>-1.983037526483723</v>
      </c>
      <c r="H143" s="8">
        <f>-_xlfn.T.INV(0.005,$A143-1)</f>
        <v>2.6239315230856053</v>
      </c>
      <c r="I143" s="8">
        <f>-_xlfn.T.INV(0.995,$A143-1)</f>
        <v>-2.6239315230856053</v>
      </c>
    </row>
    <row r="144" ht="14.25">
      <c r="A144">
        <v>106</v>
      </c>
      <c r="B144" s="8">
        <f>('TE S1'!$C107-0)/SQRT('TE S1'!$D107/$A144)</f>
        <v>5.6079124174003239</v>
      </c>
      <c r="C144" s="8">
        <f>('TE S1'!$C107-6)/SQRT('TE S1'!$D107/$A144)</f>
        <v>1.328061016082251</v>
      </c>
      <c r="D144" s="8">
        <f>-_xlfn.T.INV(0.05,$A144-1)</f>
        <v>1.6594953834068062</v>
      </c>
      <c r="E144" s="8">
        <f>-_xlfn.T.INV(0.95,$A144-1)</f>
        <v>-1.6594953834068062</v>
      </c>
      <c r="F144" s="8">
        <f>-_xlfn.T.INV(0.025,$A144-1)</f>
        <v>1.9828152737950486</v>
      </c>
      <c r="G144" s="8">
        <f>-_xlfn.T.INV(0.975,$A144-1)</f>
        <v>-1.9828152737950486</v>
      </c>
      <c r="H144" s="8">
        <f>-_xlfn.T.INV(0.005,$A144-1)</f>
        <v>2.6234654958980803</v>
      </c>
      <c r="I144" s="8">
        <f>-_xlfn.T.INV(0.995,$A144-1)</f>
        <v>-2.6234654958980803</v>
      </c>
    </row>
    <row r="145" ht="14.25">
      <c r="A145">
        <v>107</v>
      </c>
      <c r="B145" s="8">
        <f>('TE S1'!$C108-0)/SQRT('TE S1'!$D108/$A145)</f>
        <v>5.337166352043921</v>
      </c>
      <c r="C145" s="8">
        <f>('TE S1'!$C108-6)/SQRT('TE S1'!$D108/$A145)</f>
        <v>1.1079548678375455</v>
      </c>
      <c r="D145" s="8">
        <f>-_xlfn.T.INV(0.05,$A145-1)</f>
        <v>1.6593560339471838</v>
      </c>
      <c r="E145" s="8">
        <f>-_xlfn.T.INV(0.95,$A145-1)</f>
        <v>-1.6593560339471838</v>
      </c>
      <c r="F145" s="8">
        <f>-_xlfn.T.INV(0.025,$A145-1)</f>
        <v>1.9825972617655003</v>
      </c>
      <c r="G145" s="8">
        <f>-_xlfn.T.INV(0.975,$A145-1)</f>
        <v>-1.9825972617655003</v>
      </c>
      <c r="H145" s="8">
        <f>-_xlfn.T.INV(0.005,$A145-1)</f>
        <v>2.6230084114500229</v>
      </c>
      <c r="I145" s="8">
        <f>-_xlfn.T.INV(0.995,$A145-1)</f>
        <v>-2.6230084114500229</v>
      </c>
    </row>
    <row r="146" ht="14.25">
      <c r="A146">
        <v>108</v>
      </c>
      <c r="B146" s="8">
        <f>('TE S1'!$C109-0)/SQRT('TE S1'!$D109/$A146)</f>
        <v>5.406553666618052</v>
      </c>
      <c r="C146" s="8">
        <f>('TE S1'!$C109-6)/SQRT('TE S1'!$D109/$A146)</f>
        <v>1.1385180980822625</v>
      </c>
      <c r="D146" s="8">
        <f>-_xlfn.T.INV(0.05,$A146-1)</f>
        <v>1.6592193118811001</v>
      </c>
      <c r="E146" s="8">
        <f>-_xlfn.T.INV(0.95,$A146-1)</f>
        <v>-1.6592193118811001</v>
      </c>
      <c r="F146" s="8">
        <f>-_xlfn.T.INV(0.025,$A146-1)</f>
        <v>1.9823833701756888</v>
      </c>
      <c r="G146" s="8">
        <f>-_xlfn.T.INV(0.975,$A146-1)</f>
        <v>-1.9823833701756888</v>
      </c>
      <c r="H146" s="8">
        <f>-_xlfn.T.INV(0.005,$A146-1)</f>
        <v>2.6225600147970365</v>
      </c>
      <c r="I146" s="8">
        <f>-_xlfn.T.INV(0.995,$A146-1)</f>
        <v>-2.6225600147970365</v>
      </c>
    </row>
    <row r="147" ht="14.25">
      <c r="A147">
        <v>109</v>
      </c>
      <c r="B147" s="8">
        <f>('TE S1'!$C110-0)/SQRT('TE S1'!$D110/$A147)</f>
        <v>5.4250504733174152</v>
      </c>
      <c r="C147" s="8">
        <f>('TE S1'!$C110-6)/SQRT('TE S1'!$D110/$A147)</f>
        <v>1.1191777689454991</v>
      </c>
      <c r="D147" s="8">
        <f>-_xlfn.T.INV(0.05,$A147-1)</f>
        <v>1.6590851435958276</v>
      </c>
      <c r="E147" s="8">
        <f>-_xlfn.T.INV(0.95,$A147-1)</f>
        <v>-1.6590851435958276</v>
      </c>
      <c r="F147" s="8">
        <f>-_xlfn.T.INV(0.025,$A147-1)</f>
        <v>1.9821734833077296</v>
      </c>
      <c r="G147" s="8">
        <f>-_xlfn.T.INV(0.975,$A147-1)</f>
        <v>-1.9821734833077296</v>
      </c>
      <c r="H147" s="8">
        <f>-_xlfn.T.INV(0.005,$A147-1)</f>
        <v>2.6221200605936903</v>
      </c>
      <c r="I147" s="8">
        <f>-_xlfn.T.INV(0.995,$A147-1)</f>
        <v>-2.6221200605936903</v>
      </c>
    </row>
    <row r="148" ht="14.25">
      <c r="A148">
        <v>110</v>
      </c>
      <c r="B148" s="8">
        <f>('TE S1'!$C111-0)/SQRT('TE S1'!$D111/$A148)</f>
        <v>5.4799709825778811</v>
      </c>
      <c r="C148" s="8">
        <f>('TE S1'!$C111-6)/SQRT('TE S1'!$D111/$A148)</f>
        <v>1.1344660158417674</v>
      </c>
      <c r="D148" s="8">
        <f>-_xlfn.T.INV(0.05,$A148-1)</f>
        <v>1.6589534582030738</v>
      </c>
      <c r="E148" s="8">
        <f>-_xlfn.T.INV(0.95,$A148-1)</f>
        <v>-1.6589534582030738</v>
      </c>
      <c r="F148" s="8">
        <f>-_xlfn.T.INV(0.025,$A148-1)</f>
        <v>1.9819674897364798</v>
      </c>
      <c r="G148" s="8">
        <f>-_xlfn.T.INV(0.975,$A148-1)</f>
        <v>-1.9819674897364798</v>
      </c>
      <c r="H148" s="8">
        <f>-_xlfn.T.INV(0.005,$A148-1)</f>
        <v>2.6216883126459756</v>
      </c>
      <c r="I148" s="8">
        <f>-_xlfn.T.INV(0.995,$A148-1)</f>
        <v>-2.6216883126459756</v>
      </c>
    </row>
    <row r="149" ht="14.25">
      <c r="A149">
        <v>111</v>
      </c>
      <c r="B149" s="8">
        <f>('TE S1'!$C112-0)/SQRT('TE S1'!$D112/$A149)</f>
        <v>5.6196845462982647</v>
      </c>
      <c r="C149" s="8">
        <f>('TE S1'!$C112-6)/SQRT('TE S1'!$D112/$A149)</f>
        <v>1.306639267967793</v>
      </c>
      <c r="D149" s="8">
        <f>-_xlfn.T.INV(0.05,$A149-1)</f>
        <v>1.6588241874140912</v>
      </c>
      <c r="E149" s="8">
        <f>-_xlfn.T.INV(0.95,$A149-1)</f>
        <v>-1.6588241874140912</v>
      </c>
      <c r="F149" s="8">
        <f>-_xlfn.T.INV(0.025,$A149-1)</f>
        <v>1.981765282132371</v>
      </c>
      <c r="G149" s="8">
        <f>-_xlfn.T.INV(0.975,$A149-1)</f>
        <v>-1.981765282132371</v>
      </c>
      <c r="H149" s="8">
        <f>-_xlfn.T.INV(0.005,$A149-1)</f>
        <v>2.6212645434885986</v>
      </c>
      <c r="I149" s="8">
        <f>-_xlfn.T.INV(0.995,$A149-1)</f>
        <v>-2.6212645434885986</v>
      </c>
    </row>
    <row r="150" ht="14.25">
      <c r="A150">
        <v>112</v>
      </c>
      <c r="B150" s="8">
        <f>('TE S1'!$C113-0)/SQRT('TE S1'!$D113/$A150)</f>
        <v>5.612255109561672</v>
      </c>
      <c r="C150" s="8">
        <f>('TE S1'!$C113-6)/SQRT('TE S1'!$D113/$A150)</f>
        <v>1.2658246686628585</v>
      </c>
      <c r="D150" s="8">
        <f>-_xlfn.T.INV(0.05,$A150-1)</f>
        <v>1.6586972654215846</v>
      </c>
      <c r="E150" s="8">
        <f>-_xlfn.T.INV(0.95,$A150-1)</f>
        <v>-1.6586972654215846</v>
      </c>
      <c r="F150" s="8">
        <f>-_xlfn.T.INV(0.025,$A150-1)</f>
        <v>1.9815667570748989</v>
      </c>
      <c r="G150" s="8">
        <f>-_xlfn.T.INV(0.975,$A150-1)</f>
        <v>-1.9815667570748989</v>
      </c>
      <c r="H150" s="8">
        <f>-_xlfn.T.INV(0.005,$A150-1)</f>
        <v>2.6208485339854355</v>
      </c>
      <c r="I150" s="8">
        <f>-_xlfn.T.INV(0.995,$A150-1)</f>
        <v>-2.6208485339854355</v>
      </c>
    </row>
    <row r="151" ht="14.25">
      <c r="A151">
        <v>113</v>
      </c>
      <c r="B151" s="8">
        <f>('TE S1'!$C114-0)/SQRT('TE S1'!$D114/$A151)</f>
        <v>5.7143810023508781</v>
      </c>
      <c r="C151" s="8">
        <f>('TE S1'!$C114-6)/SQRT('TE S1'!$D114/$A151)</f>
        <v>1.3376968086033121</v>
      </c>
      <c r="D151" s="8">
        <f>-_xlfn.T.INV(0.05,$A151-1)</f>
        <v>1.6585726287880251</v>
      </c>
      <c r="E151" s="8">
        <f>-_xlfn.T.INV(0.95,$A151-1)</f>
        <v>-1.6585726287880251</v>
      </c>
      <c r="F151" s="8">
        <f>-_xlfn.T.INV(0.025,$A151-1)</f>
        <v>1.9813718148763073</v>
      </c>
      <c r="G151" s="8">
        <f>-_xlfn.T.INV(0.975,$A151-1)</f>
        <v>-1.9813718148763073</v>
      </c>
      <c r="H151" s="8">
        <f>-_xlfn.T.INV(0.005,$A151-1)</f>
        <v>2.6204400729518404</v>
      </c>
      <c r="I151" s="8">
        <f>-_xlfn.T.INV(0.995,$A151-1)</f>
        <v>-2.6204400729518404</v>
      </c>
    </row>
    <row r="152" ht="14.25">
      <c r="A152">
        <v>114</v>
      </c>
      <c r="B152" s="8">
        <f>('TE S1'!$C115-0)/SQRT('TE S1'!$D115/$A152)</f>
        <v>5.4973732020058579</v>
      </c>
      <c r="C152" s="8">
        <f>('TE S1'!$C115-6)/SQRT('TE S1'!$D115/$A152)</f>
        <v>1.1514154804767827</v>
      </c>
      <c r="D152" s="8">
        <f>-_xlfn.T.INV(0.05,$A152-1)</f>
        <v>1.6584502163399428</v>
      </c>
      <c r="E152" s="8">
        <f>-_xlfn.T.INV(0.95,$A152-1)</f>
        <v>-1.6584502163399428</v>
      </c>
      <c r="F152" s="8">
        <f>-_xlfn.T.INV(0.025,$A152-1)</f>
        <v>1.9811803594146598</v>
      </c>
      <c r="G152" s="8">
        <f>-_xlfn.T.INV(0.975,$A152-1)</f>
        <v>-1.9811803594146598</v>
      </c>
      <c r="H152" s="8">
        <f>-_xlfn.T.INV(0.005,$A152-1)</f>
        <v>2.6200389567972002</v>
      </c>
      <c r="I152" s="8">
        <f>-_xlfn.T.INV(0.995,$A152-1)</f>
        <v>-2.6200389567972002</v>
      </c>
    </row>
    <row r="153" ht="14.25">
      <c r="A153">
        <v>115</v>
      </c>
      <c r="B153" s="8">
        <f>('TE S1'!$C116-0)/SQRT('TE S1'!$D116/$A153)</f>
        <v>5.5324718379988473</v>
      </c>
      <c r="C153" s="8">
        <f>('TE S1'!$C116-6)/SQRT('TE S1'!$D116/$A153)</f>
        <v>1.1485865329857377</v>
      </c>
      <c r="D153" s="8">
        <f>-_xlfn.T.INV(0.05,$A153-1)</f>
        <v>1.6583299690677955</v>
      </c>
      <c r="E153" s="8">
        <f>-_xlfn.T.INV(0.95,$A153-1)</f>
        <v>-1.6583299690677955</v>
      </c>
      <c r="F153" s="8">
        <f>-_xlfn.T.INV(0.025,$A153-1)</f>
        <v>1.9809922979758523</v>
      </c>
      <c r="G153" s="8">
        <f>-_xlfn.T.INV(0.975,$A153-1)</f>
        <v>-1.9809922979758523</v>
      </c>
      <c r="H153" s="8">
        <f>-_xlfn.T.INV(0.005,$A153-1)</f>
        <v>2.6196449891866571</v>
      </c>
      <c r="I153" s="8">
        <f>-_xlfn.T.INV(0.995,$A153-1)</f>
        <v>-2.6196449891866571</v>
      </c>
    </row>
    <row r="154" ht="14.25">
      <c r="A154">
        <v>116</v>
      </c>
      <c r="B154" s="8">
        <f>('TE S1'!$C117-0)/SQRT('TE S1'!$D117/$A154)</f>
        <v>5.3305836063637608</v>
      </c>
      <c r="C154" s="8">
        <f>('TE S1'!$C117-6)/SQRT('TE S1'!$D117/$A154)</f>
        <v>0.97238079647986808</v>
      </c>
      <c r="D154" s="8">
        <f>-_xlfn.T.INV(0.05,$A154-1)</f>
        <v>1.6582118300311535</v>
      </c>
      <c r="E154" s="8">
        <f>-_xlfn.T.INV(0.95,$A154-1)</f>
        <v>-1.6582118300311535</v>
      </c>
      <c r="F154" s="8">
        <f>-_xlfn.T.INV(0.025,$A154-1)</f>
        <v>1.9808075411039099</v>
      </c>
      <c r="G154" s="8">
        <f>-_xlfn.T.INV(0.975,$A154-1)</f>
        <v>-1.9808075411039099</v>
      </c>
      <c r="H154" s="8">
        <f>-_xlfn.T.INV(0.005,$A154-1)</f>
        <v>2.619257980720771</v>
      </c>
      <c r="I154" s="8">
        <f>-_xlfn.T.INV(0.995,$A154-1)</f>
        <v>-2.619257980720771</v>
      </c>
    </row>
    <row r="155" ht="14.25">
      <c r="A155">
        <v>117</v>
      </c>
      <c r="B155" s="8">
        <f>('TE S1'!$C118-0)/SQRT('TE S1'!$D118/$A155)</f>
        <v>5.3817333599509718</v>
      </c>
      <c r="C155" s="8">
        <f>('TE S1'!$C118-6)/SQRT('TE S1'!$D118/$A155)</f>
        <v>0.98585289006590127</v>
      </c>
      <c r="D155" s="8">
        <f>-_xlfn.T.INV(0.05,$A155-1)</f>
        <v>1.6580957442687663</v>
      </c>
      <c r="E155" s="8">
        <f>-_xlfn.T.INV(0.95,$A155-1)</f>
        <v>-1.6580957442687663</v>
      </c>
      <c r="F155" s="8">
        <f>-_xlfn.T.INV(0.025,$A155-1)</f>
        <v>1.9806260024590874</v>
      </c>
      <c r="G155" s="8">
        <f>-_xlfn.T.INV(0.975,$A155-1)</f>
        <v>-1.9806260024590874</v>
      </c>
      <c r="H155" s="8">
        <f>-_xlfn.T.INV(0.005,$A155-1)</f>
        <v>2.6188777486319701</v>
      </c>
      <c r="I155" s="8">
        <f>-_xlfn.T.INV(0.995,$A155-1)</f>
        <v>-2.6188777486319701</v>
      </c>
    </row>
    <row r="156" ht="14.25">
      <c r="A156">
        <v>118</v>
      </c>
      <c r="B156" s="8">
        <f>('TE S1'!$C119-0)/SQRT('TE S1'!$D119/$A156)</f>
        <v>5.4325806813514088</v>
      </c>
      <c r="C156" s="8">
        <f>('TE S1'!$C119-6)/SQRT('TE S1'!$D119/$A156)</f>
        <v>0.99901585106457313</v>
      </c>
      <c r="D156" s="8">
        <f>-_xlfn.T.INV(0.05,$A156-1)</f>
        <v>1.6579816587133596</v>
      </c>
      <c r="E156" s="8">
        <f>-_xlfn.T.INV(0.95,$A156-1)</f>
        <v>-1.6579816587133596</v>
      </c>
      <c r="F156" s="8">
        <f>-_xlfn.T.INV(0.025,$A156-1)</f>
        <v>1.980447598683404</v>
      </c>
      <c r="G156" s="8">
        <f>-_xlfn.T.INV(0.975,$A156-1)</f>
        <v>-1.980447598683404</v>
      </c>
      <c r="H156" s="8">
        <f>-_xlfn.T.INV(0.005,$A156-1)</f>
        <v>2.6185041164968021</v>
      </c>
      <c r="I156" s="8">
        <f>-_xlfn.T.INV(0.995,$A156-1)</f>
        <v>-2.6185041164968021</v>
      </c>
    </row>
    <row r="157" ht="14.25">
      <c r="A157">
        <v>119</v>
      </c>
      <c r="B157" s="8">
        <f>('TE S1'!$C120-0)/SQRT('TE S1'!$D120/$A157)</f>
        <v>5.3149046996210894</v>
      </c>
      <c r="C157" s="8">
        <f>('TE S1'!$C120-6)/SQRT('TE S1'!$D120/$A157)</f>
        <v>0.87733095312696452</v>
      </c>
      <c r="D157" s="8">
        <f>-_xlfn.T.INV(0.05,$A157-1)</f>
        <v>1.6578695221106938</v>
      </c>
      <c r="E157" s="8">
        <f>-_xlfn.T.INV(0.95,$A157-1)</f>
        <v>-1.6578695221106938</v>
      </c>
      <c r="F157" s="8">
        <f>-_xlfn.T.INV(0.025,$A157-1)</f>
        <v>1.9802722492729794</v>
      </c>
      <c r="G157" s="8">
        <f>-_xlfn.T.INV(0.975,$A157-1)</f>
        <v>-1.9802722492729794</v>
      </c>
      <c r="H157" s="8">
        <f>-_xlfn.T.INV(0.005,$A157-1)</f>
        <v>2.6181369139630553</v>
      </c>
      <c r="I157" s="8">
        <f>-_xlfn.T.INV(0.995,$A157-1)</f>
        <v>-2.6181369139630553</v>
      </c>
    </row>
    <row r="158" ht="14.25">
      <c r="A158">
        <v>120</v>
      </c>
      <c r="B158" s="8">
        <f>('TE S1'!$C121-0)/SQRT('TE S1'!$D121/$A158)</f>
        <v>5.2436879864903769</v>
      </c>
      <c r="C158" s="8">
        <f>('TE S1'!$C121-6)/SQRT('TE S1'!$D121/$A158)</f>
        <v>0.78801552394138585</v>
      </c>
      <c r="D158" s="8">
        <f>-_xlfn.T.INV(0.05,$A158-1)</f>
        <v>1.6577592849428358</v>
      </c>
      <c r="E158" s="8">
        <f>-_xlfn.T.INV(0.95,$A158-1)</f>
        <v>-1.6577592849428358</v>
      </c>
      <c r="F158" s="8">
        <f>-_xlfn.T.INV(0.025,$A158-1)</f>
        <v>1.9800998764569382</v>
      </c>
      <c r="G158" s="8">
        <f>-_xlfn.T.INV(0.975,$A158-1)</f>
        <v>-1.9800998764569382</v>
      </c>
      <c r="H158" s="8">
        <f>-_xlfn.T.INV(0.005,$A158-1)</f>
        <v>2.6177759764908592</v>
      </c>
      <c r="I158" s="8">
        <f>-_xlfn.T.INV(0.995,$A158-1)</f>
        <v>-2.6177759764908592</v>
      </c>
    </row>
    <row r="159" ht="14.25">
      <c r="A159">
        <v>121</v>
      </c>
      <c r="B159" s="8">
        <f>('TE S1'!$C122-0)/SQRT('TE S1'!$D122/$A159)</f>
        <v>5.2513678019866905</v>
      </c>
      <c r="C159" s="8">
        <f>('TE S1'!$C122-6)/SQRT('TE S1'!$D122/$A159)</f>
        <v>0.76089653519171596</v>
      </c>
      <c r="D159" s="8">
        <f>-_xlfn.T.INV(0.05,$A159-1)</f>
        <v>1.6576508993552297</v>
      </c>
      <c r="E159" s="8">
        <f>-_xlfn.T.INV(0.95,$A159-1)</f>
        <v>-1.6576508993552297</v>
      </c>
      <c r="F159" s="8">
        <f>-_xlfn.T.INV(0.025,$A159-1)</f>
        <v>1.9799304050824429</v>
      </c>
      <c r="G159" s="8">
        <f>-_xlfn.T.INV(0.975,$A159-1)</f>
        <v>-1.9799304050824429</v>
      </c>
      <c r="H159" s="8">
        <f>-_xlfn.T.INV(0.005,$A159-1)</f>
        <v>2.6174211451068636</v>
      </c>
      <c r="I159" s="8">
        <f>-_xlfn.T.INV(0.995,$A159-1)</f>
        <v>-2.6174211451068636</v>
      </c>
    </row>
    <row r="160" ht="14.25">
      <c r="A160">
        <v>122</v>
      </c>
      <c r="B160" s="8">
        <f>('TE S1'!$C123-0)/SQRT('TE S1'!$D123/$A160)</f>
        <v>5.2542800352881338</v>
      </c>
      <c r="C160" s="8">
        <f>('TE S1'!$C123-6)/SQRT('TE S1'!$D123/$A160)</f>
        <v>0.72964909220662921</v>
      </c>
      <c r="D160" s="8">
        <f>-_xlfn.T.INV(0.05,$A160-1)</f>
        <v>1.6575443190874704</v>
      </c>
      <c r="E160" s="8">
        <f>-_xlfn.T.INV(0.95,$A160-1)</f>
        <v>-1.6575443190874704</v>
      </c>
      <c r="F160" s="8">
        <f>-_xlfn.T.INV(0.025,$A160-1)</f>
        <v>1.9797637625053901</v>
      </c>
      <c r="G160" s="8">
        <f>-_xlfn.T.INV(0.975,$A160-1)</f>
        <v>-1.9797637625053901</v>
      </c>
      <c r="H160" s="8">
        <f>-_xlfn.T.INV(0.005,$A160-1)</f>
        <v>2.6170722661708625</v>
      </c>
      <c r="I160" s="8">
        <f>-_xlfn.T.INV(0.995,$A160-1)</f>
        <v>-2.6170722661708625</v>
      </c>
    </row>
    <row r="161" ht="14.25">
      <c r="A161">
        <v>123</v>
      </c>
      <c r="B161" s="8">
        <f>('TE S1'!$C124-0)/SQRT('TE S1'!$D124/$A161)</f>
        <v>5.3696858272397483</v>
      </c>
      <c r="C161" s="8">
        <f>('TE S1'!$C124-6)/SQRT('TE S1'!$D124/$A161)</f>
        <v>0.8294566134249054</v>
      </c>
      <c r="D161" s="8">
        <f>-_xlfn.T.INV(0.05,$A161-1)</f>
        <v>1.6574394994074149</v>
      </c>
      <c r="E161" s="8">
        <f>-_xlfn.T.INV(0.95,$A161-1)</f>
        <v>-1.6574394994074149</v>
      </c>
      <c r="F161" s="8">
        <f>-_xlfn.T.INV(0.025,$A161-1)</f>
        <v>1.9795998784866355</v>
      </c>
      <c r="G161" s="8">
        <f>-_xlfn.T.INV(0.975,$A161-1)</f>
        <v>-1.9795998784866355</v>
      </c>
      <c r="H161" s="8">
        <f>-_xlfn.T.INV(0.005,$A161-1)</f>
        <v>2.6167291911539943</v>
      </c>
      <c r="I161" s="8">
        <f>-_xlfn.T.INV(0.995,$A161-1)</f>
        <v>-2.6167291911539943</v>
      </c>
    </row>
    <row r="162" ht="14.25">
      <c r="A162">
        <v>124</v>
      </c>
      <c r="B162" s="8">
        <f>('TE S1'!$C125-0)/SQRT('TE S1'!$D125/$A162)</f>
        <v>5.2888081690537669</v>
      </c>
      <c r="C162" s="8">
        <f>('TE S1'!$C125-6)/SQRT('TE S1'!$D125/$A162)</f>
        <v>0.73374102540939712</v>
      </c>
      <c r="D162" s="8">
        <f>-_xlfn.T.INV(0.05,$A162-1)</f>
        <v>1.6573363970486279</v>
      </c>
      <c r="E162" s="8">
        <f>-_xlfn.T.INV(0.95,$A162-1)</f>
        <v>-1.6573363970486279</v>
      </c>
      <c r="F162" s="8">
        <f>-_xlfn.T.INV(0.025,$A162-1)</f>
        <v>1.9794386850933063</v>
      </c>
      <c r="G162" s="8">
        <f>-_xlfn.T.INV(0.975,$A162-1)</f>
        <v>-1.9794386850933063</v>
      </c>
      <c r="H162" s="8">
        <f>-_xlfn.T.INV(0.005,$A162-1)</f>
        <v>2.6163917764279692</v>
      </c>
      <c r="I162" s="8">
        <f>-_xlfn.T.INV(0.995,$A162-1)</f>
        <v>-2.6163917764279692</v>
      </c>
    </row>
    <row r="163" ht="14.25">
      <c r="A163">
        <v>125</v>
      </c>
      <c r="B163" s="8">
        <f>('TE S1'!$C126-0)/SQRT('TE S1'!$D126/$A163)</f>
        <v>5.2275428564515494</v>
      </c>
      <c r="C163" s="8">
        <f>('TE S1'!$C126-6)/SQRT('TE S1'!$D126/$A163)</f>
        <v>0.65215528361078168</v>
      </c>
      <c r="D163" s="8">
        <f>-_xlfn.T.INV(0.05,$A163-1)</f>
        <v>1.6572349701508442</v>
      </c>
      <c r="E163" s="8">
        <f>-_xlfn.T.INV(0.95,$A163-1)</f>
        <v>-1.6572349701508442</v>
      </c>
      <c r="F163" s="8">
        <f>-_xlfn.T.INV(0.025,$A163-1)</f>
        <v>1.9792801166048524</v>
      </c>
      <c r="G163" s="8">
        <f>-_xlfn.T.INV(0.975,$A163-1)</f>
        <v>-1.9792801166048524</v>
      </c>
      <c r="H163" s="8">
        <f>-_xlfn.T.INV(0.005,$A163-1)</f>
        <v>2.6160598830646058</v>
      </c>
      <c r="I163" s="8">
        <f>-_xlfn.T.INV(0.995,$A163-1)</f>
        <v>-2.6160598830646058</v>
      </c>
    </row>
    <row r="164" ht="14.25">
      <c r="A164">
        <v>126</v>
      </c>
      <c r="B164" s="8">
        <f>('TE S1'!$C127-0)/SQRT('TE S1'!$D127/$A164)</f>
        <v>5.2926824781283575</v>
      </c>
      <c r="C164" s="8">
        <f>('TE S1'!$C127-6)/SQRT('TE S1'!$D127/$A164)</f>
        <v>0.68195899355872025</v>
      </c>
      <c r="D164" s="8">
        <f>-_xlfn.T.INV(0.05,$A164-1)</f>
        <v>1.6571351782032842</v>
      </c>
      <c r="E164" s="8">
        <f>-_xlfn.T.INV(0.95,$A164-1)</f>
        <v>-1.6571351782032842</v>
      </c>
      <c r="F164" s="8">
        <f>-_xlfn.T.INV(0.025,$A164-1)</f>
        <v>1.9791241094237957</v>
      </c>
      <c r="G164" s="8">
        <f>-_xlfn.T.INV(0.975,$A164-1)</f>
        <v>-1.9791241094237957</v>
      </c>
      <c r="H164" s="8">
        <f>-_xlfn.T.INV(0.005,$A164-1)</f>
        <v>2.6157333766451547</v>
      </c>
      <c r="I164" s="8">
        <f>-_xlfn.T.INV(0.995,$A164-1)</f>
        <v>-2.6157333766451547</v>
      </c>
    </row>
    <row r="165" ht="14.25">
      <c r="A165">
        <v>127</v>
      </c>
      <c r="B165" s="8">
        <f>('TE S1'!$C128-0)/SQRT('TE S1'!$D128/$A165)</f>
        <v>5.3813610531238885</v>
      </c>
      <c r="C165" s="8">
        <f>('TE S1'!$C128-6)/SQRT('TE S1'!$D128/$A165)</f>
        <v>0.74078174602202662</v>
      </c>
      <c r="D165" s="8">
        <f>-_xlfn.T.INV(0.05,$A165-1)</f>
        <v>1.6570369819907105</v>
      </c>
      <c r="E165" s="8">
        <f>-_xlfn.T.INV(0.95,$A165-1)</f>
        <v>-1.6570369819907105</v>
      </c>
      <c r="F165" s="8">
        <f>-_xlfn.T.INV(0.025,$A165-1)</f>
        <v>1.9789706019906297</v>
      </c>
      <c r="G165" s="8">
        <f>-_xlfn.T.INV(0.975,$A165-1)</f>
        <v>-1.9789706019906297</v>
      </c>
      <c r="H165" s="8">
        <f>-_xlfn.T.INV(0.005,$A165-1)</f>
        <v>2.6154121270787938</v>
      </c>
      <c r="I165" s="8">
        <f>-_xlfn.T.INV(0.995,$A165-1)</f>
        <v>-2.6154121270787938</v>
      </c>
    </row>
    <row r="166" ht="14.25">
      <c r="A166">
        <v>128</v>
      </c>
      <c r="B166" s="8">
        <f>('TE S1'!$C129-0)/SQRT('TE S1'!$D129/$A166)</f>
        <v>5.4775494158193281</v>
      </c>
      <c r="C166" s="8">
        <f>('TE S1'!$C129-6)/SQRT('TE S1'!$D129/$A166)</f>
        <v>0.81023173306817609</v>
      </c>
      <c r="D166" s="8">
        <f>-_xlfn.T.INV(0.05,$A166-1)</f>
        <v>1.6569403435420587</v>
      </c>
      <c r="E166" s="8">
        <f>-_xlfn.T.INV(0.95,$A166-1)</f>
        <v>-1.6569403435420587</v>
      </c>
      <c r="F166" s="8">
        <f>-_xlfn.T.INV(0.025,$A166-1)</f>
        <v>1.9788195347028543</v>
      </c>
      <c r="G166" s="8">
        <f>-_xlfn.T.INV(0.975,$A166-1)</f>
        <v>-1.9788195347028543</v>
      </c>
      <c r="H166" s="8">
        <f>-_xlfn.T.INV(0.005,$A166-1)</f>
        <v>2.6150960084298647</v>
      </c>
      <c r="I166" s="8">
        <f>-_xlfn.T.INV(0.995,$A166-1)</f>
        <v>-2.6150960084298647</v>
      </c>
    </row>
    <row r="167" ht="14.25">
      <c r="A167">
        <v>129</v>
      </c>
      <c r="B167" s="8">
        <f>('TE S1'!$C130-0)/SQRT('TE S1'!$D130/$A167)</f>
        <v>5.5465422628524035</v>
      </c>
      <c r="C167" s="8">
        <f>('TE S1'!$C130-6)/SQRT('TE S1'!$D130/$A167)</f>
        <v>0.84449252378264617</v>
      </c>
      <c r="D167" s="8">
        <f>-_xlfn.T.INV(0.05,$A167-1)</f>
        <v>1.6568452260814863</v>
      </c>
      <c r="E167" s="8">
        <f>-_xlfn.T.INV(0.95,$A167-1)</f>
        <v>-1.6568452260814863</v>
      </c>
      <c r="F167" s="8">
        <f>-_xlfn.T.INV(0.025,$A167-1)</f>
        <v>1.9786708498378314</v>
      </c>
      <c r="G167" s="8">
        <f>-_xlfn.T.INV(0.975,$A167-1)</f>
        <v>-1.9786708498378314</v>
      </c>
      <c r="H167" s="8">
        <f>-_xlfn.T.INV(0.005,$A167-1)</f>
        <v>2.6147848987533076</v>
      </c>
      <c r="I167" s="8">
        <f>-_xlfn.T.INV(0.995,$A167-1)</f>
        <v>-2.6147848987533076</v>
      </c>
    </row>
    <row r="168" ht="14.25">
      <c r="A168">
        <v>130</v>
      </c>
      <c r="B168" s="8">
        <f>('TE S1'!$C131-0)/SQRT('TE S1'!$D131/$A168)</f>
        <v>5.5841258240648886</v>
      </c>
      <c r="C168" s="8">
        <f>('TE S1'!$C131-6)/SQRT('TE S1'!$D131/$A168)</f>
        <v>0.84555528527518009</v>
      </c>
      <c r="D168" s="8">
        <f>-_xlfn.T.INV(0.05,$A168-1)</f>
        <v>1.6567515939817075</v>
      </c>
      <c r="E168" s="8">
        <f>-_xlfn.T.INV(0.95,$A168-1)</f>
        <v>-1.6567515939817075</v>
      </c>
      <c r="F168" s="8">
        <f>-_xlfn.T.INV(0.025,$A168-1)</f>
        <v>1.9785244914792532</v>
      </c>
      <c r="G168" s="8">
        <f>-_xlfn.T.INV(0.975,$A168-1)</f>
        <v>-1.9785244914792532</v>
      </c>
      <c r="H168" s="8">
        <f>-_xlfn.T.INV(0.005,$A168-1)</f>
        <v>2.6144786799378084</v>
      </c>
      <c r="I168" s="8">
        <f>-_xlfn.T.INV(0.995,$A168-1)</f>
        <v>-2.6144786799378084</v>
      </c>
    </row>
    <row r="169" ht="14.25">
      <c r="A169">
        <v>131</v>
      </c>
      <c r="B169" s="8">
        <f>('TE S1'!$C132-0)/SQRT('TE S1'!$D132/$A169)</f>
        <v>5.5702473295687653</v>
      </c>
      <c r="C169" s="8">
        <f>('TE S1'!$C132-6)/SQRT('TE S1'!$D132/$A169)</f>
        <v>0.80105044781603008</v>
      </c>
      <c r="D169" s="8">
        <f>-_xlfn.T.INV(0.05,$A169-1)</f>
        <v>1.6566594127194818</v>
      </c>
      <c r="E169" s="8">
        <f>-_xlfn.T.INV(0.95,$A169-1)</f>
        <v>-1.6566594127194818</v>
      </c>
      <c r="F169" s="8">
        <f>-_xlfn.T.INV(0.025,$A169-1)</f>
        <v>1.9783804054470238</v>
      </c>
      <c r="G169" s="8">
        <f>-_xlfn.T.INV(0.975,$A169-1)</f>
        <v>-1.9783804054470238</v>
      </c>
      <c r="H169" s="8">
        <f>-_xlfn.T.INV(0.005,$A169-1)</f>
        <v>2.6141772375563468</v>
      </c>
      <c r="I169" s="8">
        <f>-_xlfn.T.INV(0.995,$A169-1)</f>
        <v>-2.6141772375563468</v>
      </c>
    </row>
    <row r="170" ht="14.25">
      <c r="A170">
        <v>132</v>
      </c>
      <c r="B170" s="8">
        <f>('TE S1'!$C133-0)/SQRT('TE S1'!$D133/$A170)</f>
        <v>5.5361446304674002</v>
      </c>
      <c r="C170" s="8">
        <f>('TE S1'!$C133-6)/SQRT('TE S1'!$D133/$A170)</f>
        <v>0.74054558121171565</v>
      </c>
      <c r="D170" s="8">
        <f>-_xlfn.T.INV(0.05,$A170-1)</f>
        <v>1.6565686488332207</v>
      </c>
      <c r="E170" s="8">
        <f>-_xlfn.T.INV(0.95,$A170-1)</f>
        <v>-1.6565686488332207</v>
      </c>
      <c r="F170" s="8">
        <f>-_xlfn.T.INV(0.025,$A170-1)</f>
        <v>1.9782385392303792</v>
      </c>
      <c r="G170" s="8">
        <f>-_xlfn.T.INV(0.975,$A170-1)</f>
        <v>-1.9782385392303792</v>
      </c>
      <c r="H170" s="8">
        <f>-_xlfn.T.INV(0.005,$A170-1)</f>
        <v>2.6138804607236521</v>
      </c>
      <c r="I170" s="8">
        <f>-_xlfn.T.INV(0.995,$A170-1)</f>
        <v>-2.6138804607236521</v>
      </c>
    </row>
    <row r="171" ht="14.25">
      <c r="A171">
        <v>133</v>
      </c>
      <c r="B171" s="8">
        <f>('TE S1'!$C134-0)/SQRT('TE S1'!$D134/$A171)</f>
        <v>5.3301689870716453</v>
      </c>
      <c r="C171" s="8">
        <f>('TE S1'!$C134-6)/SQRT('TE S1'!$D134/$A171)</f>
        <v>0.56711399550740382</v>
      </c>
      <c r="D171" s="8">
        <f>-_xlfn.T.INV(0.05,$A171-1)</f>
        <v>1.6564792698824595</v>
      </c>
      <c r="E171" s="8">
        <f>-_xlfn.T.INV(0.95,$A171-1)</f>
        <v>-1.6564792698824595</v>
      </c>
      <c r="F171" s="8">
        <f>-_xlfn.T.INV(0.025,$A171-1)</f>
        <v>1.9780988419241328</v>
      </c>
      <c r="G171" s="8">
        <f>-_xlfn.T.INV(0.975,$A171-1)</f>
        <v>-1.9780988419241328</v>
      </c>
      <c r="H171" s="8">
        <f>-_xlfn.T.INV(0.005,$A171-1)</f>
        <v>2.6135882419602243</v>
      </c>
      <c r="I171" s="8">
        <f>-_xlfn.T.INV(0.995,$A171-1)</f>
        <v>-2.6135882419602243</v>
      </c>
    </row>
    <row r="172" ht="14.25">
      <c r="A172">
        <v>134</v>
      </c>
      <c r="B172" s="8">
        <f>('TE S1'!$C135-0)/SQRT('TE S1'!$D135/$A172)</f>
        <v>4.9560467656323404</v>
      </c>
      <c r="C172" s="8">
        <f>('TE S1'!$C135-6)/SQRT('TE S1'!$D135/$A172)</f>
        <v>0.30622990004159856</v>
      </c>
      <c r="D172" s="8">
        <f>-_xlfn.T.INV(0.05,$A172-1)</f>
        <v>1.6563912444091986</v>
      </c>
      <c r="E172" s="8">
        <f>-_xlfn.T.INV(0.95,$A172-1)</f>
        <v>-1.6563912444091986</v>
      </c>
      <c r="F172" s="8">
        <f>-_xlfn.T.INV(0.025,$A172-1)</f>
        <v>1.9779612641677204</v>
      </c>
      <c r="G172" s="8">
        <f>-_xlfn.T.INV(0.975,$A172-1)</f>
        <v>-1.9779612641677204</v>
      </c>
      <c r="H172" s="8">
        <f>-_xlfn.T.INV(0.005,$A172-1)</f>
        <v>2.6133004770626029</v>
      </c>
      <c r="I172" s="8">
        <f>-_xlfn.T.INV(0.995,$A172-1)</f>
        <v>-2.6133004770626029</v>
      </c>
    </row>
    <row r="173" ht="14.25">
      <c r="A173">
        <v>135</v>
      </c>
      <c r="B173" s="8">
        <f>('TE S1'!$C136-0)/SQRT('TE S1'!$D136/$A173)</f>
        <v>4.9364278573869971</v>
      </c>
      <c r="C173" s="8">
        <f>('TE S1'!$C136-6)/SQRT('TE S1'!$D136/$A173)</f>
        <v>0.25773362577613629</v>
      </c>
      <c r="D173" s="8">
        <f>-_xlfn.T.INV(0.05,$A173-1)</f>
        <v>1.6563045419010274</v>
      </c>
      <c r="E173" s="8">
        <f>-_xlfn.T.INV(0.95,$A173-1)</f>
        <v>-1.6563045419010274</v>
      </c>
      <c r="F173" s="8">
        <f>-_xlfn.T.INV(0.025,$A173-1)</f>
        <v>1.9778257580871292</v>
      </c>
      <c r="G173" s="8">
        <f>-_xlfn.T.INV(0.975,$A173-1)</f>
        <v>-1.9778257580871292</v>
      </c>
      <c r="H173" s="8">
        <f>-_xlfn.T.INV(0.005,$A173-1)</f>
        <v>2.6130170649794451</v>
      </c>
      <c r="I173" s="8">
        <f>-_xlfn.T.INV(0.995,$A173-1)</f>
        <v>-2.6130170649794451</v>
      </c>
    </row>
    <row r="174" ht="14.25">
      <c r="A174">
        <v>136</v>
      </c>
      <c r="B174" s="8">
        <f>('TE S1'!$C137-0)/SQRT('TE S1'!$D137/$A174)</f>
        <v>4.9640496963620357</v>
      </c>
      <c r="C174" s="8">
        <f>('TE S1'!$C137-6)/SQRT('TE S1'!$D137/$A174)</f>
        <v>0.25075518459706264</v>
      </c>
      <c r="D174" s="8">
        <f>-_xlfn.T.INV(0.05,$A174-1)</f>
        <v>1.6562191327558027</v>
      </c>
      <c r="E174" s="8">
        <f>-_xlfn.T.INV(0.95,$A174-1)</f>
        <v>-1.6562191327558027</v>
      </c>
      <c r="F174" s="8">
        <f>-_xlfn.T.INV(0.025,$A174-1)</f>
        <v>1.977692277239258</v>
      </c>
      <c r="G174" s="8">
        <f>-_xlfn.T.INV(0.975,$A174-1)</f>
        <v>-1.977692277239258</v>
      </c>
      <c r="H174" s="8">
        <f>-_xlfn.T.INV(0.005,$A174-1)</f>
        <v>2.6127379076933077</v>
      </c>
      <c r="I174" s="8">
        <f>-_xlfn.T.INV(0.995,$A174-1)</f>
        <v>-2.6127379076933077</v>
      </c>
    </row>
    <row r="175" ht="14.25">
      <c r="A175">
        <v>137</v>
      </c>
      <c r="B175" s="8">
        <f>('TE S1'!$C138-0)/SQRT('TE S1'!$D138/$A175)</f>
        <v>4.9246286800630541</v>
      </c>
      <c r="C175" s="8">
        <f>('TE S1'!$C138-6)/SQRT('TE S1'!$D138/$A175)</f>
        <v>0.18670272121205575</v>
      </c>
      <c r="D175" s="8">
        <f>-_xlfn.T.INV(0.05,$A175-1)</f>
        <v>1.6561349882479897</v>
      </c>
      <c r="E175" s="8">
        <f>-_xlfn.T.INV(0.95,$A175-1)</f>
        <v>-1.6561349882479897</v>
      </c>
      <c r="F175" s="8">
        <f>-_xlfn.T.INV(0.025,$A175-1)</f>
        <v>1.9775607765589329</v>
      </c>
      <c r="G175" s="8">
        <f>-_xlfn.T.INV(0.975,$A175-1)</f>
        <v>-1.9775607765589329</v>
      </c>
      <c r="H175" s="8">
        <f>-_xlfn.T.INV(0.005,$A175-1)</f>
        <v>2.6124629101075763</v>
      </c>
      <c r="I175" s="8">
        <f>-_xlfn.T.INV(0.995,$A175-1)</f>
        <v>-2.6124629101075763</v>
      </c>
    </row>
    <row r="176" ht="14.25">
      <c r="A176">
        <v>138</v>
      </c>
      <c r="B176" s="8">
        <f>('TE S1'!$C139-0)/SQRT('TE S1'!$D139/$A176)</f>
        <v>4.9701963596492504</v>
      </c>
      <c r="C176" s="8">
        <f>('TE S1'!$C139-6)/SQRT('TE S1'!$D139/$A176)</f>
        <v>0.19778549658707223</v>
      </c>
      <c r="D176" s="8">
        <f>-_xlfn.T.INV(0.05,$A176-1)</f>
        <v>1.6560520804964798</v>
      </c>
      <c r="E176" s="8">
        <f>-_xlfn.T.INV(0.95,$A176-1)</f>
        <v>-1.6560520804964798</v>
      </c>
      <c r="F176" s="8">
        <f>-_xlfn.T.INV(0.025,$A176-1)</f>
        <v>1.9774312123081794</v>
      </c>
      <c r="G176" s="8">
        <f>-_xlfn.T.INV(0.975,$A176-1)</f>
        <v>-1.9774312123081794</v>
      </c>
      <c r="H176" s="8">
        <f>-_xlfn.T.INV(0.005,$A176-1)</f>
        <v>2.6121919799385114</v>
      </c>
      <c r="I176" s="8">
        <f>-_xlfn.T.INV(0.995,$A176-1)</f>
        <v>-2.6121919799385114</v>
      </c>
    </row>
    <row r="177" ht="14.25">
      <c r="A177">
        <v>139</v>
      </c>
      <c r="B177" s="8">
        <f>('TE S1'!$C140-0)/SQRT('TE S1'!$D140/$A177)</f>
        <v>4.9322373687870797</v>
      </c>
      <c r="C177" s="8">
        <f>('TE S1'!$C140-6)/SQRT('TE S1'!$D140/$A177)</f>
        <v>0.13493603892750672</v>
      </c>
      <c r="D177" s="8">
        <f>-_xlfn.T.INV(0.05,$A177-1)</f>
        <v>1.6559703824337457</v>
      </c>
      <c r="E177" s="8">
        <f>-_xlfn.T.INV(0.95,$A177-1)</f>
        <v>-1.6559703824337457</v>
      </c>
      <c r="F177" s="8">
        <f>-_xlfn.T.INV(0.025,$A177-1)</f>
        <v>1.9773035420276477</v>
      </c>
      <c r="G177" s="8">
        <f>-_xlfn.T.INV(0.975,$A177-1)</f>
        <v>-1.9773035420276477</v>
      </c>
      <c r="H177" s="8">
        <f>-_xlfn.T.INV(0.005,$A177-1)</f>
        <v>2.6119250276120063</v>
      </c>
      <c r="I177" s="8">
        <f>-_xlfn.T.INV(0.995,$A177-1)</f>
        <v>-2.6119250276120063</v>
      </c>
    </row>
    <row r="178" ht="14.25">
      <c r="A178">
        <v>140</v>
      </c>
      <c r="B178" s="8">
        <f>('TE S1'!$C141-0)/SQRT('TE S1'!$D141/$A178)</f>
        <v>5.0593983857402334</v>
      </c>
      <c r="C178" s="8">
        <f>('TE S1'!$C141-6)/SQRT('TE S1'!$D141/$A178)</f>
        <v>0.27615782726467802</v>
      </c>
      <c r="D178" s="8">
        <f>-_xlfn.T.INV(0.05,$A178-1)</f>
        <v>1.6558898677763529</v>
      </c>
      <c r="E178" s="8">
        <f>-_xlfn.T.INV(0.95,$A178-1)</f>
        <v>-1.6558898677763529</v>
      </c>
      <c r="F178" s="8">
        <f>-_xlfn.T.INV(0.025,$A178-1)</f>
        <v>1.9771777244903335</v>
      </c>
      <c r="G178" s="8">
        <f>-_xlfn.T.INV(0.975,$A178-1)</f>
        <v>-1.9771777244903335</v>
      </c>
      <c r="H178" s="8">
        <f>-_xlfn.T.INV(0.005,$A178-1)</f>
        <v>2.6116619661648532</v>
      </c>
      <c r="I178" s="8">
        <f>-_xlfn.T.INV(0.995,$A178-1)</f>
        <v>-2.6116619661648532</v>
      </c>
    </row>
    <row r="179" ht="14.25">
      <c r="A179">
        <v>141</v>
      </c>
      <c r="B179" s="8">
        <f>('TE S1'!$C142-0)/SQRT('TE S1'!$D142/$A179)</f>
        <v>5.0210822974675828</v>
      </c>
      <c r="C179" s="8">
        <f>('TE S1'!$C142-6)/SQRT('TE S1'!$D142/$A179)</f>
        <v>0.21346141736492105</v>
      </c>
      <c r="D179" s="8">
        <f>-_xlfn.T.INV(0.05,$A179-1)</f>
        <v>1.6558105109968868</v>
      </c>
      <c r="E179" s="8">
        <f>-_xlfn.T.INV(0.95,$A179-1)</f>
        <v>-1.6558105109968868</v>
      </c>
      <c r="F179" s="8">
        <f>-_xlfn.T.INV(0.025,$A179-1)</f>
        <v>1.9770537196570999</v>
      </c>
      <c r="G179" s="8">
        <f>-_xlfn.T.INV(0.975,$A179-1)</f>
        <v>-1.9770537196570999</v>
      </c>
      <c r="H179" s="8">
        <f>-_xlfn.T.INV(0.005,$A179-1)</f>
        <v>2.61140271115034</v>
      </c>
      <c r="I179" s="8">
        <f>-_xlfn.T.INV(0.995,$A179-1)</f>
        <v>-2.61140271115034</v>
      </c>
    </row>
    <row r="180" ht="14.25">
      <c r="A180">
        <v>142</v>
      </c>
      <c r="B180" s="8">
        <f>('TE S1'!$C143-0)/SQRT('TE S1'!$D143/$A180)</f>
        <v>5.1008983720755028</v>
      </c>
      <c r="C180" s="8">
        <f>('TE S1'!$C143-6)/SQRT('TE S1'!$D143/$A180)</f>
        <v>0.26524707276276327</v>
      </c>
      <c r="D180" s="8">
        <f>-_xlfn.T.INV(0.05,$A180-1)</f>
        <v>1.6557322872968177</v>
      </c>
      <c r="E180" s="8">
        <f>-_xlfn.T.INV(0.95,$A180-1)</f>
        <v>-1.6557322872968177</v>
      </c>
      <c r="F180" s="8">
        <f>-_xlfn.T.INV(0.025,$A180-1)</f>
        <v>1.9769314886342582</v>
      </c>
      <c r="G180" s="8">
        <f>-_xlfn.T.INV(0.975,$A180-1)</f>
        <v>-1.9769314886342582</v>
      </c>
      <c r="H180" s="8">
        <f>-_xlfn.T.INV(0.005,$A180-1)</f>
        <v>2.6111471805478277</v>
      </c>
      <c r="I180" s="8">
        <f>-_xlfn.T.INV(0.995,$A180-1)</f>
        <v>-2.6111471805478277</v>
      </c>
    </row>
    <row r="181" ht="14.25">
      <c r="A181">
        <v>143</v>
      </c>
      <c r="B181" s="8">
        <f>('TE S1'!$C144-0)/SQRT('TE S1'!$D144/$A181)</f>
        <v>4.9624596033546062</v>
      </c>
      <c r="C181" s="8">
        <f>('TE S1'!$C144-6)/SQRT('TE S1'!$D144/$A181)</f>
        <v>0.13430123821714815</v>
      </c>
      <c r="D181" s="8">
        <f>-_xlfn.T.INV(0.05,$A181-1)</f>
        <v>1.6556551725807795</v>
      </c>
      <c r="E181" s="8">
        <f>-_xlfn.T.INV(0.95,$A181-1)</f>
        <v>-1.6556551725807795</v>
      </c>
      <c r="F181" s="8">
        <f>-_xlfn.T.INV(0.025,$A181-1)</f>
        <v>1.9768109936328617</v>
      </c>
      <c r="G181" s="8">
        <f>-_xlfn.T.INV(0.975,$A181-1)</f>
        <v>-1.9768109936328617</v>
      </c>
      <c r="H181" s="8">
        <f>-_xlfn.T.INV(0.005,$A181-1)</f>
        <v>2.6108952946763018</v>
      </c>
      <c r="I181" s="8">
        <f>-_xlfn.T.INV(0.995,$A181-1)</f>
        <v>-2.6108952946763018</v>
      </c>
    </row>
    <row r="182" ht="14.25">
      <c r="A182">
        <v>144</v>
      </c>
      <c r="B182" s="8">
        <f>('TE S1'!$C145-0)/SQRT('TE S1'!$D145/$A182)</f>
        <v>5.0309225358624445</v>
      </c>
      <c r="C182" s="8">
        <f>('TE S1'!$C145-6)/SQRT('TE S1'!$D145/$A182)</f>
        <v>0.17222442694702322</v>
      </c>
      <c r="D182" s="8">
        <f>-_xlfn.T.INV(0.05,$A182-1)</f>
        <v>1.6555791434318066</v>
      </c>
      <c r="E182" s="8">
        <f>-_xlfn.T.INV(0.95,$A182-1)</f>
        <v>-1.6555791434318066</v>
      </c>
      <c r="F182" s="8">
        <f>-_xlfn.T.INV(0.025,$A182-1)</f>
        <v>1.9766921979297976</v>
      </c>
      <c r="G182" s="8">
        <f>-_xlfn.T.INV(0.975,$A182-1)</f>
        <v>-1.9766921979297976</v>
      </c>
      <c r="H182" s="8">
        <f>-_xlfn.T.INV(0.005,$A182-1)</f>
        <v>2.610646976111521</v>
      </c>
      <c r="I182" s="8">
        <f>-_xlfn.T.INV(0.995,$A182-1)</f>
        <v>-2.610646976111521</v>
      </c>
    </row>
    <row r="183" ht="14.25">
      <c r="A183">
        <v>145</v>
      </c>
      <c r="B183" s="8">
        <f>('TE S1'!$C146-0)/SQRT('TE S1'!$D146/$A183)</f>
        <v>4.9998724133756394</v>
      </c>
      <c r="C183" s="8">
        <f>('TE S1'!$C146-6)/SQRT('TE S1'!$D146/$A183)</f>
        <v>0.11545978504997881</v>
      </c>
      <c r="D183" s="8">
        <f>-_xlfn.T.INV(0.05,$A183-1)</f>
        <v>1.655504177087564</v>
      </c>
      <c r="E183" s="8">
        <f>-_xlfn.T.INV(0.95,$A183-1)</f>
        <v>-1.655504177087564</v>
      </c>
      <c r="F183" s="8">
        <f>-_xlfn.T.INV(0.025,$A183-1)</f>
        <v>1.9765750658304448</v>
      </c>
      <c r="G183" s="8">
        <f>-_xlfn.T.INV(0.975,$A183-1)</f>
        <v>-1.9765750658304448</v>
      </c>
      <c r="H183" s="8">
        <f>-_xlfn.T.INV(0.005,$A183-1)</f>
        <v>2.6104021496066849</v>
      </c>
      <c r="I183" s="8">
        <f>-_xlfn.T.INV(0.995,$A183-1)</f>
        <v>-2.6104021496066849</v>
      </c>
    </row>
    <row r="184" ht="14.25">
      <c r="A184">
        <v>146</v>
      </c>
      <c r="B184" s="8">
        <f>('TE S1'!$C147-0)/SQRT('TE S1'!$D147/$A184)</f>
        <v>4.8989927320422337</v>
      </c>
      <c r="C184" s="8">
        <f>('TE S1'!$C147-6)/SQRT('TE S1'!$D147/$A184)</f>
        <v>0.0088683244634234579</v>
      </c>
      <c r="D184" s="8">
        <f>-_xlfn.T.INV(0.05,$A184-1)</f>
        <v>1.6554302514176624</v>
      </c>
      <c r="E184" s="8">
        <f>-_xlfn.T.INV(0.95,$A184-1)</f>
        <v>-1.6554302514176624</v>
      </c>
      <c r="F184" s="8">
        <f>-_xlfn.T.INV(0.025,$A184-1)</f>
        <v>1.97645956263292</v>
      </c>
      <c r="G184" s="8">
        <f>-_xlfn.T.INV(0.975,$A184-1)</f>
        <v>-1.97645956263292</v>
      </c>
      <c r="H184" s="8">
        <f>-_xlfn.T.INV(0.005,$A184-1)</f>
        <v>2.6101607420164399</v>
      </c>
      <c r="I184" s="8">
        <f>-_xlfn.T.INV(0.995,$A184-1)</f>
        <v>-2.6101607420164399</v>
      </c>
    </row>
    <row r="185" ht="14.25">
      <c r="A185">
        <v>147</v>
      </c>
      <c r="B185" s="8">
        <f>('TE S1'!$C148-0)/SQRT('TE S1'!$D148/$A185)</f>
        <v>4.8935068381444005</v>
      </c>
      <c r="C185" s="8">
        <f>('TE S1'!$C148-6)/SQRT('TE S1'!$D148/$A185)</f>
        <v>-0.02704163466159451</v>
      </c>
      <c r="D185" s="8">
        <f>-_xlfn.T.INV(0.05,$A185-1)</f>
        <v>1.6553573449019645</v>
      </c>
      <c r="E185" s="8">
        <f>-_xlfn.T.INV(0.95,$A185-1)</f>
        <v>-1.6553573449019645</v>
      </c>
      <c r="F185" s="8">
        <f>-_xlfn.T.INV(0.025,$A185-1)</f>
        <v>1.9763456545938149</v>
      </c>
      <c r="G185" s="8">
        <f>-_xlfn.T.INV(0.975,$A185-1)</f>
        <v>-1.9763456545938149</v>
      </c>
      <c r="H185" s="8">
        <f>-_xlfn.T.INV(0.005,$A185-1)</f>
        <v>2.609922682224</v>
      </c>
      <c r="I185" s="8">
        <f>-_xlfn.T.INV(0.995,$A185-1)</f>
        <v>-2.609922682224</v>
      </c>
    </row>
    <row r="186" ht="14.25">
      <c r="A186">
        <v>148</v>
      </c>
      <c r="B186" s="8">
        <f>('TE S1'!$C149-0)/SQRT('TE S1'!$D149/$A186)</f>
        <v>4.9132632368432567</v>
      </c>
      <c r="C186" s="8">
        <f>('TE S1'!$C149-6)/SQRT('TE S1'!$D149/$A186)</f>
        <v>-0.040440288154175462</v>
      </c>
      <c r="D186" s="8">
        <f>-_xlfn.T.INV(0.05,$A186-1)</f>
        <v>1.6552854366095422</v>
      </c>
      <c r="E186" s="8">
        <f>-_xlfn.T.INV(0.95,$A186-1)</f>
        <v>-1.6552854366095422</v>
      </c>
      <c r="F186" s="8">
        <f>-_xlfn.T.INV(0.025,$A186-1)</f>
        <v>1.976233308895333</v>
      </c>
      <c r="G186" s="8">
        <f>-_xlfn.T.INV(0.975,$A186-1)</f>
        <v>-1.976233308895333</v>
      </c>
      <c r="H186" s="8">
        <f>-_xlfn.T.INV(0.005,$A186-1)</f>
        <v>2.609687901071343</v>
      </c>
      <c r="I186" s="8">
        <f>-_xlfn.T.INV(0.995,$A186-1)</f>
        <v>-2.609687901071343</v>
      </c>
    </row>
    <row r="187" ht="14.25">
      <c r="A187">
        <v>149</v>
      </c>
      <c r="B187" s="8">
        <f>('TE S1'!$C150-0)/SQRT('TE S1'!$D150/$A187)</f>
        <v>5.0062131816115159</v>
      </c>
      <c r="C187" s="8">
        <f>('TE S1'!$C150-6)/SQRT('TE S1'!$D150/$A187)</f>
        <v>0.032138237262124815</v>
      </c>
      <c r="D187" s="8">
        <f>-_xlfn.T.INV(0.05,$A187-1)</f>
        <v>1.6552145061787353</v>
      </c>
      <c r="E187" s="8">
        <f>-_xlfn.T.INV(0.95,$A187-1)</f>
        <v>-1.6552145061787353</v>
      </c>
      <c r="F187" s="8">
        <f>-_xlfn.T.INV(0.025,$A187-1)</f>
        <v>1.9761224936137463</v>
      </c>
      <c r="G187" s="8">
        <f>-_xlfn.T.INV(0.975,$A187-1)</f>
        <v>-1.9761224936137463</v>
      </c>
      <c r="H187" s="8">
        <f>-_xlfn.T.INV(0.005,$A187-1)</f>
        <v>2.6094563312922152</v>
      </c>
      <c r="I187" s="8">
        <f>-_xlfn.T.INV(0.995,$A187-1)</f>
        <v>-2.6094563312922152</v>
      </c>
    </row>
    <row r="188" ht="14.25">
      <c r="A188">
        <v>150</v>
      </c>
      <c r="B188" s="8">
        <f>('TE S1'!$C151-0)/SQRT('TE S1'!$D151/$A188)</f>
        <v>4.9328924842682902</v>
      </c>
      <c r="C188" s="8">
        <f>('TE S1'!$C151-6)/SQRT('TE S1'!$D151/$A188)</f>
        <v>-0.05541010548959982</v>
      </c>
      <c r="D188" s="8">
        <f>-_xlfn.T.INV(0.05,$A188-1)</f>
        <v>1.6551445337979549</v>
      </c>
      <c r="E188" s="8">
        <f>-_xlfn.T.INV(0.95,$A188-1)</f>
        <v>-1.6551445337979549</v>
      </c>
      <c r="F188" s="8">
        <f>-_xlfn.T.INV(0.025,$A188-1)</f>
        <v>1.9760131776891898</v>
      </c>
      <c r="G188" s="8">
        <f>-_xlfn.T.INV(0.975,$A188-1)</f>
        <v>-1.9760131776891898</v>
      </c>
      <c r="H188" s="8">
        <f>-_xlfn.T.INV(0.005,$A188-1)</f>
        <v>2.6092279074478912</v>
      </c>
      <c r="I188" s="8">
        <f>-_xlfn.T.INV(0.995,$A188-1)</f>
        <v>-2.6092279074478912</v>
      </c>
    </row>
    <row r="189" ht="14.25">
      <c r="A189">
        <v>151</v>
      </c>
      <c r="B189" s="8">
        <f>('TE S1'!$C152-0)/SQRT('TE S1'!$D152/$A189)</f>
        <v>4.951450401697965</v>
      </c>
      <c r="C189" s="8">
        <f>('TE S1'!$C152-6)/SQRT('TE S1'!$D152/$A189)</f>
        <v>-0.069730154867156613</v>
      </c>
      <c r="D189" s="8">
        <f>-_xlfn.T.INV(0.05,$A189-1)</f>
        <v>1.6550755001871786</v>
      </c>
      <c r="E189" s="8">
        <f>-_xlfn.T.INV(0.95,$A189-1)</f>
        <v>-1.6550755001871786</v>
      </c>
      <c r="F189" s="8">
        <f>-_xlfn.T.INV(0.025,$A189-1)</f>
        <v>1.9759053308966255</v>
      </c>
      <c r="G189" s="8">
        <f>-_xlfn.T.INV(0.975,$A189-1)</f>
        <v>-1.9759053308966255</v>
      </c>
      <c r="H189" s="8">
        <f>-_xlfn.T.INV(0.005,$A189-1)</f>
        <v>2.6090025658655329</v>
      </c>
      <c r="I189" s="8">
        <f>-_xlfn.T.INV(0.995,$A189-1)</f>
        <v>-2.6090025658655329</v>
      </c>
    </row>
    <row r="190" ht="14.25">
      <c r="A190">
        <v>152</v>
      </c>
      <c r="B190" s="8">
        <f>('TE S1'!$C153-0)/SQRT('TE S1'!$D153/$A190)</f>
        <v>5.0016560461881507</v>
      </c>
      <c r="C190" s="8">
        <f>('TE S1'!$C153-6)/SQRT('TE S1'!$D153/$A190)</f>
        <v>-0.052057980897645871</v>
      </c>
      <c r="D190" s="8">
        <f>-_xlfn.T.INV(0.05,$A190-1)</f>
        <v>1.655007386580237</v>
      </c>
      <c r="E190" s="8">
        <f>-_xlfn.T.INV(0.95,$A190-1)</f>
        <v>-1.655007386580237</v>
      </c>
      <c r="F190" s="8">
        <f>-_xlfn.T.INV(0.025,$A190-1)</f>
        <v>1.975798923817939</v>
      </c>
      <c r="G190" s="8">
        <f>-_xlfn.T.INV(0.975,$A190-1)</f>
        <v>-1.975798923817939</v>
      </c>
      <c r="H190" s="8">
        <f>-_xlfn.T.INV(0.005,$A190-1)</f>
        <v>2.6087802445790458</v>
      </c>
      <c r="I190" s="8">
        <f>-_xlfn.T.INV(0.995,$A190-1)</f>
        <v>-2.6087802445790458</v>
      </c>
    </row>
    <row r="191" ht="14.25">
      <c r="A191">
        <v>153</v>
      </c>
      <c r="B191" s="8">
        <f>('TE S1'!$C154-0)/SQRT('TE S1'!$D154/$A191)</f>
        <v>4.9136440355638138</v>
      </c>
      <c r="C191" s="8">
        <f>('TE S1'!$C154-6)/SQRT('TE S1'!$D154/$A191)</f>
        <v>-0.14934465388020413</v>
      </c>
      <c r="D191" s="8">
        <f>-_xlfn.T.INV(0.05,$A191-1)</f>
        <v>1.6549401747078707</v>
      </c>
      <c r="E191" s="8">
        <f>-_xlfn.T.INV(0.95,$A191-1)</f>
        <v>-1.6549401747078707</v>
      </c>
      <c r="F191" s="8">
        <f>-_xlfn.T.INV(0.025,$A191-1)</f>
        <v>1.9756939278152734</v>
      </c>
      <c r="G191" s="8">
        <f>-_xlfn.T.INV(0.975,$A191-1)</f>
        <v>-1.9756939278152734</v>
      </c>
      <c r="H191" s="8">
        <f>-_xlfn.T.INV(0.005,$A191-1)</f>
        <v>2.608560883272224</v>
      </c>
      <c r="I191" s="8">
        <f>-_xlfn.T.INV(0.995,$A191-1)</f>
        <v>-2.608560883272224</v>
      </c>
    </row>
    <row r="192" ht="14.25">
      <c r="A192">
        <v>154</v>
      </c>
      <c r="B192" s="8">
        <f>('TE S1'!$C155-0)/SQRT('TE S1'!$D155/$A192)</f>
        <v>4.9948625508024396</v>
      </c>
      <c r="C192" s="8">
        <f>('TE S1'!$C155-6)/SQRT('TE S1'!$D155/$A192)</f>
        <v>-0.093025246089930597</v>
      </c>
      <c r="D192" s="8">
        <f>-_xlfn.T.INV(0.05,$A192-1)</f>
        <v>1.6548738467813238</v>
      </c>
      <c r="E192" s="8">
        <f>-_xlfn.T.INV(0.95,$A192-1)</f>
        <v>-1.6548738467813238</v>
      </c>
      <c r="F192" s="8">
        <f>-_xlfn.T.INV(0.025,$A192-1)</f>
        <v>1.9755903150052565</v>
      </c>
      <c r="G192" s="8">
        <f>-_xlfn.T.INV(0.975,$A192-1)</f>
        <v>-1.9755903150052565</v>
      </c>
      <c r="H192" s="8">
        <f>-_xlfn.T.INV(0.005,$A192-1)</f>
        <v>2.6083444232242634</v>
      </c>
      <c r="I192" s="8">
        <f>-_xlfn.T.INV(0.995,$A192-1)</f>
        <v>-2.6083444232242634</v>
      </c>
    </row>
    <row r="193" ht="14.25">
      <c r="A193">
        <v>155</v>
      </c>
      <c r="B193" s="8">
        <f>('TE S1'!$C156-0)/SQRT('TE S1'!$D156/$A193)</f>
        <v>4.9682199821079349</v>
      </c>
      <c r="C193" s="8">
        <f>('TE S1'!$C156-6)/SQRT('TE S1'!$D156/$A193)</f>
        <v>-0.1458049684340432</v>
      </c>
      <c r="D193" s="8">
        <f>-_xlfn.T.INV(0.05,$A193-1)</f>
        <v>1.6548083854766771</v>
      </c>
      <c r="E193" s="8">
        <f>-_xlfn.T.INV(0.95,$A193-1)</f>
        <v>-1.6548083854766771</v>
      </c>
      <c r="F193" s="8">
        <f>-_xlfn.T.INV(0.025,$A193-1)</f>
        <v>1.9754880582343397</v>
      </c>
      <c r="G193" s="8">
        <f>-_xlfn.T.INV(0.975,$A193-1)</f>
        <v>-1.9754880582343397</v>
      </c>
      <c r="H193" s="8">
        <f>-_xlfn.T.INV(0.005,$A193-1)</f>
        <v>2.6081308072572948</v>
      </c>
      <c r="I193" s="8">
        <f>-_xlfn.T.INV(0.995,$A193-1)</f>
        <v>-2.6081308072572948</v>
      </c>
    </row>
    <row r="194" ht="14.25">
      <c r="A194">
        <v>156</v>
      </c>
      <c r="B194" s="8">
        <f>('TE S1'!$C157-0)/SQRT('TE S1'!$D157/$A194)</f>
        <v>4.963140996316497</v>
      </c>
      <c r="C194" s="8">
        <f>('TE S1'!$C157-6)/SQRT('TE S1'!$D157/$A194)</f>
        <v>-0.18095706170263517</v>
      </c>
      <c r="D194" s="8">
        <f>-_xlfn.T.INV(0.05,$A194-1)</f>
        <v>1.6547437739197794</v>
      </c>
      <c r="E194" s="8">
        <f>-_xlfn.T.INV(0.95,$A194-1)</f>
        <v>-1.6547437739197794</v>
      </c>
      <c r="F194" s="8">
        <f>-_xlfn.T.INV(0.025,$A194-1)</f>
        <v>1.9753871310551183</v>
      </c>
      <c r="G194" s="8">
        <f>-_xlfn.T.INV(0.975,$A194-1)</f>
        <v>-1.9753871310551183</v>
      </c>
      <c r="H194" s="8">
        <f>-_xlfn.T.INV(0.005,$A194-1)</f>
        <v>2.6079199796861059</v>
      </c>
      <c r="I194" s="8">
        <f>-_xlfn.T.INV(0.995,$A194-1)</f>
        <v>-2.6079199796861059</v>
      </c>
    </row>
    <row r="195" ht="14.25">
      <c r="A195">
        <v>157</v>
      </c>
      <c r="B195" s="8">
        <f>('TE S1'!$C158-0)/SQRT('TE S1'!$D158/$A195)</f>
        <v>4.934795760854592</v>
      </c>
      <c r="C195" s="8">
        <f>('TE S1'!$C158-6)/SQRT('TE S1'!$D158/$A195)</f>
        <v>-0.2350544740801466</v>
      </c>
      <c r="D195" s="8">
        <f>-_xlfn.T.INV(0.05,$A195-1)</f>
        <v>1.6546799956717064</v>
      </c>
      <c r="E195" s="8">
        <f>-_xlfn.T.INV(0.95,$A195-1)</f>
        <v>-1.6546799956717064</v>
      </c>
      <c r="F195" s="8">
        <f>-_xlfn.T.INV(0.025,$A195-1)</f>
        <v>1.9752875077034469</v>
      </c>
      <c r="G195" s="8">
        <f>-_xlfn.T.INV(0.975,$A195-1)</f>
        <v>-1.9752875077034469</v>
      </c>
      <c r="H195" s="8">
        <f>-_xlfn.T.INV(0.005,$A195-1)</f>
        <v>2.6077118862697124</v>
      </c>
      <c r="I195" s="8">
        <f>-_xlfn.T.INV(0.995,$A195-1)</f>
        <v>-2.6077118862697124</v>
      </c>
    </row>
    <row r="196" ht="14.25">
      <c r="A196">
        <v>158</v>
      </c>
      <c r="B196" s="8">
        <f>('TE S1'!$C159-0)/SQRT('TE S1'!$D159/$A196)</f>
        <v>4.9260938685456575</v>
      </c>
      <c r="C196" s="8">
        <f>('TE S1'!$C159-6)/SQRT('TE S1'!$D159/$A196)</f>
        <v>-0.27325528906767932</v>
      </c>
      <c r="D196" s="8">
        <f>-_xlfn.T.INV(0.05,$A196-1)</f>
        <v>1.6546170347148839</v>
      </c>
      <c r="E196" s="8">
        <f>-_xlfn.T.INV(0.95,$A196-1)</f>
        <v>-1.6546170347148839</v>
      </c>
      <c r="F196" s="8">
        <f>-_xlfn.T.INV(0.025,$A196-1)</f>
        <v>1.9751891630765914</v>
      </c>
      <c r="G196" s="8">
        <f>-_xlfn.T.INV(0.975,$A196-1)</f>
        <v>-1.9751891630765914</v>
      </c>
      <c r="H196" s="8">
        <f>-_xlfn.T.INV(0.005,$A196-1)</f>
        <v>2.6075064741648357</v>
      </c>
      <c r="I196" s="8">
        <f>-_xlfn.T.INV(0.995,$A196-1)</f>
        <v>-2.6075064741648357</v>
      </c>
    </row>
    <row r="197" ht="14.25">
      <c r="A197">
        <v>159</v>
      </c>
      <c r="B197" s="8">
        <f>('TE S1'!$C160-0)/SQRT('TE S1'!$D160/$A197)</f>
        <v>4.9879464654176466</v>
      </c>
      <c r="C197" s="8">
        <f>('TE S1'!$C160-6)/SQRT('TE S1'!$D160/$A197)</f>
        <v>-0.24150771158996359</v>
      </c>
      <c r="D197" s="8">
        <f>-_xlfn.T.INV(0.05,$A197-1)</f>
        <v>1.6545548754395945</v>
      </c>
      <c r="E197" s="8">
        <f>-_xlfn.T.INV(0.95,$A197-1)</f>
        <v>-1.6545548754395945</v>
      </c>
      <c r="F197" s="8">
        <f>-_xlfn.T.INV(0.025,$A197-1)</f>
        <v>1.9750920727120842</v>
      </c>
      <c r="G197" s="8">
        <f>-_xlfn.T.INV(0.975,$A197-1)</f>
        <v>-1.9750920727120842</v>
      </c>
      <c r="H197" s="8">
        <f>-_xlfn.T.INV(0.005,$A197-1)</f>
        <v>2.6073036918811967</v>
      </c>
      <c r="I197" s="8">
        <f>-_xlfn.T.INV(0.995,$A197-1)</f>
        <v>-2.6073036918811967</v>
      </c>
    </row>
    <row r="198" ht="14.25">
      <c r="A198">
        <v>160</v>
      </c>
      <c r="B198" s="8">
        <f>('TE S1'!$C161-0)/SQRT('TE S1'!$D161/$A198)</f>
        <v>5.0847216099487786</v>
      </c>
      <c r="C198" s="8">
        <f>('TE S1'!$C161-6)/SQRT('TE S1'!$D161/$A198)</f>
        <v>-0.15984946187162311</v>
      </c>
      <c r="D198" s="8">
        <f>-_xlfn.T.INV(0.05,$A198-1)</f>
        <v>1.6544935026311007</v>
      </c>
      <c r="E198" s="8">
        <f>-_xlfn.T.INV(0.95,$A198-1)</f>
        <v>-1.6544935026311007</v>
      </c>
      <c r="F198" s="8">
        <f>-_xlfn.T.INV(0.025,$A198-1)</f>
        <v>1.9749962127674749</v>
      </c>
      <c r="G198" s="8">
        <f>-_xlfn.T.INV(0.975,$A198-1)</f>
        <v>-1.9749962127674749</v>
      </c>
      <c r="H198" s="8">
        <f>-_xlfn.T.INV(0.005,$A198-1)</f>
        <v>2.6071034892384586</v>
      </c>
      <c r="I198" s="8">
        <f>-_xlfn.T.INV(0.995,$A198-1)</f>
        <v>-2.6071034892384586</v>
      </c>
    </row>
    <row r="199" ht="14.25">
      <c r="A199">
        <v>161</v>
      </c>
      <c r="B199" s="8">
        <f>('TE S1'!$C162-0)/SQRT('TE S1'!$D162/$A199)</f>
        <v>5.170073482951353</v>
      </c>
      <c r="C199" s="8">
        <f>('TE S1'!$C162-6)/SQRT('TE S1'!$D162/$A199)</f>
        <v>-0.096579060863154861</v>
      </c>
      <c r="D199" s="8">
        <f>-_xlfn.T.INV(0.05,$A199-1)</f>
        <v>1.6544329014573214</v>
      </c>
      <c r="E199" s="8">
        <f>-_xlfn.T.INV(0.95,$A199-1)</f>
        <v>-1.6544329014573214</v>
      </c>
      <c r="F199" s="8">
        <f>-_xlfn.T.INV(0.025,$A199-1)</f>
        <v>1.9749015600007889</v>
      </c>
      <c r="G199" s="8">
        <f>-_xlfn.T.INV(0.975,$A199-1)</f>
        <v>-1.9749015600007889</v>
      </c>
      <c r="H199" s="8">
        <f>-_xlfn.T.INV(0.005,$A199-1)</f>
        <v>2.6069058173248814</v>
      </c>
      <c r="I199" s="8">
        <f>-_xlfn.T.INV(0.995,$A199-1)</f>
        <v>-2.6069058173248814</v>
      </c>
    </row>
    <row r="200" ht="14.25">
      <c r="A200">
        <v>162</v>
      </c>
      <c r="B200" s="8">
        <f>('TE S1'!$C163-0)/SQRT('TE S1'!$D163/$A200)</f>
        <v>5.213909749229761</v>
      </c>
      <c r="C200" s="8">
        <f>('TE S1'!$C163-6)/SQRT('TE S1'!$D163/$A200)</f>
        <v>-0.085175690834030343</v>
      </c>
      <c r="D200" s="8">
        <f>-_xlfn.T.INV(0.05,$A200-1)</f>
        <v>1.6543730574567299</v>
      </c>
      <c r="E200" s="8">
        <f>-_xlfn.T.INV(0.95,$A200-1)</f>
        <v>-1.6543730574567299</v>
      </c>
      <c r="F200" s="8">
        <f>-_xlfn.T.INV(0.025,$A200-1)</f>
        <v>1.9748080917517898</v>
      </c>
      <c r="G200" s="8">
        <f>-_xlfn.T.INV(0.975,$A200-1)</f>
        <v>-1.9748080917517898</v>
      </c>
      <c r="H200" s="8">
        <f>-_xlfn.T.INV(0.005,$A200-1)</f>
        <v>2.6067106284574235</v>
      </c>
      <c r="I200" s="8">
        <f>-_xlfn.T.INV(0.995,$A200-1)</f>
        <v>-2.6067106284574235</v>
      </c>
    </row>
    <row r="201" ht="14.25">
      <c r="A201">
        <v>163</v>
      </c>
      <c r="B201" s="8">
        <f>('TE S1'!$C164-0)/SQRT('TE S1'!$D164/$A201)</f>
        <v>5.3300250768755824</v>
      </c>
      <c r="C201" s="8">
        <f>('TE S1'!$C164-6)/SQRT('TE S1'!$D164/$A201)</f>
        <v>0.039903553531937731</v>
      </c>
      <c r="D201" s="8">
        <f>-_xlfn.T.INV(0.05,$A201-1)</f>
        <v>1.6543139565269451</v>
      </c>
      <c r="E201" s="8">
        <f>-_xlfn.T.INV(0.95,$A201-1)</f>
        <v>-1.6543139565269451</v>
      </c>
      <c r="F201" s="8">
        <f>-_xlfn.T.INV(0.025,$A201-1)</f>
        <v>1.9747157859237834</v>
      </c>
      <c r="G201" s="8">
        <f>-_xlfn.T.INV(0.975,$A201-1)</f>
        <v>-1.9747157859237834</v>
      </c>
      <c r="H201" s="8">
        <f>-_xlfn.T.INV(0.005,$A201-1)</f>
        <v>2.6065178761434487</v>
      </c>
      <c r="I201" s="8">
        <f>-_xlfn.T.INV(0.995,$A201-1)</f>
        <v>-2.6065178761434487</v>
      </c>
    </row>
    <row r="202" ht="14.25">
      <c r="A202">
        <v>164</v>
      </c>
      <c r="B202" s="8">
        <f>('TE S1'!$C165-0)/SQRT('TE S1'!$D165/$A202)</f>
        <v>5.3989214569821717</v>
      </c>
      <c r="C202" s="8">
        <f>('TE S1'!$C165-6)/SQRT('TE S1'!$D165/$A202)</f>
        <v>0.080610956080266222</v>
      </c>
      <c r="D202" s="8">
        <f>-_xlfn.T.INV(0.05,$A202-1)</f>
        <v>1.6542555849136251</v>
      </c>
      <c r="E202" s="8">
        <f>-_xlfn.T.INV(0.95,$A202-1)</f>
        <v>-1.6542555849136251</v>
      </c>
      <c r="F202" s="8">
        <f>-_xlfn.T.INV(0.025,$A202-1)</f>
        <v>1.9746246209663585</v>
      </c>
      <c r="G202" s="8">
        <f>-_xlfn.T.INV(0.975,$A202-1)</f>
        <v>-1.9746246209663585</v>
      </c>
      <c r="H202" s="8">
        <f>-_xlfn.T.INV(0.005,$A202-1)</f>
        <v>2.6063275150437972</v>
      </c>
      <c r="I202" s="8">
        <f>-_xlfn.T.INV(0.995,$A202-1)</f>
        <v>-2.6063275150437972</v>
      </c>
    </row>
    <row r="203" ht="14.25">
      <c r="A203">
        <v>165</v>
      </c>
      <c r="B203" s="8">
        <f>('TE S1'!$C166-0)/SQRT('TE S1'!$D166/$A203)</f>
        <v>5.4241760593937984</v>
      </c>
      <c r="C203" s="8">
        <f>('TE S1'!$C166-6)/SQRT('TE S1'!$D166/$A203)</f>
        <v>0.0734922779044032</v>
      </c>
      <c r="D203" s="8">
        <f>-_xlfn.T.INV(0.05,$A203-1)</f>
        <v>1.6541979291998492</v>
      </c>
      <c r="E203" s="8">
        <f>-_xlfn.T.INV(0.95,$A203-1)</f>
        <v>-1.6541979291998492</v>
      </c>
      <c r="F203" s="8">
        <f>-_xlfn.T.INV(0.025,$A203-1)</f>
        <v>1.9745345758584814</v>
      </c>
      <c r="G203" s="8">
        <f>-_xlfn.T.INV(0.975,$A203-1)</f>
        <v>-1.9745345758584814</v>
      </c>
      <c r="H203" s="8">
        <f>-_xlfn.T.INV(0.005,$A203-1)</f>
        <v>2.6061395009372288</v>
      </c>
      <c r="I203" s="8">
        <f>-_xlfn.T.INV(0.995,$A203-1)</f>
        <v>-2.6061395009372288</v>
      </c>
    </row>
    <row r="204" ht="14.25">
      <c r="A204">
        <v>166</v>
      </c>
      <c r="B204" s="8">
        <f>('TE S1'!$C167-0)/SQRT('TE S1'!$D167/$A204)</f>
        <v>5.5475448043313484</v>
      </c>
      <c r="C204" s="8">
        <f>('TE S1'!$C167-6)/SQRT('TE S1'!$D167/$A204)</f>
        <v>0.24029892473209377</v>
      </c>
      <c r="D204" s="8">
        <f>-_xlfn.T.INV(0.05,$A204-1)</f>
        <v>1.6541409762957222</v>
      </c>
      <c r="E204" s="8">
        <f>-_xlfn.T.INV(0.95,$A204-1)</f>
        <v>-1.6541409762957222</v>
      </c>
      <c r="F204" s="8">
        <f>-_xlfn.T.INV(0.025,$A204-1)</f>
        <v>1.9744456300923801</v>
      </c>
      <c r="G204" s="8">
        <f>-_xlfn.T.INV(0.975,$A204-1)</f>
        <v>-1.9744456300923801</v>
      </c>
      <c r="H204" s="8">
        <f>-_xlfn.T.INV(0.005,$A204-1)</f>
        <v>2.6059537906861814</v>
      </c>
      <c r="I204" s="8">
        <f>-_xlfn.T.INV(0.995,$A204-1)</f>
        <v>-2.6059537906861814</v>
      </c>
    </row>
    <row r="205" ht="14.25">
      <c r="A205">
        <v>167</v>
      </c>
      <c r="B205" s="8">
        <f>('TE S1'!$C168-0)/SQRT('TE S1'!$D168/$A205)</f>
        <v>5.6687046210453929</v>
      </c>
      <c r="C205" s="8">
        <f>('TE S1'!$C168-6)/SQRT('TE S1'!$D168/$A205)</f>
        <v>0.39453543720554302</v>
      </c>
      <c r="D205" s="8">
        <f>-_xlfn.T.INV(0.05,$A205-1)</f>
        <v>1.6540847134285823</v>
      </c>
      <c r="E205" s="8">
        <f>-_xlfn.T.INV(0.95,$A205-1)</f>
        <v>-1.6540847134285823</v>
      </c>
      <c r="F205" s="8">
        <f>-_xlfn.T.INV(0.025,$A205-1)</f>
        <v>1.9743577636580345</v>
      </c>
      <c r="G205" s="8">
        <f>-_xlfn.T.INV(0.975,$A205-1)</f>
        <v>-1.9743577636580345</v>
      </c>
      <c r="H205" s="8">
        <f>-_xlfn.T.INV(0.005,$A205-1)</f>
        <v>2.6057703422037961</v>
      </c>
      <c r="I205" s="8">
        <f>-_xlfn.T.INV(0.995,$A205-1)</f>
        <v>-2.6057703422037961</v>
      </c>
    </row>
    <row r="206" ht="14.25">
      <c r="A206">
        <v>168</v>
      </c>
      <c r="B206" s="8">
        <f>('TE S1'!$C169-0)/SQRT('TE S1'!$D169/$A206)</f>
        <v>5.7855362984972807</v>
      </c>
      <c r="C206" s="8">
        <f>('TE S1'!$C169-6)/SQRT('TE S1'!$D169/$A206)</f>
        <v>0.52823079677868945</v>
      </c>
      <c r="D206" s="8">
        <f>-_xlfn.T.INV(0.05,$A206-1)</f>
        <v>1.654029128133409</v>
      </c>
      <c r="E206" s="8">
        <f>-_xlfn.T.INV(0.95,$A206-1)</f>
        <v>-1.654029128133409</v>
      </c>
      <c r="F206" s="8">
        <f>-_xlfn.T.INV(0.025,$A206-1)</f>
        <v>1.9742709570280532</v>
      </c>
      <c r="G206" s="8">
        <f>-_xlfn.T.INV(0.975,$A206-1)</f>
        <v>-1.9742709570280532</v>
      </c>
      <c r="H206" s="8">
        <f>-_xlfn.T.INV(0.005,$A206-1)</f>
        <v>2.6055891144220755</v>
      </c>
      <c r="I206" s="8">
        <f>-_xlfn.T.INV(0.995,$A206-1)</f>
        <v>-2.6055891144220755</v>
      </c>
    </row>
    <row r="207" ht="14.25">
      <c r="A207">
        <v>169</v>
      </c>
      <c r="B207" s="8">
        <f>('TE S1'!$C170-0)/SQRT('TE S1'!$D170/$A207)</f>
        <v>5.581009590732128</v>
      </c>
      <c r="C207" s="8">
        <f>('TE S1'!$C170-6)/SQRT('TE S1'!$D170/$A207)</f>
        <v>0.3622603398397452</v>
      </c>
      <c r="D207" s="8">
        <f>-_xlfn.T.INV(0.05,$A207-1)</f>
        <v>1.6539742082435607</v>
      </c>
      <c r="E207" s="8">
        <f>-_xlfn.T.INV(0.95,$A207-1)</f>
        <v>-1.6539742082435607</v>
      </c>
      <c r="F207" s="8">
        <f>-_xlfn.T.INV(0.025,$A207-1)</f>
        <v>1.9741851911433244</v>
      </c>
      <c r="G207" s="8">
        <f>-_xlfn.T.INV(0.975,$A207-1)</f>
        <v>-1.9741851911433244</v>
      </c>
      <c r="H207" s="8">
        <f>-_xlfn.T.INV(0.005,$A207-1)</f>
        <v>2.6054100672612912</v>
      </c>
      <c r="I207" s="8">
        <f>-_xlfn.T.INV(0.995,$A207-1)</f>
        <v>-2.6054100672612912</v>
      </c>
    </row>
    <row r="208" ht="14.25">
      <c r="A208">
        <v>170</v>
      </c>
      <c r="B208" s="8">
        <f>('TE S1'!$C171-0)/SQRT('TE S1'!$D171/$A208)</f>
        <v>5.6802177976960664</v>
      </c>
      <c r="C208" s="8">
        <f>('TE S1'!$C171-6)/SQRT('TE S1'!$D171/$A208)</f>
        <v>0.4507403026764335</v>
      </c>
      <c r="D208" s="8">
        <f>-_xlfn.T.INV(0.05,$A208-1)</f>
        <v>1.653919941882009</v>
      </c>
      <c r="E208" s="8">
        <f>-_xlfn.T.INV(0.95,$A208-1)</f>
        <v>-1.653919941882009</v>
      </c>
      <c r="F208" s="8">
        <f>-_xlfn.T.INV(0.025,$A208-1)</f>
        <v>1.9741004473989729</v>
      </c>
      <c r="G208" s="8">
        <f>-_xlfn.T.INV(0.975,$A208-1)</f>
        <v>-1.9741004473989729</v>
      </c>
      <c r="H208" s="8">
        <f>-_xlfn.T.INV(0.005,$A208-1)</f>
        <v>2.6052331616004154</v>
      </c>
      <c r="I208" s="8">
        <f>-_xlfn.T.INV(0.995,$A208-1)</f>
        <v>-2.6052331616004154</v>
      </c>
    </row>
    <row r="209" ht="14.25">
      <c r="A209">
        <v>171</v>
      </c>
      <c r="B209" s="8">
        <f>('TE S1'!$C172-0)/SQRT('TE S1'!$D172/$A209)</f>
        <v>5.7946509273072149</v>
      </c>
      <c r="C209" s="8">
        <f>('TE S1'!$C172-6)/SQRT('TE S1'!$D172/$A209)</f>
        <v>0.57738909998970189</v>
      </c>
      <c r="D209" s="8">
        <f>-_xlfn.T.INV(0.05,$A209-1)</f>
        <v>1.6538663174526766</v>
      </c>
      <c r="E209" s="8">
        <f>-_xlfn.T.INV(0.95,$A209-1)</f>
        <v>-1.6538663174526766</v>
      </c>
      <c r="F209" s="8">
        <f>-_xlfn.T.INV(0.025,$A209-1)</f>
        <v>1.9740167076309669</v>
      </c>
      <c r="G209" s="8">
        <f>-_xlfn.T.INV(0.975,$A209-1)</f>
        <v>-1.9740167076309669</v>
      </c>
      <c r="H209" s="8">
        <f>-_xlfn.T.INV(0.005,$A209-1)</f>
        <v>2.6050583592486118</v>
      </c>
      <c r="I209" s="8">
        <f>-_xlfn.T.INV(0.995,$A209-1)</f>
        <v>-2.6050583592486118</v>
      </c>
    </row>
    <row r="210" ht="14.25">
      <c r="A210">
        <v>172</v>
      </c>
      <c r="B210" s="8">
        <f>('TE S1'!$C173-0)/SQRT('TE S1'!$D173/$A210)</f>
        <v>5.8878298977980998</v>
      </c>
      <c r="C210" s="8">
        <f>('TE S1'!$C173-6)/SQRT('TE S1'!$D173/$A210)</f>
        <v>0.65518178771475322</v>
      </c>
      <c r="D210" s="8">
        <f>-_xlfn.T.INV(0.05,$A210-1)</f>
        <v>1.6538133236322119</v>
      </c>
      <c r="E210" s="8">
        <f>-_xlfn.T.INV(0.95,$A210-1)</f>
        <v>-1.6538133236322119</v>
      </c>
      <c r="F210" s="8">
        <f>-_xlfn.T.INV(0.025,$A210-1)</f>
        <v>1.9739339541031014</v>
      </c>
      <c r="G210" s="8">
        <f>-_xlfn.T.INV(0.975,$A210-1)</f>
        <v>-1.9739339541031014</v>
      </c>
      <c r="H210" s="8">
        <f>-_xlfn.T.INV(0.005,$A210-1)</f>
        <v>2.6048856229177848</v>
      </c>
      <c r="I210" s="8">
        <f>-_xlfn.T.INV(0.995,$A210-1)</f>
        <v>-2.6048856229177848</v>
      </c>
    </row>
    <row r="211" ht="14.25">
      <c r="A211">
        <v>173</v>
      </c>
      <c r="B211" s="8">
        <f>('TE S1'!$C174-0)/SQRT('TE S1'!$D174/$A211)</f>
        <v>5.974443848671358</v>
      </c>
      <c r="C211" s="8">
        <f>('TE S1'!$C174-6)/SQRT('TE S1'!$D174/$A211)</f>
        <v>0.7223068107833478</v>
      </c>
      <c r="D211" s="8">
        <f>-_xlfn.T.INV(0.05,$A211-1)</f>
        <v>1.6537609493620509</v>
      </c>
      <c r="E211" s="8">
        <f>-_xlfn.T.INV(0.95,$A211-1)</f>
        <v>-1.6537609493620509</v>
      </c>
      <c r="F211" s="8">
        <f>-_xlfn.T.INV(0.025,$A211-1)</f>
        <v>1.9738521694945008</v>
      </c>
      <c r="G211" s="8">
        <f>-_xlfn.T.INV(0.975,$A211-1)</f>
        <v>-1.9738521694945008</v>
      </c>
      <c r="H211" s="8">
        <f>-_xlfn.T.INV(0.005,$A211-1)</f>
        <v>2.6047149161960084</v>
      </c>
      <c r="I211" s="8">
        <f>-_xlfn.T.INV(0.995,$A211-1)</f>
        <v>-2.6047149161960084</v>
      </c>
    </row>
    <row r="212" ht="14.25">
      <c r="A212">
        <v>174</v>
      </c>
      <c r="B212" s="8">
        <f>('TE S1'!$C175-0)/SQRT('TE S1'!$D175/$A212)</f>
        <v>6.0248902534493727</v>
      </c>
      <c r="C212" s="8">
        <f>('TE S1'!$C175-6)/SQRT('TE S1'!$D175/$A212)</f>
        <v>0.74303754193413907</v>
      </c>
      <c r="D212" s="8">
        <f>-_xlfn.T.INV(0.05,$A212-1)</f>
        <v>1.6537091838406803</v>
      </c>
      <c r="E212" s="8">
        <f>-_xlfn.T.INV(0.95,$A212-1)</f>
        <v>-1.6537091838406803</v>
      </c>
      <c r="F212" s="8">
        <f>-_xlfn.T.INV(0.025,$A212-1)</f>
        <v>1.9737713368875225</v>
      </c>
      <c r="G212" s="8">
        <f>-_xlfn.T.INV(0.975,$A212-1)</f>
        <v>-1.9737713368875225</v>
      </c>
      <c r="H212" s="8">
        <f>-_xlfn.T.INV(0.005,$A212-1)</f>
        <v>2.604546203522021</v>
      </c>
      <c r="I212" s="8">
        <f>-_xlfn.T.INV(0.995,$A212-1)</f>
        <v>-2.604546203522021</v>
      </c>
    </row>
    <row r="213" ht="14.25">
      <c r="A213">
        <v>175</v>
      </c>
      <c r="B213" s="8">
        <f>('TE S1'!$C176-0)/SQRT('TE S1'!$D176/$A213)</f>
        <v>5.9910350079913641</v>
      </c>
      <c r="C213" s="8">
        <f>('TE S1'!$C176-6)/SQRT('TE S1'!$D176/$A213)</f>
        <v>0.68776885731591964</v>
      </c>
      <c r="D213" s="8">
        <f>-_xlfn.T.INV(0.05,$A213-1)</f>
        <v>1.6536580165162047</v>
      </c>
      <c r="E213" s="8">
        <f>-_xlfn.T.INV(0.95,$A213-1)</f>
        <v>-1.6536580165162047</v>
      </c>
      <c r="F213" s="8">
        <f>-_xlfn.T.INV(0.025,$A213-1)</f>
        <v>1.9736914397560745</v>
      </c>
      <c r="G213" s="8">
        <f>-_xlfn.T.INV(0.975,$A213-1)</f>
        <v>-1.9736914397560745</v>
      </c>
      <c r="H213" s="8">
        <f>-_xlfn.T.INV(0.005,$A213-1)</f>
        <v>2.6043794501604509</v>
      </c>
      <c r="I213" s="8">
        <f>-_xlfn.T.INV(0.995,$A213-1)</f>
        <v>-2.6043794501604509</v>
      </c>
    </row>
    <row r="214" ht="14.25">
      <c r="A214">
        <v>176</v>
      </c>
      <c r="B214" s="8">
        <f>('TE S1'!$C177-0)/SQRT('TE S1'!$D177/$A214)</f>
        <v>6.0391851676789248</v>
      </c>
      <c r="C214" s="8">
        <f>('TE S1'!$C177-6)/SQRT('TE S1'!$D177/$A214)</f>
        <v>0.70608412288268096</v>
      </c>
      <c r="D214" s="8">
        <f>-_xlfn.T.INV(0.05,$A214-1)</f>
        <v>1.6536074370792531</v>
      </c>
      <c r="E214" s="8">
        <f>-_xlfn.T.INV(0.95,$A214-1)</f>
        <v>-1.6536074370792531</v>
      </c>
      <c r="F214" s="8">
        <f>-_xlfn.T.INV(0.025,$A214-1)</f>
        <v>1.9736124619543831</v>
      </c>
      <c r="G214" s="8">
        <f>-_xlfn.T.INV(0.975,$A214-1)</f>
        <v>-1.9736124619543831</v>
      </c>
      <c r="H214" s="8">
        <f>-_xlfn.T.INV(0.005,$A214-1)</f>
        <v>2.6042146221780453</v>
      </c>
      <c r="I214" s="8">
        <f>-_xlfn.T.INV(0.995,$A214-1)</f>
        <v>-2.6042146221780453</v>
      </c>
    </row>
    <row r="215" ht="14.25">
      <c r="A215">
        <v>177</v>
      </c>
      <c r="B215" s="8">
        <f>('TE S1'!$C178-0)/SQRT('TE S1'!$D178/$A215)</f>
        <v>6.1200971297896682</v>
      </c>
      <c r="C215" s="8">
        <f>('TE S1'!$C178-6)/SQRT('TE S1'!$D178/$A215)</f>
        <v>0.76503862095312125</v>
      </c>
      <c r="D215" s="8">
        <f>-_xlfn.T.INV(0.05,$A215-1)</f>
        <v>1.6535574354559337</v>
      </c>
      <c r="E215" s="8">
        <f>-_xlfn.T.INV(0.95,$A215-1)</f>
        <v>-1.6535574354559337</v>
      </c>
      <c r="F215" s="8">
        <f>-_xlfn.T.INV(0.025,$A215-1)</f>
        <v>1.9735343877061025</v>
      </c>
      <c r="G215" s="8">
        <f>-_xlfn.T.INV(0.975,$A215-1)</f>
        <v>-1.9735343877061025</v>
      </c>
      <c r="H215" s="8">
        <f>-_xlfn.T.INV(0.005,$A215-1)</f>
        <v>2.6040516864205996</v>
      </c>
      <c r="I215" s="8">
        <f>-_xlfn.T.INV(0.995,$A215-1)</f>
        <v>-2.6040516864205996</v>
      </c>
    </row>
    <row r="216" ht="14.25">
      <c r="A216">
        <v>178</v>
      </c>
      <c r="B216" s="8">
        <f>('TE S1'!$C179-0)/SQRT('TE S1'!$D179/$A216)</f>
        <v>6.0242746783713592</v>
      </c>
      <c r="C216" s="8">
        <f>('TE S1'!$C179-6)/SQRT('TE S1'!$D179/$A216)</f>
        <v>0.66575211240234433</v>
      </c>
      <c r="D216" s="8">
        <f>-_xlfn.T.INV(0.05,$A216-1)</f>
        <v>1.6535080018012289</v>
      </c>
      <c r="E216" s="8">
        <f>-_xlfn.T.INV(0.95,$A216-1)</f>
        <v>-1.6535080018012289</v>
      </c>
      <c r="F216" s="8">
        <f>-_xlfn.T.INV(0.025,$A216-1)</f>
        <v>1.9734572015937994</v>
      </c>
      <c r="G216" s="8">
        <f>-_xlfn.T.INV(0.975,$A216-1)</f>
        <v>-1.9734572015937994</v>
      </c>
      <c r="H216" s="8">
        <f>-_xlfn.T.INV(0.005,$A216-1)</f>
        <v>2.6038906104907453</v>
      </c>
      <c r="I216" s="8">
        <f>-_xlfn.T.INV(0.995,$A216-1)</f>
        <v>-2.6038906104907453</v>
      </c>
    </row>
    <row r="217" ht="14.25">
      <c r="A217">
        <v>179</v>
      </c>
      <c r="B217" s="8">
        <f>('TE S1'!$C180-0)/SQRT('TE S1'!$D180/$A217)</f>
        <v>6.0147509737250786</v>
      </c>
      <c r="C217" s="8">
        <f>('TE S1'!$C180-6)/SQRT('TE S1'!$D180/$A217)</f>
        <v>0.63011426880990895</v>
      </c>
      <c r="D217" s="8">
        <f>-_xlfn.T.INV(0.05,$A217-1)</f>
        <v>1.6534591264925595</v>
      </c>
      <c r="E217" s="8">
        <f>-_xlfn.T.INV(0.95,$A217-1)</f>
        <v>-1.6534591264925595</v>
      </c>
      <c r="F217" s="8">
        <f>-_xlfn.T.INV(0.025,$A217-1)</f>
        <v>1.9733808885488289</v>
      </c>
      <c r="G217" s="8">
        <f>-_xlfn.T.INV(0.975,$A217-1)</f>
        <v>-1.9733808885488289</v>
      </c>
      <c r="H217" s="8">
        <f>-_xlfn.T.INV(0.005,$A217-1)</f>
        <v>2.6037313627264975</v>
      </c>
      <c r="I217" s="8">
        <f>-_xlfn.T.INV(0.995,$A217-1)</f>
        <v>-2.6037313627264975</v>
      </c>
    </row>
    <row r="218" ht="14.25">
      <c r="A218">
        <v>180</v>
      </c>
      <c r="B218" s="8">
        <f>('TE S1'!$C181-0)/SQRT('TE S1'!$D181/$A218)</f>
        <v>6.0748224900945704</v>
      </c>
      <c r="C218" s="8">
        <f>('TE S1'!$C181-6)/SQRT('TE S1'!$D181/$A218)</f>
        <v>0.66228153400405743</v>
      </c>
      <c r="D218" s="8">
        <f>-_xlfn.T.INV(0.05,$A218-1)</f>
        <v>1.6534108001234129</v>
      </c>
      <c r="E218" s="8">
        <f>-_xlfn.T.INV(0.95,$A218-1)</f>
        <v>-1.6534108001234129</v>
      </c>
      <c r="F218" s="8">
        <f>-_xlfn.T.INV(0.025,$A218-1)</f>
        <v>1.9733054338414722</v>
      </c>
      <c r="G218" s="8">
        <f>-_xlfn.T.INV(0.975,$A218-1)</f>
        <v>-1.9733054338414722</v>
      </c>
      <c r="H218" s="8">
        <f>-_xlfn.T.INV(0.005,$A218-1)</f>
        <v>2.6035739121804773</v>
      </c>
      <c r="I218" s="8">
        <f>-_xlfn.T.INV(0.995,$A218-1)</f>
        <v>-2.6035739121804773</v>
      </c>
    </row>
    <row r="219" ht="14.25">
      <c r="A219">
        <v>181</v>
      </c>
      <c r="B219" s="8">
        <f>('TE S1'!$C182-0)/SQRT('TE S1'!$D182/$A219)</f>
        <v>6.1012802365314105</v>
      </c>
      <c r="C219" s="8">
        <f>('TE S1'!$C182-6)/SQRT('TE S1'!$D182/$A219)</f>
        <v>0.65872771483478143</v>
      </c>
      <c r="D219" s="8">
        <f>-_xlfn.T.INV(0.05,$A219-1)</f>
        <v>1.6533630134974682</v>
      </c>
      <c r="E219" s="8">
        <f>-_xlfn.T.INV(0.95,$A219-1)</f>
        <v>-1.6533630134974682</v>
      </c>
      <c r="F219" s="8">
        <f>-_xlfn.T.INV(0.025,$A219-1)</f>
        <v>1.9732308230715496</v>
      </c>
      <c r="G219" s="8">
        <f>-_xlfn.T.INV(0.975,$A219-1)</f>
        <v>-1.9732308230715496</v>
      </c>
      <c r="H219" s="8">
        <f>-_xlfn.T.INV(0.005,$A219-1)</f>
        <v>2.603418228599879</v>
      </c>
      <c r="I219" s="8">
        <f>-_xlfn.T.INV(0.995,$A219-1)</f>
        <v>-2.603418228599879</v>
      </c>
    </row>
    <row r="220" ht="14.25">
      <c r="A220">
        <v>182</v>
      </c>
      <c r="B220" s="8">
        <f>('TE S1'!$C183-0)/SQRT('TE S1'!$D183/$A220)</f>
        <v>6.1462799355922693</v>
      </c>
      <c r="C220" s="8">
        <f>('TE S1'!$C183-6)/SQRT('TE S1'!$D183/$A220)</f>
        <v>0.67394344542318829</v>
      </c>
      <c r="D220" s="8">
        <f>-_xlfn.T.INV(0.05,$A220-1)</f>
        <v>1.6533157576226307</v>
      </c>
      <c r="E220" s="8">
        <f>-_xlfn.T.INV(0.95,$A220-1)</f>
        <v>-1.6533157576226307</v>
      </c>
      <c r="F220" s="8">
        <f>-_xlfn.T.INV(0.025,$A220-1)</f>
        <v>1.9731570421591618</v>
      </c>
      <c r="G220" s="8">
        <f>-_xlfn.T.INV(0.975,$A220-1)</f>
        <v>-1.9731570421591618</v>
      </c>
      <c r="H220" s="8">
        <f>-_xlfn.T.INV(0.005,$A220-1)</f>
        <v>2.6032642824071015</v>
      </c>
      <c r="I220" s="8">
        <f>-_xlfn.T.INV(0.995,$A220-1)</f>
        <v>-2.6032642824071015</v>
      </c>
    </row>
    <row r="221" ht="14.25">
      <c r="A221">
        <v>183</v>
      </c>
      <c r="B221" s="8">
        <f>('TE S1'!$C184-0)/SQRT('TE S1'!$D184/$A221)</f>
        <v>6.1680750568892089</v>
      </c>
      <c r="C221" s="8">
        <f>('TE S1'!$C184-6)/SQRT('TE S1'!$D184/$A221)</f>
        <v>0.66596111447879391</v>
      </c>
      <c r="D221" s="8">
        <f>-_xlfn.T.INV(0.05,$A221-1)</f>
        <v>1.6532690237054617</v>
      </c>
      <c r="E221" s="8">
        <f>-_xlfn.T.INV(0.95,$A221-1)</f>
        <v>-1.6532690237054617</v>
      </c>
      <c r="F221" s="8">
        <f>-_xlfn.T.INV(0.025,$A221-1)</f>
        <v>1.9730840773359055</v>
      </c>
      <c r="G221" s="8">
        <f>-_xlfn.T.INV(0.975,$A221-1)</f>
        <v>-1.9730840773359055</v>
      </c>
      <c r="H221" s="8">
        <f>-_xlfn.T.INV(0.005,$A221-1)</f>
        <v>2.6031120446809788</v>
      </c>
      <c r="I221" s="8">
        <f>-_xlfn.T.INV(0.995,$A221-1)</f>
        <v>-2.6031120446809788</v>
      </c>
    </row>
    <row r="222" ht="14.25">
      <c r="A222">
        <v>184</v>
      </c>
      <c r="B222" s="8">
        <f>('TE S1'!$C185-0)/SQRT('TE S1'!$D185/$A222)</f>
        <v>6.2370638413170285</v>
      </c>
      <c r="C222" s="8">
        <f>('TE S1'!$C185-6)/SQRT('TE S1'!$D185/$A222)</f>
        <v>0.70927431312794309</v>
      </c>
      <c r="D222" s="8">
        <f>-_xlfn.T.INV(0.05,$A222-1)</f>
        <v>1.6532228031457143</v>
      </c>
      <c r="E222" s="8">
        <f>-_xlfn.T.INV(0.95,$A222-1)</f>
        <v>-1.6532228031457143</v>
      </c>
      <c r="F222" s="8">
        <f>-_xlfn.T.INV(0.025,$A222-1)</f>
        <v>1.9730119151362782</v>
      </c>
      <c r="G222" s="8">
        <f>-_xlfn.T.INV(0.975,$A222-1)</f>
        <v>-1.9730119151362782</v>
      </c>
      <c r="H222" s="8">
        <f>-_xlfn.T.INV(0.005,$A222-1)</f>
        <v>2.6029614871387463</v>
      </c>
      <c r="I222" s="8">
        <f>-_xlfn.T.INV(0.995,$A222-1)</f>
        <v>-2.6029614871387463</v>
      </c>
    </row>
    <row r="223" ht="14.25">
      <c r="A223">
        <v>185</v>
      </c>
      <c r="B223" s="8">
        <f>('TE S1'!$C186-0)/SQRT('TE S1'!$D186/$A223)</f>
        <v>6.1609175484363714</v>
      </c>
      <c r="C223" s="8">
        <f>('TE S1'!$C186-6)/SQRT('TE S1'!$D186/$A223)</f>
        <v>0.62387648473299007</v>
      </c>
      <c r="D223" s="8">
        <f>-_xlfn.T.INV(0.05,$A223-1)</f>
        <v>1.6531770875310607</v>
      </c>
      <c r="E223" s="8">
        <f>-_xlfn.T.INV(0.95,$A223-1)</f>
        <v>-1.6531770875310607</v>
      </c>
      <c r="F223" s="8">
        <f>-_xlfn.T.INV(0.025,$A223-1)</f>
        <v>1.9729405423893602</v>
      </c>
      <c r="G223" s="8">
        <f>-_xlfn.T.INV(0.975,$A223-1)</f>
        <v>-1.9729405423893602</v>
      </c>
      <c r="H223" s="8">
        <f>-_xlfn.T.INV(0.005,$A223-1)</f>
        <v>2.6028125821184291</v>
      </c>
      <c r="I223" s="8">
        <f>-_xlfn.T.INV(0.995,$A223-1)</f>
        <v>-2.6028125821184291</v>
      </c>
    </row>
    <row r="224" ht="14.25">
      <c r="A224">
        <v>186</v>
      </c>
      <c r="B224" s="8">
        <f>('TE S1'!$C187-0)/SQRT('TE S1'!$D187/$A224)</f>
        <v>6.148203732031587</v>
      </c>
      <c r="C224" s="8">
        <f>('TE S1'!$C187-6)/SQRT('TE S1'!$D187/$A224)</f>
        <v>0.58581390842260961</v>
      </c>
      <c r="D224" s="8">
        <f>-_xlfn.T.INV(0.05,$A224-1)</f>
        <v>1.6531318686319247</v>
      </c>
      <c r="E224" s="8">
        <f>-_xlfn.T.INV(0.95,$A224-1)</f>
        <v>-1.6531318686319247</v>
      </c>
      <c r="F224" s="8">
        <f>-_xlfn.T.INV(0.025,$A224-1)</f>
        <v>1.972869946210897</v>
      </c>
      <c r="G224" s="8">
        <f>-_xlfn.T.INV(0.975,$A224-1)</f>
        <v>-1.972869946210897</v>
      </c>
      <c r="H224" s="8">
        <f>-_xlfn.T.INV(0.005,$A224-1)</f>
        <v>2.6026653025619697</v>
      </c>
      <c r="I224" s="8">
        <f>-_xlfn.T.INV(0.995,$A224-1)</f>
        <v>-2.6026653025619697</v>
      </c>
    </row>
    <row r="225" ht="14.25">
      <c r="A225">
        <v>187</v>
      </c>
      <c r="B225" s="8">
        <f>('TE S1'!$C188-0)/SQRT('TE S1'!$D188/$A225)</f>
        <v>6.024915126468759</v>
      </c>
      <c r="C225" s="8">
        <f>('TE S1'!$C188-6)/SQRT('TE S1'!$D188/$A225)</f>
        <v>0.46980139819078071</v>
      </c>
      <c r="D225" s="8">
        <f>-_xlfn.T.INV(0.05,$A225-1)</f>
        <v>1.6530871383966403</v>
      </c>
      <c r="E225" s="8">
        <f>-_xlfn.T.INV(0.95,$A225-1)</f>
        <v>-1.6530871383966403</v>
      </c>
      <c r="F225" s="8">
        <f>-_xlfn.T.INV(0.025,$A225-1)</f>
        <v>1.9728001139954368</v>
      </c>
      <c r="G225" s="8">
        <f>-_xlfn.T.INV(0.975,$A225-1)</f>
        <v>-1.9728001139954368</v>
      </c>
      <c r="H225" s="8">
        <f>-_xlfn.T.INV(0.005,$A225-1)</f>
        <v>2.6025196219988032</v>
      </c>
      <c r="I225" s="8">
        <f>-_xlfn.T.INV(0.995,$A225-1)</f>
        <v>-2.6025196219988032</v>
      </c>
    </row>
    <row r="226" ht="14.25">
      <c r="A226">
        <v>188</v>
      </c>
      <c r="B226" s="8">
        <f>('TE S1'!$C189-0)/SQRT('TE S1'!$D189/$A226)</f>
        <v>6.122550294153247</v>
      </c>
      <c r="C226" s="8">
        <f>('TE S1'!$C189-6)/SQRT('TE S1'!$D189/$A226)</f>
        <v>0.56021648424115233</v>
      </c>
      <c r="D226" s="8">
        <f>-_xlfn.T.INV(0.05,$A226-1)</f>
        <v>1.6530428889466273</v>
      </c>
      <c r="E226" s="8">
        <f>-_xlfn.T.INV(0.95,$A226-1)</f>
        <v>-1.6530428889466273</v>
      </c>
      <c r="F226" s="8">
        <f>-_xlfn.T.INV(0.025,$A226-1)</f>
        <v>1.9727310334089074</v>
      </c>
      <c r="G226" s="8">
        <f>-_xlfn.T.INV(0.975,$A226-1)</f>
        <v>-1.9727310334089074</v>
      </c>
      <c r="H226" s="8">
        <f>-_xlfn.T.INV(0.005,$A226-1)</f>
        <v>2.6023755145300322</v>
      </c>
      <c r="I226" s="8">
        <f>-_xlfn.T.INV(0.995,$A226-1)</f>
        <v>-2.6023755145300322</v>
      </c>
    </row>
    <row r="227" ht="14.25">
      <c r="A227">
        <v>189</v>
      </c>
      <c r="B227" s="8">
        <f>('TE S1'!$C190-0)/SQRT('TE S1'!$D190/$A227)</f>
        <v>6.1561927240499479</v>
      </c>
      <c r="C227" s="8">
        <f>('TE S1'!$C190-6)/SQRT('TE S1'!$D190/$A227)</f>
        <v>0.56419567277231053</v>
      </c>
      <c r="D227" s="8">
        <f>-_xlfn.T.INV(0.05,$A227-1)</f>
        <v>1.6529991125717416</v>
      </c>
      <c r="E227" s="8">
        <f>-_xlfn.T.INV(0.95,$A227-1)</f>
        <v>-1.6529991125717416</v>
      </c>
      <c r="F227" s="8">
        <f>-_xlfn.T.INV(0.025,$A227-1)</f>
        <v>1.9726626923813058</v>
      </c>
      <c r="G227" s="8">
        <f>-_xlfn.T.INV(0.975,$A227-1)</f>
        <v>-1.9726626923813058</v>
      </c>
      <c r="H227" s="8">
        <f>-_xlfn.T.INV(0.005,$A227-1)</f>
        <v>2.6022329548130254</v>
      </c>
      <c r="I227" s="8">
        <f>-_xlfn.T.INV(0.995,$A227-1)</f>
        <v>-2.6022329548130254</v>
      </c>
    </row>
    <row r="228" ht="14.25">
      <c r="A228">
        <v>190</v>
      </c>
      <c r="B228" s="8">
        <f>('TE S1'!$C191-0)/SQRT('TE S1'!$D191/$A228)</f>
        <v>6.1438891047614055</v>
      </c>
      <c r="C228" s="8">
        <f>('TE S1'!$C191-6)/SQRT('TE S1'!$D191/$A228)</f>
        <v>0.52672694669317721</v>
      </c>
      <c r="D228" s="8">
        <f>-_xlfn.T.INV(0.05,$A228-1)</f>
        <v>1.6529558017258517</v>
      </c>
      <c r="E228" s="8">
        <f>-_xlfn.T.INV(0.95,$A228-1)</f>
        <v>-1.6529558017258517</v>
      </c>
      <c r="F228" s="8">
        <f>-_xlfn.T.INV(0.025,$A228-1)</f>
        <v>1.9725950790996656</v>
      </c>
      <c r="G228" s="8">
        <f>-_xlfn.T.INV(0.975,$A228-1)</f>
        <v>-1.9725950790996656</v>
      </c>
      <c r="H228" s="8">
        <f>-_xlfn.T.INV(0.005,$A228-1)</f>
        <v>2.6020919180466255</v>
      </c>
      <c r="I228" s="8">
        <f>-_xlfn.T.INV(0.995,$A228-1)</f>
        <v>-2.6020919180466255</v>
      </c>
    </row>
    <row r="229" ht="14.25">
      <c r="A229">
        <v>191</v>
      </c>
      <c r="B229" s="8">
        <f>('TE S1'!$C192-0)/SQRT('TE S1'!$D192/$A229)</f>
        <v>6.0934538821883679</v>
      </c>
      <c r="C229" s="8">
        <f>('TE S1'!$C192-6)/SQRT('TE S1'!$D192/$A229)</f>
        <v>0.45987225993596764</v>
      </c>
      <c r="D229" s="8">
        <f>-_xlfn.T.INV(0.05,$A229-1)</f>
        <v>1.6529129490224093</v>
      </c>
      <c r="E229" s="8">
        <f>-_xlfn.T.INV(0.95,$A229-1)</f>
        <v>-1.6529129490224093</v>
      </c>
      <c r="F229" s="8">
        <f>-_xlfn.T.INV(0.025,$A229-1)</f>
        <v>1.9725281820013059</v>
      </c>
      <c r="G229" s="8">
        <f>-_xlfn.T.INV(0.975,$A229-1)</f>
        <v>-1.9725281820013059</v>
      </c>
      <c r="H229" s="8">
        <f>-_xlfn.T.INV(0.005,$A229-1)</f>
        <v>2.6019523799567161</v>
      </c>
      <c r="I229" s="8">
        <f>-_xlfn.T.INV(0.995,$A229-1)</f>
        <v>-2.6019523799567161</v>
      </c>
    </row>
    <row r="230" ht="14.25">
      <c r="A230">
        <v>192</v>
      </c>
      <c r="B230" s="8">
        <f>('TE S1'!$C193-0)/SQRT('TE S1'!$D193/$A230)</f>
        <v>6.0533341045255495</v>
      </c>
      <c r="C230" s="8">
        <f>('TE S1'!$C193-6)/SQRT('TE S1'!$D193/$A230)</f>
        <v>0.40065024824978768</v>
      </c>
      <c r="D230" s="8">
        <f>-_xlfn.T.INV(0.05,$A230-1)</f>
        <v>1.6528705472303904</v>
      </c>
      <c r="E230" s="8">
        <f>-_xlfn.T.INV(0.95,$A230-1)</f>
        <v>-1.6528705472303904</v>
      </c>
      <c r="F230" s="8">
        <f>-_xlfn.T.INV(0.025,$A230-1)</f>
        <v>1.9724619897672055</v>
      </c>
      <c r="G230" s="8">
        <f>-_xlfn.T.INV(0.975,$A230-1)</f>
        <v>-1.9724619897672055</v>
      </c>
      <c r="H230" s="8">
        <f>-_xlfn.T.INV(0.005,$A230-1)</f>
        <v>2.6018143167823164</v>
      </c>
      <c r="I230" s="8">
        <f>-_xlfn.T.INV(0.995,$A230-1)</f>
        <v>-2.6018143167823164</v>
      </c>
    </row>
    <row r="231" ht="14.25">
      <c r="A231">
        <v>193</v>
      </c>
      <c r="B231" s="8">
        <f>('TE S1'!$C194-0)/SQRT('TE S1'!$D194/$A231)</f>
        <v>6.14968248113136</v>
      </c>
      <c r="C231" s="8">
        <f>('TE S1'!$C194-6)/SQRT('TE S1'!$D194/$A231)</f>
        <v>0.48990246651032837</v>
      </c>
      <c r="D231" s="8">
        <f>-_xlfn.T.INV(0.05,$A231-1)</f>
        <v>1.6528285892700894</v>
      </c>
      <c r="E231" s="8">
        <f>-_xlfn.T.INV(0.95,$A231-1)</f>
        <v>-1.6528285892700894</v>
      </c>
      <c r="F231" s="8">
        <f>-_xlfn.T.INV(0.025,$A231-1)</f>
        <v>1.9723964913155825</v>
      </c>
      <c r="G231" s="8">
        <f>-_xlfn.T.INV(0.975,$A231-1)</f>
        <v>-1.9723964913155825</v>
      </c>
      <c r="H231" s="8">
        <f>-_xlfn.T.INV(0.005,$A231-1)</f>
        <v>2.6016777052620808</v>
      </c>
      <c r="I231" s="8">
        <f>-_xlfn.T.INV(0.995,$A231-1)</f>
        <v>-2.6016777052620808</v>
      </c>
    </row>
    <row r="232" ht="14.25">
      <c r="A232">
        <v>194</v>
      </c>
      <c r="B232" s="8">
        <f>('TE S1'!$C195-0)/SQRT('TE S1'!$D195/$A232)</f>
        <v>6.110665327621442</v>
      </c>
      <c r="C232" s="8">
        <f>('TE S1'!$C195-6)/SQRT('TE S1'!$D195/$A232)</f>
        <v>0.43169027225591539</v>
      </c>
      <c r="D232" s="8">
        <f>-_xlfn.T.INV(0.05,$A232-1)</f>
        <v>1.6527870682092511</v>
      </c>
      <c r="E232" s="8">
        <f>-_xlfn.T.INV(0.95,$A232-1)</f>
        <v>-1.6527870682092511</v>
      </c>
      <c r="F232" s="8">
        <f>-_xlfn.T.INV(0.025,$A232-1)</f>
        <v>1.972331675795753</v>
      </c>
      <c r="G232" s="8">
        <f>-_xlfn.T.INV(0.975,$A232-1)</f>
        <v>-1.972331675795753</v>
      </c>
      <c r="H232" s="8">
        <f>-_xlfn.T.INV(0.005,$A232-1)</f>
        <v>2.6015425226212683</v>
      </c>
      <c r="I232" s="8">
        <f>-_xlfn.T.INV(0.995,$A232-1)</f>
        <v>-2.6015425226212683</v>
      </c>
    </row>
    <row r="233" ht="14.25">
      <c r="A233">
        <v>195</v>
      </c>
      <c r="B233" s="8">
        <f>('TE S1'!$C196-0)/SQRT('TE S1'!$D196/$A233)</f>
        <v>6.1912609424468013</v>
      </c>
      <c r="C233" s="8">
        <f>('TE S1'!$C196-6)/SQRT('TE S1'!$D196/$A233)</f>
        <v>0.49326577341988476</v>
      </c>
      <c r="D233" s="8">
        <f>-_xlfn.T.INV(0.05,$A233-1)</f>
        <v>1.6527459772592936</v>
      </c>
      <c r="E233" s="8">
        <f>-_xlfn.T.INV(0.95,$A233-1)</f>
        <v>-1.6527459772592936</v>
      </c>
      <c r="F233" s="8">
        <f>-_xlfn.T.INV(0.025,$A233-1)</f>
        <v>1.9722675325821302</v>
      </c>
      <c r="G233" s="8">
        <f>-_xlfn.T.INV(0.975,$A233-1)</f>
        <v>-1.9722675325821302</v>
      </c>
      <c r="H233" s="8">
        <f>-_xlfn.T.INV(0.005,$A233-1)</f>
        <v>2.6014087465590459</v>
      </c>
      <c r="I233" s="8">
        <f>-_xlfn.T.INV(0.995,$A233-1)</f>
        <v>-2.6014087465590459</v>
      </c>
    </row>
    <row r="234" ht="14.25">
      <c r="A234">
        <v>196</v>
      </c>
      <c r="B234" s="8">
        <f>('TE S1'!$C197-0)/SQRT('TE S1'!$D197/$A234)</f>
        <v>6.2639135396775671</v>
      </c>
      <c r="C234" s="8">
        <f>('TE S1'!$C197-6)/SQRT('TE S1'!$D197/$A234)</f>
        <v>0.54322180148519461</v>
      </c>
      <c r="D234" s="8">
        <f>-_xlfn.T.INV(0.05,$A234-1)</f>
        <v>1.6527053097714381</v>
      </c>
      <c r="E234" s="8">
        <f>-_xlfn.T.INV(0.95,$A234-1)</f>
        <v>-1.6527053097714381</v>
      </c>
      <c r="F234" s="8">
        <f>-_xlfn.T.INV(0.025,$A234-1)</f>
        <v>1.9722040512684427</v>
      </c>
      <c r="G234" s="8">
        <f>-_xlfn.T.INV(0.975,$A234-1)</f>
        <v>-1.9722040512684427</v>
      </c>
      <c r="H234" s="8">
        <f>-_xlfn.T.INV(0.005,$A234-1)</f>
        <v>2.6012763552362341</v>
      </c>
      <c r="I234" s="8">
        <f>-_xlfn.T.INV(0.995,$A234-1)</f>
        <v>-2.6012763552362341</v>
      </c>
    </row>
    <row r="235" ht="14.25">
      <c r="A235">
        <v>197</v>
      </c>
      <c r="B235" s="8">
        <f>('TE S1'!$C198-0)/SQRT('TE S1'!$D198/$A235)</f>
        <v>6.3368794974687317</v>
      </c>
      <c r="C235" s="8">
        <f>('TE S1'!$C198-6)/SQRT('TE S1'!$D198/$A235)</f>
        <v>0.59362602885129001</v>
      </c>
      <c r="D235" s="8">
        <f>-_xlfn.T.INV(0.05,$A235-1)</f>
        <v>1.6526650592333552</v>
      </c>
      <c r="E235" s="8">
        <f>-_xlfn.T.INV(0.95,$A235-1)</f>
        <v>-1.6526650592333552</v>
      </c>
      <c r="F235" s="8">
        <f>-_xlfn.T.INV(0.025,$A235-1)</f>
        <v>1.9721412216620389</v>
      </c>
      <c r="G235" s="8">
        <f>-_xlfn.T.INV(0.975,$A235-1)</f>
        <v>-1.9721412216620389</v>
      </c>
      <c r="H235" s="8">
        <f>-_xlfn.T.INV(0.005,$A235-1)</f>
        <v>2.6011453272634575</v>
      </c>
      <c r="I235" s="8">
        <f>-_xlfn.T.INV(0.995,$A235-1)</f>
        <v>-2.6011453272634575</v>
      </c>
    </row>
    <row r="236" ht="14.25">
      <c r="A236">
        <v>198</v>
      </c>
      <c r="B236" s="8">
        <f>('TE S1'!$C199-0)/SQRT('TE S1'!$D199/$A236)</f>
        <v>6.3765159487703711</v>
      </c>
      <c r="C236" s="8">
        <f>('TE S1'!$C199-6)/SQRT('TE S1'!$D199/$A236)</f>
        <v>0.60419993583992238</v>
      </c>
      <c r="D236" s="8">
        <f>-_xlfn.T.INV(0.05,$A236-1)</f>
        <v>1.6526252192655042</v>
      </c>
      <c r="E236" s="8">
        <f>-_xlfn.T.INV(0.95,$A236-1)</f>
        <v>-1.6526252192655042</v>
      </c>
      <c r="F236" s="8">
        <f>-_xlfn.T.INV(0.025,$A236-1)</f>
        <v>1.9720790337784997</v>
      </c>
      <c r="G236" s="8">
        <f>-_xlfn.T.INV(0.975,$A236-1)</f>
        <v>-1.9720790337784997</v>
      </c>
      <c r="H236" s="8">
        <f>-_xlfn.T.INV(0.005,$A236-1)</f>
        <v>2.6010156416895596</v>
      </c>
      <c r="I236" s="8">
        <f>-_xlfn.T.INV(0.995,$A236-1)</f>
        <v>-2.6010156416895596</v>
      </c>
    </row>
    <row r="237" ht="14.25">
      <c r="A237">
        <v>199</v>
      </c>
      <c r="B237" s="8">
        <f>('TE S1'!$C200-0)/SQRT('TE S1'!$D200/$A237)</f>
        <v>6.271132606914458</v>
      </c>
      <c r="C237" s="8">
        <f>('TE S1'!$C200-6)/SQRT('TE S1'!$D200/$A237)</f>
        <v>0.50065678210097775</v>
      </c>
      <c r="D237" s="8">
        <f>-_xlfn.T.INV(0.05,$A237-1)</f>
        <v>1.6525857836178413</v>
      </c>
      <c r="E237" s="8">
        <f>-_xlfn.T.INV(0.95,$A237-1)</f>
        <v>-1.6525857836178413</v>
      </c>
      <c r="F237" s="8">
        <f>-_xlfn.T.INV(0.025,$A237-1)</f>
        <v>1.9720174778363166</v>
      </c>
      <c r="G237" s="8">
        <f>-_xlfn.T.INV(0.975,$A237-1)</f>
        <v>-1.9720174778363166</v>
      </c>
      <c r="H237" s="8">
        <f>-_xlfn.T.INV(0.005,$A237-1)</f>
        <v>2.6008872779905112</v>
      </c>
      <c r="I237" s="8">
        <f>-_xlfn.T.INV(0.995,$A237-1)</f>
        <v>-2.6008872779905112</v>
      </c>
    </row>
    <row r="238" ht="14.25">
      <c r="A238">
        <v>200</v>
      </c>
      <c r="B238" s="8">
        <f>('TE S1'!$C201-0)/SQRT('TE S1'!$D201/$A238)</f>
        <v>6.108034942746011</v>
      </c>
      <c r="C238" s="8">
        <f>('TE S1'!$C201-6)/SQRT('TE S1'!$D201/$A238)</f>
        <v>0.3624289047983168</v>
      </c>
      <c r="D238" s="8">
        <f>-_xlfn.T.INV(0.05,$A238-1)</f>
        <v>1.6525467461665775</v>
      </c>
      <c r="E238" s="8">
        <f>-_xlfn.T.INV(0.95,$A238-1)</f>
        <v>-1.6525467461665775</v>
      </c>
      <c r="F238" s="8">
        <f>-_xlfn.T.INV(0.025,$A238-1)</f>
        <v>1.9719565442517573</v>
      </c>
      <c r="G238" s="8">
        <f>-_xlfn.T.INV(0.975,$A238-1)</f>
        <v>-1.9719565442517573</v>
      </c>
      <c r="H238" s="8">
        <f>-_xlfn.T.INV(0.005,$A238-1)</f>
        <v>2.6007602160585144</v>
      </c>
      <c r="I238" s="8">
        <f>-_xlfn.T.INV(0.995,$A238-1)</f>
        <v>-2.6007602160585144</v>
      </c>
    </row>
    <row r="240" ht="14.25">
      <c r="A240" s="10" t="s">
        <v>26</v>
      </c>
      <c r="B240" s="10"/>
      <c r="C240" s="10"/>
      <c r="D240" s="11"/>
      <c r="E240" s="11"/>
      <c r="F240" s="11"/>
      <c r="G240" s="11"/>
      <c r="H240" s="11"/>
      <c r="I240" s="11"/>
      <c r="J240" s="11"/>
      <c r="K240" s="13"/>
      <c r="L240" s="13"/>
    </row>
    <row r="241" ht="14.25">
      <c r="A241" s="10" t="s">
        <v>27</v>
      </c>
      <c r="B241" s="10"/>
      <c r="C241" s="10"/>
      <c r="D241" s="11"/>
      <c r="E241" s="11"/>
      <c r="F241" s="11"/>
      <c r="G241" s="11"/>
      <c r="H241" s="11"/>
      <c r="I241" s="11"/>
      <c r="J241" s="11"/>
      <c r="K241" s="13"/>
      <c r="L241" s="13"/>
    </row>
    <row r="243" ht="14.25">
      <c r="A243" t="s">
        <v>28</v>
      </c>
    </row>
    <row r="244" ht="14.25">
      <c r="A244" s="14" t="s">
        <v>29</v>
      </c>
      <c r="B244" s="14" t="s">
        <v>30</v>
      </c>
    </row>
    <row r="245" ht="14.25">
      <c r="A245" s="14" t="s">
        <v>31</v>
      </c>
      <c r="B245" t="s">
        <v>32</v>
      </c>
    </row>
    <row r="246" ht="14.25">
      <c r="B246" t="s">
        <v>33</v>
      </c>
    </row>
    <row r="247" ht="14.25">
      <c r="A247" t="s">
        <v>28</v>
      </c>
    </row>
    <row r="248" ht="14.25">
      <c r="A248" s="14" t="s">
        <v>34</v>
      </c>
      <c r="B248" t="s">
        <v>35</v>
      </c>
    </row>
    <row r="249" ht="14.25">
      <c r="A249" s="14" t="s">
        <v>36</v>
      </c>
    </row>
    <row r="251" ht="14.25">
      <c r="A251" t="s">
        <v>37</v>
      </c>
    </row>
    <row r="252" ht="14.25">
      <c r="A252" t="s">
        <v>38</v>
      </c>
    </row>
    <row r="253" ht="14.25">
      <c r="A253" t="s">
        <v>39</v>
      </c>
    </row>
    <row r="255" ht="14.25">
      <c r="A255" s="15" t="s">
        <v>40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ht="14.25">
      <c r="A256" s="15" t="s">
        <v>41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ht="14.25">
      <c r="A257" s="15" t="s">
        <v>42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ht="14.25">
      <c r="A258" s="15" t="s">
        <v>43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ht="14.25">
      <c r="A259" s="15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ht="14.25">
      <c r="A260" s="16" t="s">
        <v>12</v>
      </c>
      <c r="B260" s="6" t="s">
        <v>44</v>
      </c>
      <c r="C260" s="6" t="s">
        <v>45</v>
      </c>
      <c r="D260" s="7" t="s">
        <v>46</v>
      </c>
      <c r="E260" s="7" t="s">
        <v>47</v>
      </c>
      <c r="F260" s="11"/>
      <c r="G260" s="11"/>
      <c r="H260" s="11"/>
      <c r="I260" s="11"/>
      <c r="J260" s="11"/>
      <c r="K260" s="11"/>
      <c r="L260" s="11"/>
      <c r="M260" s="11"/>
    </row>
    <row r="261" ht="14.25">
      <c r="A261" s="5">
        <v>5</v>
      </c>
      <c r="B261" s="17">
        <f>($A261-1)*'TE S1'!$D6/18^2</f>
        <v>2.4283164681369418</v>
      </c>
      <c r="C261" s="8">
        <f>IF(_xlfn.CHISQ.DIST($B261,$A261-1,1)&lt;=0.5,2*_xlfn.CHISQ.DIST($B261,$A261-1,1),2*(1-_xlfn.CHISQ.DIST($B261,$A261-1,1)))</f>
        <v>0.68496767379492618</v>
      </c>
      <c r="D261" s="17">
        <f>($A261-1)*'TE S1'!$D6/15^2</f>
        <v>3.4967757141171965</v>
      </c>
      <c r="E261" s="8">
        <f>IF(_xlfn.CHISQ.DIST($D261,$A261-1,1)&lt;=0.5,2*_xlfn.CHISQ.DIST($D261,$A261-1,1),2*(1-_xlfn.CHISQ.DIST($D261,$A261-1,1)))</f>
        <v>0.9567375471733095</v>
      </c>
    </row>
    <row r="262" ht="14.25">
      <c r="A262" s="5">
        <v>6</v>
      </c>
      <c r="B262" s="18">
        <f>($A262-1)*'TE S1'!$D7/18^2</f>
        <v>2.5683192627852862</v>
      </c>
      <c r="C262" s="9">
        <f>IF(_xlfn.CHISQ.DIST($B262,$A262-1,1)&lt;=0.5,2*_xlfn.CHISQ.DIST($B262,$A262-1,1),2*(1-_xlfn.CHISQ.DIST($B262,$A262-1,1)))</f>
        <v>0.46765453719446098</v>
      </c>
      <c r="D262" s="18">
        <f>($A262-1)*'TE S1'!$D7/15^2</f>
        <v>3.6983797384108121</v>
      </c>
      <c r="E262" s="9">
        <f>IF(_xlfn.CHISQ.DIST($D262,$A262-1,1)&lt;=0.5,2*_xlfn.CHISQ.DIST($D262,$A262-1,1),2*(1-_xlfn.CHISQ.DIST($D262,$A262-1,1)))</f>
        <v>0.81278980115936272</v>
      </c>
    </row>
    <row r="263" ht="14.25">
      <c r="A263" s="5">
        <v>7</v>
      </c>
      <c r="B263" s="18">
        <f>($A263-1)*'TE S1'!$D8/18^2</f>
        <v>2.9928338725482835</v>
      </c>
      <c r="C263" s="9">
        <f>IF(_xlfn.CHISQ.DIST($B263,$A263-1,1)&lt;=0.5,2*_xlfn.CHISQ.DIST($B263,$A263-1,1),2*(1-_xlfn.CHISQ.DIST($B263,$A263-1,1)))</f>
        <v>0.38050856459034099</v>
      </c>
      <c r="D263" s="18">
        <f>($A263-1)*'TE S1'!$D8/15^2</f>
        <v>4.309680776469528</v>
      </c>
      <c r="E263" s="9">
        <f>IF(_xlfn.CHISQ.DIST($D263,$A263-1,1)&lt;=0.5,2*_xlfn.CHISQ.DIST($D263,$A263-1,1),2*(1-_xlfn.CHISQ.DIST($D263,$A263-1,1)))</f>
        <v>0.73030763975360713</v>
      </c>
    </row>
    <row r="264" ht="14.25">
      <c r="A264" s="5">
        <v>8</v>
      </c>
      <c r="B264" s="18">
        <f>($A264-1)*'TE S1'!$D9/18^2</f>
        <v>3.2499372724174833</v>
      </c>
      <c r="C264" s="9">
        <f>IF(_xlfn.CHISQ.DIST($B264,$A264-1,1)&lt;=0.5,2*_xlfn.CHISQ.DIST($B264,$A264-1,1),2*(1-_xlfn.CHISQ.DIST($B264,$A264-1,1)))</f>
        <v>0.27808257984082557</v>
      </c>
      <c r="D264" s="18">
        <f>($A264-1)*'TE S1'!$D9/15^2</f>
        <v>4.6799096722811759</v>
      </c>
      <c r="E264" s="9">
        <f>IF(_xlfn.CHISQ.DIST($D264,$A264-1,1)&lt;=0.5,2*_xlfn.CHISQ.DIST($D264,$A264-1,1),2*(1-_xlfn.CHISQ.DIST($D264,$A264-1,1)))</f>
        <v>0.60208255586774451</v>
      </c>
    </row>
    <row r="265" ht="14.25">
      <c r="A265" s="5">
        <v>9</v>
      </c>
      <c r="B265" s="18">
        <f>($A265-1)*'TE S1'!$D10/18^2</f>
        <v>5.9896520134633482</v>
      </c>
      <c r="C265" s="9">
        <f>IF(_xlfn.CHISQ.DIST($B265,$A265-1,1)&lt;=0.5,2*_xlfn.CHISQ.DIST($B265,$A265-1,1),2*(1-_xlfn.CHISQ.DIST($B265,$A265-1,1)))</f>
        <v>0.70321784427721934</v>
      </c>
      <c r="D265" s="18">
        <f>($A265-1)*'TE S1'!$D10/15^2</f>
        <v>8.625098899387222</v>
      </c>
      <c r="E265" s="9">
        <f>IF(_xlfn.CHISQ.DIST($D265,$A265-1,1)&lt;=0.5,2*_xlfn.CHISQ.DIST($D265,$A265-1,1),2*(1-_xlfn.CHISQ.DIST($D265,$A265-1,1)))</f>
        <v>0.74980366157807676</v>
      </c>
    </row>
    <row r="266" ht="14.25">
      <c r="A266" s="5">
        <v>10</v>
      </c>
      <c r="B266" s="18">
        <f>($A266-1)*'TE S1'!$D11/18^2</f>
        <v>7.0182415444038524</v>
      </c>
      <c r="C266" s="9">
        <f>IF(_xlfn.CHISQ.DIST($B266,$A266-1,1)&lt;=0.5,2*_xlfn.CHISQ.DIST($B266,$A266-1,1),2*(1-_xlfn.CHISQ.DIST($B266,$A266-1,1)))</f>
        <v>0.72955978162414414</v>
      </c>
      <c r="D266" s="18">
        <f>($A266-1)*'TE S1'!$D11/15^2</f>
        <v>10.106267823941547</v>
      </c>
      <c r="E266" s="9">
        <f>IF(_xlfn.CHISQ.DIST($D266,$A266-1,1)&lt;=0.5,2*_xlfn.CHISQ.DIST($D266,$A266-1,1),2*(1-_xlfn.CHISQ.DIST($D266,$A266-1,1)))</f>
        <v>0.6839019374964308</v>
      </c>
    </row>
    <row r="267" ht="14.25">
      <c r="A267" s="5">
        <v>11</v>
      </c>
      <c r="B267" s="18">
        <f>($A267-1)*'TE S1'!$D12/18^2</f>
        <v>7.4411838069783434</v>
      </c>
      <c r="C267" s="9">
        <f>IF(_xlfn.CHISQ.DIST($B267,$A267-1,1)&lt;=0.5,2*_xlfn.CHISQ.DIST($B267,$A267-1,1),2*(1-_xlfn.CHISQ.DIST($B267,$A267-1,1)))</f>
        <v>0.63351894460624059</v>
      </c>
      <c r="D267" s="18">
        <f>($A267-1)*'TE S1'!$D12/15^2</f>
        <v>10.715304682048815</v>
      </c>
      <c r="E267" s="9">
        <f>IF(_xlfn.CHISQ.DIST($D267,$A267-1,1)&lt;=0.5,2*_xlfn.CHISQ.DIST($D267,$A267-1,1),2*(1-_xlfn.CHISQ.DIST($D267,$A267-1,1)))</f>
        <v>0.76024857591611616</v>
      </c>
    </row>
    <row r="268" ht="14.25">
      <c r="A268" s="5">
        <v>12</v>
      </c>
      <c r="B268" s="18">
        <f>($A268-1)*'TE S1'!$D13/18^2</f>
        <v>7.4623902684410535</v>
      </c>
      <c r="C268" s="9">
        <f>IF(_xlfn.CHISQ.DIST($B268,$A268-1,1)&lt;=0.5,2*_xlfn.CHISQ.DIST($B268,$A268-1,1),2*(1-_xlfn.CHISQ.DIST($B268,$A268-1,1)))</f>
        <v>0.47900383851191403</v>
      </c>
      <c r="D268" s="18">
        <f>($A268-1)*'TE S1'!$D13/15^2</f>
        <v>10.745841986555117</v>
      </c>
      <c r="E268" s="9">
        <f>IF(_xlfn.CHISQ.DIST($D268,$A268-1,1)&lt;=0.5,2*_xlfn.CHISQ.DIST($D268,$A268-1,1),2*(1-_xlfn.CHISQ.DIST($D268,$A268-1,1)))</f>
        <v>0.92959007276669348</v>
      </c>
    </row>
    <row r="269" ht="14.25">
      <c r="A269" s="5">
        <v>13</v>
      </c>
      <c r="B269" s="18">
        <f>($A269-1)*'TE S1'!$D14/18^2</f>
        <v>7.5470219133750556</v>
      </c>
      <c r="C269" s="9">
        <f>IF(_xlfn.CHISQ.DIST($B269,$A269-1,1)&lt;=0.5,2*_xlfn.CHISQ.DIST($B269,$A269-1,1),2*(1-_xlfn.CHISQ.DIST($B269,$A269-1,1)))</f>
        <v>0.36109490908855912</v>
      </c>
      <c r="D269" s="18">
        <f>($A269-1)*'TE S1'!$D14/15^2</f>
        <v>10.86771155526008</v>
      </c>
      <c r="E269" s="9">
        <f>IF(_xlfn.CHISQ.DIST($D269,$A269-1,1)&lt;=0.5,2*_xlfn.CHISQ.DIST($D269,$A269-1,1),2*(1-_xlfn.CHISQ.DIST($D269,$A269-1,1)))</f>
        <v>0.91942275005050922</v>
      </c>
    </row>
    <row r="270" ht="14.25">
      <c r="A270" s="5">
        <v>14</v>
      </c>
      <c r="B270" s="18">
        <f>($A270-1)*'TE S1'!$D15/18^2</f>
        <v>7.5714186105383092</v>
      </c>
      <c r="C270" s="9">
        <f>IF(_xlfn.CHISQ.DIST($B270,$A270-1,1)&lt;=0.5,2*_xlfn.CHISQ.DIST($B270,$A270-1,1),2*(1-_xlfn.CHISQ.DIST($B270,$A270-1,1)))</f>
        <v>0.25928344058254421</v>
      </c>
      <c r="D270" s="18">
        <f>($A270-1)*'TE S1'!$D15/15^2</f>
        <v>10.902842799175165</v>
      </c>
      <c r="E270" s="9">
        <f>IF(_xlfn.CHISQ.DIST($D270,$A270-1,1)&lt;=0.5,2*_xlfn.CHISQ.DIST($D270,$A270-1,1),2*(1-_xlfn.CHISQ.DIST($D270,$A270-1,1)))</f>
        <v>0.7620868182543753</v>
      </c>
    </row>
    <row r="271" ht="14.25">
      <c r="A271" s="5">
        <v>15</v>
      </c>
      <c r="B271" s="18">
        <f>($A271-1)*'TE S1'!$D16/18^2</f>
        <v>7.6506238501040835</v>
      </c>
      <c r="C271" s="9">
        <f>IF(_xlfn.CHISQ.DIST($B271,$A271-1,1)&lt;=0.5,2*_xlfn.CHISQ.DIST($B271,$A271-1,1),2*(1-_xlfn.CHISQ.DIST($B271,$A271-1,1)))</f>
        <v>0.18655537951827911</v>
      </c>
      <c r="D271" s="18">
        <f>($A271-1)*'TE S1'!$D16/15^2</f>
        <v>11.01689834414988</v>
      </c>
      <c r="E271" s="9">
        <f>IF(_xlfn.CHISQ.DIST($D271,$A271-1,1)&lt;=0.5,2*_xlfn.CHISQ.DIST($D271,$A271-1,1),2*(1-_xlfn.CHISQ.DIST($D271,$A271-1,1)))</f>
        <v>0.63058407520373694</v>
      </c>
    </row>
    <row r="272" ht="14.25">
      <c r="A272" s="5">
        <v>16</v>
      </c>
      <c r="B272" s="18">
        <f>($A272-1)*'TE S1'!$D17/18^2</f>
        <v>8.0365124037040818</v>
      </c>
      <c r="C272" s="9">
        <f>IF(_xlfn.CHISQ.DIST($B272,$A272-1,1)&lt;=0.5,2*_xlfn.CHISQ.DIST($B272,$A272-1,1),2*(1-_xlfn.CHISQ.DIST($B272,$A272-1,1)))</f>
        <v>0.15537894622455584</v>
      </c>
      <c r="D272" s="18">
        <f>($A272-1)*'TE S1'!$D17/15^2</f>
        <v>11.572577861333878</v>
      </c>
      <c r="E272" s="9">
        <f>IF(_xlfn.CHISQ.DIST($D272,$A272-1,1)&lt;=0.5,2*_xlfn.CHISQ.DIST($D272,$A272-1,1),2*(1-_xlfn.CHISQ.DIST($D272,$A272-1,1)))</f>
        <v>0.57789850595467396</v>
      </c>
    </row>
    <row r="273" ht="14.25">
      <c r="A273" s="5">
        <v>17</v>
      </c>
      <c r="B273" s="18">
        <f>($A273-1)*'TE S1'!$D18/18^2</f>
        <v>8.0546445285199599</v>
      </c>
      <c r="C273" s="9">
        <f>IF(_xlfn.CHISQ.DIST($B273,$A273-1,1)&lt;=0.5,2*_xlfn.CHISQ.DIST($B273,$A273-1,1),2*(1-_xlfn.CHISQ.DIST($B273,$A273-1,1)))</f>
        <v>0.10555417171051897</v>
      </c>
      <c r="D273" s="18">
        <f>($A273-1)*'TE S1'!$D18/15^2</f>
        <v>11.598688121068744</v>
      </c>
      <c r="E273" s="9">
        <f>IF(_xlfn.CHISQ.DIST($D273,$A273-1,1)&lt;=0.5,2*_xlfn.CHISQ.DIST($D273,$A273-1,1),2*(1-_xlfn.CHISQ.DIST($D273,$A273-1,1)))</f>
        <v>0.45777415665826221</v>
      </c>
    </row>
    <row r="274" ht="14.25">
      <c r="A274" s="5">
        <v>18</v>
      </c>
      <c r="B274" s="18">
        <f>($A274-1)*'TE S1'!$D19/18^2</f>
        <v>8.9166551402849006</v>
      </c>
      <c r="C274" s="9">
        <f>IF(_xlfn.CHISQ.DIST($B274,$A274-1,1)&lt;=0.5,2*_xlfn.CHISQ.DIST($B274,$A274-1,1),2*(1-_xlfn.CHISQ.DIST($B274,$A274-1,1)))</f>
        <v>0.11431950687697782</v>
      </c>
      <c r="D274" s="18">
        <f>($A274-1)*'TE S1'!$D19/15^2</f>
        <v>12.839983402010256</v>
      </c>
      <c r="E274" s="9">
        <f>IF(_xlfn.CHISQ.DIST($D274,$A274-1,1)&lt;=0.5,2*_xlfn.CHISQ.DIST($D274,$A274-1,1),2*(1-_xlfn.CHISQ.DIST($D274,$A274-1,1)))</f>
        <v>0.50633897213297274</v>
      </c>
    </row>
    <row r="275" ht="14.25">
      <c r="A275" s="5">
        <v>19</v>
      </c>
      <c r="B275" s="18">
        <f>($A275-1)*'TE S1'!$D20/18^2</f>
        <v>8.9784195544668481</v>
      </c>
      <c r="C275" s="9">
        <f>IF(_xlfn.CHISQ.DIST($B275,$A275-1,1)&lt;=0.5,2*_xlfn.CHISQ.DIST($B275,$A275-1,1),2*(1-_xlfn.CHISQ.DIST($B275,$A275-1,1)))</f>
        <v>0.079519012356734739</v>
      </c>
      <c r="D275" s="18">
        <f>($A275-1)*'TE S1'!$D20/15^2</f>
        <v>12.928924158432261</v>
      </c>
      <c r="E275" s="9">
        <f>IF(_xlfn.CHISQ.DIST($D275,$A275-1,1)&lt;=0.5,2*_xlfn.CHISQ.DIST($D275,$A275-1,1),2*(1-_xlfn.CHISQ.DIST($D275,$A275-1,1)))</f>
        <v>0.40844390900528726</v>
      </c>
    </row>
    <row r="276" ht="14.25">
      <c r="A276" s="5">
        <v>20</v>
      </c>
      <c r="B276" s="18">
        <f>($A276-1)*'TE S1'!$D21/18^2</f>
        <v>8.9788947278758009</v>
      </c>
      <c r="C276" s="9">
        <f>IF(_xlfn.CHISQ.DIST($B276,$A276-1,1)&lt;=0.5,2*_xlfn.CHISQ.DIST($B276,$A276-1,1),2*(1-_xlfn.CHISQ.DIST($B276,$A276-1,1)))</f>
        <v>0.052343426524182522</v>
      </c>
      <c r="D276" s="18">
        <f>($A276-1)*'TE S1'!$D21/15^2</f>
        <v>12.929608408141153</v>
      </c>
      <c r="E276" s="9">
        <f>IF(_xlfn.CHISQ.DIST($D276,$A276-1,1)&lt;=0.5,2*_xlfn.CHISQ.DIST($D276,$A276-1,1),2*(1-_xlfn.CHISQ.DIST($D276,$A276-1,1)))</f>
        <v>0.31569003681339064</v>
      </c>
    </row>
    <row r="277" ht="14.25">
      <c r="A277" s="5">
        <v>21</v>
      </c>
      <c r="B277" s="18">
        <f>($A277-1)*'TE S1'!$D22/18^2</f>
        <v>10.789967436548279</v>
      </c>
      <c r="C277" s="9">
        <f>IF(_xlfn.CHISQ.DIST($B277,$A277-1,1)&lt;=0.5,2*_xlfn.CHISQ.DIST($B277,$A277-1,1),2*(1-_xlfn.CHISQ.DIST($B277,$A277-1,1)))</f>
        <v>0.097023163406803989</v>
      </c>
      <c r="D277" s="18">
        <f>($A277-1)*'TE S1'!$D22/15^2</f>
        <v>15.53755310862952</v>
      </c>
      <c r="E277" s="9">
        <f>IF(_xlfn.CHISQ.DIST($D277,$A277-1,1)&lt;=0.5,2*_xlfn.CHISQ.DIST($D277,$A277-1,1),2*(1-_xlfn.CHISQ.DIST($D277,$A277-1,1)))</f>
        <v>0.51026508747148391</v>
      </c>
    </row>
    <row r="278" ht="14.25">
      <c r="A278" s="5">
        <v>22</v>
      </c>
      <c r="B278" s="18">
        <f>($A278-1)*'TE S1'!$D23/18^2</f>
        <v>11.203321037493806</v>
      </c>
      <c r="C278" s="9">
        <f>IF(_xlfn.CHISQ.DIST($B278,$A278-1,1)&lt;=0.5,2*_xlfn.CHISQ.DIST($B278,$A278-1,1),2*(1-_xlfn.CHISQ.DIST($B278,$A278-1,1)))</f>
        <v>0.082641001646324597</v>
      </c>
      <c r="D278" s="18">
        <f>($A278-1)*'TE S1'!$D23/15^2</f>
        <v>16.132782293991081</v>
      </c>
      <c r="E278" s="9">
        <f>IF(_xlfn.CHISQ.DIST($D278,$A278-1,1)&lt;=0.5,2*_xlfn.CHISQ.DIST($D278,$A278-1,1),2*(1-_xlfn.CHISQ.DIST($D278,$A278-1,1)))</f>
        <v>0.4757105592814112</v>
      </c>
    </row>
    <row r="279" ht="14.25">
      <c r="A279" s="5">
        <v>23</v>
      </c>
      <c r="B279" s="18">
        <f>($A279-1)*'TE S1'!$D24/18^2</f>
        <v>12.120406343588854</v>
      </c>
      <c r="C279" s="9">
        <f>IF(_xlfn.CHISQ.DIST($B279,$A279-1,1)&lt;=0.5,2*_xlfn.CHISQ.DIST($B279,$A279-1,1),2*(1-_xlfn.CHISQ.DIST($B279,$A279-1,1)))</f>
        <v>0.090315294605984933</v>
      </c>
      <c r="D279" s="18">
        <f>($A279-1)*'TE S1'!$D24/15^2</f>
        <v>17.453385134767949</v>
      </c>
      <c r="E279" s="9">
        <f>IF(_xlfn.CHISQ.DIST($D279,$A279-1,1)&lt;=0.5,2*_xlfn.CHISQ.DIST($D279,$A279-1,1),2*(1-_xlfn.CHISQ.DIST($D279,$A279-1,1)))</f>
        <v>0.52427876071848145</v>
      </c>
    </row>
    <row r="280" ht="14.25">
      <c r="A280" s="5">
        <v>24</v>
      </c>
      <c r="B280" s="18">
        <f>($A280-1)*'TE S1'!$D25/18^2</f>
        <v>12.647267797304536</v>
      </c>
      <c r="C280" s="9">
        <f>IF(_xlfn.CHISQ.DIST($B280,$A280-1,1)&lt;=0.5,2*_xlfn.CHISQ.DIST($B280,$A280-1,1),2*(1-_xlfn.CHISQ.DIST($B280,$A280-1,1)))</f>
        <v>0.081542566650040768</v>
      </c>
      <c r="D280" s="18">
        <f>($A280-1)*'TE S1'!$D25/15^2</f>
        <v>18.21206562811853</v>
      </c>
      <c r="E280" s="9">
        <f>IF(_xlfn.CHISQ.DIST($D280,$A280-1,1)&lt;=0.5,2*_xlfn.CHISQ.DIST($D280,$A280-1,1),2*(1-_xlfn.CHISQ.DIST($D280,$A280-1,1)))</f>
        <v>0.50822615692448381</v>
      </c>
    </row>
    <row r="281" ht="14.25">
      <c r="A281" s="5">
        <v>25</v>
      </c>
      <c r="B281" s="18">
        <f>($A281-1)*'TE S1'!$D26/18^2</f>
        <v>12.648860855000157</v>
      </c>
      <c r="C281" s="9">
        <f>IF(_xlfn.CHISQ.DIST($B281,$A281-1,1)&lt;=0.5,2*_xlfn.CHISQ.DIST($B281,$A281-1,1),2*(1-_xlfn.CHISQ.DIST($B281,$A281-1,1)))</f>
        <v>0.056875855886232896</v>
      </c>
      <c r="D281" s="18">
        <f>($A281-1)*'TE S1'!$D26/15^2</f>
        <v>18.214359631200224</v>
      </c>
      <c r="E281" s="9">
        <f>IF(_xlfn.CHISQ.DIST($D281,$A281-1,1)&lt;=0.5,2*_xlfn.CHISQ.DIST($D281,$A281-1,1),2*(1-_xlfn.CHISQ.DIST($D281,$A281-1,1)))</f>
        <v>0.41502459766927674</v>
      </c>
    </row>
    <row r="282" ht="14.25">
      <c r="A282" s="5">
        <v>26</v>
      </c>
      <c r="B282" s="18">
        <f>($A282-1)*'TE S1'!$D27/18^2</f>
        <v>13.626866770208215</v>
      </c>
      <c r="C282" s="9">
        <f>IF(_xlfn.CHISQ.DIST($B282,$A282-1,1)&lt;=0.5,2*_xlfn.CHISQ.DIST($B282,$A282-1,1),2*(1-_xlfn.CHISQ.DIST($B282,$A282-1,1)))</f>
        <v>0.06429341083461125</v>
      </c>
      <c r="D282" s="18">
        <f>($A282-1)*'TE S1'!$D27/15^2</f>
        <v>19.62268814909983</v>
      </c>
      <c r="E282" s="9">
        <f>IF(_xlfn.CHISQ.DIST($D282,$A282-1,1)&lt;=0.5,2*_xlfn.CHISQ.DIST($D282,$A282-1,1),2*(1-_xlfn.CHISQ.DIST($D282,$A282-1,1)))</f>
        <v>0.46734579918896729</v>
      </c>
    </row>
    <row r="283" ht="14.25">
      <c r="A283" s="5">
        <v>27</v>
      </c>
      <c r="B283" s="18">
        <f>($A283-1)*'TE S1'!$D28/18^2</f>
        <v>13.690308163028069</v>
      </c>
      <c r="C283" s="9">
        <f>IF(_xlfn.CHISQ.DIST($B283,$A283-1,1)&lt;=0.5,2*_xlfn.CHISQ.DIST($B283,$A283-1,1),2*(1-_xlfn.CHISQ.DIST($B283,$A283-1,1)))</f>
        <v>0.04628173681945278</v>
      </c>
      <c r="D283" s="18">
        <f>($A283-1)*'TE S1'!$D28/15^2</f>
        <v>19.714043754760418</v>
      </c>
      <c r="E283" s="9">
        <f>IF(_xlfn.CHISQ.DIST($D283,$A283-1,1)&lt;=0.5,2*_xlfn.CHISQ.DIST($D283,$A283-1,1),2*(1-_xlfn.CHISQ.DIST($D283,$A283-1,1)))</f>
        <v>0.39017878671126222</v>
      </c>
    </row>
    <row r="284" ht="14.25">
      <c r="A284" s="5">
        <v>28</v>
      </c>
      <c r="B284" s="18">
        <f>($A284-1)*'TE S1'!$D29/18^2</f>
        <v>13.787117723813132</v>
      </c>
      <c r="C284" s="9">
        <f>IF(_xlfn.CHISQ.DIST($B284,$A284-1,1)&lt;=0.5,2*_xlfn.CHISQ.DIST($B284,$A284-1,1),2*(1-_xlfn.CHISQ.DIST($B284,$A284-1,1)))</f>
        <v>0.033505556877437767</v>
      </c>
      <c r="D284" s="18">
        <f>($A284-1)*'TE S1'!$D29/15^2</f>
        <v>19.853449522290912</v>
      </c>
      <c r="E284" s="9">
        <f>IF(_xlfn.CHISQ.DIST($D284,$A284-1,1)&lt;=0.5,2*_xlfn.CHISQ.DIST($D284,$A284-1,1),2*(1-_xlfn.CHISQ.DIST($D284,$A284-1,1)))</f>
        <v>0.32630100351339814</v>
      </c>
    </row>
    <row r="285" ht="14.25">
      <c r="A285" s="5">
        <v>29</v>
      </c>
      <c r="B285" s="18">
        <f>($A285-1)*'TE S1'!$D30/18^2</f>
        <v>14.268434673609498</v>
      </c>
      <c r="C285" s="9">
        <f>IF(_xlfn.CHISQ.DIST($B285,$A285-1,1)&lt;=0.5,2*_xlfn.CHISQ.DIST($B285,$A285-1,1),2*(1-_xlfn.CHISQ.DIST($B285,$A285-1,1)))</f>
        <v>0.029655893631533238</v>
      </c>
      <c r="D285" s="18">
        <f>($A285-1)*'TE S1'!$D30/15^2</f>
        <v>20.546545929997677</v>
      </c>
      <c r="E285" s="9">
        <f>IF(_xlfn.CHISQ.DIST($D285,$A285-1,1)&lt;=0.5,2*_xlfn.CHISQ.DIST($D285,$A285-1,1),2*(1-_xlfn.CHISQ.DIST($D285,$A285-1,1)))</f>
        <v>0.31253010187519598</v>
      </c>
    </row>
    <row r="286" ht="14.25">
      <c r="A286" s="5">
        <v>30</v>
      </c>
      <c r="B286" s="18">
        <f>($A286-1)*'TE S1'!$D31/18^2</f>
        <v>14.268637400625822</v>
      </c>
      <c r="C286" s="9">
        <f>IF(_xlfn.CHISQ.DIST($B286,$A286-1,1)&lt;=0.5,2*_xlfn.CHISQ.DIST($B286,$A286-1,1),2*(1-_xlfn.CHISQ.DIST($B286,$A286-1,1)))</f>
        <v>0.020138983626705662</v>
      </c>
      <c r="D286" s="18">
        <f>($A286-1)*'TE S1'!$D31/15^2</f>
        <v>20.546837856901185</v>
      </c>
      <c r="E286" s="9">
        <f>IF(_xlfn.CHISQ.DIST($D286,$A286-1,1)&lt;=0.5,2*_xlfn.CHISQ.DIST($D286,$A286-1,1),2*(1-_xlfn.CHISQ.DIST($D286,$A286-1,1)))</f>
        <v>0.24976260963359437</v>
      </c>
    </row>
    <row r="288" ht="14.25">
      <c r="A288" s="15" t="s">
        <v>48</v>
      </c>
    </row>
    <row r="289" ht="14.25">
      <c r="A289" s="15" t="s">
        <v>49</v>
      </c>
    </row>
    <row r="290" ht="14.25">
      <c r="A290" s="15" t="s">
        <v>50</v>
      </c>
    </row>
    <row r="291" ht="14.25">
      <c r="A291" s="15"/>
    </row>
    <row r="292" ht="14.25">
      <c r="A292" s="5" t="s">
        <v>12</v>
      </c>
      <c r="B292" s="6" t="s">
        <v>51</v>
      </c>
      <c r="C292" s="7" t="s">
        <v>52</v>
      </c>
      <c r="D292" s="5" t="s">
        <v>20</v>
      </c>
      <c r="E292" t="s">
        <v>21</v>
      </c>
      <c r="F292" t="s">
        <v>22</v>
      </c>
      <c r="G292" t="s">
        <v>23</v>
      </c>
      <c r="H292" t="s">
        <v>24</v>
      </c>
      <c r="I292" t="s">
        <v>25</v>
      </c>
    </row>
    <row r="293" ht="14.25">
      <c r="A293" s="5">
        <v>5</v>
      </c>
      <c r="B293" s="17">
        <f>($A293-1)*'TE S1'!$D6/18^2</f>
        <v>2.4283164681369418</v>
      </c>
      <c r="C293" s="17">
        <f>($A293-1)*'TE S1'!$D6/15^2</f>
        <v>3.4967757141171965</v>
      </c>
      <c r="D293" s="8">
        <f>IF(_xlfn.CHISQ.DIST(0.05,$A293-1,1)&lt;=0.5,_xlfn.CHISQ.INV(0.05,$A293-1),_xlfn.CHISQ.INV(1-0.05,$A293-1))</f>
        <v>0.71072302139732424</v>
      </c>
      <c r="E293" s="8">
        <f>IF(_xlfn.CHISQ.DIST(0.95,$A293-1,1)&lt;=0.5,_xlfn.CHISQ.INV(0.95,$A293-1),_xlfn.CHISQ.INV(1-0.95,$A293-1))</f>
        <v>9.4877290367811522</v>
      </c>
      <c r="F293" s="8">
        <f>IF(_xlfn.CHISQ.DIST(0.025,$A293-1,1)&lt;=0.5,_xlfn.CHISQ.INV(0.025,$A293-1),_xlfn.CHISQ.INV(1-0.025,$A293-1))</f>
        <v>0.48441855708792997</v>
      </c>
      <c r="G293" s="8">
        <f>IF(_xlfn.CHISQ.DIST(0.975,$A293-1,1)&lt;=0.5,_xlfn.CHISQ.INV(0.975,$A293-1),_xlfn.CHISQ.INV(1-0.975,$A293-1))</f>
        <v>11.143286781877796</v>
      </c>
      <c r="H293" s="8">
        <f>IF(_xlfn.CHISQ.DIST(0.005,$A293-1,1)&lt;=0.5,_xlfn.CHISQ.INV(0.005,$A293-1),_xlfn.CHISQ.INV(1-0.005,$A293-1))</f>
        <v>0.20698909349618203</v>
      </c>
      <c r="I293" s="8">
        <f>IF(_xlfn.CHISQ.DIST(0.995,$A293-1,1)&lt;=0.5,_xlfn.CHISQ.INV(0.995,$A293-1),_xlfn.CHISQ.INV(1-0.995,$A293-1))</f>
        <v>14.860259000560257</v>
      </c>
    </row>
    <row r="294" ht="14.25">
      <c r="A294" s="5">
        <v>6</v>
      </c>
      <c r="B294" s="18">
        <f>($A294-1)*'TE S1'!$D7/18^2</f>
        <v>2.5683192627852862</v>
      </c>
      <c r="C294" s="18">
        <f>($A294-1)*'TE S1'!$D7/15^2</f>
        <v>3.6983797384108121</v>
      </c>
      <c r="D294" s="9">
        <f>IF(_xlfn.CHISQ.DIST(0.05,$A294-1,1)&lt;=0.5,_xlfn.CHISQ.INV(0.05,$A294-1),_xlfn.CHISQ.INV(1-0.05,$A294-1))</f>
        <v>1.1454762260617692</v>
      </c>
      <c r="E294" s="9">
        <f>IF(_xlfn.CHISQ.DIST(0.95,$A294-1,1)&lt;=0.5,_xlfn.CHISQ.INV(0.95,$A294-1),_xlfn.CHISQ.INV(1-0.95,$A294-1))</f>
        <v>11.07049769351635</v>
      </c>
      <c r="F294" s="9">
        <f>IF(_xlfn.CHISQ.DIST(0.025,$A294-1,1)&lt;=0.5,_xlfn.CHISQ.INV(0.025,$A294-1),_xlfn.CHISQ.INV(1-0.025,$A294-1))</f>
        <v>0.83121161348666239</v>
      </c>
      <c r="G294" s="9">
        <f>IF(_xlfn.CHISQ.DIST(0.975,$A294-1,1)&lt;=0.5,_xlfn.CHISQ.INV(0.975,$A294-1),_xlfn.CHISQ.INV(1-0.975,$A294-1))</f>
        <v>12.832501994030025</v>
      </c>
      <c r="H294" s="9">
        <f>IF(_xlfn.CHISQ.DIST(0.005,$A294-1,1)&lt;=0.5,_xlfn.CHISQ.INV(0.005,$A294-1),_xlfn.CHISQ.INV(1-0.005,$A294-1))</f>
        <v>0.41174190383249892</v>
      </c>
      <c r="I294" s="9">
        <f>IF(_xlfn.CHISQ.DIST(0.995,$A294-1,1)&lt;=0.5,_xlfn.CHISQ.INV(0.995,$A294-1),_xlfn.CHISQ.INV(1-0.995,$A294-1))</f>
        <v>16.749602343639022</v>
      </c>
    </row>
    <row r="295" ht="14.25">
      <c r="A295" s="5">
        <v>7</v>
      </c>
      <c r="B295" s="18">
        <f>($A295-1)*'TE S1'!$D8/18^2</f>
        <v>2.9928338725482835</v>
      </c>
      <c r="C295" s="18">
        <f>($A295-1)*'TE S1'!$D8/15^2</f>
        <v>4.309680776469528</v>
      </c>
      <c r="D295" s="9">
        <f>IF(_xlfn.CHISQ.DIST(0.05,$A295-1,1)&lt;=0.5,_xlfn.CHISQ.INV(0.05,$A295-1),_xlfn.CHISQ.INV(1-0.05,$A295-1))</f>
        <v>1.6353828943279067</v>
      </c>
      <c r="E295" s="9">
        <f>IF(_xlfn.CHISQ.DIST(0.95,$A295-1,1)&lt;=0.5,_xlfn.CHISQ.INV(0.95,$A295-1),_xlfn.CHISQ.INV(1-0.95,$A295-1))</f>
        <v>12.591587243743978</v>
      </c>
      <c r="F295" s="9">
        <f>IF(_xlfn.CHISQ.DIST(0.025,$A295-1,1)&lt;=0.5,_xlfn.CHISQ.INV(0.025,$A295-1),_xlfn.CHISQ.INV(1-0.025,$A295-1))</f>
        <v>1.2373442457912029</v>
      </c>
      <c r="G295" s="9">
        <f>IF(_xlfn.CHISQ.DIST(0.975,$A295-1,1)&lt;=0.5,_xlfn.CHISQ.INV(0.975,$A295-1),_xlfn.CHISQ.INV(1-0.975,$A295-1))</f>
        <v>14.449375335447924</v>
      </c>
      <c r="H295" s="9">
        <f>IF(_xlfn.CHISQ.DIST(0.005,$A295-1,1)&lt;=0.5,_xlfn.CHISQ.INV(0.005,$A295-1),_xlfn.CHISQ.INV(1-0.005,$A295-1))</f>
        <v>0.6757267774554665</v>
      </c>
      <c r="I295" s="9">
        <f>IF(_xlfn.CHISQ.DIST(0.995,$A295-1,1)&lt;=0.5,_xlfn.CHISQ.INV(0.995,$A295-1),_xlfn.CHISQ.INV(1-0.995,$A295-1))</f>
        <v>18.547584178511091</v>
      </c>
    </row>
    <row r="296" ht="14.25">
      <c r="A296" s="5">
        <v>8</v>
      </c>
      <c r="B296" s="18">
        <f>($A296-1)*'TE S1'!$D9/18^2</f>
        <v>3.2499372724174833</v>
      </c>
      <c r="C296" s="18">
        <f>($A296-1)*'TE S1'!$D9/15^2</f>
        <v>4.6799096722811759</v>
      </c>
      <c r="D296" s="9">
        <f>IF(_xlfn.CHISQ.DIST(0.05,$A296-1,1)&lt;=0.5,_xlfn.CHISQ.INV(0.05,$A296-1),_xlfn.CHISQ.INV(1-0.05,$A296-1))</f>
        <v>2.167349909298057</v>
      </c>
      <c r="E296" s="9">
        <f>IF(_xlfn.CHISQ.DIST(0.95,$A296-1,1)&lt;=0.5,_xlfn.CHISQ.INV(0.95,$A296-1),_xlfn.CHISQ.INV(1-0.95,$A296-1))</f>
        <v>14.067140449340167</v>
      </c>
      <c r="F296" s="9">
        <f>IF(_xlfn.CHISQ.DIST(0.025,$A296-1,1)&lt;=0.5,_xlfn.CHISQ.INV(0.025,$A296-1),_xlfn.CHISQ.INV(1-0.025,$A296-1))</f>
        <v>1.6898691806773545</v>
      </c>
      <c r="G296" s="9">
        <f>IF(_xlfn.CHISQ.DIST(0.975,$A296-1,1)&lt;=0.5,_xlfn.CHISQ.INV(0.975,$A296-1),_xlfn.CHISQ.INV(1-0.975,$A296-1))</f>
        <v>16.012764274629319</v>
      </c>
      <c r="H296" s="9">
        <f>IF(_xlfn.CHISQ.DIST(0.005,$A296-1,1)&lt;=0.5,_xlfn.CHISQ.INV(0.005,$A296-1),_xlfn.CHISQ.INV(1-0.005,$A296-1))</f>
        <v>0.98925568313295031</v>
      </c>
      <c r="I296" s="9">
        <f>IF(_xlfn.CHISQ.DIST(0.995,$A296-1,1)&lt;=0.5,_xlfn.CHISQ.INV(0.995,$A296-1),_xlfn.CHISQ.INV(1-0.995,$A296-1))</f>
        <v>20.277739874962641</v>
      </c>
    </row>
    <row r="297" ht="14.25">
      <c r="A297" s="5">
        <v>9</v>
      </c>
      <c r="B297" s="18">
        <f>($A297-1)*'TE S1'!$D10/18^2</f>
        <v>5.9896520134633482</v>
      </c>
      <c r="C297" s="18">
        <f>($A297-1)*'TE S1'!$D10/15^2</f>
        <v>8.625098899387222</v>
      </c>
      <c r="D297" s="9">
        <f>IF(_xlfn.CHISQ.DIST(0.05,$A297-1,1)&lt;=0.5,_xlfn.CHISQ.INV(0.05,$A297-1),_xlfn.CHISQ.INV(1-0.05,$A297-1))</f>
        <v>2.7326367934996614</v>
      </c>
      <c r="E297" s="9">
        <f>IF(_xlfn.CHISQ.DIST(0.95,$A297-1,1)&lt;=0.5,_xlfn.CHISQ.INV(0.95,$A297-1),_xlfn.CHISQ.INV(1-0.95,$A297-1))</f>
        <v>15.507313055865453</v>
      </c>
      <c r="F297" s="9">
        <f>IF(_xlfn.CHISQ.DIST(0.025,$A297-1,1)&lt;=0.5,_xlfn.CHISQ.INV(0.025,$A297-1),_xlfn.CHISQ.INV(1-0.025,$A297-1))</f>
        <v>2.1797307472526497</v>
      </c>
      <c r="G297" s="9">
        <f>IF(_xlfn.CHISQ.DIST(0.975,$A297-1,1)&lt;=0.5,_xlfn.CHISQ.INV(0.975,$A297-1),_xlfn.CHISQ.INV(1-0.975,$A297-1))</f>
        <v>17.53454613948465</v>
      </c>
      <c r="H297" s="9">
        <f>IF(_xlfn.CHISQ.DIST(0.005,$A297-1,1)&lt;=0.5,_xlfn.CHISQ.INV(0.005,$A297-1),_xlfn.CHISQ.INV(1-0.005,$A297-1))</f>
        <v>1.3444130870148099</v>
      </c>
      <c r="I297" s="9">
        <f>IF(_xlfn.CHISQ.DIST(0.995,$A297-1,1)&lt;=0.5,_xlfn.CHISQ.INV(0.995,$A297-1),_xlfn.CHISQ.INV(1-0.995,$A297-1))</f>
        <v>21.954954990659555</v>
      </c>
    </row>
    <row r="298" ht="14.25">
      <c r="A298" s="5">
        <v>10</v>
      </c>
      <c r="B298" s="18">
        <f>($A298-1)*'TE S1'!$D11/18^2</f>
        <v>7.0182415444038524</v>
      </c>
      <c r="C298" s="18">
        <f>($A298-1)*'TE S1'!$D11/15^2</f>
        <v>10.106267823941547</v>
      </c>
      <c r="D298" s="9">
        <f>IF(_xlfn.CHISQ.DIST(0.05,$A298-1,1)&lt;=0.5,_xlfn.CHISQ.INV(0.05,$A298-1),_xlfn.CHISQ.INV(1-0.05,$A298-1))</f>
        <v>3.3251128430668153</v>
      </c>
      <c r="E298" s="9">
        <f>IF(_xlfn.CHISQ.DIST(0.95,$A298-1,1)&lt;=0.5,_xlfn.CHISQ.INV(0.95,$A298-1),_xlfn.CHISQ.INV(1-0.95,$A298-1))</f>
        <v>16.918977604620444</v>
      </c>
      <c r="F298" s="9">
        <f>IF(_xlfn.CHISQ.DIST(0.025,$A298-1,1)&lt;=0.5,_xlfn.CHISQ.INV(0.025,$A298-1),_xlfn.CHISQ.INV(1-0.025,$A298-1))</f>
        <v>2.7003894999803579</v>
      </c>
      <c r="G298" s="9">
        <f>IF(_xlfn.CHISQ.DIST(0.975,$A298-1,1)&lt;=0.5,_xlfn.CHISQ.INV(0.975,$A298-1),_xlfn.CHISQ.INV(1-0.975,$A298-1))</f>
        <v>19.022767798641635</v>
      </c>
      <c r="H298" s="9">
        <f>IF(_xlfn.CHISQ.DIST(0.005,$A298-1,1)&lt;=0.5,_xlfn.CHISQ.INV(0.005,$A298-1),_xlfn.CHISQ.INV(1-0.005,$A298-1))</f>
        <v>1.7349329049966604</v>
      </c>
      <c r="I298" s="9">
        <f>IF(_xlfn.CHISQ.DIST(0.995,$A298-1,1)&lt;=0.5,_xlfn.CHISQ.INV(0.995,$A298-1),_xlfn.CHISQ.INV(1-0.995,$A298-1))</f>
        <v>23.589350781257409</v>
      </c>
    </row>
    <row r="299" ht="14.25">
      <c r="A299" s="5">
        <v>11</v>
      </c>
      <c r="B299" s="18">
        <f>($A299-1)*'TE S1'!$D12/18^2</f>
        <v>7.4411838069783434</v>
      </c>
      <c r="C299" s="18">
        <f>($A299-1)*'TE S1'!$D12/15^2</f>
        <v>10.715304682048815</v>
      </c>
      <c r="D299" s="9">
        <f>IF(_xlfn.CHISQ.DIST(0.05,$A299-1,1)&lt;=0.5,_xlfn.CHISQ.INV(0.05,$A299-1),_xlfn.CHISQ.INV(1-0.05,$A299-1))</f>
        <v>3.9402991361190614</v>
      </c>
      <c r="E299" s="9">
        <f>IF(_xlfn.CHISQ.DIST(0.95,$A299-1,1)&lt;=0.5,_xlfn.CHISQ.INV(0.95,$A299-1),_xlfn.CHISQ.INV(1-0.95,$A299-1))</f>
        <v>18.307038053275146</v>
      </c>
      <c r="F299" s="9">
        <f>IF(_xlfn.CHISQ.DIST(0.025,$A299-1,1)&lt;=0.5,_xlfn.CHISQ.INV(0.025,$A299-1),_xlfn.CHISQ.INV(1-0.025,$A299-1))</f>
        <v>3.2469727802368413</v>
      </c>
      <c r="G299" s="9">
        <f>IF(_xlfn.CHISQ.DIST(0.975,$A299-1,1)&lt;=0.5,_xlfn.CHISQ.INV(0.975,$A299-1),_xlfn.CHISQ.INV(1-0.975,$A299-1))</f>
        <v>20.483177350807392</v>
      </c>
      <c r="H299" s="9">
        <f>IF(_xlfn.CHISQ.DIST(0.005,$A299-1,1)&lt;=0.5,_xlfn.CHISQ.INV(0.005,$A299-1),_xlfn.CHISQ.INV(1-0.005,$A299-1))</f>
        <v>2.1558564813046392</v>
      </c>
      <c r="I299" s="9">
        <f>IF(_xlfn.CHISQ.DIST(0.995,$A299-1,1)&lt;=0.5,_xlfn.CHISQ.INV(0.995,$A299-1),_xlfn.CHISQ.INV(1-0.995,$A299-1))</f>
        <v>25.188179571971144</v>
      </c>
    </row>
    <row r="300" ht="14.25">
      <c r="A300" s="5">
        <v>12</v>
      </c>
      <c r="B300" s="18">
        <f>($A300-1)*'TE S1'!$D13/18^2</f>
        <v>7.4623902684410535</v>
      </c>
      <c r="C300" s="18">
        <f>($A300-1)*'TE S1'!$D13/15^2</f>
        <v>10.745841986555117</v>
      </c>
      <c r="D300" s="9">
        <f>IF(_xlfn.CHISQ.DIST(0.05,$A300-1,1)&lt;=0.5,_xlfn.CHISQ.INV(0.05,$A300-1),_xlfn.CHISQ.INV(1-0.05,$A300-1))</f>
        <v>4.574813079322225</v>
      </c>
      <c r="E300" s="9">
        <f>IF(_xlfn.CHISQ.DIST(0.95,$A300-1,1)&lt;=0.5,_xlfn.CHISQ.INV(0.95,$A300-1),_xlfn.CHISQ.INV(1-0.95,$A300-1))</f>
        <v>19.675137572682488</v>
      </c>
      <c r="F300" s="9">
        <f>IF(_xlfn.CHISQ.DIST(0.025,$A300-1,1)&lt;=0.5,_xlfn.CHISQ.INV(0.025,$A300-1),_xlfn.CHISQ.INV(1-0.025,$A300-1))</f>
        <v>3.8157482522360993</v>
      </c>
      <c r="G300" s="9">
        <f>IF(_xlfn.CHISQ.DIST(0.975,$A300-1,1)&lt;=0.5,_xlfn.CHISQ.INV(0.975,$A300-1),_xlfn.CHISQ.INV(1-0.975,$A300-1))</f>
        <v>21.920049261021209</v>
      </c>
      <c r="H300" s="9">
        <f>IF(_xlfn.CHISQ.DIST(0.005,$A300-1,1)&lt;=0.5,_xlfn.CHISQ.INV(0.005,$A300-1),_xlfn.CHISQ.INV(1-0.005,$A300-1))</f>
        <v>2.6032218905151128</v>
      </c>
      <c r="I300" s="9">
        <f>IF(_xlfn.CHISQ.DIST(0.995,$A300-1,1)&lt;=0.5,_xlfn.CHISQ.INV(0.995,$A300-1),_xlfn.CHISQ.INV(1-0.995,$A300-1))</f>
        <v>26.756848916469643</v>
      </c>
    </row>
    <row r="301" ht="14.25">
      <c r="A301" s="5">
        <v>13</v>
      </c>
      <c r="B301" s="18">
        <f>($A301-1)*'TE S1'!$D14/18^2</f>
        <v>7.5470219133750556</v>
      </c>
      <c r="C301" s="18">
        <f>($A301-1)*'TE S1'!$D14/15^2</f>
        <v>10.86771155526008</v>
      </c>
      <c r="D301" s="9">
        <f>IF(_xlfn.CHISQ.DIST(0.05,$A301-1,1)&lt;=0.5,_xlfn.CHISQ.INV(0.05,$A301-1),_xlfn.CHISQ.INV(1-0.05,$A301-1))</f>
        <v>5.2260294883926397</v>
      </c>
      <c r="E301" s="9">
        <f>IF(_xlfn.CHISQ.DIST(0.95,$A301-1,1)&lt;=0.5,_xlfn.CHISQ.INV(0.95,$A301-1),_xlfn.CHISQ.INV(1-0.95,$A301-1))</f>
        <v>21.026069817483059</v>
      </c>
      <c r="F301" s="9">
        <f>IF(_xlfn.CHISQ.DIST(0.025,$A301-1,1)&lt;=0.5,_xlfn.CHISQ.INV(0.025,$A301-1),_xlfn.CHISQ.INV(1-0.025,$A301-1))</f>
        <v>4.4037885069817007</v>
      </c>
      <c r="G301" s="9">
        <f>IF(_xlfn.CHISQ.DIST(0.975,$A301-1,1)&lt;=0.5,_xlfn.CHISQ.INV(0.975,$A301-1),_xlfn.CHISQ.INV(1-0.975,$A301-1))</f>
        <v>23.336664158645341</v>
      </c>
      <c r="H301" s="9">
        <f>IF(_xlfn.CHISQ.DIST(0.005,$A301-1,1)&lt;=0.5,_xlfn.CHISQ.INV(0.005,$A301-1),_xlfn.CHISQ.INV(1-0.005,$A301-1))</f>
        <v>3.0738236380893333</v>
      </c>
      <c r="I301" s="9">
        <f>IF(_xlfn.CHISQ.DIST(0.995,$A301-1,1)&lt;=0.5,_xlfn.CHISQ.INV(0.995,$A301-1),_xlfn.CHISQ.INV(1-0.995,$A301-1))</f>
        <v>28.299518822046011</v>
      </c>
    </row>
    <row r="302" ht="14.25">
      <c r="A302" s="5">
        <v>14</v>
      </c>
      <c r="B302" s="18">
        <f>($A302-1)*'TE S1'!$D15/18^2</f>
        <v>7.5714186105383092</v>
      </c>
      <c r="C302" s="18">
        <f>($A302-1)*'TE S1'!$D15/15^2</f>
        <v>10.902842799175165</v>
      </c>
      <c r="D302" s="9">
        <f>IF(_xlfn.CHISQ.DIST(0.05,$A302-1,1)&lt;=0.5,_xlfn.CHISQ.INV(0.05,$A302-1),_xlfn.CHISQ.INV(1-0.05,$A302-1))</f>
        <v>5.8918643377098494</v>
      </c>
      <c r="E302" s="9">
        <f>IF(_xlfn.CHISQ.DIST(0.95,$A302-1,1)&lt;=0.5,_xlfn.CHISQ.INV(0.95,$A302-1),_xlfn.CHISQ.INV(1-0.95,$A302-1))</f>
        <v>22.362032494826941</v>
      </c>
      <c r="F302" s="9">
        <f>IF(_xlfn.CHISQ.DIST(0.025,$A302-1,1)&lt;=0.5,_xlfn.CHISQ.INV(0.025,$A302-1),_xlfn.CHISQ.INV(1-0.025,$A302-1))</f>
        <v>5.008750511810331</v>
      </c>
      <c r="G302" s="9">
        <f>IF(_xlfn.CHISQ.DIST(0.975,$A302-1,1)&lt;=0.5,_xlfn.CHISQ.INV(0.975,$A302-1),_xlfn.CHISQ.INV(1-0.975,$A302-1))</f>
        <v>24.73560488493154</v>
      </c>
      <c r="H302" s="9">
        <f>IF(_xlfn.CHISQ.DIST(0.005,$A302-1,1)&lt;=0.5,_xlfn.CHISQ.INV(0.005,$A302-1),_xlfn.CHISQ.INV(1-0.005,$A302-1))</f>
        <v>3.5650345797295389</v>
      </c>
      <c r="I302" s="9">
        <f>IF(_xlfn.CHISQ.DIST(0.995,$A302-1,1)&lt;=0.5,_xlfn.CHISQ.INV(0.995,$A302-1),_xlfn.CHISQ.INV(1-0.995,$A302-1))</f>
        <v>29.819471223653217</v>
      </c>
    </row>
    <row r="303" ht="14.25">
      <c r="A303" s="5">
        <v>15</v>
      </c>
      <c r="B303" s="18">
        <f>($A303-1)*'TE S1'!$D16/18^2</f>
        <v>7.6506238501040835</v>
      </c>
      <c r="C303" s="18">
        <f>($A303-1)*'TE S1'!$D16/15^2</f>
        <v>11.01689834414988</v>
      </c>
      <c r="D303" s="9">
        <f>IF(_xlfn.CHISQ.DIST(0.05,$A303-1,1)&lt;=0.5,_xlfn.CHISQ.INV(0.05,$A303-1),_xlfn.CHISQ.INV(1-0.05,$A303-1))</f>
        <v>6.570631383789344</v>
      </c>
      <c r="E303" s="9">
        <f>IF(_xlfn.CHISQ.DIST(0.95,$A303-1,1)&lt;=0.5,_xlfn.CHISQ.INV(0.95,$A303-1),_xlfn.CHISQ.INV(1-0.95,$A303-1))</f>
        <v>23.68479130484058</v>
      </c>
      <c r="F303" s="9">
        <f>IF(_xlfn.CHISQ.DIST(0.025,$A303-1,1)&lt;=0.5,_xlfn.CHISQ.INV(0.025,$A303-1),_xlfn.CHISQ.INV(1-0.025,$A303-1))</f>
        <v>5.6287261030397326</v>
      </c>
      <c r="G303" s="9">
        <f>IF(_xlfn.CHISQ.DIST(0.975,$A303-1,1)&lt;=0.5,_xlfn.CHISQ.INV(0.975,$A303-1),_xlfn.CHISQ.INV(1-0.975,$A303-1))</f>
        <v>26.118948045037371</v>
      </c>
      <c r="H303" s="9">
        <f>IF(_xlfn.CHISQ.DIST(0.005,$A303-1,1)&lt;=0.5,_xlfn.CHISQ.INV(0.005,$A303-1),_xlfn.CHISQ.INV(1-0.005,$A303-1))</f>
        <v>4.0746749573993419</v>
      </c>
      <c r="I303" s="9">
        <f>IF(_xlfn.CHISQ.DIST(0.995,$A303-1,1)&lt;=0.5,_xlfn.CHISQ.INV(0.995,$A303-1),_xlfn.CHISQ.INV(1-0.995,$A303-1))</f>
        <v>31.319349622595318</v>
      </c>
    </row>
    <row r="304" ht="14.25">
      <c r="A304" s="5">
        <v>16</v>
      </c>
      <c r="B304" s="18">
        <f>($A304-1)*'TE S1'!$D17/18^2</f>
        <v>8.0365124037040818</v>
      </c>
      <c r="C304" s="18">
        <f>($A304-1)*'TE S1'!$D17/15^2</f>
        <v>11.572577861333878</v>
      </c>
      <c r="D304" s="9">
        <f>IF(_xlfn.CHISQ.DIST(0.05,$A304-1,1)&lt;=0.5,_xlfn.CHISQ.INV(0.05,$A304-1),_xlfn.CHISQ.INV(1-0.05,$A304-1))</f>
        <v>7.2609439276700298</v>
      </c>
      <c r="E304" s="9">
        <f>IF(_xlfn.CHISQ.DIST(0.95,$A304-1,1)&lt;=0.5,_xlfn.CHISQ.INV(0.95,$A304-1),_xlfn.CHISQ.INV(1-0.95,$A304-1))</f>
        <v>24.99579013972863</v>
      </c>
      <c r="F304" s="9">
        <f>IF(_xlfn.CHISQ.DIST(0.025,$A304-1,1)&lt;=0.5,_xlfn.CHISQ.INV(0.025,$A304-1),_xlfn.CHISQ.INV(1-0.025,$A304-1))</f>
        <v>6.2621377950432517</v>
      </c>
      <c r="G304" s="9">
        <f>IF(_xlfn.CHISQ.DIST(0.975,$A304-1,1)&lt;=0.5,_xlfn.CHISQ.INV(0.975,$A304-1),_xlfn.CHISQ.INV(1-0.975,$A304-1))</f>
        <v>27.488392863442975</v>
      </c>
      <c r="H304" s="9">
        <f>IF(_xlfn.CHISQ.DIST(0.005,$A304-1,1)&lt;=0.5,_xlfn.CHISQ.INV(0.005,$A304-1),_xlfn.CHISQ.INV(1-0.005,$A304-1))</f>
        <v>4.6009155717273389</v>
      </c>
      <c r="I304" s="9">
        <f>IF(_xlfn.CHISQ.DIST(0.995,$A304-1,1)&lt;=0.5,_xlfn.CHISQ.INV(0.995,$A304-1),_xlfn.CHISQ.INV(1-0.995,$A304-1))</f>
        <v>32.801320645791847</v>
      </c>
    </row>
    <row r="305" ht="14.25">
      <c r="A305" s="5">
        <v>17</v>
      </c>
      <c r="B305" s="18">
        <f>($A305-1)*'TE S1'!$D18/18^2</f>
        <v>8.0546445285199599</v>
      </c>
      <c r="C305" s="18">
        <f>($A305-1)*'TE S1'!$D18/15^2</f>
        <v>11.598688121068744</v>
      </c>
      <c r="D305" s="9">
        <f>IF(_xlfn.CHISQ.DIST(0.05,$A305-1,1)&lt;=0.5,_xlfn.CHISQ.INV(0.05,$A305-1),_xlfn.CHISQ.INV(1-0.05,$A305-1))</f>
        <v>7.9616455723785515</v>
      </c>
      <c r="E305" s="9">
        <f>IF(_xlfn.CHISQ.DIST(0.95,$A305-1,1)&lt;=0.5,_xlfn.CHISQ.INV(0.95,$A305-1),_xlfn.CHISQ.INV(1-0.95,$A305-1))</f>
        <v>26.296227604864239</v>
      </c>
      <c r="F305" s="9">
        <f>IF(_xlfn.CHISQ.DIST(0.025,$A305-1,1)&lt;=0.5,_xlfn.CHISQ.INV(0.025,$A305-1),_xlfn.CHISQ.INV(1-0.025,$A305-1))</f>
        <v>6.9076643534970028</v>
      </c>
      <c r="G305" s="9">
        <f>IF(_xlfn.CHISQ.DIST(0.975,$A305-1,1)&lt;=0.5,_xlfn.CHISQ.INV(0.975,$A305-1),_xlfn.CHISQ.INV(1-0.975,$A305-1))</f>
        <v>28.845350723404756</v>
      </c>
      <c r="H305" s="9">
        <f>IF(_xlfn.CHISQ.DIST(0.005,$A305-1,1)&lt;=0.5,_xlfn.CHISQ.INV(0.005,$A305-1),_xlfn.CHISQ.INV(1-0.005,$A305-1))</f>
        <v>5.142205443043693</v>
      </c>
      <c r="I305" s="9">
        <f>IF(_xlfn.CHISQ.DIST(0.995,$A305-1,1)&lt;=0.5,_xlfn.CHISQ.INV(0.995,$A305-1),_xlfn.CHISQ.INV(1-0.995,$A305-1))</f>
        <v>34.26718653782671</v>
      </c>
    </row>
    <row r="306" ht="14.25">
      <c r="A306" s="5">
        <v>18</v>
      </c>
      <c r="B306" s="18">
        <f>($A306-1)*'TE S1'!$D19/18^2</f>
        <v>8.9166551402849006</v>
      </c>
      <c r="C306" s="18">
        <f>($A306-1)*'TE S1'!$D19/15^2</f>
        <v>12.839983402010256</v>
      </c>
      <c r="D306" s="9">
        <f>IF(_xlfn.CHISQ.DIST(0.05,$A306-1,1)&lt;=0.5,_xlfn.CHISQ.INV(0.05,$A306-1),_xlfn.CHISQ.INV(1-0.05,$A306-1))</f>
        <v>8.6717602046700772</v>
      </c>
      <c r="E306" s="9">
        <f>IF(_xlfn.CHISQ.DIST(0.95,$A306-1,1)&lt;=0.5,_xlfn.CHISQ.INV(0.95,$A306-1),_xlfn.CHISQ.INV(1-0.95,$A306-1))</f>
        <v>27.587111638275324</v>
      </c>
      <c r="F306" s="9">
        <f>IF(_xlfn.CHISQ.DIST(0.025,$A306-1,1)&lt;=0.5,_xlfn.CHISQ.INV(0.025,$A306-1),_xlfn.CHISQ.INV(1-0.025,$A306-1))</f>
        <v>7.5641864495775657</v>
      </c>
      <c r="G306" s="9">
        <f>IF(_xlfn.CHISQ.DIST(0.975,$A306-1,1)&lt;=0.5,_xlfn.CHISQ.INV(0.975,$A306-1),_xlfn.CHISQ.INV(1-0.975,$A306-1))</f>
        <v>30.191009121639809</v>
      </c>
      <c r="H306" s="9">
        <f>IF(_xlfn.CHISQ.DIST(0.005,$A306-1,1)&lt;=0.5,_xlfn.CHISQ.INV(0.005,$A306-1),_xlfn.CHISQ.INV(1-0.005,$A306-1))</f>
        <v>5.6972171014978308</v>
      </c>
      <c r="I306" s="9">
        <f>IF(_xlfn.CHISQ.DIST(0.995,$A306-1,1)&lt;=0.5,_xlfn.CHISQ.INV(0.995,$A306-1),_xlfn.CHISQ.INV(1-0.995,$A306-1))</f>
        <v>35.718465659004622</v>
      </c>
    </row>
    <row r="307" ht="14.25">
      <c r="A307" s="5">
        <v>19</v>
      </c>
      <c r="B307" s="18">
        <f>($A307-1)*'TE S1'!$D20/18^2</f>
        <v>8.9784195544668481</v>
      </c>
      <c r="C307" s="18">
        <f>($A307-1)*'TE S1'!$D20/15^2</f>
        <v>12.928924158432261</v>
      </c>
      <c r="D307" s="9">
        <f>IF(_xlfn.CHISQ.DIST(0.05,$A307-1,1)&lt;=0.5,_xlfn.CHISQ.INV(0.05,$A307-1),_xlfn.CHISQ.INV(1-0.05,$A307-1))</f>
        <v>9.3904550806889819</v>
      </c>
      <c r="E307" s="9">
        <f>IF(_xlfn.CHISQ.DIST(0.95,$A307-1,1)&lt;=0.5,_xlfn.CHISQ.INV(0.95,$A307-1),_xlfn.CHISQ.INV(1-0.95,$A307-1))</f>
        <v>28.869299430392633</v>
      </c>
      <c r="F307" s="9">
        <f>IF(_xlfn.CHISQ.DIST(0.025,$A307-1,1)&lt;=0.5,_xlfn.CHISQ.INV(0.025,$A307-1),_xlfn.CHISQ.INV(1-0.025,$A307-1))</f>
        <v>8.2307461947566676</v>
      </c>
      <c r="G307" s="9">
        <f>IF(_xlfn.CHISQ.DIST(0.975,$A307-1,1)&lt;=0.5,_xlfn.CHISQ.INV(0.975,$A307-1),_xlfn.CHISQ.INV(1-0.975,$A307-1))</f>
        <v>31.52637844038663</v>
      </c>
      <c r="H307" s="9">
        <f>IF(_xlfn.CHISQ.DIST(0.005,$A307-1,1)&lt;=0.5,_xlfn.CHISQ.INV(0.005,$A307-1),_xlfn.CHISQ.INV(1-0.005,$A307-1))</f>
        <v>6.2648046845064638</v>
      </c>
      <c r="I307" s="9">
        <f>IF(_xlfn.CHISQ.DIST(0.995,$A307-1,1)&lt;=0.5,_xlfn.CHISQ.INV(0.995,$A307-1),_xlfn.CHISQ.INV(1-0.995,$A307-1))</f>
        <v>37.15645145660676</v>
      </c>
    </row>
    <row r="308" ht="14.25">
      <c r="A308" s="5">
        <v>20</v>
      </c>
      <c r="B308" s="18">
        <f>($A308-1)*'TE S1'!$D21/18^2</f>
        <v>8.9788947278758009</v>
      </c>
      <c r="C308" s="18">
        <f>($A308-1)*'TE S1'!$D21/15^2</f>
        <v>12.929608408141153</v>
      </c>
      <c r="D308" s="9">
        <f>IF(_xlfn.CHISQ.DIST(0.05,$A308-1,1)&lt;=0.5,_xlfn.CHISQ.INV(0.05,$A308-1),_xlfn.CHISQ.INV(1-0.05,$A308-1))</f>
        <v>10.117013063859048</v>
      </c>
      <c r="E308" s="9">
        <f>IF(_xlfn.CHISQ.DIST(0.95,$A308-1,1)&lt;=0.5,_xlfn.CHISQ.INV(0.95,$A308-1),_xlfn.CHISQ.INV(1-0.95,$A308-1))</f>
        <v>30.143527205646159</v>
      </c>
      <c r="F308" s="9">
        <f>IF(_xlfn.CHISQ.DIST(0.025,$A308-1,1)&lt;=0.5,_xlfn.CHISQ.INV(0.025,$A308-1),_xlfn.CHISQ.INV(1-0.025,$A308-1))</f>
        <v>8.906516481987973</v>
      </c>
      <c r="G308" s="9">
        <f>IF(_xlfn.CHISQ.DIST(0.975,$A308-1,1)&lt;=0.5,_xlfn.CHISQ.INV(0.975,$A308-1),_xlfn.CHISQ.INV(1-0.975,$A308-1))</f>
        <v>32.852326861729708</v>
      </c>
      <c r="H308" s="9">
        <f>IF(_xlfn.CHISQ.DIST(0.005,$A308-1,1)&lt;=0.5,_xlfn.CHISQ.INV(0.005,$A308-1),_xlfn.CHISQ.INV(1-0.005,$A308-1))</f>
        <v>6.8439714454829543</v>
      </c>
      <c r="I308" s="9">
        <f>IF(_xlfn.CHISQ.DIST(0.995,$A308-1,1)&lt;=0.5,_xlfn.CHISQ.INV(0.995,$A308-1),_xlfn.CHISQ.INV(1-0.995,$A308-1))</f>
        <v>38.582256554934226</v>
      </c>
    </row>
    <row r="309" ht="14.25">
      <c r="A309" s="5">
        <v>21</v>
      </c>
      <c r="B309" s="18">
        <f>($A309-1)*'TE S1'!$D22/18^2</f>
        <v>10.789967436548279</v>
      </c>
      <c r="C309" s="18">
        <f>($A309-1)*'TE S1'!$D22/15^2</f>
        <v>15.53755310862952</v>
      </c>
      <c r="D309" s="9">
        <f>IF(_xlfn.CHISQ.DIST(0.05,$A309-1,1)&lt;=0.5,_xlfn.CHISQ.INV(0.05,$A309-1),_xlfn.CHISQ.INV(1-0.05,$A309-1))</f>
        <v>10.850811394182585</v>
      </c>
      <c r="E309" s="9">
        <f>IF(_xlfn.CHISQ.DIST(0.95,$A309-1,1)&lt;=0.5,_xlfn.CHISQ.INV(0.95,$A309-1),_xlfn.CHISQ.INV(1-0.95,$A309-1))</f>
        <v>31.410432844230929</v>
      </c>
      <c r="F309" s="9">
        <f>IF(_xlfn.CHISQ.DIST(0.025,$A309-1,1)&lt;=0.5,_xlfn.CHISQ.INV(0.025,$A309-1),_xlfn.CHISQ.INV(1-0.025,$A309-1))</f>
        <v>9.5907773922648687</v>
      </c>
      <c r="G309" s="9">
        <f>IF(_xlfn.CHISQ.DIST(0.975,$A309-1,1)&lt;=0.5,_xlfn.CHISQ.INV(0.975,$A309-1),_xlfn.CHISQ.INV(1-0.975,$A309-1))</f>
        <v>34.169606902838339</v>
      </c>
      <c r="H309" s="9">
        <f>IF(_xlfn.CHISQ.DIST(0.005,$A309-1,1)&lt;=0.5,_xlfn.CHISQ.INV(0.005,$A309-1),_xlfn.CHISQ.INV(1-0.005,$A309-1))</f>
        <v>7.4338442629342349</v>
      </c>
      <c r="I309" s="9">
        <f>IF(_xlfn.CHISQ.DIST(0.995,$A309-1,1)&lt;=0.5,_xlfn.CHISQ.INV(0.995,$A309-1),_xlfn.CHISQ.INV(1-0.995,$A309-1))</f>
        <v>39.996846312938615</v>
      </c>
    </row>
    <row r="310" ht="14.25">
      <c r="A310" s="5">
        <v>22</v>
      </c>
      <c r="B310" s="18">
        <f>($A310-1)*'TE S1'!$D23/18^2</f>
        <v>11.203321037493806</v>
      </c>
      <c r="C310" s="18">
        <f>($A310-1)*'TE S1'!$D23/15^2</f>
        <v>16.132782293991081</v>
      </c>
      <c r="D310" s="9">
        <f>IF(_xlfn.CHISQ.DIST(0.05,$A310-1,1)&lt;=0.5,_xlfn.CHISQ.INV(0.05,$A310-1),_xlfn.CHISQ.INV(1-0.05,$A310-1))</f>
        <v>11.591305208820733</v>
      </c>
      <c r="E310" s="9">
        <f>IF(_xlfn.CHISQ.DIST(0.95,$A310-1,1)&lt;=0.5,_xlfn.CHISQ.INV(0.95,$A310-1),_xlfn.CHISQ.INV(1-0.95,$A310-1))</f>
        <v>32.670573340917315</v>
      </c>
      <c r="F310" s="9">
        <f>IF(_xlfn.CHISQ.DIST(0.025,$A310-1,1)&lt;=0.5,_xlfn.CHISQ.INV(0.025,$A310-1),_xlfn.CHISQ.INV(1-0.025,$A310-1))</f>
        <v>10.282897782522864</v>
      </c>
      <c r="G310" s="9">
        <f>IF(_xlfn.CHISQ.DIST(0.975,$A310-1,1)&lt;=0.5,_xlfn.CHISQ.INV(0.975,$A310-1),_xlfn.CHISQ.INV(1-0.975,$A310-1))</f>
        <v>35.478875905727257</v>
      </c>
      <c r="H310" s="9">
        <f>IF(_xlfn.CHISQ.DIST(0.005,$A310-1,1)&lt;=0.5,_xlfn.CHISQ.INV(0.005,$A310-1),_xlfn.CHISQ.INV(1-0.005,$A310-1))</f>
        <v>8.0336534202327314</v>
      </c>
      <c r="I310" s="9">
        <f>IF(_xlfn.CHISQ.DIST(0.995,$A310-1,1)&lt;=0.5,_xlfn.CHISQ.INV(0.995,$A310-1),_xlfn.CHISQ.INV(1-0.995,$A310-1))</f>
        <v>41.401064771417595</v>
      </c>
    </row>
    <row r="311" ht="14.25">
      <c r="A311" s="5">
        <v>23</v>
      </c>
      <c r="B311" s="18">
        <f>($A311-1)*'TE S1'!$D24/18^2</f>
        <v>12.120406343588854</v>
      </c>
      <c r="C311" s="18">
        <f>($A311-1)*'TE S1'!$D24/15^2</f>
        <v>17.453385134767949</v>
      </c>
      <c r="D311" s="9">
        <f>IF(_xlfn.CHISQ.DIST(0.05,$A311-1,1)&lt;=0.5,_xlfn.CHISQ.INV(0.05,$A311-1),_xlfn.CHISQ.INV(1-0.05,$A311-1))</f>
        <v>12.338014578790645</v>
      </c>
      <c r="E311" s="9">
        <f>IF(_xlfn.CHISQ.DIST(0.95,$A311-1,1)&lt;=0.5,_xlfn.CHISQ.INV(0.95,$A311-1),_xlfn.CHISQ.INV(1-0.95,$A311-1))</f>
        <v>33.9244384714438</v>
      </c>
      <c r="F311" s="9">
        <f>IF(_xlfn.CHISQ.DIST(0.025,$A311-1,1)&lt;=0.5,_xlfn.CHISQ.INV(0.025,$A311-1),_xlfn.CHISQ.INV(1-0.025,$A311-1))</f>
        <v>10.982320734473673</v>
      </c>
      <c r="G311" s="9">
        <f>IF(_xlfn.CHISQ.DIST(0.975,$A311-1,1)&lt;=0.5,_xlfn.CHISQ.INV(0.975,$A311-1),_xlfn.CHISQ.INV(1-0.975,$A311-1))</f>
        <v>36.780712084035542</v>
      </c>
      <c r="H311" s="9">
        <f>IF(_xlfn.CHISQ.DIST(0.005,$A311-1,1)&lt;=0.5,_xlfn.CHISQ.INV(0.005,$A311-1),_xlfn.CHISQ.INV(1-0.005,$A311-1))</f>
        <v>8.6427164006664174</v>
      </c>
      <c r="I311" s="9">
        <f>IF(_xlfn.CHISQ.DIST(0.995,$A311-1,1)&lt;=0.5,_xlfn.CHISQ.INV(0.995,$A311-1),_xlfn.CHISQ.INV(1-0.995,$A311-1))</f>
        <v>42.795654999308553</v>
      </c>
    </row>
    <row r="312" ht="14.25">
      <c r="A312" s="5">
        <v>24</v>
      </c>
      <c r="B312" s="18">
        <f>($A312-1)*'TE S1'!$D25/18^2</f>
        <v>12.647267797304536</v>
      </c>
      <c r="C312" s="18">
        <f>($A312-1)*'TE S1'!$D25/15^2</f>
        <v>18.21206562811853</v>
      </c>
      <c r="D312" s="9">
        <f>IF(_xlfn.CHISQ.DIST(0.05,$A312-1,1)&lt;=0.5,_xlfn.CHISQ.INV(0.05,$A312-1),_xlfn.CHISQ.INV(1-0.05,$A312-1))</f>
        <v>13.090514188172804</v>
      </c>
      <c r="E312" s="9">
        <f>IF(_xlfn.CHISQ.DIST(0.95,$A312-1,1)&lt;=0.5,_xlfn.CHISQ.INV(0.95,$A312-1),_xlfn.CHISQ.INV(1-0.95,$A312-1))</f>
        <v>35.172461626908067</v>
      </c>
      <c r="F312" s="9">
        <f>IF(_xlfn.CHISQ.DIST(0.025,$A312-1,1)&lt;=0.5,_xlfn.CHISQ.INV(0.025,$A312-1),_xlfn.CHISQ.INV(1-0.025,$A312-1))</f>
        <v>11.688551922452438</v>
      </c>
      <c r="G312" s="9">
        <f>IF(_xlfn.CHISQ.DIST(0.975,$A312-1,1)&lt;=0.5,_xlfn.CHISQ.INV(0.975,$A312-1),_xlfn.CHISQ.INV(1-0.975,$A312-1))</f>
        <v>38.075627250355801</v>
      </c>
      <c r="H312" s="9">
        <f>IF(_xlfn.CHISQ.DIST(0.005,$A312-1,1)&lt;=0.5,_xlfn.CHISQ.INV(0.005,$A312-1),_xlfn.CHISQ.INV(1-0.005,$A312-1))</f>
        <v>9.2604247758087421</v>
      </c>
      <c r="I312" s="9">
        <f>IF(_xlfn.CHISQ.DIST(0.995,$A312-1,1)&lt;=0.5,_xlfn.CHISQ.INV(0.995,$A312-1),_xlfn.CHISQ.INV(1-0.995,$A312-1))</f>
        <v>44.181275249971065</v>
      </c>
    </row>
    <row r="313" ht="14.25">
      <c r="A313" s="5">
        <v>25</v>
      </c>
      <c r="B313" s="18">
        <f>($A313-1)*'TE S1'!$D26/18^2</f>
        <v>12.648860855000157</v>
      </c>
      <c r="C313" s="18">
        <f>($A313-1)*'TE S1'!$D26/15^2</f>
        <v>18.214359631200224</v>
      </c>
      <c r="D313" s="9">
        <f>IF(_xlfn.CHISQ.DIST(0.05,$A313-1,1)&lt;=0.5,_xlfn.CHISQ.INV(0.05,$A313-1),_xlfn.CHISQ.INV(1-0.05,$A313-1))</f>
        <v>13.848425027170221</v>
      </c>
      <c r="E313" s="9">
        <f>IF(_xlfn.CHISQ.DIST(0.95,$A313-1,1)&lt;=0.5,_xlfn.CHISQ.INV(0.95,$A313-1),_xlfn.CHISQ.INV(1-0.95,$A313-1))</f>
        <v>36.415028501807306</v>
      </c>
      <c r="F313" s="9">
        <f>IF(_xlfn.CHISQ.DIST(0.025,$A313-1,1)&lt;=0.5,_xlfn.CHISQ.INV(0.025,$A313-1),_xlfn.CHISQ.INV(1-0.025,$A313-1))</f>
        <v>12.401150217444433</v>
      </c>
      <c r="G313" s="9">
        <f>IF(_xlfn.CHISQ.DIST(0.975,$A313-1,1)&lt;=0.5,_xlfn.CHISQ.INV(0.975,$A313-1),_xlfn.CHISQ.INV(1-0.975,$A313-1))</f>
        <v>39.364077026603901</v>
      </c>
      <c r="H313" s="9">
        <f>IF(_xlfn.CHISQ.DIST(0.005,$A313-1,1)&lt;=0.5,_xlfn.CHISQ.INV(0.005,$A313-1),_xlfn.CHISQ.INV(1-0.005,$A313-1))</f>
        <v>9.8862335022414669</v>
      </c>
      <c r="I313" s="9">
        <f>IF(_xlfn.CHISQ.DIST(0.995,$A313-1,1)&lt;=0.5,_xlfn.CHISQ.INV(0.995,$A313-1),_xlfn.CHISQ.INV(1-0.995,$A313-1))</f>
        <v>45.558511936530607</v>
      </c>
    </row>
    <row r="314" ht="14.25">
      <c r="A314" s="5">
        <v>26</v>
      </c>
      <c r="B314" s="18">
        <f>($A314-1)*'TE S1'!$D27/18^2</f>
        <v>13.626866770208215</v>
      </c>
      <c r="C314" s="18">
        <f>($A314-1)*'TE S1'!$D27/15^2</f>
        <v>19.62268814909983</v>
      </c>
      <c r="D314" s="9">
        <f>IF(_xlfn.CHISQ.DIST(0.05,$A314-1,1)&lt;=0.5,_xlfn.CHISQ.INV(0.05,$A314-1),_xlfn.CHISQ.INV(1-0.05,$A314-1))</f>
        <v>14.611407639483302</v>
      </c>
      <c r="E314" s="9">
        <f>IF(_xlfn.CHISQ.DIST(0.95,$A314-1,1)&lt;=0.5,_xlfn.CHISQ.INV(0.95,$A314-1),_xlfn.CHISQ.INV(1-0.95,$A314-1))</f>
        <v>37.652484133482773</v>
      </c>
      <c r="F314" s="9">
        <f>IF(_xlfn.CHISQ.DIST(0.025,$A314-1,1)&lt;=0.5,_xlfn.CHISQ.INV(0.025,$A314-1),_xlfn.CHISQ.INV(1-0.025,$A314-1))</f>
        <v>13.119720024937783</v>
      </c>
      <c r="G314" s="9">
        <f>IF(_xlfn.CHISQ.DIST(0.975,$A314-1,1)&lt;=0.5,_xlfn.CHISQ.INV(0.975,$A314-1),_xlfn.CHISQ.INV(1-0.975,$A314-1))</f>
        <v>40.646469120275206</v>
      </c>
      <c r="H314" s="9">
        <f>IF(_xlfn.CHISQ.DIST(0.005,$A314-1,1)&lt;=0.5,_xlfn.CHISQ.INV(0.005,$A314-1),_xlfn.CHISQ.INV(1-0.005,$A314-1))</f>
        <v>10.519652112024694</v>
      </c>
      <c r="I314" s="9">
        <f>IF(_xlfn.CHISQ.DIST(0.995,$A314-1,1)&lt;=0.5,_xlfn.CHISQ.INV(0.995,$A314-1),_xlfn.CHISQ.INV(1-0.995,$A314-1))</f>
        <v>46.927890160080779</v>
      </c>
    </row>
    <row r="315" ht="14.25">
      <c r="A315" s="5">
        <v>27</v>
      </c>
      <c r="B315" s="18">
        <f>($A315-1)*'TE S1'!$D28/18^2</f>
        <v>13.690308163028069</v>
      </c>
      <c r="C315" s="18">
        <f>($A315-1)*'TE S1'!$D28/15^2</f>
        <v>19.714043754760418</v>
      </c>
      <c r="D315" s="9">
        <f>IF(_xlfn.CHISQ.DIST(0.05,$A315-1,1)&lt;=0.5,_xlfn.CHISQ.INV(0.05,$A315-1),_xlfn.CHISQ.INV(1-0.05,$A315-1))</f>
        <v>15.379156583261731</v>
      </c>
      <c r="E315" s="9">
        <f>IF(_xlfn.CHISQ.DIST(0.95,$A315-1,1)&lt;=0.5,_xlfn.CHISQ.INV(0.95,$A315-1),_xlfn.CHISQ.INV(1-0.95,$A315-1))</f>
        <v>38.885138659830041</v>
      </c>
      <c r="F315" s="9">
        <f>IF(_xlfn.CHISQ.DIST(0.025,$A315-1,1)&lt;=0.5,_xlfn.CHISQ.INV(0.025,$A315-1),_xlfn.CHISQ.INV(1-0.025,$A315-1))</f>
        <v>13.843904982007601</v>
      </c>
      <c r="G315" s="9">
        <f>IF(_xlfn.CHISQ.DIST(0.975,$A315-1,1)&lt;=0.5,_xlfn.CHISQ.INV(0.975,$A315-1),_xlfn.CHISQ.INV(1-0.975,$A315-1))</f>
        <v>41.923170096353921</v>
      </c>
      <c r="H315" s="9">
        <f>IF(_xlfn.CHISQ.DIST(0.005,$A315-1,1)&lt;=0.5,_xlfn.CHISQ.INV(0.005,$A315-1),_xlfn.CHISQ.INV(1-0.005,$A315-1))</f>
        <v>11.160237406164146</v>
      </c>
      <c r="I315" s="9">
        <f>IF(_xlfn.CHISQ.DIST(0.995,$A315-1,1)&lt;=0.5,_xlfn.CHISQ.INV(0.995,$A315-1),_xlfn.CHISQ.INV(1-0.995,$A315-1))</f>
        <v>48.289882332456841</v>
      </c>
    </row>
    <row r="316" ht="14.25">
      <c r="A316" s="5">
        <v>28</v>
      </c>
      <c r="B316" s="18">
        <f>($A316-1)*'TE S1'!$D29/18^2</f>
        <v>13.787117723813132</v>
      </c>
      <c r="C316" s="18">
        <f>($A316-1)*'TE S1'!$D29/15^2</f>
        <v>19.853449522290912</v>
      </c>
      <c r="D316" s="9">
        <f>IF(_xlfn.CHISQ.DIST(0.05,$A316-1,1)&lt;=0.5,_xlfn.CHISQ.INV(0.05,$A316-1),_xlfn.CHISQ.INV(1-0.05,$A316-1))</f>
        <v>16.151395849664105</v>
      </c>
      <c r="E316" s="9">
        <f>IF(_xlfn.CHISQ.DIST(0.95,$A316-1,1)&lt;=0.5,_xlfn.CHISQ.INV(0.95,$A316-1),_xlfn.CHISQ.INV(1-0.95,$A316-1))</f>
        <v>40.113272069413625</v>
      </c>
      <c r="F316" s="9">
        <f>IF(_xlfn.CHISQ.DIST(0.025,$A316-1,1)&lt;=0.5,_xlfn.CHISQ.INV(0.025,$A316-1),_xlfn.CHISQ.INV(1-0.025,$A316-1))</f>
        <v>14.573382730821706</v>
      </c>
      <c r="G316" s="9">
        <f>IF(_xlfn.CHISQ.DIST(0.975,$A316-1,1)&lt;=0.5,_xlfn.CHISQ.INV(0.975,$A316-1),_xlfn.CHISQ.INV(1-0.975,$A316-1))</f>
        <v>43.194510966156052</v>
      </c>
      <c r="H316" s="9">
        <f>IF(_xlfn.CHISQ.DIST(0.005,$A316-1,1)&lt;=0.5,_xlfn.CHISQ.INV(0.005,$A316-1),_xlfn.CHISQ.INV(1-0.005,$A316-1))</f>
        <v>11.807587351366141</v>
      </c>
      <c r="I316" s="9">
        <f>IF(_xlfn.CHISQ.DIST(0.995,$A316-1,1)&lt;=0.5,_xlfn.CHISQ.INV(0.995,$A316-1),_xlfn.CHISQ.INV(1-0.995,$A316-1))</f>
        <v>49.644915298994228</v>
      </c>
    </row>
    <row r="317" ht="14.25">
      <c r="A317" s="5">
        <v>29</v>
      </c>
      <c r="B317" s="18">
        <f>($A317-1)*'TE S1'!$D30/18^2</f>
        <v>14.268434673609498</v>
      </c>
      <c r="C317" s="18">
        <f>($A317-1)*'TE S1'!$D30/15^2</f>
        <v>20.546545929997677</v>
      </c>
      <c r="D317" s="9">
        <f>IF(_xlfn.CHISQ.DIST(0.05,$A317-1,1)&lt;=0.5,_xlfn.CHISQ.INV(0.05,$A317-1),_xlfn.CHISQ.INV(1-0.05,$A317-1))</f>
        <v>16.927875044422496</v>
      </c>
      <c r="E317" s="9">
        <f>IF(_xlfn.CHISQ.DIST(0.95,$A317-1,1)&lt;=0.5,_xlfn.CHISQ.INV(0.95,$A317-1),_xlfn.CHISQ.INV(1-0.95,$A317-1))</f>
        <v>41.337138151427403</v>
      </c>
      <c r="F317" s="9">
        <f>IF(_xlfn.CHISQ.DIST(0.025,$A317-1,1)&lt;=0.5,_xlfn.CHISQ.INV(0.025,$A317-1),_xlfn.CHISQ.INV(1-0.025,$A317-1))</f>
        <v>15.307860552601197</v>
      </c>
      <c r="G317" s="9">
        <f>IF(_xlfn.CHISQ.DIST(0.975,$A317-1,1)&lt;=0.5,_xlfn.CHISQ.INV(0.975,$A317-1),_xlfn.CHISQ.INV(1-0.975,$A317-1))</f>
        <v>44.460791836317753</v>
      </c>
      <c r="H317" s="9">
        <f>IF(_xlfn.CHISQ.DIST(0.005,$A317-1,1)&lt;=0.5,_xlfn.CHISQ.INV(0.005,$A317-1),_xlfn.CHISQ.INV(1-0.005,$A317-1))</f>
        <v>12.461335948002571</v>
      </c>
      <c r="I317" s="9">
        <f>IF(_xlfn.CHISQ.DIST(0.995,$A317-1,1)&lt;=0.5,_xlfn.CHISQ.INV(0.995,$A317-1),_xlfn.CHISQ.INV(1-0.995,$A317-1))</f>
        <v>50.993376268499418</v>
      </c>
    </row>
    <row r="318" ht="14.25">
      <c r="A318" s="5">
        <v>30</v>
      </c>
      <c r="B318" s="18">
        <f>($A318-1)*'TE S1'!$D31/18^2</f>
        <v>14.268637400625822</v>
      </c>
      <c r="C318" s="18">
        <f>($A318-1)*'TE S1'!$D31/15^2</f>
        <v>20.546837856901185</v>
      </c>
      <c r="D318" s="9">
        <f>IF(_xlfn.CHISQ.DIST(0.05,$A318-1,1)&lt;=0.5,_xlfn.CHISQ.INV(0.05,$A318-1),_xlfn.CHISQ.INV(1-0.05,$A318-1))</f>
        <v>17.70836618282458</v>
      </c>
      <c r="E318" s="9">
        <f>IF(_xlfn.CHISQ.DIST(0.95,$A318-1,1)&lt;=0.5,_xlfn.CHISQ.INV(0.95,$A318-1),_xlfn.CHISQ.INV(1-0.95,$A318-1))</f>
        <v>42.556967804292668</v>
      </c>
      <c r="F318" s="9">
        <f>IF(_xlfn.CHISQ.DIST(0.025,$A318-1,1)&lt;=0.5,_xlfn.CHISQ.INV(0.025,$A318-1),_xlfn.CHISQ.INV(1-0.025,$A318-1))</f>
        <v>16.047071695364892</v>
      </c>
      <c r="G318" s="9">
        <f>IF(_xlfn.CHISQ.DIST(0.975,$A318-1,1)&lt;=0.5,_xlfn.CHISQ.INV(0.975,$A318-1),_xlfn.CHISQ.INV(1-0.975,$A318-1))</f>
        <v>45.722285804174547</v>
      </c>
      <c r="H318" s="9">
        <f>IF(_xlfn.CHISQ.DIST(0.005,$A318-1,1)&lt;=0.5,_xlfn.CHISQ.INV(0.005,$A318-1),_xlfn.CHISQ.INV(1-0.005,$A318-1))</f>
        <v>13.121148887960407</v>
      </c>
      <c r="I318" s="9">
        <f>IF(_xlfn.CHISQ.DIST(0.995,$A318-1,1)&lt;=0.5,_xlfn.CHISQ.INV(0.995,$A318-1),_xlfn.CHISQ.INV(1-0.995,$A318-1))</f>
        <v>52.335617785933593</v>
      </c>
    </row>
    <row r="319" ht="14.25">
      <c r="A319" s="5">
        <v>31</v>
      </c>
      <c r="B319" s="18">
        <f>($A319-1)*'TE S1'!$D32/18^2</f>
        <v>14.380634964128971</v>
      </c>
      <c r="C319" s="18">
        <f>($A319-1)*'TE S1'!$D32/15^2</f>
        <v>20.708114348345717</v>
      </c>
      <c r="D319" s="9">
        <f>IF(_xlfn.CHISQ.DIST(0.05,$A319-1,1)&lt;=0.5,_xlfn.CHISQ.INV(0.05,$A319-1),_xlfn.CHISQ.INV(1-0.05,$A319-1))</f>
        <v>18.492660981953456</v>
      </c>
      <c r="E319" s="9">
        <f>IF(_xlfn.CHISQ.DIST(0.95,$A319-1,1)&lt;=0.5,_xlfn.CHISQ.INV(0.95,$A319-1),_xlfn.CHISQ.INV(1-0.95,$A319-1))</f>
        <v>43.772971825742218</v>
      </c>
      <c r="F319" s="9">
        <f>IF(_xlfn.CHISQ.DIST(0.025,$A319-1,1)&lt;=0.5,_xlfn.CHISQ.INV(0.025,$A319-1),_xlfn.CHISQ.INV(1-0.025,$A319-1))</f>
        <v>16.790772265566616</v>
      </c>
      <c r="G319" s="9">
        <f>IF(_xlfn.CHISQ.DIST(0.975,$A319-1,1)&lt;=0.5,_xlfn.CHISQ.INV(0.975,$A319-1),_xlfn.CHISQ.INV(1-0.975,$A319-1))</f>
        <v>46.979242243671152</v>
      </c>
      <c r="H319" s="9">
        <f>IF(_xlfn.CHISQ.DIST(0.005,$A319-1,1)&lt;=0.5,_xlfn.CHISQ.INV(0.005,$A319-1),_xlfn.CHISQ.INV(1-0.005,$A319-1))</f>
        <v>13.786719859502709</v>
      </c>
      <c r="I319" s="9">
        <f>IF(_xlfn.CHISQ.DIST(0.995,$A319-1,1)&lt;=0.5,_xlfn.CHISQ.INV(0.995,$A319-1),_xlfn.CHISQ.INV(1-0.995,$A319-1))</f>
        <v>53.671961930240634</v>
      </c>
    </row>
    <row r="320" ht="14.25">
      <c r="A320" s="5">
        <v>32</v>
      </c>
      <c r="B320" s="18">
        <f>($A320-1)*'TE S1'!$D33/18^2</f>
        <v>14.790335163292442</v>
      </c>
      <c r="C320" s="18">
        <f>($A320-1)*'TE S1'!$D33/15^2</f>
        <v>21.298082635141117</v>
      </c>
      <c r="D320" s="9">
        <f>IF(_xlfn.CHISQ.DIST(0.05,$A320-1,1)&lt;=0.5,_xlfn.CHISQ.INV(0.05,$A320-1),_xlfn.CHISQ.INV(1-0.05,$A320-1))</f>
        <v>19.280568559129282</v>
      </c>
      <c r="E320" s="9">
        <f>IF(_xlfn.CHISQ.DIST(0.95,$A320-1,1)&lt;=0.5,_xlfn.CHISQ.INV(0.95,$A320-1),_xlfn.CHISQ.INV(1-0.95,$A320-1))</f>
        <v>44.985343280365129</v>
      </c>
      <c r="F320" s="9">
        <f>IF(_xlfn.CHISQ.DIST(0.025,$A320-1,1)&lt;=0.5,_xlfn.CHISQ.INV(0.025,$A320-1),_xlfn.CHISQ.INV(1-0.025,$A320-1))</f>
        <v>17.538738581475489</v>
      </c>
      <c r="G320" s="9">
        <f>IF(_xlfn.CHISQ.DIST(0.975,$A320-1,1)&lt;=0.5,_xlfn.CHISQ.INV(0.975,$A320-1),_xlfn.CHISQ.INV(1-0.975,$A320-1))</f>
        <v>48.231889594451964</v>
      </c>
      <c r="H320" s="9">
        <f>IF(_xlfn.CHISQ.DIST(0.005,$A320-1,1)&lt;=0.5,_xlfn.CHISQ.INV(0.005,$A320-1),_xlfn.CHISQ.INV(1-0.005,$A320-1))</f>
        <v>14.457767385668982</v>
      </c>
      <c r="I320" s="9">
        <f>IF(_xlfn.CHISQ.DIST(0.995,$A320-1,1)&lt;=0.5,_xlfn.CHISQ.INV(0.995,$A320-1),_xlfn.CHISQ.INV(1-0.995,$A320-1))</f>
        <v>55.00270388002388</v>
      </c>
    </row>
    <row r="321" ht="14.25">
      <c r="A321" s="5">
        <v>33</v>
      </c>
      <c r="B321" s="18">
        <f>($A321-1)*'TE S1'!$D34/18^2</f>
        <v>15.684548555332761</v>
      </c>
      <c r="C321" s="18">
        <f>($A321-1)*'TE S1'!$D34/15^2</f>
        <v>22.585749919679174</v>
      </c>
      <c r="D321" s="9">
        <f>IF(_xlfn.CHISQ.DIST(0.05,$A321-1,1)&lt;=0.5,_xlfn.CHISQ.INV(0.05,$A321-1),_xlfn.CHISQ.INV(1-0.05,$A321-1))</f>
        <v>20.071913464548274</v>
      </c>
      <c r="E321" s="9">
        <f>IF(_xlfn.CHISQ.DIST(0.95,$A321-1,1)&lt;=0.5,_xlfn.CHISQ.INV(0.95,$A321-1),_xlfn.CHISQ.INV(1-0.95,$A321-1))</f>
        <v>46.194259520278479</v>
      </c>
      <c r="F321" s="9">
        <f>IF(_xlfn.CHISQ.DIST(0.025,$A321-1,1)&lt;=0.5,_xlfn.CHISQ.INV(0.025,$A321-1),_xlfn.CHISQ.INV(1-0.025,$A321-1))</f>
        <v>18.290764907283034</v>
      </c>
      <c r="G321" s="9">
        <f>IF(_xlfn.CHISQ.DIST(0.975,$A321-1,1)&lt;=0.5,_xlfn.CHISQ.INV(0.975,$A321-1),_xlfn.CHISQ.INV(1-0.975,$A321-1))</f>
        <v>49.480437742971695</v>
      </c>
      <c r="H321" s="9">
        <f>IF(_xlfn.CHISQ.DIST(0.005,$A321-1,1)&lt;=0.5,_xlfn.CHISQ.INV(0.005,$A321-1),_xlfn.CHISQ.INV(1-0.005,$A321-1))</f>
        <v>15.134032105415715</v>
      </c>
      <c r="I321" s="9">
        <f>IF(_xlfn.CHISQ.DIST(0.995,$A321-1,1)&lt;=0.5,_xlfn.CHISQ.INV(0.995,$A321-1),_xlfn.CHISQ.INV(1-0.995,$A321-1))</f>
        <v>56.328114959710902</v>
      </c>
    </row>
    <row r="322" ht="14.25">
      <c r="A322" s="5">
        <v>34</v>
      </c>
      <c r="B322" s="18">
        <f>($A322-1)*'TE S1'!$D35/18^2</f>
        <v>15.790273591437098</v>
      </c>
      <c r="C322" s="18">
        <f>($A322-1)*'TE S1'!$D35/15^2</f>
        <v>22.737993971669422</v>
      </c>
      <c r="D322" s="9">
        <f>IF(_xlfn.CHISQ.DIST(0.05,$A322-1,1)&lt;=0.5,_xlfn.CHISQ.INV(0.05,$A322-1),_xlfn.CHISQ.INV(1-0.05,$A322-1))</f>
        <v>20.866533990714782</v>
      </c>
      <c r="E322" s="9">
        <f>IF(_xlfn.CHISQ.DIST(0.95,$A322-1,1)&lt;=0.5,_xlfn.CHISQ.INV(0.95,$A322-1),_xlfn.CHISQ.INV(1-0.95,$A322-1))</f>
        <v>47.399883919080942</v>
      </c>
      <c r="F322" s="9">
        <f>IF(_xlfn.CHISQ.DIST(0.025,$A322-1,1)&lt;=0.5,_xlfn.CHISQ.INV(0.025,$A322-1),_xlfn.CHISQ.INV(1-0.025,$A322-1))</f>
        <v>19.046661503175109</v>
      </c>
      <c r="G322" s="9">
        <f>IF(_xlfn.CHISQ.DIST(0.975,$A322-1,1)&lt;=0.5,_xlfn.CHISQ.INV(0.975,$A322-1),_xlfn.CHISQ.INV(1-0.975,$A322-1))</f>
        <v>50.725080066281237</v>
      </c>
      <c r="H322" s="9">
        <f>IF(_xlfn.CHISQ.DIST(0.005,$A322-1,1)&lt;=0.5,_xlfn.CHISQ.INV(0.005,$A322-1),_xlfn.CHISQ.INV(1-0.005,$A322-1))</f>
        <v>15.815274424327852</v>
      </c>
      <c r="I322" s="9">
        <f>IF(_xlfn.CHISQ.DIST(0.995,$A322-1,1)&lt;=0.5,_xlfn.CHISQ.INV(0.995,$A322-1),_xlfn.CHISQ.INV(1-0.995,$A322-1))</f>
        <v>57.648445255858498</v>
      </c>
    </row>
    <row r="323" ht="14.25">
      <c r="A323" s="5">
        <v>35</v>
      </c>
      <c r="B323" s="18">
        <f>($A323-1)*'TE S1'!$D36/18^2</f>
        <v>19.219468766635831</v>
      </c>
      <c r="C323" s="18">
        <f>($A323-1)*'TE S1'!$D36/15^2</f>
        <v>27.676035023955595</v>
      </c>
      <c r="D323" s="9">
        <f>IF(_xlfn.CHISQ.DIST(0.05,$A323-1,1)&lt;=0.5,_xlfn.CHISQ.INV(0.05,$A323-1),_xlfn.CHISQ.INV(1-0.05,$A323-1))</f>
        <v>21.664280712551967</v>
      </c>
      <c r="E323" s="9">
        <f>IF(_xlfn.CHISQ.DIST(0.95,$A323-1,1)&lt;=0.5,_xlfn.CHISQ.INV(0.95,$A323-1),_xlfn.CHISQ.INV(1-0.95,$A323-1))</f>
        <v>48.602367367294192</v>
      </c>
      <c r="F323" s="9">
        <f>IF(_xlfn.CHISQ.DIST(0.025,$A323-1,1)&lt;=0.5,_xlfn.CHISQ.INV(0.025,$A323-1),_xlfn.CHISQ.INV(1-0.025,$A323-1))</f>
        <v>19.806252939214577</v>
      </c>
      <c r="G323" s="9">
        <f>IF(_xlfn.CHISQ.DIST(0.975,$A323-1,1)&lt;=0.5,_xlfn.CHISQ.INV(0.975,$A323-1),_xlfn.CHISQ.INV(1-0.975,$A323-1))</f>
        <v>51.965995195121906</v>
      </c>
      <c r="H323" s="9">
        <f>IF(_xlfn.CHISQ.DIST(0.005,$A323-1,1)&lt;=0.5,_xlfn.CHISQ.INV(0.005,$A323-1),_xlfn.CHISQ.INV(1-0.005,$A323-1))</f>
        <v>16.501272475544383</v>
      </c>
      <c r="I323" s="9">
        <f>IF(_xlfn.CHISQ.DIST(0.995,$A323-1,1)&lt;=0.5,_xlfn.CHISQ.INV(0.995,$A323-1),_xlfn.CHISQ.INV(1-0.995,$A323-1))</f>
        <v>58.963925875519422</v>
      </c>
    </row>
    <row r="324" ht="14.25">
      <c r="A324" s="5">
        <v>36</v>
      </c>
      <c r="B324" s="18">
        <f>($A324-1)*'TE S1'!$D37/18^2</f>
        <v>19.439011024326376</v>
      </c>
      <c r="C324" s="18">
        <f>($A324-1)*'TE S1'!$D37/15^2</f>
        <v>27.992175875029982</v>
      </c>
      <c r="D324" s="9">
        <f>IF(_xlfn.CHISQ.DIST(0.05,$A324-1,1)&lt;=0.5,_xlfn.CHISQ.INV(0.05,$A324-1),_xlfn.CHISQ.INV(1-0.05,$A324-1))</f>
        <v>22.465015220882687</v>
      </c>
      <c r="E324" s="9">
        <f>IF(_xlfn.CHISQ.DIST(0.95,$A324-1,1)&lt;=0.5,_xlfn.CHISQ.INV(0.95,$A324-1),_xlfn.CHISQ.INV(1-0.95,$A324-1))</f>
        <v>49.801849568201852</v>
      </c>
      <c r="F324" s="9">
        <f>IF(_xlfn.CHISQ.DIST(0.025,$A324-1,1)&lt;=0.5,_xlfn.CHISQ.INV(0.025,$A324-1),_xlfn.CHISQ.INV(1-0.025,$A324-1))</f>
        <v>20.569376630744966</v>
      </c>
      <c r="G324" s="9">
        <f>IF(_xlfn.CHISQ.DIST(0.975,$A324-1,1)&lt;=0.5,_xlfn.CHISQ.INV(0.975,$A324-1),_xlfn.CHISQ.INV(1-0.975,$A324-1))</f>
        <v>53.203348542056482</v>
      </c>
      <c r="H324" s="9">
        <f>IF(_xlfn.CHISQ.DIST(0.005,$A324-1,1)&lt;=0.5,_xlfn.CHISQ.INV(0.005,$A324-1),_xlfn.CHISQ.INV(1-0.005,$A324-1))</f>
        <v>17.191820342443897</v>
      </c>
      <c r="I324" s="9">
        <f>IF(_xlfn.CHISQ.DIST(0.995,$A324-1,1)&lt;=0.5,_xlfn.CHISQ.INV(0.995,$A324-1),_xlfn.CHISQ.INV(1-0.995,$A324-1))</f>
        <v>60.274770904781036</v>
      </c>
    </row>
    <row r="325" ht="14.25">
      <c r="A325" s="5">
        <v>37</v>
      </c>
      <c r="B325" s="18">
        <f>($A325-1)*'TE S1'!$D38/18^2</f>
        <v>19.678980429058296</v>
      </c>
      <c r="C325" s="18">
        <f>($A325-1)*'TE S1'!$D38/15^2</f>
        <v>28.337731817843945</v>
      </c>
      <c r="D325" s="9">
        <f>IF(_xlfn.CHISQ.DIST(0.05,$A325-1,1)&lt;=0.5,_xlfn.CHISQ.INV(0.05,$A325-1),_xlfn.CHISQ.INV(1-0.05,$A325-1))</f>
        <v>23.268609018893773</v>
      </c>
      <c r="E325" s="9">
        <f>IF(_xlfn.CHISQ.DIST(0.95,$A325-1,1)&lt;=0.5,_xlfn.CHISQ.INV(0.95,$A325-1),_xlfn.CHISQ.INV(1-0.95,$A325-1))</f>
        <v>50.998460165710625</v>
      </c>
      <c r="F325" s="9">
        <f>IF(_xlfn.CHISQ.DIST(0.025,$A325-1,1)&lt;=0.5,_xlfn.CHISQ.INV(0.025,$A325-1),_xlfn.CHISQ.INV(1-0.025,$A325-1))</f>
        <v>21.335881560799066</v>
      </c>
      <c r="G325" s="9">
        <f>IF(_xlfn.CHISQ.DIST(0.975,$A325-1,1)&lt;=0.5,_xlfn.CHISQ.INV(0.975,$A325-1),_xlfn.CHISQ.INV(1-0.975,$A325-1))</f>
        <v>54.437293631813226</v>
      </c>
      <c r="H325" s="9">
        <f>IF(_xlfn.CHISQ.DIST(0.005,$A325-1,1)&lt;=0.5,_xlfn.CHISQ.INV(0.005,$A325-1),_xlfn.CHISQ.INV(1-0.005,$A325-1))</f>
        <v>17.886726503300206</v>
      </c>
      <c r="I325" s="9">
        <f>IF(_xlfn.CHISQ.DIST(0.995,$A325-1,1)&lt;=0.5,_xlfn.CHISQ.INV(0.995,$A325-1),_xlfn.CHISQ.INV(1-0.995,$A325-1))</f>
        <v>61.581179114757234</v>
      </c>
    </row>
    <row r="326" ht="14.25">
      <c r="A326" s="5">
        <v>38</v>
      </c>
      <c r="B326" s="18">
        <f>($A326-1)*'TE S1'!$D39/18^2</f>
        <v>20.050896630887866</v>
      </c>
      <c r="C326" s="18">
        <f>($A326-1)*'TE S1'!$D39/15^2</f>
        <v>28.873291148478526</v>
      </c>
      <c r="D326" s="9">
        <f>IF(_xlfn.CHISQ.DIST(0.05,$A326-1,1)&lt;=0.5,_xlfn.CHISQ.INV(0.05,$A326-1),_xlfn.CHISQ.INV(1-0.05,$A326-1))</f>
        <v>24.074942556679904</v>
      </c>
      <c r="E326" s="9">
        <f>IF(_xlfn.CHISQ.DIST(0.95,$A326-1,1)&lt;=0.5,_xlfn.CHISQ.INV(0.95,$A326-1),_xlfn.CHISQ.INV(1-0.95,$A326-1))</f>
        <v>52.192319730102881</v>
      </c>
      <c r="F326" s="9">
        <f>IF(_xlfn.CHISQ.DIST(0.025,$A326-1,1)&lt;=0.5,_xlfn.CHISQ.INV(0.025,$A326-1),_xlfn.CHISQ.INV(1-0.025,$A326-1))</f>
        <v>22.105627161169497</v>
      </c>
      <c r="G326" s="9">
        <f>IF(_xlfn.CHISQ.DIST(0.975,$A326-1,1)&lt;=0.5,_xlfn.CHISQ.INV(0.975,$A326-1),_xlfn.CHISQ.INV(1-0.975,$A326-1))</f>
        <v>55.667973264261114</v>
      </c>
      <c r="H326" s="9">
        <f>IF(_xlfn.CHISQ.DIST(0.005,$A326-1,1)&lt;=0.5,_xlfn.CHISQ.INV(0.005,$A326-1),_xlfn.CHISQ.INV(1-0.005,$A326-1))</f>
        <v>18.585812465049624</v>
      </c>
      <c r="I326" s="9">
        <f>IF(_xlfn.CHISQ.DIST(0.995,$A326-1,1)&lt;=0.5,_xlfn.CHISQ.INV(0.995,$A326-1),_xlfn.CHISQ.INV(1-0.995,$A326-1))</f>
        <v>62.883335453741132</v>
      </c>
    </row>
    <row r="327" ht="14.25">
      <c r="A327" s="5">
        <v>39</v>
      </c>
      <c r="B327" s="18">
        <f>($A327-1)*'TE S1'!$D40/18^2</f>
        <v>21.703941932612054</v>
      </c>
      <c r="C327" s="18">
        <f>($A327-1)*'TE S1'!$D40/15^2</f>
        <v>31.253676382961356</v>
      </c>
      <c r="D327" s="9">
        <f>IF(_xlfn.CHISQ.DIST(0.05,$A327-1,1)&lt;=0.5,_xlfn.CHISQ.INV(0.05,$A327-1),_xlfn.CHISQ.INV(1-0.05,$A327-1))</f>
        <v>24.883904383335622</v>
      </c>
      <c r="E327" s="9">
        <f>IF(_xlfn.CHISQ.DIST(0.95,$A327-1,1)&lt;=0.5,_xlfn.CHISQ.INV(0.95,$A327-1),_xlfn.CHISQ.INV(1-0.95,$A327-1))</f>
        <v>53.383540622969292</v>
      </c>
      <c r="F327" s="9">
        <f>IF(_xlfn.CHISQ.DIST(0.025,$A327-1,1)&lt;=0.5,_xlfn.CHISQ.INV(0.025,$A327-1),_xlfn.CHISQ.INV(1-0.025,$A327-1))</f>
        <v>22.878482328733444</v>
      </c>
      <c r="G327" s="9">
        <f>IF(_xlfn.CHISQ.DIST(0.975,$A327-1,1)&lt;=0.5,_xlfn.CHISQ.INV(0.975,$A327-1),_xlfn.CHISQ.INV(1-0.975,$A327-1))</f>
        <v>56.895520535055965</v>
      </c>
      <c r="H327" s="9">
        <f>IF(_xlfn.CHISQ.DIST(0.005,$A327-1,1)&lt;=0.5,_xlfn.CHISQ.INV(0.005,$A327-1),_xlfn.CHISQ.INV(1-0.005,$A327-1))</f>
        <v>19.288911558890959</v>
      </c>
      <c r="I327" s="9">
        <f>IF(_xlfn.CHISQ.DIST(0.995,$A327-1,1)&lt;=0.5,_xlfn.CHISQ.INV(0.995,$A327-1),_xlfn.CHISQ.INV(1-0.995,$A327-1))</f>
        <v>64.181412357406188</v>
      </c>
    </row>
    <row r="328" ht="14.25">
      <c r="A328" s="5">
        <v>40</v>
      </c>
      <c r="B328" s="18">
        <f>($A328-1)*'TE S1'!$D41/18^2</f>
        <v>21.722044956556704</v>
      </c>
      <c r="C328" s="18">
        <f>($A328-1)*'TE S1'!$D41/15^2</f>
        <v>31.279744737441657</v>
      </c>
      <c r="D328" s="9">
        <f>IF(_xlfn.CHISQ.DIST(0.05,$A328-1,1)&lt;=0.5,_xlfn.CHISQ.INV(0.05,$A328-1),_xlfn.CHISQ.INV(1-0.05,$A328-1))</f>
        <v>25.695390399574766</v>
      </c>
      <c r="E328" s="9">
        <f>IF(_xlfn.CHISQ.DIST(0.95,$A328-1,1)&lt;=0.5,_xlfn.CHISQ.INV(0.95,$A328-1),_xlfn.CHISQ.INV(1-0.95,$A328-1))</f>
        <v>54.572227758941722</v>
      </c>
      <c r="F328" s="9">
        <f>IF(_xlfn.CHISQ.DIST(0.025,$A328-1,1)&lt;=0.5,_xlfn.CHISQ.INV(0.025,$A328-1),_xlfn.CHISQ.INV(1-0.025,$A328-1))</f>
        <v>23.654324557593025</v>
      </c>
      <c r="G328" s="9">
        <f>IF(_xlfn.CHISQ.DIST(0.975,$A328-1,1)&lt;=0.5,_xlfn.CHISQ.INV(0.975,$A328-1),_xlfn.CHISQ.INV(1-0.975,$A328-1))</f>
        <v>58.120059734686301</v>
      </c>
      <c r="H328" s="9">
        <f>IF(_xlfn.CHISQ.DIST(0.005,$A328-1,1)&lt;=0.5,_xlfn.CHISQ.INV(0.005,$A328-1),_xlfn.CHISQ.INV(1-0.005,$A328-1))</f>
        <v>19.995867874956325</v>
      </c>
      <c r="I328" s="9">
        <f>IF(_xlfn.CHISQ.DIST(0.995,$A328-1,1)&lt;=0.5,_xlfn.CHISQ.INV(0.995,$A328-1),_xlfn.CHISQ.INV(1-0.995,$A328-1))</f>
        <v>65.475570903468011</v>
      </c>
    </row>
    <row r="329" ht="14.25">
      <c r="A329" s="5">
        <v>41</v>
      </c>
      <c r="B329" s="18">
        <f>($A329-1)*'TE S1'!$D42/18^2</f>
        <v>21.943845757583414</v>
      </c>
      <c r="C329" s="18">
        <f>($A329-1)*'TE S1'!$D42/15^2</f>
        <v>31.599137890920119</v>
      </c>
      <c r="D329" s="9">
        <f>IF(_xlfn.CHISQ.DIST(0.05,$A329-1,1)&lt;=0.5,_xlfn.CHISQ.INV(0.05,$A329-1),_xlfn.CHISQ.INV(1-0.05,$A329-1))</f>
        <v>26.509303196693125</v>
      </c>
      <c r="E329" s="9">
        <f>IF(_xlfn.CHISQ.DIST(0.95,$A329-1,1)&lt;=0.5,_xlfn.CHISQ.INV(0.95,$A329-1),_xlfn.CHISQ.INV(1-0.95,$A329-1))</f>
        <v>55.75847927888703</v>
      </c>
      <c r="F329" s="9">
        <f>IF(_xlfn.CHISQ.DIST(0.025,$A329-1,1)&lt;=0.5,_xlfn.CHISQ.INV(0.025,$A329-1),_xlfn.CHISQ.INV(1-0.025,$A329-1))</f>
        <v>24.433039170807902</v>
      </c>
      <c r="G329" s="9">
        <f>IF(_xlfn.CHISQ.DIST(0.975,$A329-1,1)&lt;=0.5,_xlfn.CHISQ.INV(0.975,$A329-1),_xlfn.CHISQ.INV(1-0.975,$A329-1))</f>
        <v>59.341707143171213</v>
      </c>
      <c r="H329" s="9">
        <f>IF(_xlfn.CHISQ.DIST(0.005,$A329-1,1)&lt;=0.5,_xlfn.CHISQ.INV(0.005,$A329-1),_xlfn.CHISQ.INV(1-0.005,$A329-1))</f>
        <v>20.706535316970101</v>
      </c>
      <c r="I329" s="9">
        <f>IF(_xlfn.CHISQ.DIST(0.995,$A329-1,1)&lt;=0.5,_xlfn.CHISQ.INV(0.995,$A329-1),_xlfn.CHISQ.INV(1-0.995,$A329-1))</f>
        <v>66.765961832803924</v>
      </c>
    </row>
    <row r="330" ht="14.25">
      <c r="A330" s="5">
        <v>42</v>
      </c>
      <c r="B330" s="18">
        <f>($A330-1)*'TE S1'!$D43/18^2</f>
        <v>22.082366111899425</v>
      </c>
      <c r="C330" s="18">
        <f>($A330-1)*'TE S1'!$D43/15^2</f>
        <v>31.798607201135173</v>
      </c>
      <c r="D330" s="9">
        <f>IF(_xlfn.CHISQ.DIST(0.05,$A330-1,1)&lt;=0.5,_xlfn.CHISQ.INV(0.05,$A330-1),_xlfn.CHISQ.INV(1-0.05,$A330-1))</f>
        <v>27.325551469994174</v>
      </c>
      <c r="E330" s="9">
        <f>IF(_xlfn.CHISQ.DIST(0.95,$A330-1,1)&lt;=0.5,_xlfn.CHISQ.INV(0.95,$A330-1),_xlfn.CHISQ.INV(1-0.95,$A330-1))</f>
        <v>56.942387146824139</v>
      </c>
      <c r="F330" s="9">
        <f>IF(_xlfn.CHISQ.DIST(0.025,$A330-1,1)&lt;=0.5,_xlfn.CHISQ.INV(0.025,$A330-1),_xlfn.CHISQ.INV(1-0.025,$A330-1))</f>
        <v>25.214518638112512</v>
      </c>
      <c r="G330" s="9">
        <f>IF(_xlfn.CHISQ.DIST(0.975,$A330-1,1)&lt;=0.5,_xlfn.CHISQ.INV(0.975,$A330-1),_xlfn.CHISQ.INV(1-0.975,$A330-1))</f>
        <v>60.560571734843776</v>
      </c>
      <c r="H330" s="9">
        <f>IF(_xlfn.CHISQ.DIST(0.005,$A330-1,1)&lt;=0.5,_xlfn.CHISQ.INV(0.005,$A330-1),_xlfn.CHISQ.INV(1-0.005,$A330-1))</f>
        <v>21.42077676082349</v>
      </c>
      <c r="I330" s="9">
        <f>IF(_xlfn.CHISQ.DIST(0.995,$A330-1,1)&lt;=0.5,_xlfn.CHISQ.INV(0.995,$A330-1),_xlfn.CHISQ.INV(1-0.995,$A330-1))</f>
        <v>68.052726455441586</v>
      </c>
    </row>
    <row r="331" ht="14.25">
      <c r="A331" s="5">
        <v>43</v>
      </c>
      <c r="B331" s="18">
        <f>($A331-1)*'TE S1'!$D44/18^2</f>
        <v>22.567933498089619</v>
      </c>
      <c r="C331" s="18">
        <f>($A331-1)*'TE S1'!$D44/15^2</f>
        <v>32.497824237249056</v>
      </c>
      <c r="D331" s="9">
        <f>IF(_xlfn.CHISQ.DIST(0.05,$A331-1,1)&lt;=0.5,_xlfn.CHISQ.INV(0.05,$A331-1),_xlfn.CHISQ.INV(1-0.05,$A331-1))</f>
        <v>28.144049496682637</v>
      </c>
      <c r="E331" s="9">
        <f>IF(_xlfn.CHISQ.DIST(0.95,$A331-1,1)&lt;=0.5,_xlfn.CHISQ.INV(0.95,$A331-1),_xlfn.CHISQ.INV(1-0.95,$A331-1))</f>
        <v>58.124037680868028</v>
      </c>
      <c r="F331" s="9">
        <f>IF(_xlfn.CHISQ.DIST(0.025,$A331-1,1)&lt;=0.5,_xlfn.CHISQ.INV(0.025,$A331-1),_xlfn.CHISQ.INV(1-0.025,$A331-1))</f>
        <v>25.998661968152376</v>
      </c>
      <c r="G331" s="9">
        <f>IF(_xlfn.CHISQ.DIST(0.975,$A331-1,1)&lt;=0.5,_xlfn.CHISQ.INV(0.975,$A331-1),_xlfn.CHISQ.INV(1-0.975,$A331-1))</f>
        <v>61.776755805349197</v>
      </c>
      <c r="H331" s="9">
        <f>IF(_xlfn.CHISQ.DIST(0.005,$A331-1,1)&lt;=0.5,_xlfn.CHISQ.INV(0.005,$A331-1),_xlfn.CHISQ.INV(1-0.005,$A331-1))</f>
        <v>22.138463303470566</v>
      </c>
      <c r="I331" s="9">
        <f>IF(_xlfn.CHISQ.DIST(0.995,$A331-1,1)&lt;=0.5,_xlfn.CHISQ.INV(0.995,$A331-1),_xlfn.CHISQ.INV(1-0.995,$A331-1))</f>
        <v>69.335997456900401</v>
      </c>
    </row>
    <row r="332" ht="14.25">
      <c r="A332" s="5">
        <v>44</v>
      </c>
      <c r="B332" s="18">
        <f>($A332-1)*'TE S1'!$D45/18^2</f>
        <v>22.75600830895462</v>
      </c>
      <c r="C332" s="18">
        <f>($A332-1)*'TE S1'!$D45/15^2</f>
        <v>32.768651964894651</v>
      </c>
      <c r="D332" s="9">
        <f>IF(_xlfn.CHISQ.DIST(0.05,$A332-1,1)&lt;=0.5,_xlfn.CHISQ.INV(0.05,$A332-1),_xlfn.CHISQ.INV(1-0.05,$A332-1))</f>
        <v>28.964716669775694</v>
      </c>
      <c r="E332" s="9">
        <f>IF(_xlfn.CHISQ.DIST(0.95,$A332-1,1)&lt;=0.5,_xlfn.CHISQ.INV(0.95,$A332-1),_xlfn.CHISQ.INV(1-0.95,$A332-1))</f>
        <v>59.303512026899824</v>
      </c>
      <c r="F332" s="9">
        <f>IF(_xlfn.CHISQ.DIST(0.025,$A332-1,1)&lt;=0.5,_xlfn.CHISQ.INV(0.025,$A332-1),_xlfn.CHISQ.INV(1-0.025,$A332-1))</f>
        <v>26.785374165536322</v>
      </c>
      <c r="G332" s="9">
        <f>IF(_xlfn.CHISQ.DIST(0.975,$A332-1,1)&lt;=0.5,_xlfn.CHISQ.INV(0.975,$A332-1),_xlfn.CHISQ.INV(1-0.975,$A332-1))</f>
        <v>62.990355531101997</v>
      </c>
      <c r="H332" s="9">
        <f>IF(_xlfn.CHISQ.DIST(0.005,$A332-1,1)&lt;=0.5,_xlfn.CHISQ.INV(0.005,$A332-1),_xlfn.CHISQ.INV(1-0.005,$A332-1))</f>
        <v>22.859473590598519</v>
      </c>
      <c r="I332" s="9">
        <f>IF(_xlfn.CHISQ.DIST(0.995,$A332-1,1)&lt;=0.5,_xlfn.CHISQ.INV(0.995,$A332-1),_xlfn.CHISQ.INV(1-0.995,$A332-1))</f>
        <v>70.615899617966321</v>
      </c>
    </row>
    <row r="333" ht="14.25">
      <c r="A333" s="5">
        <v>45</v>
      </c>
      <c r="B333" s="18">
        <f>($A333-1)*'TE S1'!$D46/18^2</f>
        <v>23.990311658912375</v>
      </c>
      <c r="C333" s="18">
        <f>($A333-1)*'TE S1'!$D46/15^2</f>
        <v>34.546048788833822</v>
      </c>
      <c r="D333" s="9">
        <f>IF(_xlfn.CHISQ.DIST(0.05,$A333-1,1)&lt;=0.5,_xlfn.CHISQ.INV(0.05,$A333-1),_xlfn.CHISQ.INV(1-0.05,$A333-1))</f>
        <v>29.787477080861954</v>
      </c>
      <c r="E333" s="9">
        <f>IF(_xlfn.CHISQ.DIST(0.95,$A333-1,1)&lt;=0.5,_xlfn.CHISQ.INV(0.95,$A333-1),_xlfn.CHISQ.INV(1-0.95,$A333-1))</f>
        <v>60.480886582336431</v>
      </c>
      <c r="F333" s="9">
        <f>IF(_xlfn.CHISQ.DIST(0.025,$A333-1,1)&lt;=0.5,_xlfn.CHISQ.INV(0.025,$A333-1),_xlfn.CHISQ.INV(1-0.025,$A333-1))</f>
        <v>27.574565744459228</v>
      </c>
      <c r="G333" s="9">
        <f>IF(_xlfn.CHISQ.DIST(0.975,$A333-1,1)&lt;=0.5,_xlfn.CHISQ.INV(0.975,$A333-1),_xlfn.CHISQ.INV(1-0.975,$A333-1))</f>
        <v>64.201461469886809</v>
      </c>
      <c r="H333" s="9">
        <f>IF(_xlfn.CHISQ.DIST(0.005,$A333-1,1)&lt;=0.5,_xlfn.CHISQ.INV(0.005,$A333-1),_xlfn.CHISQ.INV(1-0.005,$A333-1))</f>
        <v>23.583693213226713</v>
      </c>
      <c r="I333" s="9">
        <f>IF(_xlfn.CHISQ.DIST(0.995,$A333-1,1)&lt;=0.5,_xlfn.CHISQ.INV(0.995,$A333-1),_xlfn.CHISQ.INV(1-0.995,$A333-1))</f>
        <v>71.892550458999224</v>
      </c>
    </row>
    <row r="334" ht="14.25">
      <c r="A334" s="5">
        <v>46</v>
      </c>
      <c r="B334" s="18">
        <f>($A334-1)*'TE S1'!$D47/18^2</f>
        <v>24.071229532813927</v>
      </c>
      <c r="C334" s="18">
        <f>($A334-1)*'TE S1'!$D47/15^2</f>
        <v>34.662570527252058</v>
      </c>
      <c r="D334" s="9">
        <f>IF(_xlfn.CHISQ.DIST(0.05,$A334-1,1)&lt;=0.5,_xlfn.CHISQ.INV(0.05,$A334-1),_xlfn.CHISQ.INV(1-0.05,$A334-1))</f>
        <v>30.612259145595484</v>
      </c>
      <c r="E334" s="9">
        <f>IF(_xlfn.CHISQ.DIST(0.95,$A334-1,1)&lt;=0.5,_xlfn.CHISQ.INV(0.95,$A334-1),_xlfn.CHISQ.INV(1-0.95,$A334-1))</f>
        <v>61.656233376279509</v>
      </c>
      <c r="F334" s="9">
        <f>IF(_xlfn.CHISQ.DIST(0.025,$A334-1,1)&lt;=0.5,_xlfn.CHISQ.INV(0.025,$A334-1),_xlfn.CHISQ.INV(1-0.025,$A334-1))</f>
        <v>28.36615229185988</v>
      </c>
      <c r="G334" s="9">
        <f>IF(_xlfn.CHISQ.DIST(0.975,$A334-1,1)&lt;=0.5,_xlfn.CHISQ.INV(0.975,$A334-1),_xlfn.CHISQ.INV(1-0.975,$A334-1))</f>
        <v>65.410159009999575</v>
      </c>
      <c r="H334" s="9">
        <f>IF(_xlfn.CHISQ.DIST(0.005,$A334-1,1)&lt;=0.5,_xlfn.CHISQ.INV(0.005,$A334-1),_xlfn.CHISQ.INV(1-0.005,$A334-1))</f>
        <v>24.311014164807926</v>
      </c>
      <c r="I334" s="9">
        <f>IF(_xlfn.CHISQ.DIST(0.995,$A334-1,1)&lt;=0.5,_xlfn.CHISQ.INV(0.995,$A334-1),_xlfn.CHISQ.INV(1-0.995,$A334-1))</f>
        <v>73.166060818225048</v>
      </c>
    </row>
    <row r="335" ht="14.25">
      <c r="A335" s="5">
        <v>47</v>
      </c>
      <c r="B335" s="18">
        <f>($A335-1)*'TE S1'!$D48/18^2</f>
        <v>27.686770684736995</v>
      </c>
      <c r="C335" s="18">
        <f>($A335-1)*'TE S1'!$D48/15^2</f>
        <v>39.868949786021275</v>
      </c>
      <c r="D335" s="9">
        <f>IF(_xlfn.CHISQ.DIST(0.05,$A335-1,1)&lt;=0.5,_xlfn.CHISQ.INV(0.05,$A335-1),_xlfn.CHISQ.INV(1-0.05,$A335-1))</f>
        <v>31.438995266697077</v>
      </c>
      <c r="E335" s="9">
        <f>IF(_xlfn.CHISQ.DIST(0.95,$A335-1,1)&lt;=0.5,_xlfn.CHISQ.INV(0.95,$A335-1),_xlfn.CHISQ.INV(1-0.95,$A335-1))</f>
        <v>62.829620411408186</v>
      </c>
      <c r="F335" s="9">
        <f>IF(_xlfn.CHISQ.DIST(0.025,$A335-1,1)&lt;=0.5,_xlfn.CHISQ.INV(0.025,$A335-1),_xlfn.CHISQ.INV(1-0.025,$A335-1))</f>
        <v>29.160054074089391</v>
      </c>
      <c r="G335" s="9">
        <f>IF(_xlfn.CHISQ.DIST(0.975,$A335-1,1)&lt;=0.5,_xlfn.CHISQ.INV(0.975,$A335-1),_xlfn.CHISQ.INV(1-0.975,$A335-1))</f>
        <v>66.61652877425044</v>
      </c>
      <c r="H335" s="9">
        <f>IF(_xlfn.CHISQ.DIST(0.005,$A335-1,1)&lt;=0.5,_xlfn.CHISQ.INV(0.005,$A335-1),_xlfn.CHISQ.INV(1-0.005,$A335-1))</f>
        <v>25.041334351592955</v>
      </c>
      <c r="I335" s="9">
        <f>IF(_xlfn.CHISQ.DIST(0.995,$A335-1,1)&lt;=0.5,_xlfn.CHISQ.INV(0.995,$A335-1),_xlfn.CHISQ.INV(1-0.995,$A335-1))</f>
        <v>74.436535372101631</v>
      </c>
    </row>
    <row r="336" ht="14.25">
      <c r="A336" s="5">
        <v>48</v>
      </c>
      <c r="B336" s="18">
        <f>($A336-1)*'TE S1'!$D49/18^2</f>
        <v>28.241214023814774</v>
      </c>
      <c r="C336" s="18">
        <f>($A336-1)*'TE S1'!$D49/15^2</f>
        <v>40.667348194293275</v>
      </c>
      <c r="D336" s="9">
        <f>IF(_xlfn.CHISQ.DIST(0.05,$A336-1,1)&lt;=0.5,_xlfn.CHISQ.INV(0.05,$A336-1),_xlfn.CHISQ.INV(1-0.05,$A336-1))</f>
        <v>32.267621529973418</v>
      </c>
      <c r="E336" s="9">
        <f>IF(_xlfn.CHISQ.DIST(0.95,$A336-1,1)&lt;=0.5,_xlfn.CHISQ.INV(0.95,$A336-1),_xlfn.CHISQ.INV(1-0.95,$A336-1))</f>
        <v>64.00111197221797</v>
      </c>
      <c r="F336" s="9">
        <f>IF(_xlfn.CHISQ.DIST(0.025,$A336-1,1)&lt;=0.5,_xlfn.CHISQ.INV(0.025,$A336-1),_xlfn.CHISQ.INV(1-0.025,$A336-1))</f>
        <v>29.956195681912078</v>
      </c>
      <c r="G336" s="9">
        <f>IF(_xlfn.CHISQ.DIST(0.975,$A336-1,1)&lt;=0.5,_xlfn.CHISQ.INV(0.975,$A336-1),_xlfn.CHISQ.INV(1-0.975,$A336-1))</f>
        <v>67.820646984252477</v>
      </c>
      <c r="H336" s="9">
        <f>IF(_xlfn.CHISQ.DIST(0.005,$A336-1,1)&lt;=0.5,_xlfn.CHISQ.INV(0.005,$A336-1),_xlfn.CHISQ.INV(1-0.005,$A336-1))</f>
        <v>25.774557150020488</v>
      </c>
      <c r="I336" s="9">
        <f>IF(_xlfn.CHISQ.DIST(0.995,$A336-1,1)&lt;=0.5,_xlfn.CHISQ.INV(0.995,$A336-1),_xlfn.CHISQ.INV(1-0.995,$A336-1))</f>
        <v>75.704073104694828</v>
      </c>
    </row>
    <row r="337" ht="14.25">
      <c r="A337" s="5">
        <v>49</v>
      </c>
      <c r="B337" s="18">
        <f>($A337-1)*'TE S1'!$D50/18^2</f>
        <v>28.771260111182265</v>
      </c>
      <c r="C337" s="18">
        <f>($A337-1)*'TE S1'!$D50/15^2</f>
        <v>41.430614560102462</v>
      </c>
      <c r="D337" s="9">
        <f>IF(_xlfn.CHISQ.DIST(0.05,$A337-1,1)&lt;=0.5,_xlfn.CHISQ.INV(0.05,$A337-1),_xlfn.CHISQ.INV(1-0.05,$A337-1))</f>
        <v>33.098077429486331</v>
      </c>
      <c r="E337" s="9">
        <f>IF(_xlfn.CHISQ.DIST(0.95,$A337-1,1)&lt;=0.5,_xlfn.CHISQ.INV(0.95,$A337-1),_xlfn.CHISQ.INV(1-0.95,$A337-1))</f>
        <v>65.170768903569837</v>
      </c>
      <c r="F337" s="9">
        <f>IF(_xlfn.CHISQ.DIST(0.025,$A337-1,1)&lt;=0.5,_xlfn.CHISQ.INV(0.025,$A337-1),_xlfn.CHISQ.INV(1-0.025,$A337-1))</f>
        <v>30.754505709372918</v>
      </c>
      <c r="G337" s="9">
        <f>IF(_xlfn.CHISQ.DIST(0.975,$A337-1,1)&lt;=0.5,_xlfn.CHISQ.INV(0.975,$A337-1),_xlfn.CHISQ.INV(1-0.975,$A337-1))</f>
        <v>69.02258578966601</v>
      </c>
      <c r="H337" s="9">
        <f>IF(_xlfn.CHISQ.DIST(0.005,$A337-1,1)&lt;=0.5,_xlfn.CHISQ.INV(0.005,$A337-1),_xlfn.CHISQ.INV(1-0.005,$A337-1))</f>
        <v>26.510591005737385</v>
      </c>
      <c r="I337" s="9">
        <f>IF(_xlfn.CHISQ.DIST(0.995,$A337-1,1)&lt;=0.5,_xlfn.CHISQ.INV(0.995,$A337-1),_xlfn.CHISQ.INV(1-0.995,$A337-1))</f>
        <v>76.968767732044554</v>
      </c>
    </row>
    <row r="338" ht="14.25">
      <c r="A338" s="5">
        <v>50</v>
      </c>
      <c r="B338" s="18">
        <f>($A338-1)*'TE S1'!$D51/18^2</f>
        <v>31.07615372997148</v>
      </c>
      <c r="C338" s="18">
        <f>($A338-1)*'TE S1'!$D51/15^2</f>
        <v>44.749661371158929</v>
      </c>
      <c r="D338" s="9">
        <f>IF(_xlfn.CHISQ.DIST(0.05,$A338-1,1)&lt;=0.5,_xlfn.CHISQ.INV(0.05,$A338-1),_xlfn.CHISQ.INV(1-0.05,$A338-1))</f>
        <v>33.930305618527846</v>
      </c>
      <c r="E338" s="9">
        <f>IF(_xlfn.CHISQ.DIST(0.95,$A338-1,1)&lt;=0.5,_xlfn.CHISQ.INV(0.95,$A338-1),_xlfn.CHISQ.INV(1-0.95,$A338-1))</f>
        <v>66.338648862968768</v>
      </c>
      <c r="F338" s="9">
        <f>IF(_xlfn.CHISQ.DIST(0.025,$A338-1,1)&lt;=0.5,_xlfn.CHISQ.INV(0.025,$A338-1),_xlfn.CHISQ.INV(1-0.025,$A338-1))</f>
        <v>31.554916462667141</v>
      </c>
      <c r="G338" s="9">
        <f>IF(_xlfn.CHISQ.DIST(0.975,$A338-1,1)&lt;=0.5,_xlfn.CHISQ.INV(0.975,$A338-1),_xlfn.CHISQ.INV(1-0.975,$A338-1))</f>
        <v>70.222413566434469</v>
      </c>
      <c r="H338" s="9">
        <f>IF(_xlfn.CHISQ.DIST(0.005,$A338-1,1)&lt;=0.5,_xlfn.CHISQ.INV(0.005,$A338-1),_xlfn.CHISQ.INV(1-0.005,$A338-1))</f>
        <v>27.249349069569679</v>
      </c>
      <c r="I338" s="9">
        <f>IF(_xlfn.CHISQ.DIST(0.995,$A338-1,1)&lt;=0.5,_xlfn.CHISQ.INV(0.995,$A338-1),_xlfn.CHISQ.INV(1-0.995,$A338-1))</f>
        <v>78.230708086689901</v>
      </c>
    </row>
    <row r="339" ht="14.25">
      <c r="A339" s="5">
        <v>51</v>
      </c>
      <c r="B339" s="18">
        <f>($A339-1)*'TE S1'!$D52/18^2</f>
        <v>32.840117845709727</v>
      </c>
      <c r="C339" s="18">
        <f>($A339-1)*'TE S1'!$D52/15^2</f>
        <v>47.28976969782201</v>
      </c>
      <c r="D339" s="9">
        <f>IF(_xlfn.CHISQ.DIST(0.05,$A339-1,1)&lt;=0.5,_xlfn.CHISQ.INV(0.05,$A339-1),_xlfn.CHISQ.INV(1-0.05,$A339-1))</f>
        <v>34.76425168350174</v>
      </c>
      <c r="E339" s="9">
        <f>IF(_xlfn.CHISQ.DIST(0.95,$A339-1,1)&lt;=0.5,_xlfn.CHISQ.INV(0.95,$A339-1),_xlfn.CHISQ.INV(1-0.95,$A339-1))</f>
        <v>67.504806549541172</v>
      </c>
      <c r="F339" s="9">
        <f>IF(_xlfn.CHISQ.DIST(0.025,$A339-1,1)&lt;=0.5,_xlfn.CHISQ.INV(0.025,$A339-1),_xlfn.CHISQ.INV(1-0.025,$A339-1))</f>
        <v>32.357363695658655</v>
      </c>
      <c r="G339" s="9">
        <f>IF(_xlfn.CHISQ.DIST(0.975,$A339-1,1)&lt;=0.5,_xlfn.CHISQ.INV(0.975,$A339-1),_xlfn.CHISQ.INV(1-0.975,$A339-1))</f>
        <v>71.420195187506408</v>
      </c>
      <c r="H339" s="9">
        <f>IF(_xlfn.CHISQ.DIST(0.005,$A339-1,1)&lt;=0.5,_xlfn.CHISQ.INV(0.005,$A339-1),_xlfn.CHISQ.INV(1-0.005,$A339-1))</f>
        <v>27.990748866373341</v>
      </c>
      <c r="I339" s="9">
        <f>IF(_xlfn.CHISQ.DIST(0.995,$A339-1,1)&lt;=0.5,_xlfn.CHISQ.INV(0.995,$A339-1),_xlfn.CHISQ.INV(1-0.995,$A339-1))</f>
        <v>79.489978466828916</v>
      </c>
    </row>
    <row r="340" ht="14.25">
      <c r="A340" s="5">
        <v>52</v>
      </c>
      <c r="B340" s="18">
        <f>($A340-1)*'TE S1'!$D53/18^2</f>
        <v>32.963001787676511</v>
      </c>
      <c r="C340" s="18">
        <f>($A340-1)*'TE S1'!$D53/15^2</f>
        <v>47.46672257425417</v>
      </c>
      <c r="D340" s="9">
        <f>IF(_xlfn.CHISQ.DIST(0.05,$A340-1,1)&lt;=0.5,_xlfn.CHISQ.INV(0.05,$A340-1),_xlfn.CHISQ.INV(1-0.05,$A340-1))</f>
        <v>35.599863938188271</v>
      </c>
      <c r="E340" s="9">
        <f>IF(_xlfn.CHISQ.DIST(0.95,$A340-1,1)&lt;=0.5,_xlfn.CHISQ.INV(0.95,$A340-1),_xlfn.CHISQ.INV(1-0.95,$A340-1))</f>
        <v>68.669293912285781</v>
      </c>
      <c r="F340" s="9">
        <f>IF(_xlfn.CHISQ.DIST(0.025,$A340-1,1)&lt;=0.5,_xlfn.CHISQ.INV(0.025,$A340-1),_xlfn.CHISQ.INV(1-0.025,$A340-1))</f>
        <v>33.161786369126929</v>
      </c>
      <c r="G340" s="9">
        <f>IF(_xlfn.CHISQ.DIST(0.975,$A340-1,1)&lt;=0.5,_xlfn.CHISQ.INV(0.975,$A340-1),_xlfn.CHISQ.INV(1-0.975,$A340-1))</f>
        <v>72.615992269085808</v>
      </c>
      <c r="H340" s="9">
        <f>IF(_xlfn.CHISQ.DIST(0.005,$A340-1,1)&lt;=0.5,_xlfn.CHISQ.INV(0.005,$A340-1),_xlfn.CHISQ.INV(1-0.005,$A340-1))</f>
        <v>28.73471199321196</v>
      </c>
      <c r="I340" s="9">
        <f>IF(_xlfn.CHISQ.DIST(0.995,$A340-1,1)&lt;=0.5,_xlfn.CHISQ.INV(0.995,$A340-1),_xlfn.CHISQ.INV(1-0.995,$A340-1))</f>
        <v>80.746658954013199</v>
      </c>
    </row>
    <row r="341" ht="14.25">
      <c r="A341" s="5">
        <v>53</v>
      </c>
      <c r="B341" s="18">
        <f>($A341-1)*'TE S1'!$D54/18^2</f>
        <v>33.374151282605119</v>
      </c>
      <c r="C341" s="18">
        <f>($A341-1)*'TE S1'!$D54/15^2</f>
        <v>48.058777846951372</v>
      </c>
      <c r="D341" s="9">
        <f>IF(_xlfn.CHISQ.DIST(0.05,$A341-1,1)&lt;=0.5,_xlfn.CHISQ.INV(0.05,$A341-1),_xlfn.CHISQ.INV(1-0.05,$A341-1))</f>
        <v>36.437093236191622</v>
      </c>
      <c r="E341" s="9">
        <f>IF(_xlfn.CHISQ.DIST(0.95,$A341-1,1)&lt;=0.5,_xlfn.CHISQ.INV(0.95,$A341-1),_xlfn.CHISQ.INV(1-0.95,$A341-1))</f>
        <v>69.832160339848173</v>
      </c>
      <c r="F341" s="9">
        <f>IF(_xlfn.CHISQ.DIST(0.025,$A341-1,1)&lt;=0.5,_xlfn.CHISQ.INV(0.025,$A341-1),_xlfn.CHISQ.INV(1-0.025,$A341-1))</f>
        <v>33.968126431192665</v>
      </c>
      <c r="G341" s="9">
        <f>IF(_xlfn.CHISQ.DIST(0.975,$A341-1,1)&lt;=0.5,_xlfn.CHISQ.INV(0.975,$A341-1),_xlfn.CHISQ.INV(1-0.975,$A341-1))</f>
        <v>73.809863395060745</v>
      </c>
      <c r="H341" s="9">
        <f>IF(_xlfn.CHISQ.DIST(0.005,$A341-1,1)&lt;=0.5,_xlfn.CHISQ.INV(0.005,$A341-1),_xlfn.CHISQ.INV(1-0.005,$A341-1))</f>
        <v>29.48116384375329</v>
      </c>
      <c r="I341" s="9">
        <f>IF(_xlfn.CHISQ.DIST(0.995,$A341-1,1)&lt;=0.5,_xlfn.CHISQ.INV(0.995,$A341-1),_xlfn.CHISQ.INV(1-0.995,$A341-1))</f>
        <v>82.000825702775344</v>
      </c>
    </row>
    <row r="342" ht="14.25">
      <c r="A342" s="5">
        <v>54</v>
      </c>
      <c r="B342" s="18">
        <f>($A342-1)*'TE S1'!$D55/18^2</f>
        <v>34.45944847867198</v>
      </c>
      <c r="C342" s="18">
        <f>($A342-1)*'TE S1'!$D55/15^2</f>
        <v>49.621605809287658</v>
      </c>
      <c r="D342" s="9">
        <f>IF(_xlfn.CHISQ.DIST(0.05,$A342-1,1)&lt;=0.5,_xlfn.CHISQ.INV(0.05,$A342-1),_xlfn.CHISQ.INV(1-0.05,$A342-1))</f>
        <v>37.275892799644303</v>
      </c>
      <c r="E342" s="9">
        <f>IF(_xlfn.CHISQ.DIST(0.95,$A342-1,1)&lt;=0.5,_xlfn.CHISQ.INV(0.95,$A342-1),_xlfn.CHISQ.INV(1-0.95,$A342-1))</f>
        <v>70.993452833782243</v>
      </c>
      <c r="F342" s="9">
        <f>IF(_xlfn.CHISQ.DIST(0.025,$A342-1,1)&lt;=0.5,_xlfn.CHISQ.INV(0.025,$A342-1),_xlfn.CHISQ.INV(1-0.025,$A342-1))</f>
        <v>34.776328616690641</v>
      </c>
      <c r="G342" s="9">
        <f>IF(_xlfn.CHISQ.DIST(0.975,$A342-1,1)&lt;=0.5,_xlfn.CHISQ.INV(0.975,$A342-1),_xlfn.CHISQ.INV(1-0.975,$A342-1))</f>
        <v>75.00186432192865</v>
      </c>
      <c r="H342" s="9">
        <f>IF(_xlfn.CHISQ.DIST(0.005,$A342-1,1)&lt;=0.5,_xlfn.CHISQ.INV(0.005,$A342-1),_xlfn.CHISQ.INV(1-0.005,$A342-1))</f>
        <v>30.230033356157485</v>
      </c>
      <c r="I342" s="9">
        <f>IF(_xlfn.CHISQ.DIST(0.995,$A342-1,1)&lt;=0.5,_xlfn.CHISQ.INV(0.995,$A342-1),_xlfn.CHISQ.INV(1-0.995,$A342-1))</f>
        <v>83.252551205161112</v>
      </c>
    </row>
    <row r="343" ht="14.25">
      <c r="A343" s="5">
        <v>55</v>
      </c>
      <c r="B343" s="18">
        <f>($A343-1)*'TE S1'!$D56/18^2</f>
        <v>36.305352001552073</v>
      </c>
      <c r="C343" s="18">
        <f>($A343-1)*'TE S1'!$D56/15^2</f>
        <v>52.279706882234983</v>
      </c>
      <c r="D343" s="9">
        <f>IF(_xlfn.CHISQ.DIST(0.05,$A343-1,1)&lt;=0.5,_xlfn.CHISQ.INV(0.05,$A343-1),_xlfn.CHISQ.INV(1-0.05,$A343-1))</f>
        <v>38.116218062479369</v>
      </c>
      <c r="E343" s="9">
        <f>IF(_xlfn.CHISQ.DIST(0.95,$A343-1,1)&lt;=0.5,_xlfn.CHISQ.INV(0.95,$A343-1),_xlfn.CHISQ.INV(1-0.95,$A343-1))</f>
        <v>72.153216167023089</v>
      </c>
      <c r="F343" s="9">
        <f>IF(_xlfn.CHISQ.DIST(0.025,$A343-1,1)&lt;=0.5,_xlfn.CHISQ.INV(0.025,$A343-1),_xlfn.CHISQ.INV(1-0.025,$A343-1))</f>
        <v>35.586340263529522</v>
      </c>
      <c r="G343" s="9">
        <f>IF(_xlfn.CHISQ.DIST(0.975,$A343-1,1)&lt;=0.5,_xlfn.CHISQ.INV(0.975,$A343-1),_xlfn.CHISQ.INV(1-0.975,$A343-1))</f>
        <v>76.192048166250018</v>
      </c>
      <c r="H343" s="9">
        <f>IF(_xlfn.CHISQ.DIST(0.005,$A343-1,1)&lt;=0.5,_xlfn.CHISQ.INV(0.005,$A343-1),_xlfn.CHISQ.INV(1-0.005,$A343-1))</f>
        <v>30.981252782058892</v>
      </c>
      <c r="I343" s="9">
        <f>IF(_xlfn.CHISQ.DIST(0.995,$A343-1,1)&lt;=0.5,_xlfn.CHISQ.INV(0.995,$A343-1),_xlfn.CHISQ.INV(1-0.995,$A343-1))</f>
        <v>84.501904532776422</v>
      </c>
    </row>
    <row r="344" ht="14.25">
      <c r="A344" s="5">
        <v>56</v>
      </c>
      <c r="B344" s="18">
        <f>($A344-1)*'TE S1'!$D57/18^2</f>
        <v>36.407979217768407</v>
      </c>
      <c r="C344" s="18">
        <f>($A344-1)*'TE S1'!$D57/15^2</f>
        <v>52.427490073586505</v>
      </c>
      <c r="D344" s="9">
        <f>IF(_xlfn.CHISQ.DIST(0.05,$A344-1,1)&lt;=0.5,_xlfn.CHISQ.INV(0.05,$A344-1),_xlfn.CHISQ.INV(1-0.05,$A344-1))</f>
        <v>38.958026526785112</v>
      </c>
      <c r="E344" s="9">
        <f>IF(_xlfn.CHISQ.DIST(0.95,$A344-1,1)&lt;=0.5,_xlfn.CHISQ.INV(0.95,$A344-1),_xlfn.CHISQ.INV(1-0.95,$A344-1))</f>
        <v>73.311493029083252</v>
      </c>
      <c r="F344" s="9">
        <f>IF(_xlfn.CHISQ.DIST(0.025,$A344-1,1)&lt;=0.5,_xlfn.CHISQ.INV(0.025,$A344-1),_xlfn.CHISQ.INV(1-0.025,$A344-1))</f>
        <v>36.39811114431533</v>
      </c>
      <c r="G344" s="9">
        <f>IF(_xlfn.CHISQ.DIST(0.975,$A344-1,1)&lt;=0.5,_xlfn.CHISQ.INV(0.975,$A344-1),_xlfn.CHISQ.INV(1-0.975,$A344-1))</f>
        <v>77.380465576419127</v>
      </c>
      <c r="H344" s="9">
        <f>IF(_xlfn.CHISQ.DIST(0.005,$A344-1,1)&lt;=0.5,_xlfn.CHISQ.INV(0.005,$A344-1),_xlfn.CHISQ.INV(1-0.005,$A344-1))</f>
        <v>31.734757474526628</v>
      </c>
      <c r="I344" s="9">
        <f>IF(_xlfn.CHISQ.DIST(0.995,$A344-1,1)&lt;=0.5,_xlfn.CHISQ.INV(0.995,$A344-1),_xlfn.CHISQ.INV(1-0.995,$A344-1))</f>
        <v>85.748951558641039</v>
      </c>
    </row>
    <row r="345" ht="14.25">
      <c r="A345" s="5">
        <v>57</v>
      </c>
      <c r="B345" s="18">
        <f>($A345-1)*'TE S1'!$D58/18^2</f>
        <v>38.551910068464949</v>
      </c>
      <c r="C345" s="18">
        <f>($A345-1)*'TE S1'!$D58/15^2</f>
        <v>55.514750498589521</v>
      </c>
      <c r="D345" s="9">
        <f>IF(_xlfn.CHISQ.DIST(0.05,$A345-1,1)&lt;=0.5,_xlfn.CHISQ.INV(0.05,$A345-1),_xlfn.CHISQ.INV(1-0.05,$A345-1))</f>
        <v>39.801277630931253</v>
      </c>
      <c r="E345" s="9">
        <f>IF(_xlfn.CHISQ.DIST(0.95,$A345-1,1)&lt;=0.5,_xlfn.CHISQ.INV(0.95,$A345-1),_xlfn.CHISQ.INV(1-0.95,$A345-1))</f>
        <v>74.468324159309333</v>
      </c>
      <c r="F345" s="9">
        <f>IF(_xlfn.CHISQ.DIST(0.025,$A345-1,1)&lt;=0.5,_xlfn.CHISQ.INV(0.025,$A345-1),_xlfn.CHISQ.INV(1-0.025,$A345-1))</f>
        <v>37.211593311715085</v>
      </c>
      <c r="G345" s="9">
        <f>IF(_xlfn.CHISQ.DIST(0.975,$A345-1,1)&lt;=0.5,_xlfn.CHISQ.INV(0.975,$A345-1),_xlfn.CHISQ.INV(1-0.975,$A345-1))</f>
        <v>78.567164890324193</v>
      </c>
      <c r="H345" s="9">
        <f>IF(_xlfn.CHISQ.DIST(0.005,$A345-1,1)&lt;=0.5,_xlfn.CHISQ.INV(0.005,$A345-1),_xlfn.CHISQ.INV(1-0.005,$A345-1))</f>
        <v>32.490485693134666</v>
      </c>
      <c r="I345" s="9">
        <f>IF(_xlfn.CHISQ.DIST(0.995,$A345-1,1)&lt;=0.5,_xlfn.CHISQ.INV(0.995,$A345-1),_xlfn.CHISQ.INV(1-0.995,$A345-1))</f>
        <v>86.993755160871686</v>
      </c>
    </row>
    <row r="346" ht="14.25">
      <c r="A346" s="5">
        <v>58</v>
      </c>
      <c r="B346" s="18">
        <f>($A346-1)*'TE S1'!$D59/18^2</f>
        <v>40.166965048349759</v>
      </c>
      <c r="C346" s="18">
        <f>($A346-1)*'TE S1'!$D59/15^2</f>
        <v>57.840429669623653</v>
      </c>
      <c r="D346" s="9">
        <f>IF(_xlfn.CHISQ.DIST(0.05,$A346-1,1)&lt;=0.5,_xlfn.CHISQ.INV(0.05,$A346-1),_xlfn.CHISQ.INV(1-0.05,$A346-1))</f>
        <v>40.64593262831059</v>
      </c>
      <c r="E346" s="9">
        <f>IF(_xlfn.CHISQ.DIST(0.95,$A346-1,1)&lt;=0.5,_xlfn.CHISQ.INV(0.95,$A346-1),_xlfn.CHISQ.INV(1-0.95,$A346-1))</f>
        <v>75.623748469376096</v>
      </c>
      <c r="F346" s="9">
        <f>IF(_xlfn.CHISQ.DIST(0.025,$A346-1,1)&lt;=0.5,_xlfn.CHISQ.INV(0.025,$A346-1),_xlfn.CHISQ.INV(1-0.025,$A346-1))</f>
        <v>38.026740956217466</v>
      </c>
      <c r="G346" s="9">
        <f>IF(_xlfn.CHISQ.DIST(0.975,$A346-1,1)&lt;=0.5,_xlfn.CHISQ.INV(0.975,$A346-1),_xlfn.CHISQ.INV(1-0.975,$A346-1))</f>
        <v>79.752192280290359</v>
      </c>
      <c r="H346" s="9">
        <f>IF(_xlfn.CHISQ.DIST(0.005,$A346-1,1)&lt;=0.5,_xlfn.CHISQ.INV(0.005,$A346-1),_xlfn.CHISQ.INV(1-0.005,$A346-1))</f>
        <v>33.248378424486411</v>
      </c>
      <c r="I346" s="9">
        <f>IF(_xlfn.CHISQ.DIST(0.995,$A346-1,1)&lt;=0.5,_xlfn.CHISQ.INV(0.995,$A346-1),_xlfn.CHISQ.INV(1-0.995,$A346-1))</f>
        <v>88.236375409982102</v>
      </c>
    </row>
    <row r="347" ht="14.25">
      <c r="A347" s="5">
        <v>59</v>
      </c>
      <c r="B347" s="18">
        <f>($A347-1)*'TE S1'!$D60/18^2</f>
        <v>41.112099878617315</v>
      </c>
      <c r="C347" s="18">
        <f>($A347-1)*'TE S1'!$D60/15^2</f>
        <v>59.201423825208934</v>
      </c>
      <c r="D347" s="9">
        <f>IF(_xlfn.CHISQ.DIST(0.05,$A347-1,1)&lt;=0.5,_xlfn.CHISQ.INV(0.05,$A347-1),_xlfn.CHISQ.INV(1-0.05,$A347-1))</f>
        <v>41.491954475668983</v>
      </c>
      <c r="E347" s="9">
        <f>IF(_xlfn.CHISQ.DIST(0.95,$A347-1,1)&lt;=0.5,_xlfn.CHISQ.INV(0.95,$A347-1),_xlfn.CHISQ.INV(1-0.95,$A347-1))</f>
        <v>76.777803156061367</v>
      </c>
      <c r="F347" s="9">
        <f>IF(_xlfn.CHISQ.DIST(0.025,$A347-1,1)&lt;=0.5,_xlfn.CHISQ.INV(0.025,$A347-1),_xlfn.CHISQ.INV(1-0.025,$A347-1))</f>
        <v>38.843510275095909</v>
      </c>
      <c r="G347" s="9">
        <f>IF(_xlfn.CHISQ.DIST(0.975,$A347-1,1)&lt;=0.5,_xlfn.CHISQ.INV(0.975,$A347-1),_xlfn.CHISQ.INV(1-0.975,$A347-1))</f>
        <v>80.935591886536344</v>
      </c>
      <c r="H347" s="9">
        <f>IF(_xlfn.CHISQ.DIST(0.005,$A347-1,1)&lt;=0.5,_xlfn.CHISQ.INV(0.005,$A347-1),_xlfn.CHISQ.INV(1-0.005,$A347-1))</f>
        <v>34.008379216723618</v>
      </c>
      <c r="I347" s="9">
        <f>IF(_xlfn.CHISQ.DIST(0.995,$A347-1,1)&lt;=0.5,_xlfn.CHISQ.INV(0.995,$A347-1),_xlfn.CHISQ.INV(1-0.995,$A347-1))</f>
        <v>89.476869741380995</v>
      </c>
    </row>
    <row r="348" ht="14.25">
      <c r="A348" s="5">
        <v>60</v>
      </c>
      <c r="B348" s="18">
        <f>($A348-1)*'TE S1'!$D61/18^2</f>
        <v>41.124607471894016</v>
      </c>
      <c r="C348" s="18">
        <f>($A348-1)*'TE S1'!$D61/15^2</f>
        <v>59.219434759527381</v>
      </c>
      <c r="D348" s="9">
        <f>IF(_xlfn.CHISQ.DIST(0.05,$A348-1,1)&lt;=0.5,_xlfn.CHISQ.INV(0.05,$A348-1),_xlfn.CHISQ.INV(1-0.05,$A348-1))</f>
        <v>42.339307730113489</v>
      </c>
      <c r="E348" s="9">
        <f>IF(_xlfn.CHISQ.DIST(0.95,$A348-1,1)&lt;=0.5,_xlfn.CHISQ.INV(0.95,$A348-1),_xlfn.CHISQ.INV(1-0.95,$A348-1))</f>
        <v>77.930523805230408</v>
      </c>
      <c r="F348" s="9">
        <f>IF(_xlfn.CHISQ.DIST(0.025,$A348-1,1)&lt;=0.5,_xlfn.CHISQ.INV(0.025,$A348-1),_xlfn.CHISQ.INV(1-0.025,$A348-1))</f>
        <v>39.661859351515709</v>
      </c>
      <c r="G348" s="9">
        <f>IF(_xlfn.CHISQ.DIST(0.975,$A348-1,1)&lt;=0.5,_xlfn.CHISQ.INV(0.975,$A348-1),_xlfn.CHISQ.INV(1-0.975,$A348-1))</f>
        <v>82.117405940238342</v>
      </c>
      <c r="H348" s="9">
        <f>IF(_xlfn.CHISQ.DIST(0.005,$A348-1,1)&lt;=0.5,_xlfn.CHISQ.INV(0.005,$A348-1),_xlfn.CHISQ.INV(1-0.005,$A348-1))</f>
        <v>34.770434026712017</v>
      </c>
      <c r="I348" s="9">
        <f>IF(_xlfn.CHISQ.DIST(0.995,$A348-1,1)&lt;=0.5,_xlfn.CHISQ.INV(0.995,$A348-1),_xlfn.CHISQ.INV(1-0.995,$A348-1))</f>
        <v>90.715293114475742</v>
      </c>
    </row>
    <row r="349" ht="14.25">
      <c r="A349" s="5">
        <v>61</v>
      </c>
      <c r="B349" s="18">
        <f>($A349-1)*'TE S1'!$D62/18^2</f>
        <v>41.456390758372422</v>
      </c>
      <c r="C349" s="18">
        <f>($A349-1)*'TE S1'!$D62/15^2</f>
        <v>59.697202692056294</v>
      </c>
      <c r="D349" s="9">
        <f>IF(_xlfn.CHISQ.DIST(0.05,$A349-1,1)&lt;=0.5,_xlfn.CHISQ.INV(0.05,$A349-1),_xlfn.CHISQ.INV(1-0.05,$A349-1))</f>
        <v>43.187958453989779</v>
      </c>
      <c r="E349" s="9">
        <f>IF(_xlfn.CHISQ.DIST(0.95,$A349-1,1)&lt;=0.5,_xlfn.CHISQ.INV(0.95,$A349-1),_xlfn.CHISQ.INV(1-0.95,$A349-1))</f>
        <v>79.081944487848631</v>
      </c>
      <c r="F349" s="9">
        <f>IF(_xlfn.CHISQ.DIST(0.025,$A349-1,1)&lt;=0.5,_xlfn.CHISQ.INV(0.025,$A349-1),_xlfn.CHISQ.INV(1-0.025,$A349-1))</f>
        <v>40.481748042841865</v>
      </c>
      <c r="G349" s="9">
        <f>IF(_xlfn.CHISQ.DIST(0.975,$A349-1,1)&lt;=0.5,_xlfn.CHISQ.INV(0.975,$A349-1),_xlfn.CHISQ.INV(1-0.975,$A349-1))</f>
        <v>83.297674877173208</v>
      </c>
      <c r="H349" s="9">
        <f>IF(_xlfn.CHISQ.DIST(0.005,$A349-1,1)&lt;=0.5,_xlfn.CHISQ.INV(0.005,$A349-1),_xlfn.CHISQ.INV(1-0.005,$A349-1))</f>
        <v>35.534491078738597</v>
      </c>
      <c r="I349" s="9">
        <f>IF(_xlfn.CHISQ.DIST(0.995,$A349-1,1)&lt;=0.5,_xlfn.CHISQ.INV(0.995,$A349-1),_xlfn.CHISQ.INV(1-0.995,$A349-1))</f>
        <v>91.951698159629771</v>
      </c>
    </row>
    <row r="350" ht="14.25">
      <c r="A350" s="5">
        <v>62</v>
      </c>
      <c r="B350" s="18">
        <f>($A350-1)*'TE S1'!$D63/18^2</f>
        <v>41.594920866619148</v>
      </c>
      <c r="C350" s="18">
        <f>($A350-1)*'TE S1'!$D63/15^2</f>
        <v>59.896686047931574</v>
      </c>
      <c r="D350" s="9">
        <f>IF(_xlfn.CHISQ.DIST(0.05,$A350-1,1)&lt;=0.5,_xlfn.CHISQ.INV(0.05,$A350-1),_xlfn.CHISQ.INV(1-0.05,$A350-1))</f>
        <v>44.037874126904711</v>
      </c>
      <c r="E350" s="9">
        <f>IF(_xlfn.CHISQ.DIST(0.95,$A350-1,1)&lt;=0.5,_xlfn.CHISQ.INV(0.95,$A350-1),_xlfn.CHISQ.INV(1-0.95,$A350-1))</f>
        <v>80.232097848762834</v>
      </c>
      <c r="F350" s="9">
        <f>IF(_xlfn.CHISQ.DIST(0.025,$A350-1,1)&lt;=0.5,_xlfn.CHISQ.INV(0.025,$A350-1),_xlfn.CHISQ.INV(1-0.025,$A350-1))</f>
        <v>41.303137877306476</v>
      </c>
      <c r="G350" s="9">
        <f>IF(_xlfn.CHISQ.DIST(0.975,$A350-1,1)&lt;=0.5,_xlfn.CHISQ.INV(0.975,$A350-1),_xlfn.CHISQ.INV(1-0.975,$A350-1))</f>
        <v>84.476437442809072</v>
      </c>
      <c r="H350" s="9">
        <f>IF(_xlfn.CHISQ.DIST(0.005,$A350-1,1)&lt;=0.5,_xlfn.CHISQ.INV(0.005,$A350-1),_xlfn.CHISQ.INV(1-0.005,$A350-1))</f>
        <v>36.300500733678561</v>
      </c>
      <c r="I350" s="9">
        <f>IF(_xlfn.CHISQ.DIST(0.995,$A350-1,1)&lt;=0.5,_xlfn.CHISQ.INV(0.995,$A350-1),_xlfn.CHISQ.INV(1-0.995,$A350-1))</f>
        <v>93.186135314089086</v>
      </c>
    </row>
    <row r="351" ht="14.25">
      <c r="A351" s="5">
        <v>63</v>
      </c>
      <c r="B351" s="18">
        <f>($A351-1)*'TE S1'!$D64/18^2</f>
        <v>42.190443753488566</v>
      </c>
      <c r="C351" s="18">
        <f>($A351-1)*'TE S1'!$D64/15^2</f>
        <v>60.754239005023528</v>
      </c>
      <c r="D351" s="9">
        <f>IF(_xlfn.CHISQ.DIST(0.05,$A351-1,1)&lt;=0.5,_xlfn.CHISQ.INV(0.05,$A351-1),_xlfn.CHISQ.INV(1-0.05,$A351-1))</f>
        <v>44.889023564250188</v>
      </c>
      <c r="E351" s="9">
        <f>IF(_xlfn.CHISQ.DIST(0.95,$A351-1,1)&lt;=0.5,_xlfn.CHISQ.INV(0.95,$A351-1),_xlfn.CHISQ.INV(1-0.95,$A351-1))</f>
        <v>81.381015188899127</v>
      </c>
      <c r="F351" s="9">
        <f>IF(_xlfn.CHISQ.DIST(0.025,$A351-1,1)&lt;=0.5,_xlfn.CHISQ.INV(0.025,$A351-1),_xlfn.CHISQ.INV(1-0.025,$A351-1))</f>
        <v>42.125991958283656</v>
      </c>
      <c r="G351" s="9">
        <f>IF(_xlfn.CHISQ.DIST(0.975,$A351-1,1)&lt;=0.5,_xlfn.CHISQ.INV(0.975,$A351-1),_xlfn.CHISQ.INV(1-0.975,$A351-1))</f>
        <v>85.653730789615381</v>
      </c>
      <c r="H351" s="9">
        <f>IF(_xlfn.CHISQ.DIST(0.005,$A351-1,1)&lt;=0.5,_xlfn.CHISQ.INV(0.005,$A351-1),_xlfn.CHISQ.INV(1-0.005,$A351-1))</f>
        <v>37.068415367700901</v>
      </c>
      <c r="I351" s="9">
        <f>IF(_xlfn.CHISQ.DIST(0.995,$A351-1,1)&lt;=0.5,_xlfn.CHISQ.INV(0.995,$A351-1),_xlfn.CHISQ.INV(1-0.995,$A351-1))</f>
        <v>94.418652947874449</v>
      </c>
    </row>
    <row r="352" ht="14.25">
      <c r="A352" s="5">
        <v>64</v>
      </c>
      <c r="B352" s="18">
        <f>($A352-1)*'TE S1'!$D65/18^2</f>
        <v>42.22036288050203</v>
      </c>
      <c r="C352" s="18">
        <f>($A352-1)*'TE S1'!$D65/15^2</f>
        <v>60.797322547922924</v>
      </c>
      <c r="D352" s="9">
        <f>IF(_xlfn.CHISQ.DIST(0.05,$A352-1,1)&lt;=0.5,_xlfn.CHISQ.INV(0.05,$A352-1),_xlfn.CHISQ.INV(1-0.05,$A352-1))</f>
        <v>45.741376841650279</v>
      </c>
      <c r="E352" s="9">
        <f>IF(_xlfn.CHISQ.DIST(0.95,$A352-1,1)&lt;=0.5,_xlfn.CHISQ.INV(0.95,$A352-1),_xlfn.CHISQ.INV(1-0.95,$A352-1))</f>
        <v>82.528726541471841</v>
      </c>
      <c r="F352" s="9">
        <f>IF(_xlfn.CHISQ.DIST(0.025,$A352-1,1)&lt;=0.5,_xlfn.CHISQ.INV(0.025,$A352-1),_xlfn.CHISQ.INV(1-0.025,$A352-1))</f>
        <v>42.950274875498977</v>
      </c>
      <c r="G352" s="9">
        <f>IF(_xlfn.CHISQ.DIST(0.975,$A352-1,1)&lt;=0.5,_xlfn.CHISQ.INV(0.975,$A352-1),_xlfn.CHISQ.INV(1-0.975,$A352-1))</f>
        <v>86.82959056728609</v>
      </c>
      <c r="H352" s="9">
        <f>IF(_xlfn.CHISQ.DIST(0.005,$A352-1,1)&lt;=0.5,_xlfn.CHISQ.INV(0.005,$A352-1),_xlfn.CHISQ.INV(1-0.005,$A352-1))</f>
        <v>37.838189259676192</v>
      </c>
      <c r="I352" s="9">
        <f>IF(_xlfn.CHISQ.DIST(0.995,$A352-1,1)&lt;=0.5,_xlfn.CHISQ.INV(0.995,$A352-1),_xlfn.CHISQ.INV(1-0.995,$A352-1))</f>
        <v>95.649297480528446</v>
      </c>
    </row>
    <row r="353" ht="14.25">
      <c r="A353" s="5">
        <v>65</v>
      </c>
      <c r="B353" s="18">
        <f>($A353-1)*'TE S1'!$D66/18^2</f>
        <v>42.460206700290634</v>
      </c>
      <c r="C353" s="18">
        <f>($A353-1)*'TE S1'!$D66/15^2</f>
        <v>61.142697648418512</v>
      </c>
      <c r="D353" s="9">
        <f>IF(_xlfn.CHISQ.DIST(0.05,$A353-1,1)&lt;=0.5,_xlfn.CHISQ.INV(0.05,$A353-1),_xlfn.CHISQ.INV(1-0.05,$A353-1))</f>
        <v>46.594905224813928</v>
      </c>
      <c r="E353" s="9">
        <f>IF(_xlfn.CHISQ.DIST(0.95,$A353-1,1)&lt;=0.5,_xlfn.CHISQ.INV(0.95,$A353-1),_xlfn.CHISQ.INV(1-0.95,$A353-1))</f>
        <v>83.675260742721022</v>
      </c>
      <c r="F353" s="9">
        <f>IF(_xlfn.CHISQ.DIST(0.025,$A353-1,1)&lt;=0.5,_xlfn.CHISQ.INV(0.025,$A353-1),_xlfn.CHISQ.INV(1-0.025,$A353-1))</f>
        <v>43.775952622569093</v>
      </c>
      <c r="G353" s="9">
        <f>IF(_xlfn.CHISQ.DIST(0.975,$A353-1,1)&lt;=0.5,_xlfn.CHISQ.INV(0.975,$A353-1),_xlfn.CHISQ.INV(1-0.975,$A353-1))</f>
        <v>88.004051006497562</v>
      </c>
      <c r="H353" s="9">
        <f>IF(_xlfn.CHISQ.DIST(0.005,$A353-1,1)&lt;=0.5,_xlfn.CHISQ.INV(0.005,$A353-1),_xlfn.CHISQ.INV(1-0.005,$A353-1))</f>
        <v>38.609778486537209</v>
      </c>
      <c r="I353" s="9">
        <f>IF(_xlfn.CHISQ.DIST(0.995,$A353-1,1)&lt;=0.5,_xlfn.CHISQ.INV(0.995,$A353-1),_xlfn.CHISQ.INV(1-0.995,$A353-1))</f>
        <v>96.878113489517929</v>
      </c>
    </row>
    <row r="354" ht="14.25">
      <c r="A354" s="5">
        <v>66</v>
      </c>
      <c r="B354" s="18">
        <f>($A354-1)*'TE S1'!$D67/18^2</f>
        <v>43.771542197687417</v>
      </c>
      <c r="C354" s="18">
        <f>($A354-1)*'TE S1'!$D67/15^2</f>
        <v>63.031020764669883</v>
      </c>
      <c r="D354" s="9">
        <f>IF(_xlfn.CHISQ.DIST(0.05,$A354-1,1)&lt;=0.5,_xlfn.CHISQ.INV(0.05,$A354-1),_xlfn.CHISQ.INV(1-0.05,$A354-1))</f>
        <v>47.449581104327983</v>
      </c>
      <c r="E354" s="9">
        <f>IF(_xlfn.CHISQ.DIST(0.95,$A354-1,1)&lt;=0.5,_xlfn.CHISQ.INV(0.95,$A354-1),_xlfn.CHISQ.INV(1-0.95,$A354-1))</f>
        <v>84.820645497656727</v>
      </c>
      <c r="F354" s="9">
        <f>IF(_xlfn.CHISQ.DIST(0.025,$A354-1,1)&lt;=0.5,_xlfn.CHISQ.INV(0.025,$A354-1),_xlfn.CHISQ.INV(1-0.025,$A354-1))</f>
        <v>44.602992520329252</v>
      </c>
      <c r="G354" s="9">
        <f>IF(_xlfn.CHISQ.DIST(0.975,$A354-1,1)&lt;=0.5,_xlfn.CHISQ.INV(0.975,$A354-1),_xlfn.CHISQ.INV(1-0.975,$A354-1))</f>
        <v>89.17714499675624</v>
      </c>
      <c r="H354" s="9">
        <f>IF(_xlfn.CHISQ.DIST(0.005,$A354-1,1)&lt;=0.5,_xlfn.CHISQ.INV(0.005,$A354-1),_xlfn.CHISQ.INV(1-0.005,$A354-1))</f>
        <v>39.383140825916492</v>
      </c>
      <c r="I354" s="9">
        <f>IF(_xlfn.CHISQ.DIST(0.995,$A354-1,1)&lt;=0.5,_xlfn.CHISQ.INV(0.995,$A354-1),_xlfn.CHISQ.INV(1-0.995,$A354-1))</f>
        <v>98.10514381100937</v>
      </c>
    </row>
    <row r="355" ht="14.25">
      <c r="A355" s="5">
        <v>67</v>
      </c>
      <c r="B355" s="18">
        <f>($A355-1)*'TE S1'!$D68/18^2</f>
        <v>43.772530805578292</v>
      </c>
      <c r="C355" s="18">
        <f>($A355-1)*'TE S1'!$D68/15^2</f>
        <v>63.032444360032741</v>
      </c>
      <c r="D355" s="9">
        <f>IF(_xlfn.CHISQ.DIST(0.05,$A355-1,1)&lt;=0.5,_xlfn.CHISQ.INV(0.05,$A355-1),_xlfn.CHISQ.INV(1-0.05,$A355-1))</f>
        <v>48.305377934971823</v>
      </c>
      <c r="E355" s="9">
        <f>IF(_xlfn.CHISQ.DIST(0.95,$A355-1,1)&lt;=0.5,_xlfn.CHISQ.INV(0.95,$A355-1),_xlfn.CHISQ.INV(1-0.95,$A355-1))</f>
        <v>85.964907441230949</v>
      </c>
      <c r="F355" s="9">
        <f>IF(_xlfn.CHISQ.DIST(0.025,$A355-1,1)&lt;=0.5,_xlfn.CHISQ.INV(0.025,$A355-1),_xlfn.CHISQ.INV(1-0.025,$A355-1))</f>
        <v>45.431363145459748</v>
      </c>
      <c r="G355" s="9">
        <f>IF(_xlfn.CHISQ.DIST(0.975,$A355-1,1)&lt;=0.5,_xlfn.CHISQ.INV(0.975,$A355-1),_xlfn.CHISQ.INV(1-0.975,$A355-1))</f>
        <v>90.348904158840895</v>
      </c>
      <c r="H355" s="9">
        <f>IF(_xlfn.CHISQ.DIST(0.005,$A355-1,1)&lt;=0.5,_xlfn.CHISQ.INV(0.005,$A355-1),_xlfn.CHISQ.INV(1-0.005,$A355-1))</f>
        <v>40.158235665452359</v>
      </c>
      <c r="I355" s="9">
        <f>IF(_xlfn.CHISQ.DIST(0.995,$A355-1,1)&lt;=0.5,_xlfn.CHISQ.INV(0.995,$A355-1),_xlfn.CHISQ.INV(1-0.995,$A355-1))</f>
        <v>99.33042963366313</v>
      </c>
    </row>
    <row r="356" ht="14.25">
      <c r="A356" s="5">
        <v>68</v>
      </c>
      <c r="B356" s="18">
        <f>($A356-1)*'TE S1'!$D69/18^2</f>
        <v>44.404369222500989</v>
      </c>
      <c r="C356" s="18">
        <f>($A356-1)*'TE S1'!$D69/15^2</f>
        <v>63.942291680401425</v>
      </c>
      <c r="D356" s="9">
        <f>IF(_xlfn.CHISQ.DIST(0.05,$A356-1,1)&lt;=0.5,_xlfn.CHISQ.INV(0.05,$A356-1),_xlfn.CHISQ.INV(1-0.05,$A356-1))</f>
        <v>49.16227017917678</v>
      </c>
      <c r="E356" s="9">
        <f>IF(_xlfn.CHISQ.DIST(0.95,$A356-1,1)&lt;=0.5,_xlfn.CHISQ.INV(0.95,$A356-1),_xlfn.CHISQ.INV(1-0.95,$A356-1))</f>
        <v>87.108072195321938</v>
      </c>
      <c r="F356" s="9">
        <f>IF(_xlfn.CHISQ.DIST(0.025,$A356-1,1)&lt;=0.5,_xlfn.CHISQ.INV(0.025,$A356-1),_xlfn.CHISQ.INV(1-0.025,$A356-1))</f>
        <v>46.261034263970068</v>
      </c>
      <c r="G356" s="9">
        <f>IF(_xlfn.CHISQ.DIST(0.975,$A356-1,1)&lt;=0.5,_xlfn.CHISQ.INV(0.975,$A356-1),_xlfn.CHISQ.INV(1-0.975,$A356-1))</f>
        <v>91.519358912289547</v>
      </c>
      <c r="H356" s="9">
        <f>IF(_xlfn.CHISQ.DIST(0.005,$A356-1,1)&lt;=0.5,_xlfn.CHISQ.INV(0.005,$A356-1),_xlfn.CHISQ.INV(1-0.005,$A356-1))</f>
        <v>40.935023918214256</v>
      </c>
      <c r="I356" s="9">
        <f>IF(_xlfn.CHISQ.DIST(0.995,$A356-1,1)&lt;=0.5,_xlfn.CHISQ.INV(0.995,$A356-1),_xlfn.CHISQ.INV(1-0.995,$A356-1))</f>
        <v>100.55401058602803</v>
      </c>
    </row>
    <row r="357" ht="14.25">
      <c r="A357" s="5">
        <v>69</v>
      </c>
      <c r="B357" s="18">
        <f>($A357-1)*'TE S1'!$D70/18^2</f>
        <v>44.468605841954222</v>
      </c>
      <c r="C357" s="18">
        <f>($A357-1)*'TE S1'!$D70/15^2</f>
        <v>64.034792412414077</v>
      </c>
      <c r="D357" s="9">
        <f>IF(_xlfn.CHISQ.DIST(0.05,$A357-1,1)&lt;=0.5,_xlfn.CHISQ.INV(0.05,$A357-1),_xlfn.CHISQ.INV(1-0.05,$A357-1))</f>
        <v>50.020233254289273</v>
      </c>
      <c r="E357" s="9">
        <f>IF(_xlfn.CHISQ.DIST(0.95,$A357-1,1)&lt;=0.5,_xlfn.CHISQ.INV(0.95,$A357-1),_xlfn.CHISQ.INV(1-0.95,$A357-1))</f>
        <v>88.250164421874175</v>
      </c>
      <c r="F357" s="9">
        <f>IF(_xlfn.CHISQ.DIST(0.025,$A357-1,1)&lt;=0.5,_xlfn.CHISQ.INV(0.025,$A357-1),_xlfn.CHISQ.INV(1-0.025,$A357-1))</f>
        <v>47.091976769144537</v>
      </c>
      <c r="G357" s="9">
        <f>IF(_xlfn.CHISQ.DIST(0.975,$A357-1,1)&lt;=0.5,_xlfn.CHISQ.INV(0.975,$A357-1),_xlfn.CHISQ.INV(1-0.975,$A357-1))</f>
        <v>92.688538538338562</v>
      </c>
      <c r="H357" s="9">
        <f>IF(_xlfn.CHISQ.DIST(0.005,$A357-1,1)&lt;=0.5,_xlfn.CHISQ.INV(0.005,$A357-1),_xlfn.CHISQ.INV(1-0.005,$A357-1))</f>
        <v>41.7134679437507</v>
      </c>
      <c r="I357" s="9">
        <f>IF(_xlfn.CHISQ.DIST(0.995,$A357-1,1)&lt;=0.5,_xlfn.CHISQ.INV(0.995,$A357-1),_xlfn.CHISQ.INV(1-0.995,$A357-1))</f>
        <v>101.77592481806388</v>
      </c>
    </row>
    <row r="358" ht="14.25">
      <c r="A358" s="5">
        <v>70</v>
      </c>
      <c r="B358" s="18">
        <f>($A358-1)*'TE S1'!$D71/18^2</f>
        <v>44.592225376186796</v>
      </c>
      <c r="C358" s="18">
        <f>($A358-1)*'TE S1'!$D71/15^2</f>
        <v>64.212804541708977</v>
      </c>
      <c r="D358" s="9">
        <f>IF(_xlfn.CHISQ.DIST(0.05,$A358-1,1)&lt;=0.5,_xlfn.CHISQ.INV(0.05,$A358-1),_xlfn.CHISQ.INV(1-0.05,$A358-1))</f>
        <v>50.879243483328629</v>
      </c>
      <c r="E358" s="9">
        <f>IF(_xlfn.CHISQ.DIST(0.95,$A358-1,1)&lt;=0.5,_xlfn.CHISQ.INV(0.95,$A358-1),_xlfn.CHISQ.INV(1-0.95,$A358-1))</f>
        <v>89.391207872507991</v>
      </c>
      <c r="F358" s="9">
        <f>IF(_xlfn.CHISQ.DIST(0.025,$A358-1,1)&lt;=0.5,_xlfn.CHISQ.INV(0.025,$A358-1),_xlfn.CHISQ.INV(1-0.025,$A358-1))</f>
        <v>47.924162623586959</v>
      </c>
      <c r="G358" s="9">
        <f>IF(_xlfn.CHISQ.DIST(0.975,$A358-1,1)&lt;=0.5,_xlfn.CHISQ.INV(0.975,$A358-1),_xlfn.CHISQ.INV(1-0.975,$A358-1))</f>
        <v>93.856471238685288</v>
      </c>
      <c r="H358" s="9">
        <f>IF(_xlfn.CHISQ.DIST(0.005,$A358-1,1)&lt;=0.5,_xlfn.CHISQ.INV(0.005,$A358-1),_xlfn.CHISQ.INV(1-0.005,$A358-1))</f>
        <v>42.493531474309584</v>
      </c>
      <c r="I358" s="9">
        <f>IF(_xlfn.CHISQ.DIST(0.995,$A358-1,1)&lt;=0.5,_xlfn.CHISQ.INV(0.995,$A358-1),_xlfn.CHISQ.INV(1-0.995,$A358-1))</f>
        <v>102.99620907726475</v>
      </c>
    </row>
    <row r="359" ht="14.25">
      <c r="A359" s="5">
        <v>71</v>
      </c>
      <c r="B359" s="18">
        <f>($A359-1)*'TE S1'!$D72/18^2</f>
        <v>44.693590480878576</v>
      </c>
      <c r="C359" s="18">
        <f>($A359-1)*'TE S1'!$D72/15^2</f>
        <v>64.358770292465152</v>
      </c>
      <c r="D359" s="9">
        <f>IF(_xlfn.CHISQ.DIST(0.05,$A359-1,1)&lt;=0.5,_xlfn.CHISQ.INV(0.05,$A359-1),_xlfn.CHISQ.INV(1-0.05,$A359-1))</f>
        <v>51.739278048962895</v>
      </c>
      <c r="E359" s="9">
        <f>IF(_xlfn.CHISQ.DIST(0.95,$A359-1,1)&lt;=0.5,_xlfn.CHISQ.INV(0.95,$A359-1),_xlfn.CHISQ.INV(1-0.95,$A359-1))</f>
        <v>90.531225434880668</v>
      </c>
      <c r="F359" s="9">
        <f>IF(_xlfn.CHISQ.DIST(0.025,$A359-1,1)&lt;=0.5,_xlfn.CHISQ.INV(0.025,$A359-1),_xlfn.CHISQ.INV(1-0.025,$A359-1))</f>
        <v>48.757564805039571</v>
      </c>
      <c r="G359" s="9">
        <f>IF(_xlfn.CHISQ.DIST(0.975,$A359-1,1)&lt;=0.5,_xlfn.CHISQ.INV(0.975,$A359-1),_xlfn.CHISQ.INV(1-0.975,$A359-1))</f>
        <v>95.023184190406141</v>
      </c>
      <c r="H359" s="9">
        <f>IF(_xlfn.CHISQ.DIST(0.005,$A359-1,1)&lt;=0.5,_xlfn.CHISQ.INV(0.005,$A359-1),_xlfn.CHISQ.INV(1-0.005,$A359-1))</f>
        <v>43.27517954582347</v>
      </c>
      <c r="I359" s="9">
        <f>IF(_xlfn.CHISQ.DIST(0.995,$A359-1,1)&lt;=0.5,_xlfn.CHISQ.INV(0.995,$A359-1),_xlfn.CHISQ.INV(1-0.995,$A359-1))</f>
        <v>104.21489877981656</v>
      </c>
    </row>
    <row r="360" ht="14.25">
      <c r="A360" s="5">
        <v>72</v>
      </c>
      <c r="B360" s="18">
        <f>($A360-1)*'TE S1'!$D73/18^2</f>
        <v>44.704145761001506</v>
      </c>
      <c r="C360" s="18">
        <f>($A360-1)*'TE S1'!$D73/15^2</f>
        <v>64.37396989584218</v>
      </c>
      <c r="D360" s="9">
        <f>IF(_xlfn.CHISQ.DIST(0.05,$A360-1,1)&lt;=0.5,_xlfn.CHISQ.INV(0.05,$A360-1),_xlfn.CHISQ.INV(1-0.05,$A360-1))</f>
        <v>52.600314950447249</v>
      </c>
      <c r="E360" s="9">
        <f>IF(_xlfn.CHISQ.DIST(0.95,$A360-1,1)&lt;=0.5,_xlfn.CHISQ.INV(0.95,$A360-1),_xlfn.CHISQ.INV(1-0.95,$A360-1))</f>
        <v>91.670239176054821</v>
      </c>
      <c r="F360" s="9">
        <f>IF(_xlfn.CHISQ.DIST(0.025,$A360-1,1)&lt;=0.5,_xlfn.CHISQ.INV(0.025,$A360-1),_xlfn.CHISQ.INV(1-0.025,$A360-1))</f>
        <v>49.59215725568064</v>
      </c>
      <c r="G360" s="9">
        <f>IF(_xlfn.CHISQ.DIST(0.975,$A360-1,1)&lt;=0.5,_xlfn.CHISQ.INV(0.975,$A360-1),_xlfn.CHISQ.INV(1-0.975,$A360-1))</f>
        <v>96.188703597333316</v>
      </c>
      <c r="H360" s="9">
        <f>IF(_xlfn.CHISQ.DIST(0.005,$A360-1,1)&lt;=0.5,_xlfn.CHISQ.INV(0.005,$A360-1),_xlfn.CHISQ.INV(1-0.005,$A360-1))</f>
        <v>44.058378433289327</v>
      </c>
      <c r="I360" s="9">
        <f>IF(_xlfn.CHISQ.DIST(0.995,$A360-1,1)&lt;=0.5,_xlfn.CHISQ.INV(0.995,$A360-1),_xlfn.CHISQ.INV(1-0.995,$A360-1))</f>
        <v>105.43202807717708</v>
      </c>
    </row>
    <row r="361" ht="14.25">
      <c r="A361" s="5">
        <v>73</v>
      </c>
      <c r="B361" s="18">
        <f>($A361-1)*'TE S1'!$D74/18^2</f>
        <v>45.161328168024212</v>
      </c>
      <c r="C361" s="18">
        <f>($A361-1)*'TE S1'!$D74/15^2</f>
        <v>65.032312561954868</v>
      </c>
      <c r="D361" s="9">
        <f>IF(_xlfn.CHISQ.DIST(0.05,$A361-1,1)&lt;=0.5,_xlfn.CHISQ.INV(0.05,$A361-1),_xlfn.CHISQ.INV(1-0.05,$A361-1))</f>
        <v>53.462332963296213</v>
      </c>
      <c r="E361" s="9">
        <f>IF(_xlfn.CHISQ.DIST(0.95,$A361-1,1)&lt;=0.5,_xlfn.CHISQ.INV(0.95,$A361-1),_xlfn.CHISQ.INV(1-0.95,$A361-1))</f>
        <v>92.808270383107725</v>
      </c>
      <c r="F361" s="9">
        <f>IF(_xlfn.CHISQ.DIST(0.025,$A361-1,1)&lt;=0.5,_xlfn.CHISQ.INV(0.025,$A361-1),_xlfn.CHISQ.INV(1-0.025,$A361-1))</f>
        <v>50.427914834630435</v>
      </c>
      <c r="G361" s="9">
        <f>IF(_xlfn.CHISQ.DIST(0.975,$A361-1,1)&lt;=0.5,_xlfn.CHISQ.INV(0.975,$A361-1),_xlfn.CHISQ.INV(1-0.975,$A361-1))</f>
        <v>97.35305473816608</v>
      </c>
      <c r="H361" s="9">
        <f>IF(_xlfn.CHISQ.DIST(0.005,$A361-1,1)&lt;=0.5,_xlfn.CHISQ.INV(0.005,$A361-1),_xlfn.CHISQ.INV(1-0.005,$A361-1))</f>
        <v>44.843095590205358</v>
      </c>
      <c r="I361" s="9">
        <f>IF(_xlfn.CHISQ.DIST(0.995,$A361-1,1)&lt;=0.5,_xlfn.CHISQ.INV(0.995,$A361-1),_xlfn.CHISQ.INV(1-0.995,$A361-1))</f>
        <v>106.64762991843352</v>
      </c>
    </row>
    <row r="362" ht="14.25">
      <c r="A362" s="5">
        <v>74</v>
      </c>
      <c r="B362" s="18">
        <f>($A362-1)*'TE S1'!$D75/18^2</f>
        <v>45.161634764523754</v>
      </c>
      <c r="C362" s="18">
        <f>($A362-1)*'TE S1'!$D75/15^2</f>
        <v>65.032754060914201</v>
      </c>
      <c r="D362" s="9">
        <f>IF(_xlfn.CHISQ.DIST(0.05,$A362-1,1)&lt;=0.5,_xlfn.CHISQ.INV(0.05,$A362-1),_xlfn.CHISQ.INV(1-0.05,$A362-1))</f>
        <v>54.325311601480671</v>
      </c>
      <c r="E362" s="9">
        <f>IF(_xlfn.CHISQ.DIST(0.95,$A362-1,1)&lt;=0.5,_xlfn.CHISQ.INV(0.95,$A362-1),_xlfn.CHISQ.INV(1-0.95,$A362-1))</f>
        <v>93.945339601192273</v>
      </c>
      <c r="F362" s="9">
        <f>IF(_xlfn.CHISQ.DIST(0.025,$A362-1,1)&lt;=0.5,_xlfn.CHISQ.INV(0.025,$A362-1),_xlfn.CHISQ.INV(1-0.025,$A362-1))</f>
        <v>51.264813273421822</v>
      </c>
      <c r="G362" s="9">
        <f>IF(_xlfn.CHISQ.DIST(0.975,$A362-1,1)&lt;=0.5,_xlfn.CHISQ.INV(0.975,$A362-1),_xlfn.CHISQ.INV(1-0.975,$A362-1))</f>
        <v>98.516262011567761</v>
      </c>
      <c r="H362" s="9">
        <f>IF(_xlfn.CHISQ.DIST(0.005,$A362-1,1)&lt;=0.5,_xlfn.CHISQ.INV(0.005,$A362-1),_xlfn.CHISQ.INV(1-0.005,$A362-1))</f>
        <v>45.629299591758517</v>
      </c>
      <c r="I362" s="9">
        <f>IF(_xlfn.CHISQ.DIST(0.995,$A362-1,1)&lt;=0.5,_xlfn.CHISQ.INV(0.995,$A362-1),_xlfn.CHISQ.INV(1-0.995,$A362-1))</f>
        <v>107.86173610876281</v>
      </c>
    </row>
    <row r="363" ht="14.25">
      <c r="A363" s="5">
        <v>75</v>
      </c>
      <c r="B363" s="18">
        <f>($A363-1)*'TE S1'!$D76/18^2</f>
        <v>47.609523063981925</v>
      </c>
      <c r="C363" s="18">
        <f>($A363-1)*'TE S1'!$D76/15^2</f>
        <v>68.557713212133962</v>
      </c>
      <c r="D363" s="9">
        <f>IF(_xlfn.CHISQ.DIST(0.05,$A363-1,1)&lt;=0.5,_xlfn.CHISQ.INV(0.05,$A363-1),_xlfn.CHISQ.INV(1-0.05,$A363-1))</f>
        <v>55.189231081958688</v>
      </c>
      <c r="E363" s="9">
        <f>IF(_xlfn.CHISQ.DIST(0.95,$A363-1,1)&lt;=0.5,_xlfn.CHISQ.INV(0.95,$A363-1),_xlfn.CHISQ.INV(1-0.95,$A363-1))</f>
        <v>95.08146666924317</v>
      </c>
      <c r="F363" s="9">
        <f>IF(_xlfn.CHISQ.DIST(0.025,$A363-1,1)&lt;=0.5,_xlfn.CHISQ.INV(0.025,$A363-1),_xlfn.CHISQ.INV(1-0.025,$A363-1))</f>
        <v>52.102829134212037</v>
      </c>
      <c r="G363" s="9">
        <f>IF(_xlfn.CHISQ.DIST(0.975,$A363-1,1)&lt;=0.5,_xlfn.CHISQ.INV(0.975,$A363-1),_xlfn.CHISQ.INV(1-0.975,$A363-1))</f>
        <v>99.678348978472343</v>
      </c>
      <c r="H363" s="9">
        <f>IF(_xlfn.CHISQ.DIST(0.005,$A363-1,1)&lt;=0.5,_xlfn.CHISQ.INV(0.005,$A363-1),_xlfn.CHISQ.INV(1-0.005,$A363-1))</f>
        <v>46.416960081482792</v>
      </c>
      <c r="I363" s="9">
        <f>IF(_xlfn.CHISQ.DIST(0.995,$A363-1,1)&lt;=0.5,_xlfn.CHISQ.INV(0.995,$A363-1),_xlfn.CHISQ.INV(1-0.995,$A363-1))</f>
        <v>109.07437736428486</v>
      </c>
    </row>
    <row r="364" ht="14.25">
      <c r="A364" s="5">
        <v>76</v>
      </c>
      <c r="B364" s="18">
        <f>($A364-1)*'TE S1'!$D77/18^2</f>
        <v>47.654303151476746</v>
      </c>
      <c r="C364" s="18">
        <f>($A364-1)*'TE S1'!$D77/15^2</f>
        <v>68.622196538126516</v>
      </c>
      <c r="D364" s="9">
        <f>IF(_xlfn.CHISQ.DIST(0.05,$A364-1,1)&lt;=0.5,_xlfn.CHISQ.INV(0.05,$A364-1),_xlfn.CHISQ.INV(1-0.05,$A364-1))</f>
        <v>56.054072291366623</v>
      </c>
      <c r="E364" s="9">
        <f>IF(_xlfn.CHISQ.DIST(0.95,$A364-1,1)&lt;=0.5,_xlfn.CHISQ.INV(0.95,$A364-1),_xlfn.CHISQ.INV(1-0.95,$A364-1))</f>
        <v>96.216670753503735</v>
      </c>
      <c r="F364" s="9">
        <f>IF(_xlfn.CHISQ.DIST(0.025,$A364-1,1)&lt;=0.5,_xlfn.CHISQ.INV(0.025,$A364-1),_xlfn.CHISQ.INV(1-0.025,$A364-1))</f>
        <v>52.941939770532834</v>
      </c>
      <c r="G364" s="9">
        <f>IF(_xlfn.CHISQ.DIST(0.975,$A364-1,1)&lt;=0.5,_xlfn.CHISQ.INV(0.975,$A364-1),_xlfn.CHISQ.INV(1-0.975,$A364-1))</f>
        <v>100.83933840181332</v>
      </c>
      <c r="H364" s="9">
        <f>IF(_xlfn.CHISQ.DIST(0.005,$A364-1,1)&lt;=0.5,_xlfn.CHISQ.INV(0.005,$A364-1),_xlfn.CHISQ.INV(1-0.005,$A364-1))</f>
        <v>47.206047721132641</v>
      </c>
      <c r="I364" s="9">
        <f>IF(_xlfn.CHISQ.DIST(0.995,$A364-1,1)&lt;=0.5,_xlfn.CHISQ.INV(0.995,$A364-1),_xlfn.CHISQ.INV(1-0.995,$A364-1))</f>
        <v>110.28558336357979</v>
      </c>
    </row>
    <row r="365" ht="14.25">
      <c r="A365" s="5">
        <v>77</v>
      </c>
      <c r="B365" s="18">
        <f>($A365-1)*'TE S1'!$D78/18^2</f>
        <v>47.755380898906765</v>
      </c>
      <c r="C365" s="18">
        <f>($A365-1)*'TE S1'!$D78/15^2</f>
        <v>68.767748494425746</v>
      </c>
      <c r="D365" s="9">
        <f>IF(_xlfn.CHISQ.DIST(0.05,$A365-1,1)&lt;=0.5,_xlfn.CHISQ.INV(0.05,$A365-1),_xlfn.CHISQ.INV(1-0.05,$A365-1))</f>
        <v>56.919816754711995</v>
      </c>
      <c r="E365" s="9">
        <f>IF(_xlfn.CHISQ.DIST(0.95,$A365-1,1)&lt;=0.5,_xlfn.CHISQ.INV(0.95,$A365-1),_xlfn.CHISQ.INV(1-0.95,$A365-1))</f>
        <v>97.350970379032944</v>
      </c>
      <c r="F365" s="9">
        <f>IF(_xlfn.CHISQ.DIST(0.025,$A365-1,1)&lt;=0.5,_xlfn.CHISQ.INV(0.025,$A365-1),_xlfn.CHISQ.INV(1-0.025,$A365-1))</f>
        <v>53.782123290392263</v>
      </c>
      <c r="G365" s="9">
        <f>IF(_xlfn.CHISQ.DIST(0.975,$A365-1,1)&lt;=0.5,_xlfn.CHISQ.INV(0.975,$A365-1),_xlfn.CHISQ.INV(1-0.975,$A365-1))</f>
        <v>101.99925228386164</v>
      </c>
      <c r="H365" s="9">
        <f>IF(_xlfn.CHISQ.DIST(0.005,$A365-1,1)&lt;=0.5,_xlfn.CHISQ.INV(0.005,$A365-1),_xlfn.CHISQ.INV(1-0.005,$A365-1))</f>
        <v>47.996534143538021</v>
      </c>
      <c r="I365" s="9">
        <f>IF(_xlfn.CHISQ.DIST(0.995,$A365-1,1)&lt;=0.5,_xlfn.CHISQ.INV(0.995,$A365-1),_xlfn.CHISQ.INV(1-0.995,$A365-1))</f>
        <v>111.49538279611288</v>
      </c>
    </row>
    <row r="366" ht="14.25">
      <c r="A366" s="5">
        <v>78</v>
      </c>
      <c r="B366" s="18">
        <f>($A366-1)*'TE S1'!$D79/18^2</f>
        <v>47.864639653231748</v>
      </c>
      <c r="C366" s="18">
        <f>($A366-1)*'TE S1'!$D79/15^2</f>
        <v>68.925081100653713</v>
      </c>
      <c r="D366" s="9">
        <f>IF(_xlfn.CHISQ.DIST(0.05,$A366-1,1)&lt;=0.5,_xlfn.CHISQ.INV(0.05,$A366-1),_xlfn.CHISQ.INV(1-0.05,$A366-1))</f>
        <v>57.786446605923267</v>
      </c>
      <c r="E366" s="9">
        <f>IF(_xlfn.CHISQ.DIST(0.95,$A366-1,1)&lt;=0.5,_xlfn.CHISQ.INV(0.95,$A366-1),_xlfn.CHISQ.INV(1-0.95,$A366-1))</f>
        <v>98.484383459340492</v>
      </c>
      <c r="F366" s="9">
        <f>IF(_xlfn.CHISQ.DIST(0.025,$A366-1,1)&lt;=0.5,_xlfn.CHISQ.INV(0.025,$A366-1),_xlfn.CHISQ.INV(1-0.025,$A366-1))</f>
        <v>54.623358521559062</v>
      </c>
      <c r="G366" s="9">
        <f>IF(_xlfn.CHISQ.DIST(0.975,$A366-1,1)&lt;=0.5,_xlfn.CHISQ.INV(0.975,$A366-1),_xlfn.CHISQ.INV(1-0.975,$A366-1))</f>
        <v>103.1581119013466</v>
      </c>
      <c r="H366" s="9">
        <f>IF(_xlfn.CHISQ.DIST(0.005,$A366-1,1)&lt;=0.5,_xlfn.CHISQ.INV(0.005,$A366-1),_xlfn.CHISQ.INV(1-0.005,$A366-1))</f>
        <v>48.788391908227815</v>
      </c>
      <c r="I366" s="9">
        <f>IF(_xlfn.CHISQ.DIST(0.995,$A366-1,1)&lt;=0.5,_xlfn.CHISQ.INV(0.995,$A366-1),_xlfn.CHISQ.INV(1-0.995,$A366-1))</f>
        <v>112.70380340778986</v>
      </c>
    </row>
    <row r="367" ht="14.25">
      <c r="A367" s="5">
        <v>79</v>
      </c>
      <c r="B367" s="18">
        <f>($A367-1)*'TE S1'!$D80/18^2</f>
        <v>48.239493367366016</v>
      </c>
      <c r="C367" s="18">
        <f>($A367-1)*'TE S1'!$D80/15^2</f>
        <v>69.464870449007066</v>
      </c>
      <c r="D367" s="9">
        <f>IF(_xlfn.CHISQ.DIST(0.05,$A367-1,1)&lt;=0.5,_xlfn.CHISQ.INV(0.05,$A367-1),_xlfn.CHISQ.INV(1-0.05,$A367-1))</f>
        <v>58.65394456012266</v>
      </c>
      <c r="E367" s="9">
        <f>IF(_xlfn.CHISQ.DIST(0.95,$A367-1,1)&lt;=0.5,_xlfn.CHISQ.INV(0.95,$A367-1),_xlfn.CHISQ.INV(1-0.95,$A367-1))</f>
        <v>99.61692732428385</v>
      </c>
      <c r="F367" s="9">
        <f>IF(_xlfn.CHISQ.DIST(0.025,$A367-1,1)&lt;=0.5,_xlfn.CHISQ.INV(0.025,$A367-1),_xlfn.CHISQ.INV(1-0.025,$A367-1))</f>
        <v>55.465624978872988</v>
      </c>
      <c r="G367" s="9">
        <f>IF(_xlfn.CHISQ.DIST(0.975,$A367-1,1)&lt;=0.5,_xlfn.CHISQ.INV(0.975,$A367-1),_xlfn.CHISQ.INV(1-0.975,$A367-1))</f>
        <v>104.31593783851926</v>
      </c>
      <c r="H367" s="9">
        <f>IF(_xlfn.CHISQ.DIST(0.005,$A367-1,1)&lt;=0.5,_xlfn.CHISQ.INV(0.005,$A367-1),_xlfn.CHISQ.INV(1-0.005,$A367-1))</f>
        <v>49.581594459624206</v>
      </c>
      <c r="I367" s="9">
        <f>IF(_xlfn.CHISQ.DIST(0.995,$A367-1,1)&lt;=0.5,_xlfn.CHISQ.INV(0.995,$A367-1),_xlfn.CHISQ.INV(1-0.995,$A367-1))</f>
        <v>113.91087204385182</v>
      </c>
    </row>
    <row r="368" ht="14.25">
      <c r="A368" s="5">
        <v>80</v>
      </c>
      <c r="B368" s="18">
        <f>($A368-1)*'TE S1'!$D81/18^2</f>
        <v>48.427588296147213</v>
      </c>
      <c r="C368" s="18">
        <f>($A368-1)*'TE S1'!$D81/15^2</f>
        <v>69.735727146451993</v>
      </c>
      <c r="D368" s="9">
        <f>IF(_xlfn.CHISQ.DIST(0.05,$A368-1,1)&lt;=0.5,_xlfn.CHISQ.INV(0.05,$A368-1),_xlfn.CHISQ.INV(1-0.05,$A368-1))</f>
        <v>59.522293887502215</v>
      </c>
      <c r="E368" s="9">
        <f>IF(_xlfn.CHISQ.DIST(0.95,$A368-1,1)&lt;=0.5,_xlfn.CHISQ.INV(0.95,$A368-1),_xlfn.CHISQ.INV(1-0.95,$A368-1))</f>
        <v>100.74861874635043</v>
      </c>
      <c r="F368" s="9">
        <f>IF(_xlfn.CHISQ.DIST(0.025,$A368-1,1)&lt;=0.5,_xlfn.CHISQ.INV(0.025,$A368-1),_xlfn.CHISQ.INV(1-0.025,$A368-1))</f>
        <v>56.308902833439646</v>
      </c>
      <c r="G368" s="9">
        <f>IF(_xlfn.CHISQ.DIST(0.975,$A368-1,1)&lt;=0.5,_xlfn.CHISQ.INV(0.975,$A368-1),_xlfn.CHISQ.INV(1-0.975,$A368-1))</f>
        <v>105.47275001830312</v>
      </c>
      <c r="H368" s="9">
        <f>IF(_xlfn.CHISQ.DIST(0.005,$A368-1,1)&lt;=0.5,_xlfn.CHISQ.INV(0.005,$A368-1),_xlfn.CHISQ.INV(1-0.005,$A368-1))</f>
        <v>50.37611608763055</v>
      </c>
      <c r="I368" s="9">
        <f>IF(_xlfn.CHISQ.DIST(0.995,$A368-1,1)&lt;=0.5,_xlfn.CHISQ.INV(0.995,$A368-1),_xlfn.CHISQ.INV(1-0.995,$A368-1))</f>
        <v>115.11661468929168</v>
      </c>
    </row>
    <row r="369" ht="14.25">
      <c r="A369" s="5">
        <v>81</v>
      </c>
      <c r="B369" s="18">
        <f>($A369-1)*'TE S1'!$D82/18^2</f>
        <v>48.70333831213749</v>
      </c>
      <c r="C369" s="18">
        <f>($A369-1)*'TE S1'!$D82/15^2</f>
        <v>70.132807169477985</v>
      </c>
      <c r="D369" s="9">
        <f>IF(_xlfn.CHISQ.DIST(0.05,$A369-1,1)&lt;=0.5,_xlfn.CHISQ.INV(0.05,$A369-1),_xlfn.CHISQ.INV(1-0.05,$A369-1))</f>
        <v>60.391478388689514</v>
      </c>
      <c r="E369" s="9">
        <f>IF(_xlfn.CHISQ.DIST(0.95,$A369-1,1)&lt;=0.5,_xlfn.CHISQ.INV(0.95,$A369-1),_xlfn.CHISQ.INV(1-0.95,$A369-1))</f>
        <v>101.87947396543576</v>
      </c>
      <c r="F369" s="9">
        <f>IF(_xlfn.CHISQ.DIST(0.025,$A369-1,1)&lt;=0.5,_xlfn.CHISQ.INV(0.025,$A369-1),_xlfn.CHISQ.INV(1-0.025,$A369-1))</f>
        <v>57.153172883577881</v>
      </c>
      <c r="G369" s="9">
        <f>IF(_xlfn.CHISQ.DIST(0.975,$A369-1,1)&lt;=0.5,_xlfn.CHISQ.INV(0.975,$A369-1),_xlfn.CHISQ.INV(1-0.975,$A369-1))</f>
        <v>106.62856773166568</v>
      </c>
      <c r="H369" s="9">
        <f>IF(_xlfn.CHISQ.DIST(0.005,$A369-1,1)&lt;=0.5,_xlfn.CHISQ.INV(0.005,$A369-1),_xlfn.CHISQ.INV(1-0.005,$A369-1))</f>
        <v>51.171931890445187</v>
      </c>
      <c r="I369" s="9">
        <f>IF(_xlfn.CHISQ.DIST(0.995,$A369-1,1)&lt;=0.5,_xlfn.CHISQ.INV(0.995,$A369-1),_xlfn.CHISQ.INV(1-0.995,$A369-1))</f>
        <v>116.32105650696914</v>
      </c>
    </row>
    <row r="370" ht="14.25">
      <c r="A370" s="5">
        <v>82</v>
      </c>
      <c r="B370" s="18">
        <f>($A370-1)*'TE S1'!$D83/18^2</f>
        <v>48.767649373306206</v>
      </c>
      <c r="C370" s="18">
        <f>($A370-1)*'TE S1'!$D83/15^2</f>
        <v>70.225415097560941</v>
      </c>
      <c r="D370" s="9">
        <f>IF(_xlfn.CHISQ.DIST(0.05,$A370-1,1)&lt;=0.5,_xlfn.CHISQ.INV(0.05,$A370-1),_xlfn.CHISQ.INV(1-0.05,$A370-1))</f>
        <v>61.261482371500684</v>
      </c>
      <c r="E370" s="9">
        <f>IF(_xlfn.CHISQ.DIST(0.95,$A370-1,1)&lt;=0.5,_xlfn.CHISQ.INV(0.95,$A370-1),_xlfn.CHISQ.INV(1-0.95,$A370-1))</f>
        <v>103.00950871222616</v>
      </c>
      <c r="F370" s="9">
        <f>IF(_xlfn.CHISQ.DIST(0.025,$A370-1,1)&lt;=0.5,_xlfn.CHISQ.INV(0.025,$A370-1),_xlfn.CHISQ.INV(1-0.025,$A370-1))</f>
        <v>57.998416527399506</v>
      </c>
      <c r="G370" s="9">
        <f>IF(_xlfn.CHISQ.DIST(0.975,$A370-1,1)&lt;=0.5,_xlfn.CHISQ.INV(0.975,$A370-1),_xlfn.CHISQ.INV(1-0.975,$A370-1))</f>
        <v>107.78340966533463</v>
      </c>
      <c r="H370" s="9">
        <f>IF(_xlfn.CHISQ.DIST(0.005,$A370-1,1)&lt;=0.5,_xlfn.CHISQ.INV(0.005,$A370-1),_xlfn.CHISQ.INV(1-0.005,$A370-1))</f>
        <v>51.969017739451218</v>
      </c>
      <c r="I370" s="9">
        <f>IF(_xlfn.CHISQ.DIST(0.995,$A370-1,1)&lt;=0.5,_xlfn.CHISQ.INV(0.995,$A370-1),_xlfn.CHISQ.INV(1-0.995,$A370-1))</f>
        <v>117.5242218735815</v>
      </c>
    </row>
    <row r="371" ht="14.25">
      <c r="A371" s="5">
        <v>83</v>
      </c>
      <c r="B371" s="18">
        <f>($A371-1)*'TE S1'!$D84/18^2</f>
        <v>48.768496526896151</v>
      </c>
      <c r="C371" s="18">
        <f>($A371-1)*'TE S1'!$D84/15^2</f>
        <v>70.226634998730461</v>
      </c>
      <c r="D371" s="9">
        <f>IF(_xlfn.CHISQ.DIST(0.05,$A371-1,1)&lt;=0.5,_xlfn.CHISQ.INV(0.05,$A371-1),_xlfn.CHISQ.INV(1-0.05,$A371-1))</f>
        <v>62.132290628988471</v>
      </c>
      <c r="E371" s="9">
        <f>IF(_xlfn.CHISQ.DIST(0.95,$A371-1,1)&lt;=0.5,_xlfn.CHISQ.INV(0.95,$A371-1),_xlfn.CHISQ.INV(1-0.95,$A371-1))</f>
        <v>104.13873823027387</v>
      </c>
      <c r="F371" s="9">
        <f>IF(_xlfn.CHISQ.DIST(0.025,$A371-1,1)&lt;=0.5,_xlfn.CHISQ.INV(0.025,$A371-1),_xlfn.CHISQ.INV(1-0.025,$A371-1))</f>
        <v>58.844615736910477</v>
      </c>
      <c r="G371" s="9">
        <f>IF(_xlfn.CHISQ.DIST(0.975,$A371-1,1)&lt;=0.5,_xlfn.CHISQ.INV(0.975,$A371-1),_xlfn.CHISQ.INV(1-0.975,$A371-1))</f>
        <v>108.93729392796816</v>
      </c>
      <c r="H371" s="9">
        <f>IF(_xlfn.CHISQ.DIST(0.005,$A371-1,1)&lt;=0.5,_xlfn.CHISQ.INV(0.005,$A371-1),_xlfn.CHISQ.INV(1-0.005,$A371-1))</f>
        <v>52.767350246041843</v>
      </c>
      <c r="I371" s="9">
        <f>IF(_xlfn.CHISQ.DIST(0.995,$A371-1,1)&lt;=0.5,_xlfn.CHISQ.INV(0.995,$A371-1),_xlfn.CHISQ.INV(1-0.995,$A371-1))</f>
        <v>118.72613441363406</v>
      </c>
    </row>
    <row r="372" ht="14.25">
      <c r="A372" s="5">
        <v>84</v>
      </c>
      <c r="B372" s="18">
        <f>($A372-1)*'TE S1'!$D85/18^2</f>
        <v>48.977268616816282</v>
      </c>
      <c r="C372" s="18">
        <f>($A372-1)*'TE S1'!$D85/15^2</f>
        <v>70.527266808215458</v>
      </c>
      <c r="D372" s="9">
        <f>IF(_xlfn.CHISQ.DIST(0.05,$A372-1,1)&lt;=0.5,_xlfn.CHISQ.INV(0.05,$A372-1),_xlfn.CHISQ.INV(1-0.05,$A372-1))</f>
        <v>63.003888418695503</v>
      </c>
      <c r="E372" s="9">
        <f>IF(_xlfn.CHISQ.DIST(0.95,$A372-1,1)&lt;=0.5,_xlfn.CHISQ.INV(0.95,$A372-1),_xlfn.CHISQ.INV(1-0.95,$A372-1))</f>
        <v>105.26717729686024</v>
      </c>
      <c r="F372" s="9">
        <f>IF(_xlfn.CHISQ.DIST(0.025,$A372-1,1)&lt;=0.5,_xlfn.CHISQ.INV(0.025,$A372-1),_xlfn.CHISQ.INV(1-0.025,$A372-1))</f>
        <v>59.691753033533864</v>
      </c>
      <c r="G372" s="9">
        <f>IF(_xlfn.CHISQ.DIST(0.975,$A372-1,1)&lt;=0.5,_xlfn.CHISQ.INV(0.975,$A372-1),_xlfn.CHISQ.INV(1-0.975,$A372-1))</f>
        <v>110.0902380748888</v>
      </c>
      <c r="H372" s="9">
        <f>IF(_xlfn.CHISQ.DIST(0.005,$A372-1,1)&lt;=0.5,_xlfn.CHISQ.INV(0.005,$A372-1),_xlfn.CHISQ.INV(1-0.005,$A372-1))</f>
        <v>53.566906730252107</v>
      </c>
      <c r="I372" s="9">
        <f>IF(_xlfn.CHISQ.DIST(0.995,$A372-1,1)&lt;=0.5,_xlfn.CHISQ.INV(0.995,$A372-1),_xlfn.CHISQ.INV(1-0.995,$A372-1))</f>
        <v>119.9268170315478</v>
      </c>
    </row>
    <row r="373" ht="14.25">
      <c r="A373" s="5">
        <v>85</v>
      </c>
      <c r="B373" s="18">
        <f>($A373-1)*'TE S1'!$D86/18^2</f>
        <v>48.986756541772372</v>
      </c>
      <c r="C373" s="18">
        <f>($A373-1)*'TE S1'!$D86/15^2</f>
        <v>70.540929420152224</v>
      </c>
      <c r="D373" s="9">
        <f>IF(_xlfn.CHISQ.DIST(0.05,$A373-1,1)&lt;=0.5,_xlfn.CHISQ.INV(0.05,$A373-1),_xlfn.CHISQ.INV(1-0.05,$A373-1))</f>
        <v>63.876261443034231</v>
      </c>
      <c r="E373" s="9">
        <f>IF(_xlfn.CHISQ.DIST(0.95,$A373-1,1)&lt;=0.5,_xlfn.CHISQ.INV(0.95,$A373-1),_xlfn.CHISQ.INV(1-0.95,$A373-1))</f>
        <v>106.39484024272244</v>
      </c>
      <c r="F373" s="9">
        <f>IF(_xlfn.CHISQ.DIST(0.025,$A373-1,1)&lt;=0.5,_xlfn.CHISQ.INV(0.025,$A373-1),_xlfn.CHISQ.INV(1-0.025,$A373-1))</f>
        <v>60.539811464955498</v>
      </c>
      <c r="G373" s="9">
        <f>IF(_xlfn.CHISQ.DIST(0.975,$A373-1,1)&lt;=0.5,_xlfn.CHISQ.INV(0.975,$A373-1),_xlfn.CHISQ.INV(1-0.975,$A373-1))</f>
        <v>111.24225913146992</v>
      </c>
      <c r="H373" s="9">
        <f>IF(_xlfn.CHISQ.DIST(0.005,$A373-1,1)&lt;=0.5,_xlfn.CHISQ.INV(0.005,$A373-1),_xlfn.CHISQ.INV(1-0.005,$A373-1))</f>
        <v>54.367665191079091</v>
      </c>
      <c r="I373" s="9">
        <f>IF(_xlfn.CHISQ.DIST(0.995,$A373-1,1)&lt;=0.5,_xlfn.CHISQ.INV(0.995,$A373-1),_xlfn.CHISQ.INV(1-0.995,$A373-1))</f>
        <v>121.12629194202347</v>
      </c>
    </row>
    <row r="374" ht="14.25">
      <c r="A374" s="5">
        <v>86</v>
      </c>
      <c r="B374" s="18">
        <f>($A374-1)*'TE S1'!$D87/18^2</f>
        <v>51.338145095223247</v>
      </c>
      <c r="C374" s="18">
        <f>($A374-1)*'TE S1'!$D87/15^2</f>
        <v>73.926928937121474</v>
      </c>
      <c r="D374" s="9">
        <f>IF(_xlfn.CHISQ.DIST(0.05,$A374-1,1)&lt;=0.5,_xlfn.CHISQ.INV(0.05,$A374-1),_xlfn.CHISQ.INV(1-0.05,$A374-1))</f>
        <v>64.749395830720005</v>
      </c>
      <c r="E374" s="9">
        <f>IF(_xlfn.CHISQ.DIST(0.95,$A374-1,1)&lt;=0.5,_xlfn.CHISQ.INV(0.95,$A374-1),_xlfn.CHISQ.INV(1-0.95,$A374-1))</f>
        <v>107.52174097071942</v>
      </c>
      <c r="F374" s="9">
        <f>IF(_xlfn.CHISQ.DIST(0.025,$A374-1,1)&lt;=0.5,_xlfn.CHISQ.INV(0.025,$A374-1),_xlfn.CHISQ.INV(1-0.025,$A374-1))</f>
        <v>61.388774583211493</v>
      </c>
      <c r="G374" s="9">
        <f>IF(_xlfn.CHISQ.DIST(0.975,$A374-1,1)&lt;=0.5,_xlfn.CHISQ.INV(0.975,$A374-1),_xlfn.CHISQ.INV(1-0.975,$A374-1))</f>
        <v>112.39337361526806</v>
      </c>
      <c r="H374" s="9">
        <f>IF(_xlfn.CHISQ.DIST(0.005,$A374-1,1)&lt;=0.5,_xlfn.CHISQ.INV(0.005,$A374-1),_xlfn.CHISQ.INV(1-0.005,$A374-1))</f>
        <v>55.16960427838027</v>
      </c>
      <c r="I374" s="9">
        <f>IF(_xlfn.CHISQ.DIST(0.995,$A374-1,1)&lt;=0.5,_xlfn.CHISQ.INV(0.995,$A374-1),_xlfn.CHISQ.INV(1-0.995,$A374-1))</f>
        <v>122.32458069878122</v>
      </c>
    </row>
    <row r="375" ht="14.25">
      <c r="A375" s="5">
        <v>87</v>
      </c>
      <c r="B375" s="18">
        <f>($A375-1)*'TE S1'!$D88/18^2</f>
        <v>51.776882072793299</v>
      </c>
      <c r="C375" s="18">
        <f>($A375-1)*'TE S1'!$D88/15^2</f>
        <v>74.558710184822345</v>
      </c>
      <c r="D375" s="9">
        <f>IF(_xlfn.CHISQ.DIST(0.05,$A375-1,1)&lt;=0.5,_xlfn.CHISQ.INV(0.05,$A375-1),_xlfn.CHISQ.INV(1-0.05,$A375-1))</f>
        <v>65.623278119188598</v>
      </c>
      <c r="E375" s="9">
        <f>IF(_xlfn.CHISQ.DIST(0.95,$A375-1,1)&lt;=0.5,_xlfn.CHISQ.INV(0.95,$A375-1),_xlfn.CHISQ.INV(1-0.95,$A375-1))</f>
        <v>108.64789297350752</v>
      </c>
      <c r="F375" s="9">
        <f>IF(_xlfn.CHISQ.DIST(0.025,$A375-1,1)&lt;=0.5,_xlfn.CHISQ.INV(0.025,$A375-1),_xlfn.CHISQ.INV(1-0.025,$A375-1))</f>
        <v>62.238626423934384</v>
      </c>
      <c r="G375" s="9">
        <f>IF(_xlfn.CHISQ.DIST(0.975,$A375-1,1)&lt;=0.5,_xlfn.CHISQ.INV(0.975,$A375-1),_xlfn.CHISQ.INV(1-0.975,$A375-1))</f>
        <v>113.54359755698137</v>
      </c>
      <c r="H375" s="9">
        <f>IF(_xlfn.CHISQ.DIST(0.005,$A375-1,1)&lt;=0.5,_xlfn.CHISQ.INV(0.005,$A375-1),_xlfn.CHISQ.INV(1-0.005,$A375-1))</f>
        <v>55.972703266248921</v>
      </c>
      <c r="I375" s="9">
        <f>IF(_xlfn.CHISQ.DIST(0.995,$A375-1,1)&lt;=0.5,_xlfn.CHISQ.INV(0.995,$A375-1),_xlfn.CHISQ.INV(1-0.995,$A375-1))</f>
        <v>123.5217042217766</v>
      </c>
    </row>
    <row r="376" ht="14.25">
      <c r="A376" s="5">
        <v>88</v>
      </c>
      <c r="B376" s="18">
        <f>($A376-1)*'TE S1'!$D89/18^2</f>
        <v>51.779328382608945</v>
      </c>
      <c r="C376" s="18">
        <f>($A376-1)*'TE S1'!$D89/15^2</f>
        <v>74.562232870956876</v>
      </c>
      <c r="D376" s="9">
        <f>IF(_xlfn.CHISQ.DIST(0.05,$A376-1,1)&lt;=0.5,_xlfn.CHISQ.INV(0.05,$A376-1),_xlfn.CHISQ.INV(1-0.05,$A376-1))</f>
        <v>66.4978952379346</v>
      </c>
      <c r="E376" s="9">
        <f>IF(_xlfn.CHISQ.DIST(0.95,$A376-1,1)&lt;=0.5,_xlfn.CHISQ.INV(0.95,$A376-1),_xlfn.CHISQ.INV(1-0.95,$A376-1))</f>
        <v>109.77330935028797</v>
      </c>
      <c r="F376" s="9">
        <f>IF(_xlfn.CHISQ.DIST(0.025,$A376-1,1)&lt;=0.5,_xlfn.CHISQ.INV(0.025,$A376-1),_xlfn.CHISQ.INV(1-0.025,$A376-1))</f>
        <v>63.089351486682567</v>
      </c>
      <c r="G376" s="9">
        <f>IF(_xlfn.CHISQ.DIST(0.975,$A376-1,1)&lt;=0.5,_xlfn.CHISQ.INV(0.975,$A376-1),_xlfn.CHISQ.INV(1-0.975,$A376-1))</f>
        <v>114.69294652030621</v>
      </c>
      <c r="H376" s="9">
        <f>IF(_xlfn.CHISQ.DIST(0.005,$A376-1,1)&lt;=0.5,_xlfn.CHISQ.INV(0.005,$A376-1),_xlfn.CHISQ.INV(1-0.005,$A376-1))</f>
        <v>56.77694202777321</v>
      </c>
      <c r="I376" s="9">
        <f>IF(_xlfn.CHISQ.DIST(0.995,$A376-1,1)&lt;=0.5,_xlfn.CHISQ.INV(0.995,$A376-1),_xlfn.CHISQ.INV(1-0.995,$A376-1))</f>
        <v>124.71768282299239</v>
      </c>
    </row>
    <row r="377" ht="14.25">
      <c r="A377" s="5">
        <v>89</v>
      </c>
      <c r="B377" s="18">
        <f>($A377-1)*'TE S1'!$D90/18^2</f>
        <v>52.137869454378112</v>
      </c>
      <c r="C377" s="18">
        <f>($A377-1)*'TE S1'!$D90/15^2</f>
        <v>75.078532014304471</v>
      </c>
      <c r="D377" s="9">
        <f>IF(_xlfn.CHISQ.DIST(0.05,$A377-1,1)&lt;=0.5,_xlfn.CHISQ.INV(0.05,$A377-1),_xlfn.CHISQ.INV(1-0.05,$A377-1))</f>
        <v>67.373234492713195</v>
      </c>
      <c r="E377" s="9">
        <f>IF(_xlfn.CHISQ.DIST(0.95,$A377-1,1)&lt;=0.5,_xlfn.CHISQ.INV(0.95,$A377-1),_xlfn.CHISQ.INV(1-0.95,$A377-1))</f>
        <v>110.89800282268446</v>
      </c>
      <c r="F377" s="9">
        <f>IF(_xlfn.CHISQ.DIST(0.025,$A377-1,1)&lt;=0.5,_xlfn.CHISQ.INV(0.025,$A377-1),_xlfn.CHISQ.INV(1-0.025,$A377-1))</f>
        <v>63.940934716288716</v>
      </c>
      <c r="G377" s="9">
        <f>IF(_xlfn.CHISQ.DIST(0.975,$A377-1,1)&lt;=0.5,_xlfn.CHISQ.INV(0.975,$A377-1),_xlfn.CHISQ.INV(1-0.975,$A377-1))</f>
        <v>115.84143562076726</v>
      </c>
      <c r="H377" s="9">
        <f>IF(_xlfn.CHISQ.DIST(0.005,$A377-1,1)&lt;=0.5,_xlfn.CHISQ.INV(0.005,$A377-1),_xlfn.CHISQ.INV(1-0.005,$A377-1))</f>
        <v>57.582301011091289</v>
      </c>
      <c r="I377" s="9">
        <f>IF(_xlfn.CHISQ.DIST(0.995,$A377-1,1)&lt;=0.5,_xlfn.CHISQ.INV(0.995,$A377-1),_xlfn.CHISQ.INV(1-0.995,$A377-1))</f>
        <v>125.91253623089726</v>
      </c>
    </row>
    <row r="378" ht="14.25">
      <c r="A378" s="5">
        <v>90</v>
      </c>
      <c r="B378" s="18">
        <f>($A378-1)*'TE S1'!$D91/18^2</f>
        <v>52.152001383301581</v>
      </c>
      <c r="C378" s="18">
        <f>($A378-1)*'TE S1'!$D91/15^2</f>
        <v>75.098881991954272</v>
      </c>
      <c r="D378" s="9">
        <f>IF(_xlfn.CHISQ.DIST(0.05,$A378-1,1)&lt;=0.5,_xlfn.CHISQ.INV(0.05,$A378-1),_xlfn.CHISQ.INV(1-0.05,$A378-1))</f>
        <v>68.249283550550885</v>
      </c>
      <c r="E378" s="9">
        <f>IF(_xlfn.CHISQ.DIST(0.95,$A378-1,1)&lt;=0.5,_xlfn.CHISQ.INV(0.95,$A378-1),_xlfn.CHISQ.INV(1-0.95,$A378-1))</f>
        <v>112.02198574980788</v>
      </c>
      <c r="F378" s="9">
        <f>IF(_xlfn.CHISQ.DIST(0.025,$A378-1,1)&lt;=0.5,_xlfn.CHISQ.INV(0.025,$A378-1),_xlfn.CHISQ.INV(1-0.025,$A378-1))</f>
        <v>64.793361485159096</v>
      </c>
      <c r="G378" s="9">
        <f>IF(_xlfn.CHISQ.DIST(0.975,$A378-1,1)&lt;=0.5,_xlfn.CHISQ.INV(0.975,$A378-1),_xlfn.CHISQ.INV(1-0.975,$A378-1))</f>
        <v>116.98907954358123</v>
      </c>
      <c r="H378" s="9">
        <f>IF(_xlfn.CHISQ.DIST(0.005,$A378-1,1)&lt;=0.5,_xlfn.CHISQ.INV(0.005,$A378-1),_xlfn.CHISQ.INV(1-0.005,$A378-1))</f>
        <v>58.388761216662445</v>
      </c>
      <c r="I378" s="9">
        <f>IF(_xlfn.CHISQ.DIST(0.995,$A378-1,1)&lt;=0.5,_xlfn.CHISQ.INV(0.995,$A378-1),_xlfn.CHISQ.INV(1-0.995,$A378-1))</f>
        <v>127.10628361365264</v>
      </c>
    </row>
    <row r="379" ht="14.25">
      <c r="A379" s="5">
        <v>91</v>
      </c>
      <c r="B379" s="18">
        <f>($A379-1)*'TE S1'!$D92/18^2</f>
        <v>52.953297027817413</v>
      </c>
      <c r="C379" s="18">
        <f>($A379-1)*'TE S1'!$D92/15^2</f>
        <v>76.252747720057073</v>
      </c>
      <c r="D379" s="9">
        <f>IF(_xlfn.CHISQ.DIST(0.05,$A379-1,1)&lt;=0.5,_xlfn.CHISQ.INV(0.05,$A379-1),_xlfn.CHISQ.INV(1-0.05,$A379-1))</f>
        <v>69.12603042551558</v>
      </c>
      <c r="E379" s="9">
        <f>IF(_xlfn.CHISQ.DIST(0.95,$A379-1,1)&lt;=0.5,_xlfn.CHISQ.INV(0.95,$A379-1),_xlfn.CHISQ.INV(1-0.95,$A379-1))</f>
        <v>113.14527014255535</v>
      </c>
      <c r="F379" s="9">
        <f>IF(_xlfn.CHISQ.DIST(0.025,$A379-1,1)&lt;=0.5,_xlfn.CHISQ.INV(0.025,$A379-1),_xlfn.CHISQ.INV(1-0.025,$A379-1))</f>
        <v>65.646617576468955</v>
      </c>
      <c r="G379" s="9">
        <f>IF(_xlfn.CHISQ.DIST(0.975,$A379-1,1)&lt;=0.5,_xlfn.CHISQ.INV(0.975,$A379-1),_xlfn.CHISQ.INV(1-0.975,$A379-1))</f>
        <v>118.13589256061543</v>
      </c>
      <c r="H379" s="9">
        <f>IF(_xlfn.CHISQ.DIST(0.005,$A379-1,1)&lt;=0.5,_xlfn.CHISQ.INV(0.005,$A379-1),_xlfn.CHISQ.INV(1-0.005,$A379-1))</f>
        <v>59.196304175680616</v>
      </c>
      <c r="I379" s="9">
        <f>IF(_xlfn.CHISQ.DIST(0.995,$A379-1,1)&lt;=0.5,_xlfn.CHISQ.INV(0.995,$A379-1),_xlfn.CHISQ.INV(1-0.995,$A379-1))</f>
        <v>128.29894360114537</v>
      </c>
    </row>
    <row r="380" ht="14.25">
      <c r="A380" s="5">
        <v>92</v>
      </c>
      <c r="B380" s="18">
        <f>($A380-1)*'TE S1'!$D93/18^2</f>
        <v>53.218712165594084</v>
      </c>
      <c r="C380" s="18">
        <f>($A380-1)*'TE S1'!$D93/15^2</f>
        <v>76.634945518455481</v>
      </c>
      <c r="D380" s="9">
        <f>IF(_xlfn.CHISQ.DIST(0.05,$A380-1,1)&lt;=0.5,_xlfn.CHISQ.INV(0.05,$A380-1),_xlfn.CHISQ.INV(1-0.05,$A380-1))</f>
        <v>70.00346346519882</v>
      </c>
      <c r="E380" s="9">
        <f>IF(_xlfn.CHISQ.DIST(0.95,$A380-1,1)&lt;=0.5,_xlfn.CHISQ.INV(0.95,$A380-1),_xlfn.CHISQ.INV(1-0.95,$A380-1))</f>
        <v>114.26786767719349</v>
      </c>
      <c r="F380" s="9">
        <f>IF(_xlfn.CHISQ.DIST(0.025,$A380-1,1)&lt;=0.5,_xlfn.CHISQ.INV(0.025,$A380-1),_xlfn.CHISQ.INV(1-0.025,$A380-1))</f>
        <v>66.500689168195962</v>
      </c>
      <c r="G380" s="9">
        <f>IF(_xlfn.CHISQ.DIST(0.975,$A380-1,1)&lt;=0.5,_xlfn.CHISQ.INV(0.975,$A380-1),_xlfn.CHISQ.INV(1-0.975,$A380-1))</f>
        <v>119.28188854649565</v>
      </c>
      <c r="H380" s="9">
        <f>IF(_xlfn.CHISQ.DIST(0.005,$A380-1,1)&lt;=0.5,_xlfn.CHISQ.INV(0.005,$A380-1),_xlfn.CHISQ.INV(1-0.005,$A380-1))</f>
        <v>60.004911929559064</v>
      </c>
      <c r="I380" s="9">
        <f>IF(_xlfn.CHISQ.DIST(0.995,$A380-1,1)&lt;=0.5,_xlfn.CHISQ.INV(0.995,$A380-1),_xlfn.CHISQ.INV(1-0.995,$A380-1))</f>
        <v>129.49053430592048</v>
      </c>
    </row>
    <row r="381" ht="14.25">
      <c r="A381" s="5">
        <v>93</v>
      </c>
      <c r="B381" s="18">
        <f>($A381-1)*'TE S1'!$D94/18^2</f>
        <v>57.65691550732295</v>
      </c>
      <c r="C381" s="18">
        <f>($A381-1)*'TE S1'!$D94/15^2</f>
        <v>83.025958330545038</v>
      </c>
      <c r="D381" s="9">
        <f>IF(_xlfn.CHISQ.DIST(0.05,$A381-1,1)&lt;=0.5,_xlfn.CHISQ.INV(0.05,$A381-1),_xlfn.CHISQ.INV(1-0.05,$A381-1))</f>
        <v>70.881571337867442</v>
      </c>
      <c r="E381" s="9">
        <f>IF(_xlfn.CHISQ.DIST(0.95,$A381-1,1)&lt;=0.5,_xlfn.CHISQ.INV(0.95,$A381-1),_xlfn.CHISQ.INV(1-0.95,$A381-1))</f>
        <v>115.38978970826687</v>
      </c>
      <c r="F381" s="9">
        <f>IF(_xlfn.CHISQ.DIST(0.025,$A381-1,1)&lt;=0.5,_xlfn.CHISQ.INV(0.025,$A381-1),_xlfn.CHISQ.INV(1-0.025,$A381-1))</f>
        <v>67.355562817943778</v>
      </c>
      <c r="G381" s="9">
        <f>IF(_xlfn.CHISQ.DIST(0.975,$A381-1,1)&lt;=0.5,_xlfn.CHISQ.INV(0.975,$A381-1),_xlfn.CHISQ.INV(1-0.975,$A381-1))</f>
        <v>120.42708099391761</v>
      </c>
      <c r="H381" s="9">
        <f>IF(_xlfn.CHISQ.DIST(0.005,$A381-1,1)&lt;=0.5,_xlfn.CHISQ.INV(0.005,$A381-1),_xlfn.CHISQ.INV(1-0.005,$A381-1))</f>
        <v>60.814567010423559</v>
      </c>
      <c r="I381" s="9">
        <f>IF(_xlfn.CHISQ.DIST(0.995,$A381-1,1)&lt;=0.5,_xlfn.CHISQ.INV(0.995,$A381-1),_xlfn.CHISQ.INV(1-0.995,$A381-1))</f>
        <v>130.68107334307618</v>
      </c>
    </row>
    <row r="382" ht="14.25">
      <c r="A382" s="5">
        <v>94</v>
      </c>
      <c r="B382" s="18">
        <f>($A382-1)*'TE S1'!$D95/18^2</f>
        <v>59.919513808906814</v>
      </c>
      <c r="C382" s="18">
        <f>($A382-1)*'TE S1'!$D95/15^2</f>
        <v>86.284099884825807</v>
      </c>
      <c r="D382" s="9">
        <f>IF(_xlfn.CHISQ.DIST(0.05,$A382-1,1)&lt;=0.5,_xlfn.CHISQ.INV(0.05,$A382-1),_xlfn.CHISQ.INV(1-0.05,$A382-1))</f>
        <v>71.760343020245031</v>
      </c>
      <c r="E382" s="9">
        <f>IF(_xlfn.CHISQ.DIST(0.95,$A382-1,1)&lt;=0.5,_xlfn.CHISQ.INV(0.95,$A382-1),_xlfn.CHISQ.INV(1-0.95,$A382-1))</f>
        <v>116.51104728087351</v>
      </c>
      <c r="F382" s="9">
        <f>IF(_xlfn.CHISQ.DIST(0.025,$A382-1,1)&lt;=0.5,_xlfn.CHISQ.INV(0.025,$A382-1),_xlfn.CHISQ.INV(1-0.025,$A382-1))</f>
        <v>68.211225448506426</v>
      </c>
      <c r="G382" s="9">
        <f>IF(_xlfn.CHISQ.DIST(0.975,$A382-1,1)&lt;=0.5,_xlfn.CHISQ.INV(0.975,$A382-1),_xlfn.CHISQ.INV(1-0.975,$A382-1))</f>
        <v>121.57148302820671</v>
      </c>
      <c r="H382" s="9">
        <f>IF(_xlfn.CHISQ.DIST(0.005,$A382-1,1)&lt;=0.5,_xlfn.CHISQ.INV(0.005,$A382-1),_xlfn.CHISQ.INV(1-0.005,$A382-1))</f>
        <v>61.625252422553267</v>
      </c>
      <c r="I382" s="9">
        <f>IF(_xlfn.CHISQ.DIST(0.995,$A382-1,1)&lt;=0.5,_xlfn.CHISQ.INV(0.995,$A382-1),_xlfn.CHISQ.INV(1-0.995,$A382-1))</f>
        <v>131.87057784918846</v>
      </c>
    </row>
    <row r="383" ht="14.25">
      <c r="A383" s="5">
        <v>95</v>
      </c>
      <c r="B383" s="18">
        <f>($A383-1)*'TE S1'!$D96/18^2</f>
        <v>60.118114674638448</v>
      </c>
      <c r="C383" s="18">
        <f>($A383-1)*'TE S1'!$D96/15^2</f>
        <v>86.57008513147936</v>
      </c>
      <c r="D383" s="9">
        <f>IF(_xlfn.CHISQ.DIST(0.05,$A383-1,1)&lt;=0.5,_xlfn.CHISQ.INV(0.05,$A383-1),_xlfn.CHISQ.INV(1-0.05,$A383-1))</f>
        <v>72.639767785884615</v>
      </c>
      <c r="E383" s="9">
        <f>IF(_xlfn.CHISQ.DIST(0.95,$A383-1,1)&lt;=0.5,_xlfn.CHISQ.INV(0.95,$A383-1),_xlfn.CHISQ.INV(1-0.95,$A383-1))</f>
        <v>117.63165114234558</v>
      </c>
      <c r="F383" s="9">
        <f>IF(_xlfn.CHISQ.DIST(0.025,$A383-1,1)&lt;=0.5,_xlfn.CHISQ.INV(0.025,$A383-1),_xlfn.CHISQ.INV(1-0.025,$A383-1))</f>
        <v>69.06766433413155</v>
      </c>
      <c r="G383" s="9">
        <f>IF(_xlfn.CHISQ.DIST(0.975,$A383-1,1)&lt;=0.5,_xlfn.CHISQ.INV(0.975,$A383-1),_xlfn.CHISQ.INV(1-0.975,$A383-1))</f>
        <v>122.71510742117191</v>
      </c>
      <c r="H383" s="9">
        <f>IF(_xlfn.CHISQ.DIST(0.005,$A383-1,1)&lt;=0.5,_xlfn.CHISQ.INV(0.005,$A383-1),_xlfn.CHISQ.INV(1-0.005,$A383-1))</f>
        <v>62.436951624714197</v>
      </c>
      <c r="I383" s="9">
        <f>IF(_xlfn.CHISQ.DIST(0.995,$A383-1,1)&lt;=0.5,_xlfn.CHISQ.INV(0.995,$A383-1),_xlfn.CHISQ.INV(1-0.995,$A383-1))</f>
        <v>133.05906450031725</v>
      </c>
    </row>
    <row r="384" ht="14.25">
      <c r="A384" s="5">
        <v>96</v>
      </c>
      <c r="B384" s="18">
        <f>($A384-1)*'TE S1'!$D97/18^2</f>
        <v>60.161615873738619</v>
      </c>
      <c r="C384" s="18">
        <f>($A384-1)*'TE S1'!$D97/15^2</f>
        <v>86.632726858183617</v>
      </c>
      <c r="D384" s="9">
        <f>IF(_xlfn.CHISQ.DIST(0.05,$A384-1,1)&lt;=0.5,_xlfn.CHISQ.INV(0.05,$A384-1),_xlfn.CHISQ.INV(1-0.05,$A384-1))</f>
        <v>73.519835194100082</v>
      </c>
      <c r="E384" s="9">
        <f>IF(_xlfn.CHISQ.DIST(0.95,$A384-1,1)&lt;=0.5,_xlfn.CHISQ.INV(0.95,$A384-1),_xlfn.CHISQ.INV(1-0.95,$A384-1))</f>
        <v>118.75161175336741</v>
      </c>
      <c r="F384" s="9">
        <f>IF(_xlfn.CHISQ.DIST(0.025,$A384-1,1)&lt;=0.5,_xlfn.CHISQ.INV(0.025,$A384-1),_xlfn.CHISQ.INV(1-0.025,$A384-1))</f>
        <v>69.924867087440191</v>
      </c>
      <c r="G384" s="9">
        <f>IF(_xlfn.CHISQ.DIST(0.975,$A384-1,1)&lt;=0.5,_xlfn.CHISQ.INV(0.975,$A384-1),_xlfn.CHISQ.INV(1-0.975,$A384-1))</f>
        <v>123.85796660429504</v>
      </c>
      <c r="H384" s="9">
        <f>IF(_xlfn.CHISQ.DIST(0.005,$A384-1,1)&lt;=0.5,_xlfn.CHISQ.INV(0.005,$A384-1),_xlfn.CHISQ.INV(1-0.005,$A384-1))</f>
        <v>63.249648513333298</v>
      </c>
      <c r="I384" s="9">
        <f>IF(_xlfn.CHISQ.DIST(0.995,$A384-1,1)&lt;=0.5,_xlfn.CHISQ.INV(0.995,$A384-1),_xlfn.CHISQ.INV(1-0.995,$A384-1))</f>
        <v>134.24654952915239</v>
      </c>
    </row>
    <row r="385" ht="14.25">
      <c r="A385" s="5">
        <v>97</v>
      </c>
      <c r="B385" s="18">
        <f>($A385-1)*'TE S1'!$D98/18^2</f>
        <v>60.193484155247191</v>
      </c>
      <c r="C385" s="18">
        <f>($A385-1)*'TE S1'!$D98/15^2</f>
        <v>86.678617183555957</v>
      </c>
      <c r="D385" s="9">
        <f>IF(_xlfn.CHISQ.DIST(0.05,$A385-1,1)&lt;=0.5,_xlfn.CHISQ.INV(0.05,$A385-1),_xlfn.CHISQ.INV(1-0.05,$A385-1))</f>
        <v>74.400535079420976</v>
      </c>
      <c r="E385" s="9">
        <f>IF(_xlfn.CHISQ.DIST(0.95,$A385-1,1)&lt;=0.5,_xlfn.CHISQ.INV(0.95,$A385-1),_xlfn.CHISQ.INV(1-0.95,$A385-1))</f>
        <v>119.87093929856739</v>
      </c>
      <c r="F385" s="9">
        <f>IF(_xlfn.CHISQ.DIST(0.025,$A385-1,1)&lt;=0.5,_xlfn.CHISQ.INV(0.025,$A385-1),_xlfn.CHISQ.INV(1-0.025,$A385-1))</f>
        <v>70.782821646966354</v>
      </c>
      <c r="G385" s="9">
        <f>IF(_xlfn.CHISQ.DIST(0.975,$A385-1,1)&lt;=0.5,_xlfn.CHISQ.INV(0.975,$A385-1),_xlfn.CHISQ.INV(1-0.975,$A385-1))</f>
        <v>125.00007268129393</v>
      </c>
      <c r="H385" s="9">
        <f>IF(_xlfn.CHISQ.DIST(0.005,$A385-1,1)&lt;=0.5,_xlfn.CHISQ.INV(0.005,$A385-1),_xlfn.CHISQ.INV(1-0.005,$A385-1))</f>
        <v>64.063327406464211</v>
      </c>
      <c r="I385" s="9">
        <f>IF(_xlfn.CHISQ.DIST(0.995,$A385-1,1)&lt;=0.5,_xlfn.CHISQ.INV(0.995,$A385-1),_xlfn.CHISQ.INV(1-0.995,$A385-1))</f>
        <v>135.43304874134611</v>
      </c>
    </row>
    <row r="386" ht="14.25">
      <c r="A386" s="5">
        <v>98</v>
      </c>
      <c r="B386" s="18">
        <f>($A386-1)*'TE S1'!$D99/18^2</f>
        <v>60.538617947693034</v>
      </c>
      <c r="C386" s="18">
        <f>($A386-1)*'TE S1'!$D99/15^2</f>
        <v>87.175609844677965</v>
      </c>
      <c r="D386" s="9">
        <f>IF(_xlfn.CHISQ.DIST(0.05,$A386-1,1)&lt;=0.5,_xlfn.CHISQ.INV(0.05,$A386-1),_xlfn.CHISQ.INV(1-0.05,$A386-1))</f>
        <v>75.281857541543616</v>
      </c>
      <c r="E386" s="9">
        <f>IF(_xlfn.CHISQ.DIST(0.95,$A386-1,1)&lt;=0.5,_xlfn.CHISQ.INV(0.95,$A386-1),_xlfn.CHISQ.INV(1-0.95,$A386-1))</f>
        <v>120.9896436966097</v>
      </c>
      <c r="F386" s="9">
        <f>IF(_xlfn.CHISQ.DIST(0.025,$A386-1,1)&lt;=0.5,_xlfn.CHISQ.INV(0.025,$A386-1),_xlfn.CHISQ.INV(1-0.025,$A386-1))</f>
        <v>71.641516265279506</v>
      </c>
      <c r="G386" s="9">
        <f>IF(_xlfn.CHISQ.DIST(0.975,$A386-1,1)&lt;=0.5,_xlfn.CHISQ.INV(0.975,$A386-1),_xlfn.CHISQ.INV(1-0.975,$A386-1))</f>
        <v>126.14143744009611</v>
      </c>
      <c r="H386" s="9">
        <f>IF(_xlfn.CHISQ.DIST(0.005,$A386-1,1)&lt;=0.5,_xlfn.CHISQ.INV(0.005,$A386-1),_xlfn.CHISQ.INV(1-0.005,$A386-1))</f>
        <v>64.877973028500378</v>
      </c>
      <c r="I386" s="9">
        <f>IF(_xlfn.CHISQ.DIST(0.995,$A386-1,1)&lt;=0.5,_xlfn.CHISQ.INV(0.995,$A386-1),_xlfn.CHISQ.INV(1-0.995,$A386-1))</f>
        <v>136.61857753108052</v>
      </c>
    </row>
    <row r="387" ht="14.25">
      <c r="A387" s="5">
        <v>99</v>
      </c>
      <c r="B387" s="18">
        <f>($A387-1)*'TE S1'!$D100/18^2</f>
        <v>61.022116225947549</v>
      </c>
      <c r="C387" s="18">
        <f>($A387-1)*'TE S1'!$D100/15^2</f>
        <v>87.871847365364474</v>
      </c>
      <c r="D387" s="9">
        <f>IF(_xlfn.CHISQ.DIST(0.05,$A387-1,1)&lt;=0.5,_xlfn.CHISQ.INV(0.05,$A387-1),_xlfn.CHISQ.INV(1-0.05,$A387-1))</f>
        <v>76.163792935749044</v>
      </c>
      <c r="E387" s="9">
        <f>IF(_xlfn.CHISQ.DIST(0.95,$A387-1,1)&lt;=0.5,_xlfn.CHISQ.INV(0.95,$A387-1),_xlfn.CHISQ.INV(1-0.95,$A387-1))</f>
        <v>122.10773460981942</v>
      </c>
      <c r="F387" s="9">
        <f>IF(_xlfn.CHISQ.DIST(0.025,$A387-1,1)&lt;=0.5,_xlfn.CHISQ.INV(0.025,$A387-1),_xlfn.CHISQ.INV(1-0.025,$A387-1))</f>
        <v>72.500939497658251</v>
      </c>
      <c r="G387" s="9">
        <f>IF(_xlfn.CHISQ.DIST(0.975,$A387-1,1)&lt;=0.5,_xlfn.CHISQ.INV(0.975,$A387-1),_xlfn.CHISQ.INV(1-0.975,$A387-1))</f>
        <v>127.28207236425455</v>
      </c>
      <c r="H387" s="9">
        <f>IF(_xlfn.CHISQ.DIST(0.005,$A387-1,1)&lt;=0.5,_xlfn.CHISQ.INV(0.005,$A387-1),_xlfn.CHISQ.INV(1-0.005,$A387-1))</f>
        <v>65.693570495593647</v>
      </c>
      <c r="I387" s="9">
        <f>IF(_xlfn.CHISQ.DIST(0.995,$A387-1,1)&lt;=0.5,_xlfn.CHISQ.INV(0.995,$A387-1),_xlfn.CHISQ.INV(1-0.995,$A387-1))</f>
        <v>137.80315089591306</v>
      </c>
    </row>
    <row r="388" ht="14.25">
      <c r="A388" s="5">
        <v>100</v>
      </c>
      <c r="B388" s="18">
        <f>($A388-1)*'TE S1'!$D101/18^2</f>
        <v>62.576971569572457</v>
      </c>
      <c r="C388" s="18">
        <f>($A388-1)*'TE S1'!$D101/15^2</f>
        <v>90.110839060184333</v>
      </c>
      <c r="D388" s="9">
        <f>IF(_xlfn.CHISQ.DIST(0.05,$A388-1,1)&lt;=0.5,_xlfn.CHISQ.INV(0.05,$A388-1),_xlfn.CHISQ.INV(1-0.05,$A388-1))</f>
        <v>77.046331863760301</v>
      </c>
      <c r="E388" s="9">
        <f>IF(_xlfn.CHISQ.DIST(0.95,$A388-1,1)&lt;=0.5,_xlfn.CHISQ.INV(0.95,$A388-1),_xlfn.CHISQ.INV(1-0.95,$A388-1))</f>
        <v>123.22522145336167</v>
      </c>
      <c r="F388" s="9">
        <f>IF(_xlfn.CHISQ.DIST(0.025,$A388-1,1)&lt;=0.5,_xlfn.CHISQ.INV(0.025,$A388-1),_xlfn.CHISQ.INV(1-0.025,$A388-1))</f>
        <v>73.361080191283676</v>
      </c>
      <c r="G388" s="9">
        <f>IF(_xlfn.CHISQ.DIST(0.975,$A388-1,1)&lt;=0.5,_xlfn.CHISQ.INV(0.975,$A388-1),_xlfn.CHISQ.INV(1-0.975,$A388-1))</f>
        <v>128.42198864384031</v>
      </c>
      <c r="H388" s="9">
        <f>IF(_xlfn.CHISQ.DIST(0.005,$A388-1,1)&lt;=0.5,_xlfn.CHISQ.INV(0.005,$A388-1),_xlfn.CHISQ.INV(1-0.005,$A388-1))</f>
        <v>66.510105301737369</v>
      </c>
      <c r="I388" s="9">
        <f>IF(_xlfn.CHISQ.DIST(0.995,$A388-1,1)&lt;=0.5,_xlfn.CHISQ.INV(0.995,$A388-1),_xlfn.CHISQ.INV(1-0.995,$A388-1))</f>
        <v>138.98678345093947</v>
      </c>
    </row>
    <row r="389" ht="14.25">
      <c r="A389" s="5">
        <v>101</v>
      </c>
      <c r="B389" s="18">
        <f>($A389-1)*'TE S1'!$D102/18^2</f>
        <v>62.703964031181584</v>
      </c>
      <c r="C389" s="18">
        <f>($A389-1)*'TE S1'!$D102/15^2</f>
        <v>90.293708204901492</v>
      </c>
      <c r="D389" s="9">
        <f>IF(_xlfn.CHISQ.DIST(0.05,$A389-1,1)&lt;=0.5,_xlfn.CHISQ.INV(0.05,$A389-1),_xlfn.CHISQ.INV(1-0.05,$A389-1))</f>
        <v>77.929465165017248</v>
      </c>
      <c r="E389" s="9">
        <f>IF(_xlfn.CHISQ.DIST(0.95,$A389-1,1)&lt;=0.5,_xlfn.CHISQ.INV(0.95,$A389-1),_xlfn.CHISQ.INV(1-0.95,$A389-1))</f>
        <v>124.34211340400405</v>
      </c>
      <c r="F389" s="9">
        <f>IF(_xlfn.CHISQ.DIST(0.025,$A389-1,1)&lt;=0.5,_xlfn.CHISQ.INV(0.025,$A389-1),_xlfn.CHISQ.INV(1-0.025,$A389-1))</f>
        <v>74.221927474923746</v>
      </c>
      <c r="G389" s="9">
        <f>IF(_xlfn.CHISQ.DIST(0.975,$A389-1,1)&lt;=0.5,_xlfn.CHISQ.INV(0.975,$A389-1),_xlfn.CHISQ.INV(1-0.975,$A389-1))</f>
        <v>129.56119718583653</v>
      </c>
      <c r="H389" s="9">
        <f>IF(_xlfn.CHISQ.DIST(0.005,$A389-1,1)&lt;=0.5,_xlfn.CHISQ.INV(0.005,$A389-1),_xlfn.CHISQ.INV(1-0.005,$A389-1))</f>
        <v>67.327563305479302</v>
      </c>
      <c r="I389" s="9">
        <f>IF(_xlfn.CHISQ.DIST(0.995,$A389-1,1)&lt;=0.5,_xlfn.CHISQ.INV(0.995,$A389-1),_xlfn.CHISQ.INV(1-0.995,$A389-1))</f>
        <v>140.16948944231365</v>
      </c>
    </row>
    <row r="390" ht="14.25">
      <c r="A390" s="5">
        <v>102</v>
      </c>
      <c r="B390" s="18">
        <f>($A390-1)*'TE S1'!$D103/18^2</f>
        <v>62.703967755383808</v>
      </c>
      <c r="C390" s="18">
        <f>($A390-1)*'TE S1'!$D103/15^2</f>
        <v>90.293713567752675</v>
      </c>
      <c r="D390" s="9">
        <f>IF(_xlfn.CHISQ.DIST(0.05,$A390-1,1)&lt;=0.5,_xlfn.CHISQ.INV(0.05,$A390-1),_xlfn.CHISQ.INV(1-0.05,$A390-1))</f>
        <v>78.813183908344172</v>
      </c>
      <c r="E390" s="9">
        <f>IF(_xlfn.CHISQ.DIST(0.95,$A390-1,1)&lt;=0.5,_xlfn.CHISQ.INV(0.95,$A390-1),_xlfn.CHISQ.INV(1-0.95,$A390-1))</f>
        <v>125.45841940848236</v>
      </c>
      <c r="F390" s="9">
        <f>IF(_xlfn.CHISQ.DIST(0.025,$A390-1,1)&lt;=0.5,_xlfn.CHISQ.INV(0.025,$A390-1),_xlfn.CHISQ.INV(1-0.025,$A390-1))</f>
        <v>75.083470749081513</v>
      </c>
      <c r="G390" s="9">
        <f>IF(_xlfn.CHISQ.DIST(0.975,$A390-1,1)&lt;=0.5,_xlfn.CHISQ.INV(0.975,$A390-1),_xlfn.CHISQ.INV(1-0.975,$A390-1))</f>
        <v>130.69970862406569</v>
      </c>
      <c r="H390" s="9">
        <f>IF(_xlfn.CHISQ.DIST(0.005,$A390-1,1)&lt;=0.5,_xlfn.CHISQ.INV(0.005,$A390-1),_xlfn.CHISQ.INV(1-0.005,$A390-1))</f>
        <v>68.145930717228694</v>
      </c>
      <c r="I390" s="9">
        <f>IF(_xlfn.CHISQ.DIST(0.995,$A390-1,1)&lt;=0.5,_xlfn.CHISQ.INV(0.995,$A390-1),_xlfn.CHISQ.INV(1-0.995,$A390-1))</f>
        <v>141.35128276015851</v>
      </c>
    </row>
    <row r="391" ht="14.25">
      <c r="A391" s="5">
        <v>103</v>
      </c>
      <c r="B391" s="18">
        <f>($A391-1)*'TE S1'!$D104/18^2</f>
        <v>65.381096687319072</v>
      </c>
      <c r="C391" s="18">
        <f>($A391-1)*'TE S1'!$D104/15^2</f>
        <v>94.148779229739461</v>
      </c>
      <c r="D391" s="9">
        <f>IF(_xlfn.CHISQ.DIST(0.05,$A391-1,1)&lt;=0.5,_xlfn.CHISQ.INV(0.05,$A391-1),_xlfn.CHISQ.INV(1-0.05,$A391-1))</f>
        <v>79.697479383988096</v>
      </c>
      <c r="E391" s="9">
        <f>IF(_xlfn.CHISQ.DIST(0.95,$A391-1,1)&lt;=0.5,_xlfn.CHISQ.INV(0.95,$A391-1),_xlfn.CHISQ.INV(1-0.95,$A391-1))</f>
        <v>126.57414819149434</v>
      </c>
      <c r="F391" s="9">
        <f>IF(_xlfn.CHISQ.DIST(0.025,$A391-1,1)&lt;=0.5,_xlfn.CHISQ.INV(0.025,$A391-1),_xlfn.CHISQ.INV(1-0.025,$A391-1))</f>
        <v>75.945699676581455</v>
      </c>
      <c r="G391" s="9">
        <f>IF(_xlfn.CHISQ.DIST(0.975,$A391-1,1)&lt;=0.5,_xlfn.CHISQ.INV(0.975,$A391-1),_xlfn.CHISQ.INV(1-0.975,$A391-1))</f>
        <v>131.83753332867369</v>
      </c>
      <c r="H391" s="9">
        <f>IF(_xlfn.CHISQ.DIST(0.005,$A391-1,1)&lt;=0.5,_xlfn.CHISQ.INV(0.005,$A391-1),_xlfn.CHISQ.INV(1-0.005,$A391-1))</f>
        <v>68.965194087126164</v>
      </c>
      <c r="I391" s="9">
        <f>IF(_xlfn.CHISQ.DIST(0.995,$A391-1,1)&lt;=0.5,_xlfn.CHISQ.INV(0.995,$A391-1),_xlfn.CHISQ.INV(1-0.995,$A391-1))</f>
        <v>142.53217695090245</v>
      </c>
    </row>
    <row r="392" ht="14.25">
      <c r="A392" s="5">
        <v>104</v>
      </c>
      <c r="B392" s="18">
        <f>($A392-1)*'TE S1'!$D105/18^2</f>
        <v>66.748236371917073</v>
      </c>
      <c r="C392" s="18">
        <f>($A392-1)*'TE S1'!$D105/15^2</f>
        <v>96.117460375560583</v>
      </c>
      <c r="D392" s="9">
        <f>IF(_xlfn.CHISQ.DIST(0.05,$A392-1,1)&lt;=0.5,_xlfn.CHISQ.INV(0.05,$A392-1),_xlfn.CHISQ.INV(1-0.05,$A392-1))</f>
        <v>80.582343096011428</v>
      </c>
      <c r="E392" s="9">
        <f>IF(_xlfn.CHISQ.DIST(0.95,$A392-1,1)&lt;=0.5,_xlfn.CHISQ.INV(0.95,$A392-1),_xlfn.CHISQ.INV(1-0.95,$A392-1))</f>
        <v>127.68930826333829</v>
      </c>
      <c r="F392" s="9">
        <f>IF(_xlfn.CHISQ.DIST(0.025,$A392-1,1)&lt;=0.5,_xlfn.CHISQ.INV(0.025,$A392-1),_xlfn.CHISQ.INV(1-0.025,$A392-1))</f>
        <v>76.808604173572746</v>
      </c>
      <c r="G392" s="9">
        <f>IF(_xlfn.CHISQ.DIST(0.975,$A392-1,1)&lt;=0.5,_xlfn.CHISQ.INV(0.975,$A392-1),_xlfn.CHISQ.INV(1-0.975,$A392-1))</f>
        <v>132.97468141519201</v>
      </c>
      <c r="H392" s="9">
        <f>IF(_xlfn.CHISQ.DIST(0.005,$A392-1,1)&lt;=0.5,_xlfn.CHISQ.INV(0.005,$A392-1),_xlfn.CHISQ.INV(1-0.005,$A392-1))</f>
        <v>69.785340293445515</v>
      </c>
      <c r="I392" s="9">
        <f>IF(_xlfn.CHISQ.DIST(0.995,$A392-1,1)&lt;=0.5,_xlfn.CHISQ.INV(0.995,$A392-1),_xlfn.CHISQ.INV(1-0.995,$A392-1))</f>
        <v>143.71218522906969</v>
      </c>
    </row>
    <row r="393" ht="14.25">
      <c r="A393" s="5">
        <v>105</v>
      </c>
      <c r="B393" s="18">
        <f>($A393-1)*'TE S1'!$D106/18^2</f>
        <v>67.267533957280151</v>
      </c>
      <c r="C393" s="18">
        <f>($A393-1)*'TE S1'!$D106/15^2</f>
        <v>96.865248898483415</v>
      </c>
      <c r="D393" s="9">
        <f>IF(_xlfn.CHISQ.DIST(0.05,$A393-1,1)&lt;=0.5,_xlfn.CHISQ.INV(0.05,$A393-1),_xlfn.CHISQ.INV(1-0.05,$A393-1))</f>
        <v>81.467766755013656</v>
      </c>
      <c r="E393" s="9">
        <f>IF(_xlfn.CHISQ.DIST(0.95,$A393-1,1)&lt;=0.5,_xlfn.CHISQ.INV(0.95,$A393-1),_xlfn.CHISQ.INV(1-0.95,$A393-1))</f>
        <v>128.80390792721781</v>
      </c>
      <c r="F393" s="9">
        <f>IF(_xlfn.CHISQ.DIST(0.025,$A393-1,1)&lt;=0.5,_xlfn.CHISQ.INV(0.025,$A393-1),_xlfn.CHISQ.INV(1-0.025,$A393-1))</f>
        <v>77.672174400922472</v>
      </c>
      <c r="G393" s="9">
        <f>IF(_xlfn.CHISQ.DIST(0.975,$A393-1,1)&lt;=0.5,_xlfn.CHISQ.INV(0.975,$A393-1),_xlfn.CHISQ.INV(1-0.975,$A393-1))</f>
        <v>134.11116275320768</v>
      </c>
      <c r="H393" s="9">
        <f>IF(_xlfn.CHISQ.DIST(0.005,$A393-1,1)&lt;=0.5,_xlfn.CHISQ.INV(0.005,$A393-1),_xlfn.CHISQ.INV(1-0.005,$A393-1))</f>
        <v>70.606356531498804</v>
      </c>
      <c r="I393" s="9">
        <f>IF(_xlfn.CHISQ.DIST(0.995,$A393-1,1)&lt;=0.5,_xlfn.CHISQ.INV(0.995,$A393-1),_xlfn.CHISQ.INV(1-0.995,$A393-1))</f>
        <v>144.89132048855907</v>
      </c>
    </row>
    <row r="394" ht="14.25">
      <c r="A394" s="5">
        <v>106</v>
      </c>
      <c r="B394" s="18">
        <f>($A394-1)*'TE S1'!$D107/18^2</f>
        <v>67.514223053654007</v>
      </c>
      <c r="C394" s="18">
        <f>($A394-1)*'TE S1'!$D107/15^2</f>
        <v>97.220481197261762</v>
      </c>
      <c r="D394" s="9">
        <f>IF(_xlfn.CHISQ.DIST(0.05,$A394-1,1)&lt;=0.5,_xlfn.CHISQ.INV(0.05,$A394-1),_xlfn.CHISQ.INV(1-0.05,$A394-1))</f>
        <v>82.353742271172578</v>
      </c>
      <c r="E394" s="9">
        <f>IF(_xlfn.CHISQ.DIST(0.95,$A394-1,1)&lt;=0.5,_xlfn.CHISQ.INV(0.95,$A394-1),_xlfn.CHISQ.INV(1-0.95,$A394-1))</f>
        <v>129.91795528622885</v>
      </c>
      <c r="F394" s="9">
        <f>IF(_xlfn.CHISQ.DIST(0.025,$A394-1,1)&lt;=0.5,_xlfn.CHISQ.INV(0.025,$A394-1),_xlfn.CHISQ.INV(1-0.025,$A394-1))</f>
        <v>78.53640075598382</v>
      </c>
      <c r="G394" s="9">
        <f>IF(_xlfn.CHISQ.DIST(0.975,$A394-1,1)&lt;=0.5,_xlfn.CHISQ.INV(0.975,$A394-1),_xlfn.CHISQ.INV(1-0.975,$A394-1))</f>
        <v>135.24698697465357</v>
      </c>
      <c r="H394" s="9">
        <f>IF(_xlfn.CHISQ.DIST(0.005,$A394-1,1)&lt;=0.5,_xlfn.CHISQ.INV(0.005,$A394-1),_xlfn.CHISQ.INV(1-0.005,$A394-1))</f>
        <v>71.42823030302003</v>
      </c>
      <c r="I394" s="9">
        <f>IF(_xlfn.CHISQ.DIST(0.995,$A394-1,1)&lt;=0.5,_xlfn.CHISQ.INV(0.995,$A394-1),_xlfn.CHISQ.INV(1-0.995,$A394-1))</f>
        <v>146.06959531343026</v>
      </c>
    </row>
    <row r="395" ht="14.25">
      <c r="A395" s="5">
        <v>107</v>
      </c>
      <c r="B395" s="18">
        <f>($A395-1)*'TE S1'!$D108/18^2</f>
        <v>70.457678216915738</v>
      </c>
      <c r="C395" s="18">
        <f>($A395-1)*'TE S1'!$D108/15^2</f>
        <v>101.45905663235867</v>
      </c>
      <c r="D395" s="9">
        <f>IF(_xlfn.CHISQ.DIST(0.05,$A395-1,1)&lt;=0.5,_xlfn.CHISQ.INV(0.05,$A395-1),_xlfn.CHISQ.INV(1-0.05,$A395-1))</f>
        <v>83.240261747579609</v>
      </c>
      <c r="E395" s="9">
        <f>IF(_xlfn.CHISQ.DIST(0.95,$A395-1,1)&lt;=0.5,_xlfn.CHISQ.INV(0.95,$A395-1),_xlfn.CHISQ.INV(1-0.95,$A395-1))</f>
        <v>131.03145825004853</v>
      </c>
      <c r="F395" s="9">
        <f>IF(_xlfn.CHISQ.DIST(0.025,$A395-1,1)&lt;=0.5,_xlfn.CHISQ.INV(0.025,$A395-1),_xlfn.CHISQ.INV(1-0.025,$A395-1))</f>
        <v>79.401273864715037</v>
      </c>
      <c r="G395" s="9">
        <f>IF(_xlfn.CHISQ.DIST(0.975,$A395-1,1)&lt;=0.5,_xlfn.CHISQ.INV(0.975,$A395-1),_xlfn.CHISQ.INV(1-0.975,$A395-1))</f>
        <v>136.38216348174552</v>
      </c>
      <c r="H395" s="9">
        <f>IF(_xlfn.CHISQ.DIST(0.005,$A395-1,1)&lt;=0.5,_xlfn.CHISQ.INV(0.005,$A395-1),_xlfn.CHISQ.INV(1-0.005,$A395-1))</f>
        <v>72.250949406000871</v>
      </c>
      <c r="I395" s="9">
        <f>IF(_xlfn.CHISQ.DIST(0.995,$A395-1,1)&lt;=0.5,_xlfn.CHISQ.INV(0.995,$A395-1),_xlfn.CHISQ.INV(1-0.995,$A395-1))</f>
        <v>147.24702198823164</v>
      </c>
    </row>
    <row r="396" ht="14.25">
      <c r="A396" s="5">
        <v>108</v>
      </c>
      <c r="B396" s="18">
        <f>($A396-1)*'TE S1'!$D109/18^2</f>
        <v>70.48698972623464</v>
      </c>
      <c r="C396" s="18">
        <f>($A396-1)*'TE S1'!$D109/15^2</f>
        <v>101.50126520577788</v>
      </c>
      <c r="D396" s="9">
        <f>IF(_xlfn.CHISQ.DIST(0.05,$A396-1,1)&lt;=0.5,_xlfn.CHISQ.INV(0.05,$A396-1),_xlfn.CHISQ.INV(1-0.05,$A396-1))</f>
        <v>84.127317473863414</v>
      </c>
      <c r="E396" s="9">
        <f>IF(_xlfn.CHISQ.DIST(0.95,$A396-1,1)&lt;=0.5,_xlfn.CHISQ.INV(0.95,$A396-1),_xlfn.CHISQ.INV(1-0.95,$A396-1))</f>
        <v>132.14442454133638</v>
      </c>
      <c r="F396" s="9">
        <f>IF(_xlfn.CHISQ.DIST(0.025,$A396-1,1)&lt;=0.5,_xlfn.CHISQ.INV(0.025,$A396-1),_xlfn.CHISQ.INV(1-0.025,$A396-1))</f>
        <v>80.266784574133979</v>
      </c>
      <c r="G396" s="9">
        <f>IF(_xlfn.CHISQ.DIST(0.975,$A396-1,1)&lt;=0.5,_xlfn.CHISQ.INV(0.975,$A396-1),_xlfn.CHISQ.INV(1-0.975,$A396-1))</f>
        <v>137.51670145457899</v>
      </c>
      <c r="H396" s="9">
        <f>IF(_xlfn.CHISQ.DIST(0.005,$A396-1,1)&lt;=0.5,_xlfn.CHISQ.INV(0.005,$A396-1),_xlfn.CHISQ.INV(1-0.005,$A396-1))</f>
        <v>73.074501924955598</v>
      </c>
      <c r="I396" s="9">
        <f>IF(_xlfn.CHISQ.DIST(0.995,$A396-1,1)&lt;=0.5,_xlfn.CHISQ.INV(0.995,$A396-1),_xlfn.CHISQ.INV(1-0.995,$A396-1))</f>
        <v>148.4236125078871</v>
      </c>
    </row>
    <row r="397" ht="14.25">
      <c r="A397" s="5">
        <v>109</v>
      </c>
      <c r="B397" s="18">
        <f>($A397-1)*'TE S1'!$D110/18^2</f>
        <v>70.548107978582138</v>
      </c>
      <c r="C397" s="18">
        <f>($A397-1)*'TE S1'!$D110/15^2</f>
        <v>101.58927548915828</v>
      </c>
      <c r="D397" s="9">
        <f>IF(_xlfn.CHISQ.DIST(0.05,$A397-1,1)&lt;=0.5,_xlfn.CHISQ.INV(0.05,$A397-1),_xlfn.CHISQ.INV(1-0.05,$A397-1))</f>
        <v>85.014901920077861</v>
      </c>
      <c r="E397" s="9">
        <f>IF(_xlfn.CHISQ.DIST(0.95,$A397-1,1)&lt;=0.5,_xlfn.CHISQ.INV(0.95,$A397-1),_xlfn.CHISQ.INV(1-0.95,$A397-1))</f>
        <v>133.25686170186819</v>
      </c>
      <c r="F397" s="9">
        <f>IF(_xlfn.CHISQ.DIST(0.025,$A397-1,1)&lt;=0.5,_xlfn.CHISQ.INV(0.025,$A397-1),_xlfn.CHISQ.INV(1-0.025,$A397-1))</f>
        <v>81.13292394508953</v>
      </c>
      <c r="G397" s="9">
        <f>IF(_xlfn.CHISQ.DIST(0.975,$A397-1,1)&lt;=0.5,_xlfn.CHISQ.INV(0.975,$A397-1),_xlfn.CHISQ.INV(1-0.975,$A397-1))</f>
        <v>138.65060985840836</v>
      </c>
      <c r="H397" s="9">
        <f>IF(_xlfn.CHISQ.DIST(0.005,$A397-1,1)&lt;=0.5,_xlfn.CHISQ.INV(0.005,$A397-1),_xlfn.CHISQ.INV(1-0.005,$A397-1))</f>
        <v>73.898876221593625</v>
      </c>
      <c r="I397" s="9">
        <f>IF(_xlfn.CHISQ.DIST(0.995,$A397-1,1)&lt;=0.5,_xlfn.CHISQ.INV(0.995,$A397-1),_xlfn.CHISQ.INV(1-0.995,$A397-1))</f>
        <v>149.59937858716813</v>
      </c>
    </row>
    <row r="398" ht="14.25">
      <c r="A398" s="5">
        <v>110</v>
      </c>
      <c r="B398" s="18">
        <f>($A398-1)*'TE S1'!$D111/18^2</f>
        <v>70.549862616389447</v>
      </c>
      <c r="C398" s="18">
        <f>($A398-1)*'TE S1'!$D111/15^2</f>
        <v>101.5918021676008</v>
      </c>
      <c r="D398" s="9">
        <f>IF(_xlfn.CHISQ.DIST(0.05,$A398-1,1)&lt;=0.5,_xlfn.CHISQ.INV(0.05,$A398-1),_xlfn.CHISQ.INV(1-0.05,$A398-1))</f>
        <v>85.903007730846667</v>
      </c>
      <c r="E398" s="9">
        <f>IF(_xlfn.CHISQ.DIST(0.95,$A398-1,1)&lt;=0.5,_xlfn.CHISQ.INV(0.95,$A398-1),_xlfn.CHISQ.INV(1-0.95,$A398-1))</f>
        <v>134.36877709841121</v>
      </c>
      <c r="F398" s="9">
        <f>IF(_xlfn.CHISQ.DIST(0.025,$A398-1,1)&lt;=0.5,_xlfn.CHISQ.INV(0.025,$A398-1),_xlfn.CHISQ.INV(1-0.025,$A398-1))</f>
        <v>81.999683245332903</v>
      </c>
      <c r="G398" s="9">
        <f>IF(_xlfn.CHISQ.DIST(0.975,$A398-1,1)&lt;=0.5,_xlfn.CHISQ.INV(0.975,$A398-1),_xlfn.CHISQ.INV(1-0.975,$A398-1))</f>
        <v>139.78389745062051</v>
      </c>
      <c r="H398" s="9">
        <f>IF(_xlfn.CHISQ.DIST(0.005,$A398-1,1)&lt;=0.5,_xlfn.CHISQ.INV(0.005,$A398-1),_xlfn.CHISQ.INV(1-0.005,$A398-1))</f>
        <v>74.724060925877993</v>
      </c>
      <c r="I398" s="9">
        <f>IF(_xlfn.CHISQ.DIST(0.995,$A398-1,1)&lt;=0.5,_xlfn.CHISQ.INV(0.995,$A398-1),_xlfn.CHISQ.INV(1-0.995,$A398-1))</f>
        <v>150.77433166977198</v>
      </c>
    </row>
    <row r="399" ht="14.25">
      <c r="A399" s="5">
        <v>111</v>
      </c>
      <c r="B399" s="18">
        <f>($A399-1)*'TE S1'!$D112/18^2</f>
        <v>72.929816314322068</v>
      </c>
      <c r="C399" s="18">
        <f>($A399-1)*'TE S1'!$D112/15^2</f>
        <v>105.01893549262378</v>
      </c>
      <c r="D399" s="9">
        <f>IF(_xlfn.CHISQ.DIST(0.05,$A399-1,1)&lt;=0.5,_xlfn.CHISQ.INV(0.05,$A399-1),_xlfn.CHISQ.INV(1-0.05,$A399-1))</f>
        <v>86.791627719750949</v>
      </c>
      <c r="E399" s="9">
        <f>IF(_xlfn.CHISQ.DIST(0.95,$A399-1,1)&lt;=0.5,_xlfn.CHISQ.INV(0.95,$A399-1),_xlfn.CHISQ.INV(1-0.95,$A399-1))</f>
        <v>135.48017792835958</v>
      </c>
      <c r="F399" s="9">
        <f>IF(_xlfn.CHISQ.DIST(0.025,$A399-1,1)&lt;=0.5,_xlfn.CHISQ.INV(0.025,$A399-1),_xlfn.CHISQ.INV(1-0.025,$A399-1))</f>
        <v>82.867053942876851</v>
      </c>
      <c r="G399" s="9">
        <f>IF(_xlfn.CHISQ.DIST(0.975,$A399-1,1)&lt;=0.5,_xlfn.CHISQ.INV(0.975,$A399-1),_xlfn.CHISQ.INV(1-0.975,$A399-1))</f>
        <v>140.9165727874215</v>
      </c>
      <c r="H399" s="9">
        <f>IF(_xlfn.CHISQ.DIST(0.005,$A399-1,1)&lt;=0.5,_xlfn.CHISQ.INV(0.005,$A399-1),_xlfn.CHISQ.INV(1-0.005,$A399-1))</f>
        <v>75.550044927452078</v>
      </c>
      <c r="I399" s="9">
        <f>IF(_xlfn.CHISQ.DIST(0.995,$A399-1,1)&lt;=0.5,_xlfn.CHISQ.INV(0.995,$A399-1),_xlfn.CHISQ.INV(1-0.995,$A399-1))</f>
        <v>151.94848293702356</v>
      </c>
    </row>
    <row r="400" ht="14.25">
      <c r="A400" s="5">
        <v>112</v>
      </c>
      <c r="B400" s="18">
        <f>($A400-1)*'TE S1'!$D113/18^2</f>
        <v>73.119468292021452</v>
      </c>
      <c r="C400" s="18">
        <f>($A400-1)*'TE S1'!$D113/15^2</f>
        <v>105.2920343405109</v>
      </c>
      <c r="D400" s="9">
        <f>IF(_xlfn.CHISQ.DIST(0.05,$A400-1,1)&lt;=0.5,_xlfn.CHISQ.INV(0.05,$A400-1),_xlfn.CHISQ.INV(1-0.05,$A400-1))</f>
        <v>87.680754863945083</v>
      </c>
      <c r="E400" s="9">
        <f>IF(_xlfn.CHISQ.DIST(0.95,$A400-1,1)&lt;=0.5,_xlfn.CHISQ.INV(0.95,$A400-1),_xlfn.CHISQ.INV(1-0.95,$A400-1))</f>
        <v>136.59107122513493</v>
      </c>
      <c r="F400" s="9">
        <f>IF(_xlfn.CHISQ.DIST(0.025,$A400-1,1)&lt;=0.5,_xlfn.CHISQ.INV(0.025,$A400-1),_xlfn.CHISQ.INV(1-0.025,$A400-1))</f>
        <v>83.735027699625377</v>
      </c>
      <c r="G400" s="9">
        <f>IF(_xlfn.CHISQ.DIST(0.975,$A400-1,1)&lt;=0.5,_xlfn.CHISQ.INV(0.975,$A400-1),_xlfn.CHISQ.INV(1-0.975,$A400-1))</f>
        <v>142.04864423024779</v>
      </c>
      <c r="H400" s="9">
        <f>IF(_xlfn.CHISQ.DIST(0.005,$A400-1,1)&lt;=0.5,_xlfn.CHISQ.INV(0.005,$A400-1),_xlfn.CHISQ.INV(1-0.005,$A400-1))</f>
        <v>76.376817367415001</v>
      </c>
      <c r="I400" s="9">
        <f>IF(_xlfn.CHISQ.DIST(0.995,$A400-1,1)&lt;=0.5,_xlfn.CHISQ.INV(0.995,$A400-1),_xlfn.CHISQ.INV(1-0.995,$A400-1))</f>
        <v>153.12184331622149</v>
      </c>
    </row>
    <row r="401" ht="14.25">
      <c r="A401" s="5">
        <v>113</v>
      </c>
      <c r="B401" s="18">
        <f>($A401-1)*'TE S1'!$D114/18^2</f>
        <v>73.411404929817735</v>
      </c>
      <c r="C401" s="18">
        <f>($A401-1)*'TE S1'!$D114/15^2</f>
        <v>105.71242309893755</v>
      </c>
      <c r="D401" s="9">
        <f>IF(_xlfn.CHISQ.DIST(0.05,$A401-1,1)&lt;=0.5,_xlfn.CHISQ.INV(0.05,$A401-1),_xlfn.CHISQ.INV(1-0.05,$A401-1))</f>
        <v>88.570382298991589</v>
      </c>
      <c r="E401" s="9">
        <f>IF(_xlfn.CHISQ.DIST(0.95,$A401-1,1)&lt;=0.5,_xlfn.CHISQ.INV(0.95,$A401-1),_xlfn.CHISQ.INV(1-0.95,$A401-1))</f>
        <v>137.70146386337055</v>
      </c>
      <c r="F401" s="9">
        <f>IF(_xlfn.CHISQ.DIST(0.025,$A401-1,1)&lt;=0.5,_xlfn.CHISQ.INV(0.025,$A401-1),_xlfn.CHISQ.INV(1-0.025,$A401-1))</f>
        <v>84.603596365260387</v>
      </c>
      <c r="G401" s="9">
        <f>IF(_xlfn.CHISQ.DIST(0.975,$A401-1,1)&lt;=0.5,_xlfn.CHISQ.INV(0.975,$A401-1),_xlfn.CHISQ.INV(1-0.975,$A401-1))</f>
        <v>143.18011995191873</v>
      </c>
      <c r="H401" s="9">
        <f>IF(_xlfn.CHISQ.DIST(0.005,$A401-1,1)&lt;=0.5,_xlfn.CHISQ.INV(0.005,$A401-1),_xlfn.CHISQ.INV(1-0.005,$A401-1))</f>
        <v>77.204367630427939</v>
      </c>
      <c r="I401" s="9">
        <f>IF(_xlfn.CHISQ.DIST(0.995,$A401-1,1)&lt;=0.5,_xlfn.CHISQ.INV(0.995,$A401-1),_xlfn.CHISQ.INV(1-0.995,$A401-1))</f>
        <v>154.29442348864833</v>
      </c>
    </row>
    <row r="402" ht="14.25">
      <c r="A402" s="5">
        <v>114</v>
      </c>
      <c r="B402" s="18">
        <f>($A402-1)*'TE S1'!$D115/18^2</f>
        <v>75.782650593910262</v>
      </c>
      <c r="C402" s="18">
        <f>($A402-1)*'TE S1'!$D115/15^2</f>
        <v>109.12701685523078</v>
      </c>
      <c r="D402" s="9">
        <f>IF(_xlfn.CHISQ.DIST(0.05,$A402-1,1)&lt;=0.5,_xlfn.CHISQ.INV(0.05,$A402-1),_xlfn.CHISQ.INV(1-0.05,$A402-1))</f>
        <v>89.460503313904681</v>
      </c>
      <c r="E402" s="9">
        <f>IF(_xlfn.CHISQ.DIST(0.95,$A402-1,1)&lt;=0.5,_xlfn.CHISQ.INV(0.95,$A402-1),_xlfn.CHISQ.INV(1-0.95,$A402-1))</f>
        <v>138.81136256388467</v>
      </c>
      <c r="F402" s="9">
        <f>IF(_xlfn.CHISQ.DIST(0.025,$A402-1,1)&lt;=0.5,_xlfn.CHISQ.INV(0.025,$A402-1),_xlfn.CHISQ.INV(1-0.025,$A402-1))</f>
        <v>85.472751971377193</v>
      </c>
      <c r="G402" s="9">
        <f>IF(_xlfn.CHISQ.DIST(0.975,$A402-1,1)&lt;=0.5,_xlfn.CHISQ.INV(0.975,$A402-1),_xlfn.CHISQ.INV(1-0.975,$A402-1))</f>
        <v>144.31100794253953</v>
      </c>
      <c r="H402" s="9">
        <f>IF(_xlfn.CHISQ.DIST(0.005,$A402-1,1)&lt;=0.5,_xlfn.CHISQ.INV(0.005,$A402-1),_xlfn.CHISQ.INV(1-0.005,$A402-1))</f>
        <v>78.032685337137792</v>
      </c>
      <c r="I402" s="9">
        <f>IF(_xlfn.CHISQ.DIST(0.995,$A402-1,1)&lt;=0.5,_xlfn.CHISQ.INV(0.995,$A402-1),_xlfn.CHISQ.INV(1-0.995,$A402-1))</f>
        <v>155.4662338972544</v>
      </c>
    </row>
    <row r="403" ht="14.25">
      <c r="A403" s="5">
        <v>115</v>
      </c>
      <c r="B403" s="18">
        <f>($A403-1)*'TE S1'!$D116/18^2</f>
        <v>75.795219635879789</v>
      </c>
      <c r="C403" s="18">
        <f>($A403-1)*'TE S1'!$D116/15^2</f>
        <v>109.14511627566691</v>
      </c>
      <c r="D403" s="9">
        <f>IF(_xlfn.CHISQ.DIST(0.05,$A403-1,1)&lt;=0.5,_xlfn.CHISQ.INV(0.05,$A403-1),_xlfn.CHISQ.INV(1-0.05,$A403-1))</f>
        <v>90.351111346390439</v>
      </c>
      <c r="E403" s="9">
        <f>IF(_xlfn.CHISQ.DIST(0.95,$A403-1,1)&lt;=0.5,_xlfn.CHISQ.INV(0.95,$A403-1),_xlfn.CHISQ.INV(1-0.95,$A403-1))</f>
        <v>139.92077389845602</v>
      </c>
      <c r="F403" s="9">
        <f>IF(_xlfn.CHISQ.DIST(0.025,$A403-1,1)&lt;=0.5,_xlfn.CHISQ.INV(0.025,$A403-1),_xlfn.CHISQ.INV(1-0.025,$A403-1))</f>
        <v>86.342486725849412</v>
      </c>
      <c r="G403" s="9">
        <f>IF(_xlfn.CHISQ.DIST(0.975,$A403-1,1)&lt;=0.5,_xlfn.CHISQ.INV(0.975,$A403-1),_xlfn.CHISQ.INV(1-0.975,$A403-1))</f>
        <v>145.44131601517006</v>
      </c>
      <c r="H403" s="9">
        <f>IF(_xlfn.CHISQ.DIST(0.005,$A403-1,1)&lt;=0.5,_xlfn.CHISQ.INV(0.005,$A403-1),_xlfn.CHISQ.INV(1-0.005,$A403-1))</f>
        <v>78.861760336899039</v>
      </c>
      <c r="I403" s="9">
        <f>IF(_xlfn.CHISQ.DIST(0.995,$A403-1,1)&lt;=0.5,_xlfn.CHISQ.INV(0.995,$A403-1),_xlfn.CHISQ.INV(1-0.995,$A403-1))</f>
        <v>156.63728475404</v>
      </c>
    </row>
    <row r="404" ht="14.25">
      <c r="A404" s="5">
        <v>116</v>
      </c>
      <c r="B404" s="18">
        <f>($A404-1)*'TE S1'!$D117/18^2</f>
        <v>78.036619438766238</v>
      </c>
      <c r="C404" s="18">
        <f>($A404-1)*'TE S1'!$D117/15^2</f>
        <v>112.37273199182339</v>
      </c>
      <c r="D404" s="9">
        <f>IF(_xlfn.CHISQ.DIST(0.05,$A404-1,1)&lt;=0.5,_xlfn.CHISQ.INV(0.05,$A404-1),_xlfn.CHISQ.INV(1-0.05,$A404-1))</f>
        <v>91.242199978275522</v>
      </c>
      <c r="E404" s="9">
        <f>IF(_xlfn.CHISQ.DIST(0.95,$A404-1,1)&lt;=0.5,_xlfn.CHISQ.INV(0.95,$A404-1),_xlfn.CHISQ.INV(1-0.95,$A404-1))</f>
        <v>141.02970429440975</v>
      </c>
      <c r="F404" s="9">
        <f>IF(_xlfn.CHISQ.DIST(0.025,$A404-1,1)&lt;=0.5,_xlfn.CHISQ.INV(0.025,$A404-1),_xlfn.CHISQ.INV(1-0.025,$A404-1))</f>
        <v>87.212793007419705</v>
      </c>
      <c r="G404" s="9">
        <f>IF(_xlfn.CHISQ.DIST(0.975,$A404-1,1)&lt;=0.5,_xlfn.CHISQ.INV(0.975,$A404-1),_xlfn.CHISQ.INV(1-0.975,$A404-1))</f>
        <v>146.57105181126886</v>
      </c>
      <c r="H404" s="9">
        <f>IF(_xlfn.CHISQ.DIST(0.005,$A404-1,1)&lt;=0.5,_xlfn.CHISQ.INV(0.005,$A404-1),_xlfn.CHISQ.INV(1-0.005,$A404-1))</f>
        <v>79.691582700783883</v>
      </c>
      <c r="I404" s="9">
        <f>IF(_xlfn.CHISQ.DIST(0.995,$A404-1,1)&lt;=0.5,_xlfn.CHISQ.INV(0.995,$A404-1),_xlfn.CHISQ.INV(1-0.995,$A404-1))</f>
        <v>157.8075860471443</v>
      </c>
    </row>
    <row r="405" ht="14.25">
      <c r="A405" s="5">
        <v>117</v>
      </c>
      <c r="B405" s="18">
        <f>($A405-1)*'TE S1'!$D118/18^2</f>
        <v>78.038621964487731</v>
      </c>
      <c r="C405" s="18">
        <f>($A405-1)*'TE S1'!$D118/15^2</f>
        <v>112.37561562886233</v>
      </c>
      <c r="D405" s="9">
        <f>IF(_xlfn.CHISQ.DIST(0.05,$A405-1,1)&lt;=0.5,_xlfn.CHISQ.INV(0.05,$A405-1),_xlfn.CHISQ.INV(1-0.05,$A405-1))</f>
        <v>92.133762931114958</v>
      </c>
      <c r="E405" s="9">
        <f>IF(_xlfn.CHISQ.DIST(0.95,$A405-1,1)&lt;=0.5,_xlfn.CHISQ.INV(0.95,$A405-1),_xlfn.CHISQ.INV(1-0.95,$A405-1))</f>
        <v>142.1381600390265</v>
      </c>
      <c r="F405" s="9">
        <f>IF(_xlfn.CHISQ.DIST(0.025,$A405-1,1)&lt;=0.5,_xlfn.CHISQ.INV(0.025,$A405-1),_xlfn.CHISQ.INV(1-0.025,$A405-1))</f>
        <v>88.083663360499415</v>
      </c>
      <c r="G405" s="9">
        <f>IF(_xlfn.CHISQ.DIST(0.975,$A405-1,1)&lt;=0.5,_xlfn.CHISQ.INV(0.975,$A405-1),_xlfn.CHISQ.INV(1-0.975,$A405-1))</f>
        <v>147.70022280592548</v>
      </c>
      <c r="H405" s="9">
        <f>IF(_xlfn.CHISQ.DIST(0.005,$A405-1,1)&lt;=0.5,_xlfn.CHISQ.INV(0.005,$A405-1),_xlfn.CHISQ.INV(1-0.005,$A405-1))</f>
        <v>80.522142714862312</v>
      </c>
      <c r="I405" s="9">
        <f>IF(_xlfn.CHISQ.DIST(0.995,$A405-1,1)&lt;=0.5,_xlfn.CHISQ.INV(0.995,$A405-1),_xlfn.CHISQ.INV(1-0.995,$A405-1))</f>
        <v>158.97714754765707</v>
      </c>
    </row>
    <row r="406" ht="14.25">
      <c r="A406" s="5">
        <v>118</v>
      </c>
      <c r="B406" s="18">
        <f>($A406-1)*'TE S1'!$D119/18^2</f>
        <v>78.040354385422503</v>
      </c>
      <c r="C406" s="18">
        <f>($A406-1)*'TE S1'!$D119/15^2</f>
        <v>112.3781103150084</v>
      </c>
      <c r="D406" s="9">
        <f>IF(_xlfn.CHISQ.DIST(0.05,$A406-1,1)&lt;=0.5,_xlfn.CHISQ.INV(0.05,$A406-1),_xlfn.CHISQ.INV(1-0.05,$A406-1))</f>
        <v>93.025794061969975</v>
      </c>
      <c r="E406" s="9">
        <f>IF(_xlfn.CHISQ.DIST(0.95,$A406-1,1)&lt;=0.5,_xlfn.CHISQ.INV(0.95,$A406-1),_xlfn.CHISQ.INV(1-0.95,$A406-1))</f>
        <v>143.24614728377469</v>
      </c>
      <c r="F406" s="9">
        <f>IF(_xlfn.CHISQ.DIST(0.025,$A406-1,1)&lt;=0.5,_xlfn.CHISQ.INV(0.025,$A406-1),_xlfn.CHISQ.INV(1-0.025,$A406-1))</f>
        <v>88.955090490171997</v>
      </c>
      <c r="G406" s="9">
        <f>IF(_xlfn.CHISQ.DIST(0.975,$A406-1,1)&lt;=0.5,_xlfn.CHISQ.INV(0.975,$A406-1),_xlfn.CHISQ.INV(1-0.975,$A406-1))</f>
        <v>148.82883631288641</v>
      </c>
      <c r="H406" s="9">
        <f>IF(_xlfn.CHISQ.DIST(0.005,$A406-1,1)&lt;=0.5,_xlfn.CHISQ.INV(0.005,$A406-1),_xlfn.CHISQ.INV(1-0.005,$A406-1))</f>
        <v>81.353430873742866</v>
      </c>
      <c r="I406" s="9">
        <f>IF(_xlfn.CHISQ.DIST(0.995,$A406-1,1)&lt;=0.5,_xlfn.CHISQ.INV(0.995,$A406-1),_xlfn.CHISQ.INV(1-0.995,$A406-1))</f>
        <v>160.14597881616473</v>
      </c>
    </row>
    <row r="407" ht="14.25">
      <c r="A407" s="5">
        <v>119</v>
      </c>
      <c r="B407" s="18">
        <f>($A407-1)*'TE S1'!$D120/18^2</f>
        <v>79.231028259985237</v>
      </c>
      <c r="C407" s="18">
        <f>($A407-1)*'TE S1'!$D120/15^2</f>
        <v>114.09268069437873</v>
      </c>
      <c r="D407" s="9">
        <f>IF(_xlfn.CHISQ.DIST(0.05,$A407-1,1)&lt;=0.5,_xlfn.CHISQ.INV(0.05,$A407-1),_xlfn.CHISQ.INV(1-0.05,$A407-1))</f>
        <v>93.918287359350074</v>
      </c>
      <c r="E407" s="9">
        <f>IF(_xlfn.CHISQ.DIST(0.95,$A407-1,1)&lt;=0.5,_xlfn.CHISQ.INV(0.95,$A407-1),_xlfn.CHISQ.INV(1-0.95,$A407-1))</f>
        <v>144.35367204838499</v>
      </c>
      <c r="F407" s="9">
        <f>IF(_xlfn.CHISQ.DIST(0.025,$A407-1,1)&lt;=0.5,_xlfn.CHISQ.INV(0.025,$A407-1),_xlfn.CHISQ.INV(1-0.025,$A407-1))</f>
        <v>89.827067257386872</v>
      </c>
      <c r="G407" s="9">
        <f>IF(_xlfn.CHISQ.DIST(0.975,$A407-1,1)&lt;=0.5,_xlfn.CHISQ.INV(0.975,$A407-1),_xlfn.CHISQ.INV(1-0.975,$A407-1))</f>
        <v>149.95689948938892</v>
      </c>
      <c r="H407" s="9">
        <f>IF(_xlfn.CHISQ.DIST(0.005,$A407-1,1)&lt;=0.5,_xlfn.CHISQ.INV(0.005,$A407-1),_xlfn.CHISQ.INV(1-0.005,$A407-1))</f>
        <v>82.185437874361355</v>
      </c>
      <c r="I407" s="9">
        <f>IF(_xlfn.CHISQ.DIST(0.995,$A407-1,1)&lt;=0.5,_xlfn.CHISQ.INV(0.995,$A407-1),_xlfn.CHISQ.INV(1-0.995,$A407-1))</f>
        <v>161.31408920904849</v>
      </c>
    </row>
    <row r="408" ht="14.25">
      <c r="A408" s="5">
        <v>120</v>
      </c>
      <c r="B408" s="18">
        <f>($A408-1)*'TE S1'!$D121/18^2</f>
        <v>79.920682040049286</v>
      </c>
      <c r="C408" s="18">
        <f>($A408-1)*'TE S1'!$D121/15^2</f>
        <v>115.08578213767098</v>
      </c>
      <c r="D408" s="9">
        <f>IF(_xlfn.CHISQ.DIST(0.05,$A408-1,1)&lt;=0.5,_xlfn.CHISQ.INV(0.05,$A408-1),_xlfn.CHISQ.INV(1-0.05,$A408-1))</f>
        <v>94.811236939308273</v>
      </c>
      <c r="E408" s="9">
        <f>IF(_xlfn.CHISQ.DIST(0.95,$A408-1,1)&lt;=0.5,_xlfn.CHISQ.INV(0.95,$A408-1),_xlfn.CHISQ.INV(1-0.95,$A408-1))</f>
        <v>145.46074022476492</v>
      </c>
      <c r="F408" s="9">
        <f>IF(_xlfn.CHISQ.DIST(0.025,$A408-1,1)&lt;=0.5,_xlfn.CHISQ.INV(0.025,$A408-1),_xlfn.CHISQ.INV(1-0.025,$A408-1))</f>
        <v>90.699586674337624</v>
      </c>
      <c r="G408" s="9">
        <f>IF(_xlfn.CHISQ.DIST(0.975,$A408-1,1)&lt;=0.5,_xlfn.CHISQ.INV(0.975,$A408-1),_xlfn.CHISQ.INV(1-0.975,$A408-1))</f>
        <v>151.08441934081293</v>
      </c>
      <c r="H408" s="9">
        <f>IF(_xlfn.CHISQ.DIST(0.005,$A408-1,1)&lt;=0.5,_xlfn.CHISQ.INV(0.005,$A408-1),_xlfn.CHISQ.INV(1-0.005,$A408-1))</f>
        <v>83.018154610003435</v>
      </c>
      <c r="I408" s="9">
        <f>IF(_xlfn.CHISQ.DIST(0.995,$A408-1,1)&lt;=0.5,_xlfn.CHISQ.INV(0.995,$A408-1),_xlfn.CHISQ.INV(1-0.995,$A408-1))</f>
        <v>162.4814878845373</v>
      </c>
    </row>
    <row r="409" ht="14.25">
      <c r="A409" s="5">
        <v>121</v>
      </c>
      <c r="B409" s="18">
        <f>($A409-1)*'TE S1'!$D122/18^2</f>
        <v>80.00926177463252</v>
      </c>
      <c r="C409" s="18">
        <f>($A409-1)*'TE S1'!$D122/15^2</f>
        <v>115.21333695547082</v>
      </c>
      <c r="D409" s="9">
        <f>IF(_xlfn.CHISQ.DIST(0.05,$A409-1,1)&lt;=0.5,_xlfn.CHISQ.INV(0.05,$A409-1),_xlfn.CHISQ.INV(1-0.05,$A409-1))</f>
        <v>95.704637041684023</v>
      </c>
      <c r="E409" s="9">
        <f>IF(_xlfn.CHISQ.DIST(0.95,$A409-1,1)&lt;=0.5,_xlfn.CHISQ.INV(0.95,$A409-1),_xlfn.CHISQ.INV(1-0.95,$A409-1))</f>
        <v>146.56735758076772</v>
      </c>
      <c r="F409" s="9">
        <f>IF(_xlfn.CHISQ.DIST(0.025,$A409-1,1)&lt;=0.5,_xlfn.CHISQ.INV(0.025,$A409-1),_xlfn.CHISQ.INV(1-0.025,$A409-1))</f>
        <v>91.572641900014403</v>
      </c>
      <c r="G409" s="9">
        <f>IF(_xlfn.CHISQ.DIST(0.975,$A409-1,1)&lt;=0.5,_xlfn.CHISQ.INV(0.975,$A409-1),_xlfn.CHISQ.INV(1-0.975,$A409-1))</f>
        <v>152.2114027251516</v>
      </c>
      <c r="H409" s="9">
        <f>IF(_xlfn.CHISQ.DIST(0.005,$A409-1,1)&lt;=0.5,_xlfn.CHISQ.INV(0.005,$A409-1),_xlfn.CHISQ.INV(1-0.005,$A409-1))</f>
        <v>83.851572164554142</v>
      </c>
      <c r="I409" s="9">
        <f>IF(_xlfn.CHISQ.DIST(0.995,$A409-1,1)&lt;=0.5,_xlfn.CHISQ.INV(0.995,$A409-1),_xlfn.CHISQ.INV(1-0.995,$A409-1))</f>
        <v>163.64818380853754</v>
      </c>
    </row>
    <row r="410" ht="14.25">
      <c r="A410" s="5">
        <v>122</v>
      </c>
      <c r="B410" s="18">
        <f>($A410-1)*'TE S1'!$D123/18^2</f>
        <v>80.119156631249766</v>
      </c>
      <c r="C410" s="18">
        <f>($A410-1)*'TE S1'!$D123/15^2</f>
        <v>115.37158554899968</v>
      </c>
      <c r="D410" s="9">
        <f>IF(_xlfn.CHISQ.DIST(0.05,$A410-1,1)&lt;=0.5,_xlfn.CHISQ.INV(0.05,$A410-1),_xlfn.CHISQ.INV(1-0.05,$A410-1))</f>
        <v>96.598482026490146</v>
      </c>
      <c r="E410" s="9">
        <f>IF(_xlfn.CHISQ.DIST(0.95,$A410-1,1)&lt;=0.5,_xlfn.CHISQ.INV(0.95,$A410-1),_xlfn.CHISQ.INV(1-0.95,$A410-1))</f>
        <v>147.67352976381784</v>
      </c>
      <c r="F410" s="9">
        <f>IF(_xlfn.CHISQ.DIST(0.025,$A410-1,1)&lt;=0.5,_xlfn.CHISQ.INV(0.025,$A410-1),_xlfn.CHISQ.INV(1-0.025,$A410-1))</f>
        <v>92.446226235923532</v>
      </c>
      <c r="G410" s="9">
        <f>IF(_xlfn.CHISQ.DIST(0.975,$A410-1,1)&lt;=0.5,_xlfn.CHISQ.INV(0.975,$A410-1),_xlfn.CHISQ.INV(1-0.975,$A410-1))</f>
        <v>153.33785635731741</v>
      </c>
      <c r="H410" s="9">
        <f>IF(_xlfn.CHISQ.DIST(0.005,$A410-1,1)&lt;=0.5,_xlfn.CHISQ.INV(0.005,$A410-1),_xlfn.CHISQ.INV(1-0.005,$A410-1))</f>
        <v>84.685681806961284</v>
      </c>
      <c r="I410" s="9">
        <f>IF(_xlfn.CHISQ.DIST(0.995,$A410-1,1)&lt;=0.5,_xlfn.CHISQ.INV(0.995,$A410-1),_xlfn.CHISQ.INV(1-0.995,$A410-1))</f>
        <v>164.81418576023788</v>
      </c>
    </row>
    <row r="411" ht="14.25">
      <c r="A411" s="5">
        <v>123</v>
      </c>
      <c r="B411" s="18">
        <f>($A411-1)*'TE S1'!$D124/18^2</f>
        <v>80.884792383141516</v>
      </c>
      <c r="C411" s="18">
        <f>($A411-1)*'TE S1'!$D124/15^2</f>
        <v>116.47410103172378</v>
      </c>
      <c r="D411" s="9">
        <f>IF(_xlfn.CHISQ.DIST(0.05,$A411-1,1)&lt;=0.5,_xlfn.CHISQ.INV(0.05,$A411-1),_xlfn.CHISQ.INV(1-0.05,$A411-1))</f>
        <v>97.492766370430033</v>
      </c>
      <c r="E411" s="9">
        <f>IF(_xlfn.CHISQ.DIST(0.95,$A411-1,1)&lt;=0.5,_xlfn.CHISQ.INV(0.95,$A411-1),_xlfn.CHISQ.INV(1-0.95,$A411-1))</f>
        <v>148.77926230440485</v>
      </c>
      <c r="F411" s="9">
        <f>IF(_xlfn.CHISQ.DIST(0.025,$A411-1,1)&lt;=0.5,_xlfn.CHISQ.INV(0.025,$A411-1),_xlfn.CHISQ.INV(1-0.025,$A411-1))</f>
        <v>93.320333121965049</v>
      </c>
      <c r="G411" s="9">
        <f>IF(_xlfn.CHISQ.DIST(0.975,$A411-1,1)&lt;=0.5,_xlfn.CHISQ.INV(0.975,$A411-1),_xlfn.CHISQ.INV(1-0.975,$A411-1))</f>
        <v>154.46378681328653</v>
      </c>
      <c r="H411" s="9">
        <f>IF(_xlfn.CHISQ.DIST(0.005,$A411-1,1)&lt;=0.5,_xlfn.CHISQ.INV(0.005,$A411-1),_xlfn.CHISQ.INV(1-0.005,$A411-1))</f>
        <v>85.520474985903817</v>
      </c>
      <c r="I411" s="9">
        <f>IF(_xlfn.CHISQ.DIST(0.995,$A411-1,1)&lt;=0.5,_xlfn.CHISQ.INV(0.995,$A411-1),_xlfn.CHISQ.INV(1-0.995,$A411-1))</f>
        <v>165.97950233751143</v>
      </c>
    </row>
    <row r="412" ht="14.25">
      <c r="A412" s="5">
        <v>124</v>
      </c>
      <c r="B412" s="18">
        <f>($A412-1)*'TE S1'!$D125/18^2</f>
        <v>81.676049012236987</v>
      </c>
      <c r="C412" s="18">
        <f>($A412-1)*'TE S1'!$D125/15^2</f>
        <v>117.61351057762127</v>
      </c>
      <c r="D412" s="9">
        <f>IF(_xlfn.CHISQ.DIST(0.05,$A412-1,1)&lt;=0.5,_xlfn.CHISQ.INV(0.05,$A412-1),_xlfn.CHISQ.INV(1-0.05,$A412-1))</f>
        <v>98.387484663546758</v>
      </c>
      <c r="E412" s="9">
        <f>IF(_xlfn.CHISQ.DIST(0.95,$A412-1,1)&lt;=0.5,_xlfn.CHISQ.INV(0.95,$A412-1),_xlfn.CHISQ.INV(1-0.95,$A412-1))</f>
        <v>149.8845606194414</v>
      </c>
      <c r="F412" s="9">
        <f>IF(_xlfn.CHISQ.DIST(0.025,$A412-1,1)&lt;=0.5,_xlfn.CHISQ.INV(0.025,$A412-1),_xlfn.CHISQ.INV(1-0.025,$A412-1))</f>
        <v>94.194956132463943</v>
      </c>
      <c r="G412" s="9">
        <f>IF(_xlfn.CHISQ.DIST(0.975,$A412-1,1)&lt;=0.5,_xlfn.CHISQ.INV(0.975,$A412-1),_xlfn.CHISQ.INV(1-0.975,$A412-1))</f>
        <v>155.58920053409352</v>
      </c>
      <c r="H412" s="9">
        <f>IF(_xlfn.CHISQ.DIST(0.005,$A412-1,1)&lt;=0.5,_xlfn.CHISQ.INV(0.005,$A412-1),_xlfn.CHISQ.INV(1-0.005,$A412-1))</f>
        <v>86.355943324655172</v>
      </c>
      <c r="I412" s="9">
        <f>IF(_xlfn.CHISQ.DIST(0.995,$A412-1,1)&lt;=0.5,_xlfn.CHISQ.INV(0.995,$A412-1),_xlfn.CHISQ.INV(1-0.995,$A412-1))</f>
        <v>167.14414196211459</v>
      </c>
    </row>
    <row r="413" ht="14.25">
      <c r="A413" s="5">
        <v>125</v>
      </c>
      <c r="B413" s="18">
        <f>($A413-1)*'TE S1'!$D126/18^2</f>
        <v>82.268468423410141</v>
      </c>
      <c r="C413" s="18">
        <f>($A413-1)*'TE S1'!$D126/15^2</f>
        <v>118.46659452971059</v>
      </c>
      <c r="D413" s="9">
        <f>IF(_xlfn.CHISQ.DIST(0.05,$A413-1,1)&lt;=0.5,_xlfn.CHISQ.INV(0.05,$A413-1),_xlfn.CHISQ.INV(1-0.05,$A413-1))</f>
        <v>99.282631605993245</v>
      </c>
      <c r="E413" s="9">
        <f>IF(_xlfn.CHISQ.DIST(0.95,$A413-1,1)&lt;=0.5,_xlfn.CHISQ.INV(0.95,$A413-1),_xlfn.CHISQ.INV(1-0.95,$A413-1))</f>
        <v>150.98943001550441</v>
      </c>
      <c r="F413" s="9">
        <f>IF(_xlfn.CHISQ.DIST(0.025,$A413-1,1)&lt;=0.5,_xlfn.CHISQ.INV(0.025,$A413-1),_xlfn.CHISQ.INV(1-0.025,$A413-1))</f>
        <v>95.070088972345033</v>
      </c>
      <c r="G413" s="9">
        <f>IF(_xlfn.CHISQ.DIST(0.975,$A413-1,1)&lt;=0.5,_xlfn.CHISQ.INV(0.975,$A413-1),_xlfn.CHISQ.INV(1-0.975,$A413-1))</f>
        <v>156.71410382967227</v>
      </c>
      <c r="H413" s="9">
        <f>IF(_xlfn.CHISQ.DIST(0.005,$A413-1,1)&lt;=0.5,_xlfn.CHISQ.INV(0.005,$A413-1),_xlfn.CHISQ.INV(1-0.005,$A413-1))</f>
        <v>87.192078616136612</v>
      </c>
      <c r="I413" s="9">
        <f>IF(_xlfn.CHISQ.DIST(0.995,$A413-1,1)&lt;=0.5,_xlfn.CHISQ.INV(0.995,$A413-1),_xlfn.CHISQ.INV(1-0.995,$A413-1))</f>
        <v>168.30811288469903</v>
      </c>
    </row>
    <row r="414" ht="14.25">
      <c r="A414" s="5">
        <v>126</v>
      </c>
      <c r="B414" s="18">
        <f>($A414-1)*'TE S1'!$D127/18^2</f>
        <v>82.318963583943727</v>
      </c>
      <c r="C414" s="18">
        <f>($A414-1)*'TE S1'!$D127/15^2</f>
        <v>118.53930756087897</v>
      </c>
      <c r="D414" s="9">
        <f>IF(_xlfn.CHISQ.DIST(0.05,$A414-1,1)&lt;=0.5,_xlfn.CHISQ.INV(0.05,$A414-1),_xlfn.CHISQ.INV(1-0.05,$A414-1))</f>
        <v>100.17820200492112</v>
      </c>
      <c r="E414" s="9">
        <f>IF(_xlfn.CHISQ.DIST(0.95,$A414-1,1)&lt;=0.5,_xlfn.CHISQ.INV(0.95,$A414-1),_xlfn.CHISQ.INV(1-0.95,$A414-1))</f>
        <v>152.093875691958</v>
      </c>
      <c r="F414" s="9">
        <f>IF(_xlfn.CHISQ.DIST(0.025,$A414-1,1)&lt;=0.5,_xlfn.CHISQ.INV(0.025,$A414-1),_xlfn.CHISQ.INV(1-0.025,$A414-1))</f>
        <v>95.945725473448292</v>
      </c>
      <c r="G414" s="9">
        <f>IF(_xlfn.CHISQ.DIST(0.975,$A414-1,1)&lt;=0.5,_xlfn.CHISQ.INV(0.975,$A414-1),_xlfn.CHISQ.INV(1-0.975,$A414-1))</f>
        <v>157.83850288256457</v>
      </c>
      <c r="H414" s="9">
        <f>IF(_xlfn.CHISQ.DIST(0.005,$A414-1,1)&lt;=0.5,_xlfn.CHISQ.INV(0.005,$A414-1),_xlfn.CHISQ.INV(1-0.005,$A414-1))</f>
        <v>88.028872818145501</v>
      </c>
      <c r="I414" s="9">
        <f>IF(_xlfn.CHISQ.DIST(0.995,$A414-1,1)&lt;=0.5,_xlfn.CHISQ.INV(0.995,$A414-1),_xlfn.CHISQ.INV(1-0.995,$A414-1))</f>
        <v>169.47142318963756</v>
      </c>
    </row>
    <row r="415" ht="14.25">
      <c r="A415" s="5">
        <v>127</v>
      </c>
      <c r="B415" s="18">
        <f>($A415-1)*'TE S1'!$D128/18^2</f>
        <v>82.563359939510917</v>
      </c>
      <c r="C415" s="18">
        <f>($A415-1)*'TE S1'!$D128/15^2</f>
        <v>118.89123831289571</v>
      </c>
      <c r="D415" s="9">
        <f>IF(_xlfn.CHISQ.DIST(0.05,$A415-1,1)&lt;=0.5,_xlfn.CHISQ.INV(0.05,$A415-1),_xlfn.CHISQ.INV(1-0.05,$A415-1))</f>
        <v>101.07419077148022</v>
      </c>
      <c r="E415" s="9">
        <f>IF(_xlfn.CHISQ.DIST(0.95,$A415-1,1)&lt;=0.5,_xlfn.CHISQ.INV(0.95,$A415-1),_xlfn.CHISQ.INV(1-0.95,$A415-1))</f>
        <v>153.19790274395638</v>
      </c>
      <c r="F415" s="9">
        <f>IF(_xlfn.CHISQ.DIST(0.025,$A415-1,1)&lt;=0.5,_xlfn.CHISQ.INV(0.025,$A415-1),_xlfn.CHISQ.INV(1-0.025,$A415-1))</f>
        <v>96.821859590974483</v>
      </c>
      <c r="G415" s="9">
        <f>IF(_xlfn.CHISQ.DIST(0.975,$A415-1,1)&lt;=0.5,_xlfn.CHISQ.INV(0.975,$A415-1),_xlfn.CHISQ.INV(1-0.975,$A415-1))</f>
        <v>158.9624037514927</v>
      </c>
      <c r="H415" s="9">
        <f>IF(_xlfn.CHISQ.DIST(0.005,$A415-1,1)&lt;=0.5,_xlfn.CHISQ.INV(0.005,$A415-1),_xlfn.CHISQ.INV(1-0.005,$A415-1))</f>
        <v>88.866318048757947</v>
      </c>
      <c r="I415" s="9">
        <f>IF(_xlfn.CHISQ.DIST(0.995,$A415-1,1)&lt;=0.5,_xlfn.CHISQ.INV(0.995,$A415-1),_xlfn.CHISQ.INV(1-0.995,$A415-1))</f>
        <v>170.6340807996815</v>
      </c>
    </row>
    <row r="416" ht="14.25">
      <c r="A416" s="5">
        <v>128</v>
      </c>
      <c r="B416" s="18">
        <f>($A416-1)*'TE S1'!$D129/18^2</f>
        <v>82.915639861477317</v>
      </c>
      <c r="C416" s="18">
        <f>($A416-1)*'TE S1'!$D129/15^2</f>
        <v>119.39852140052734</v>
      </c>
      <c r="D416" s="9">
        <f>IF(_xlfn.CHISQ.DIST(0.05,$A416-1,1)&lt;=0.5,_xlfn.CHISQ.INV(0.05,$A416-1),_xlfn.CHISQ.INV(1-0.05,$A416-1))</f>
        <v>101.97059291792533</v>
      </c>
      <c r="E416" s="9">
        <f>IF(_xlfn.CHISQ.DIST(0.95,$A416-1,1)&lt;=0.5,_xlfn.CHISQ.INV(0.95,$A416-1),_xlfn.CHISQ.INV(1-0.95,$A416-1))</f>
        <v>154.30151616534982</v>
      </c>
      <c r="F416" s="9">
        <f>IF(_xlfn.CHISQ.DIST(0.025,$A416-1,1)&lt;=0.5,_xlfn.CHISQ.INV(0.025,$A416-1),_xlfn.CHISQ.INV(1-0.025,$A416-1))</f>
        <v>97.698485400059766</v>
      </c>
      <c r="G416" s="9">
        <f>IF(_xlfn.CHISQ.DIST(0.975,$A416-1,1)&lt;=0.5,_xlfn.CHISQ.INV(0.975,$A416-1),_xlfn.CHISQ.INV(1-0.975,$A416-1))</f>
        <v>160.08581237480067</v>
      </c>
      <c r="H416" s="9">
        <f>IF(_xlfn.CHISQ.DIST(0.005,$A416-1,1)&lt;=0.5,_xlfn.CHISQ.INV(0.005,$A416-1),_xlfn.CHISQ.INV(1-0.005,$A416-1))</f>
        <v>89.704406581892286</v>
      </c>
      <c r="I416" s="9">
        <f>IF(_xlfn.CHISQ.DIST(0.995,$A416-1,1)&lt;=0.5,_xlfn.CHISQ.INV(0.995,$A416-1),_xlfn.CHISQ.INV(1-0.995,$A416-1))</f>
        <v>171.79609348044747</v>
      </c>
    </row>
    <row r="417" ht="14.25">
      <c r="A417" s="5">
        <v>129</v>
      </c>
      <c r="B417" s="18">
        <f>($A417-1)*'TE S1'!$D130/18^2</f>
        <v>82.98177739733589</v>
      </c>
      <c r="C417" s="18">
        <f>($A417-1)*'TE S1'!$D130/15^2</f>
        <v>119.49375945216369</v>
      </c>
      <c r="D417" s="9">
        <f>IF(_xlfn.CHISQ.DIST(0.05,$A417-1,1)&lt;=0.5,_xlfn.CHISQ.INV(0.05,$A417-1),_xlfn.CHISQ.INV(1-0.05,$A417-1))</f>
        <v>102.86740355482858</v>
      </c>
      <c r="E417" s="9">
        <f>IF(_xlfn.CHISQ.DIST(0.95,$A417-1,1)&lt;=0.5,_xlfn.CHISQ.INV(0.95,$A417-1),_xlfn.CHISQ.INV(1-0.95,$A417-1))</f>
        <v>155.4047208514823</v>
      </c>
      <c r="F417" s="9">
        <f>IF(_xlfn.CHISQ.DIST(0.025,$A417-1,1)&lt;=0.5,_xlfn.CHISQ.INV(0.025,$A417-1),_xlfn.CHISQ.INV(1-0.025,$A417-1))</f>
        <v>98.575597092470886</v>
      </c>
      <c r="G417" s="9">
        <f>IF(_xlfn.CHISQ.DIST(0.975,$A417-1,1)&lt;=0.5,_xlfn.CHISQ.INV(0.975,$A417-1),_xlfn.CHISQ.INV(1-0.975,$A417-1))</f>
        <v>161.20873457378119</v>
      </c>
      <c r="H417" s="9">
        <f>IF(_xlfn.CHISQ.DIST(0.005,$A417-1,1)&lt;=0.5,_xlfn.CHISQ.INV(0.005,$A417-1),_xlfn.CHISQ.INV(1-0.005,$A417-1))</f>
        <v>90.543130843031079</v>
      </c>
      <c r="I417" s="9">
        <f>IF(_xlfn.CHISQ.DIST(0.995,$A417-1,1)&lt;=0.5,_xlfn.CHISQ.INV(0.995,$A417-1),_xlfn.CHISQ.INV(1-0.995,$A417-1))</f>
        <v>172.9574688447463</v>
      </c>
    </row>
    <row r="418" ht="14.25">
      <c r="A418" s="5">
        <v>130</v>
      </c>
      <c r="B418" s="18">
        <f>($A418-1)*'TE S1'!$D131/18^2</f>
        <v>82.98428439435277</v>
      </c>
      <c r="C418" s="18">
        <f>($A418-1)*'TE S1'!$D131/15^2</f>
        <v>119.49736952786797</v>
      </c>
      <c r="D418" s="9">
        <f>IF(_xlfn.CHISQ.DIST(0.05,$A418-1,1)&lt;=0.5,_xlfn.CHISQ.INV(0.05,$A418-1),_xlfn.CHISQ.INV(1-0.05,$A418-1))</f>
        <v>103.76461788838584</v>
      </c>
      <c r="E418" s="9">
        <f>IF(_xlfn.CHISQ.DIST(0.95,$A418-1,1)&lt;=0.5,_xlfn.CHISQ.INV(0.95,$A418-1),_xlfn.CHISQ.INV(1-0.95,$A418-1))</f>
        <v>156.5075216018854</v>
      </c>
      <c r="F418" s="9">
        <f>IF(_xlfn.CHISQ.DIST(0.025,$A418-1,1)&lt;=0.5,_xlfn.CHISQ.INV(0.025,$A418-1),_xlfn.CHISQ.INV(1-0.025,$A418-1))</f>
        <v>99.453188973416218</v>
      </c>
      <c r="G418" s="9">
        <f>IF(_xlfn.CHISQ.DIST(0.975,$A418-1,1)&lt;=0.5,_xlfn.CHISQ.INV(0.975,$A418-1),_xlfn.CHISQ.INV(1-0.975,$A418-1))</f>
        <v>162.33117605587509</v>
      </c>
      <c r="H418" s="9">
        <f>IF(_xlfn.CHISQ.DIST(0.005,$A418-1,1)&lt;=0.5,_xlfn.CHISQ.INV(0.005,$A418-1),_xlfn.CHISQ.INV(1-0.005,$A418-1))</f>
        <v>91.38248340509297</v>
      </c>
      <c r="I418" s="9">
        <f>IF(_xlfn.CHISQ.DIST(0.995,$A418-1,1)&lt;=0.5,_xlfn.CHISQ.INV(0.995,$A418-1),_xlfn.CHISQ.INV(1-0.995,$A418-1))</f>
        <v>174.11821435676228</v>
      </c>
    </row>
    <row r="419" ht="14.25">
      <c r="A419" s="5">
        <v>131</v>
      </c>
      <c r="B419" s="18">
        <f>($A419-1)*'TE S1'!$D132/18^2</f>
        <v>83.192013537323263</v>
      </c>
      <c r="C419" s="18">
        <f>($A419-1)*'TE S1'!$D132/15^2</f>
        <v>119.7964994937455</v>
      </c>
      <c r="D419" s="9">
        <f>IF(_xlfn.CHISQ.DIST(0.05,$A419-1,1)&lt;=0.5,_xlfn.CHISQ.INV(0.05,$A419-1),_xlfn.CHISQ.INV(1-0.05,$A419-1))</f>
        <v>104.66223121781921</v>
      </c>
      <c r="E419" s="9">
        <f>IF(_xlfn.CHISQ.DIST(0.95,$A419-1,1)&lt;=0.5,_xlfn.CHISQ.INV(0.95,$A419-1),_xlfn.CHISQ.INV(1-0.95,$A419-1))</f>
        <v>157.60992312288923</v>
      </c>
      <c r="F419" s="9">
        <f>IF(_xlfn.CHISQ.DIST(0.025,$A419-1,1)&lt;=0.5,_xlfn.CHISQ.INV(0.025,$A419-1),_xlfn.CHISQ.INV(1-0.025,$A419-1))</f>
        <v>100.33125545846849</v>
      </c>
      <c r="G419" s="9">
        <f>IF(_xlfn.CHISQ.DIST(0.975,$A419-1,1)&lt;=0.5,_xlfn.CHISQ.INV(0.975,$A419-1),_xlfn.CHISQ.INV(1-0.975,$A419-1))</f>
        <v>163.45314241777024</v>
      </c>
      <c r="H419" s="9">
        <f>IF(_xlfn.CHISQ.DIST(0.005,$A419-1,1)&lt;=0.5,_xlfn.CHISQ.INV(0.005,$A419-1),_xlfn.CHISQ.INV(1-0.005,$A419-1))</f>
        <v>92.222456984445017</v>
      </c>
      <c r="I419" s="9">
        <f>IF(_xlfn.CHISQ.DIST(0.995,$A419-1,1)&lt;=0.5,_xlfn.CHISQ.INV(0.995,$A419-1),_xlfn.CHISQ.INV(1-0.995,$A419-1))</f>
        <v>175.27833733608225</v>
      </c>
    </row>
    <row r="420" ht="14.25">
      <c r="A420" s="5">
        <v>132</v>
      </c>
      <c r="B420" s="18">
        <f>($A420-1)*'TE S1'!$D133/18^2</f>
        <v>83.544331175613991</v>
      </c>
      <c r="C420" s="18">
        <f>($A420-1)*'TE S1'!$D133/15^2</f>
        <v>120.30383689288414</v>
      </c>
      <c r="D420" s="9">
        <f>IF(_xlfn.CHISQ.DIST(0.05,$A420-1,1)&lt;=0.5,_xlfn.CHISQ.INV(0.05,$A420-1),_xlfn.CHISQ.INV(1-0.05,$A420-1))</f>
        <v>105.56023893286998</v>
      </c>
      <c r="E420" s="9">
        <f>IF(_xlfn.CHISQ.DIST(0.95,$A420-1,1)&lt;=0.5,_xlfn.CHISQ.INV(0.95,$A420-1),_xlfn.CHISQ.INV(1-0.95,$A420-1))</f>
        <v>158.71193003013374</v>
      </c>
      <c r="F420" s="9">
        <f>IF(_xlfn.CHISQ.DIST(0.025,$A420-1,1)&lt;=0.5,_xlfn.CHISQ.INV(0.025,$A420-1),_xlfn.CHISQ.INV(1-0.025,$A420-1))</f>
        <v>101.20979107059388</v>
      </c>
      <c r="G420" s="9">
        <f>IF(_xlfn.CHISQ.DIST(0.975,$A420-1,1)&lt;=0.5,_xlfn.CHISQ.INV(0.975,$A420-1),_xlfn.CHISQ.INV(1-0.975,$A420-1))</f>
        <v>164.57463914838291</v>
      </c>
      <c r="H420" s="9">
        <f>IF(_xlfn.CHISQ.DIST(0.005,$A420-1,1)&lt;=0.5,_xlfn.CHISQ.INV(0.005,$A420-1),_xlfn.CHISQ.INV(1-0.005,$A420-1))</f>
        <v>93.063044437057158</v>
      </c>
      <c r="I420" s="9">
        <f>IF(_xlfn.CHISQ.DIST(0.995,$A420-1,1)&lt;=0.5,_xlfn.CHISQ.INV(0.995,$A420-1),_xlfn.CHISQ.INV(1-0.995,$A420-1))</f>
        <v>176.43784496159</v>
      </c>
    </row>
    <row r="421" ht="14.25">
      <c r="A421" s="5">
        <v>133</v>
      </c>
      <c r="B421" s="18">
        <f>($A421-1)*'TE S1'!$D134/18^2</f>
        <v>85.98285696971999</v>
      </c>
      <c r="C421" s="18">
        <f>($A421-1)*'TE S1'!$D134/15^2</f>
        <v>123.81531403639679</v>
      </c>
      <c r="D421" s="9">
        <f>IF(_xlfn.CHISQ.DIST(0.05,$A421-1,1)&lt;=0.5,_xlfn.CHISQ.INV(0.05,$A421-1),_xlfn.CHISQ.INV(1-0.05,$A421-1))</f>
        <v>106.45863651137621</v>
      </c>
      <c r="E421" s="9">
        <f>IF(_xlfn.CHISQ.DIST(0.95,$A421-1,1)&lt;=0.5,_xlfn.CHISQ.INV(0.95,$A421-1),_xlfn.CHISQ.INV(1-0.95,$A421-1))</f>
        <v>159.81354685099811</v>
      </c>
      <c r="F421" s="9">
        <f>IF(_xlfn.CHISQ.DIST(0.025,$A421-1,1)&lt;=0.5,_xlfn.CHISQ.INV(0.025,$A421-1),_xlfn.CHISQ.INV(1-0.025,$A421-1))</f>
        <v>102.08879043728258</v>
      </c>
      <c r="G421" s="9">
        <f>IF(_xlfn.CHISQ.DIST(0.975,$A421-1,1)&lt;=0.5,_xlfn.CHISQ.INV(0.975,$A421-1),_xlfn.CHISQ.INV(1-0.975,$A421-1))</f>
        <v>165.69567163174344</v>
      </c>
      <c r="H421" s="9">
        <f>IF(_xlfn.CHISQ.DIST(0.005,$A421-1,1)&lt;=0.5,_xlfn.CHISQ.INV(0.005,$A421-1),_xlfn.CHISQ.INV(1-0.005,$A421-1))</f>
        <v>93.904238754784629</v>
      </c>
      <c r="I421" s="9">
        <f>IF(_xlfn.CHISQ.DIST(0.995,$A421-1,1)&lt;=0.5,_xlfn.CHISQ.INV(0.995,$A421-1),_xlfn.CHISQ.INV(1-0.995,$A421-1))</f>
        <v>177.59674427522185</v>
      </c>
    </row>
    <row r="422" ht="14.25">
      <c r="A422" s="5">
        <v>134</v>
      </c>
      <c r="B422" s="18">
        <f>($A422-1)*'TE S1'!$D135/18^2</f>
        <v>91.588771352386928</v>
      </c>
      <c r="C422" s="18">
        <f>($A422-1)*'TE S1'!$D135/15^2</f>
        <v>131.88783074743716</v>
      </c>
      <c r="D422" s="9">
        <f>IF(_xlfn.CHISQ.DIST(0.05,$A422-1,1)&lt;=0.5,_xlfn.CHISQ.INV(0.05,$A422-1),_xlfn.CHISQ.INV(1-0.05,$A422-1))</f>
        <v>107.3574195169363</v>
      </c>
      <c r="E422" s="9">
        <f>IF(_xlfn.CHISQ.DIST(0.95,$A422-1,1)&lt;=0.5,_xlfn.CHISQ.INV(0.95,$A422-1),_xlfn.CHISQ.INV(1-0.95,$A422-1))</f>
        <v>160.91477802694325</v>
      </c>
      <c r="F422" s="9">
        <f>IF(_xlfn.CHISQ.DIST(0.025,$A422-1,1)&lt;=0.5,_xlfn.CHISQ.INV(0.025,$A422-1),_xlfn.CHISQ.INV(1-0.025,$A422-1))</f>
        <v>102.96824828777864</v>
      </c>
      <c r="G422" s="9">
        <f>IF(_xlfn.CHISQ.DIST(0.975,$A422-1,1)&lt;=0.5,_xlfn.CHISQ.INV(0.975,$A422-1),_xlfn.CHISQ.INV(1-0.975,$A422-1))</f>
        <v>166.8162451497808</v>
      </c>
      <c r="H422" s="9">
        <f>IF(_xlfn.CHISQ.DIST(0.005,$A422-1,1)&lt;=0.5,_xlfn.CHISQ.INV(0.005,$A422-1),_xlfn.CHISQ.INV(1-0.005,$A422-1))</f>
        <v>94.746033061777339</v>
      </c>
      <c r="I422" s="9">
        <f>IF(_xlfn.CHISQ.DIST(0.995,$A422-1,1)&lt;=0.5,_xlfn.CHISQ.INV(0.995,$A422-1),_xlfn.CHISQ.INV(1-0.995,$A422-1))</f>
        <v>178.75504218559988</v>
      </c>
    </row>
    <row r="423" ht="14.25">
      <c r="A423" s="5">
        <v>135</v>
      </c>
      <c r="B423" s="18">
        <f>($A423-1)*'TE S1'!$D136/18^2</f>
        <v>91.821996272360138</v>
      </c>
      <c r="C423" s="18">
        <f>($A423-1)*'TE S1'!$D136/15^2</f>
        <v>132.22367463219859</v>
      </c>
      <c r="D423" s="9">
        <f>IF(_xlfn.CHISQ.DIST(0.05,$A423-1,1)&lt;=0.5,_xlfn.CHISQ.INV(0.05,$A423-1),_xlfn.CHISQ.INV(1-0.05,$A423-1))</f>
        <v>108.25658359664565</v>
      </c>
      <c r="E423" s="9">
        <f>IF(_xlfn.CHISQ.DIST(0.95,$A423-1,1)&lt;=0.5,_xlfn.CHISQ.INV(0.95,$A423-1),_xlfn.CHISQ.INV(1-0.95,$A423-1))</f>
        <v>162.01562791578121</v>
      </c>
      <c r="F423" s="9">
        <f>IF(_xlfn.CHISQ.DIST(0.025,$A423-1,1)&lt;=0.5,_xlfn.CHISQ.INV(0.025,$A423-1),_xlfn.CHISQ.INV(1-0.025,$A423-1))</f>
        <v>103.84815945040107</v>
      </c>
      <c r="G423" s="9">
        <f>IF(_xlfn.CHISQ.DIST(0.975,$A423-1,1)&lt;=0.5,_xlfn.CHISQ.INV(0.975,$A423-1),_xlfn.CHISQ.INV(1-0.975,$A423-1))</f>
        <v>167.93636488501366</v>
      </c>
      <c r="H423" s="9">
        <f>IF(_xlfn.CHISQ.DIST(0.005,$A423-1,1)&lt;=0.5,_xlfn.CHISQ.INV(0.005,$A423-1),_xlfn.CHISQ.INV(1-0.005,$A423-1))</f>
        <v>95.588420611012126</v>
      </c>
      <c r="I423" s="9">
        <f>IF(_xlfn.CHISQ.DIST(0.995,$A423-1,1)&lt;=0.5,_xlfn.CHISQ.INV(0.995,$A423-1),_xlfn.CHISQ.INV(1-0.995,$A423-1))</f>
        <v>179.91274547153631</v>
      </c>
    </row>
    <row r="424" ht="14.25">
      <c r="A424" s="5">
        <v>136</v>
      </c>
      <c r="B424" s="18">
        <f>($A424-1)*'TE S1'!$D137/18^2</f>
        <v>91.829244679703564</v>
      </c>
      <c r="C424" s="18">
        <f>($A424-1)*'TE S1'!$D137/15^2</f>
        <v>132.23411233877314</v>
      </c>
      <c r="D424" s="9">
        <f>IF(_xlfn.CHISQ.DIST(0.05,$A424-1,1)&lt;=0.5,_xlfn.CHISQ.INV(0.05,$A424-1),_xlfn.CHISQ.INV(1-0.05,$A424-1))</f>
        <v>109.15612447891637</v>
      </c>
      <c r="E424" s="9">
        <f>IF(_xlfn.CHISQ.DIST(0.95,$A424-1,1)&lt;=0.5,_xlfn.CHISQ.INV(0.95,$A424-1),_xlfn.CHISQ.INV(1-0.95,$A424-1))</f>
        <v>163.1161007938604</v>
      </c>
      <c r="F424" s="9">
        <f>IF(_xlfn.CHISQ.DIST(0.025,$A424-1,1)&lt;=0.5,_xlfn.CHISQ.INV(0.025,$A424-1),_xlfn.CHISQ.INV(1-0.025,$A424-1))</f>
        <v>104.72851884995831</v>
      </c>
      <c r="G424" s="9">
        <f>IF(_xlfn.CHISQ.DIST(0.975,$A424-1,1)&lt;=0.5,_xlfn.CHISQ.INV(0.975,$A424-1),_xlfn.CHISQ.INV(1-0.975,$A424-1))</f>
        <v>169.05603592314762</v>
      </c>
      <c r="H424" s="9">
        <f>IF(_xlfn.CHISQ.DIST(0.005,$A424-1,1)&lt;=0.5,_xlfn.CHISQ.INV(0.005,$A424-1),_xlfn.CHISQ.INV(1-0.005,$A424-1))</f>
        <v>96.431394780938106</v>
      </c>
      <c r="I424" s="9">
        <f>IF(_xlfn.CHISQ.DIST(0.995,$A424-1,1)&lt;=0.5,_xlfn.CHISQ.INV(0.995,$A424-1),_xlfn.CHISQ.INV(1-0.995,$A424-1))</f>
        <v>181.06986078542491</v>
      </c>
    </row>
    <row r="425" ht="14.25">
      <c r="A425" s="5">
        <v>137</v>
      </c>
      <c r="B425" s="18">
        <f>($A425-1)*'TE S1'!$D138/18^2</f>
        <v>92.223250849090121</v>
      </c>
      <c r="C425" s="18">
        <f>($A425-1)*'TE S1'!$D138/15^2</f>
        <v>132.80148122268977</v>
      </c>
      <c r="D425" s="9">
        <f>IF(_xlfn.CHISQ.DIST(0.05,$A425-1,1)&lt;=0.5,_xlfn.CHISQ.INV(0.05,$A425-1),_xlfn.CHISQ.INV(1-0.05,$A425-1))</f>
        <v>110.05603797136528</v>
      </c>
      <c r="E425" s="9">
        <f>IF(_xlfn.CHISQ.DIST(0.95,$A425-1,1)&lt;=0.5,_xlfn.CHISQ.INV(0.95,$A425-1),_xlfn.CHISQ.INV(1-0.95,$A425-1))</f>
        <v>164.21620085818509</v>
      </c>
      <c r="F425" s="9">
        <f>IF(_xlfn.CHISQ.DIST(0.025,$A425-1,1)&lt;=0.5,_xlfn.CHISQ.INV(0.025,$A425-1),_xlfn.CHISQ.INV(1-0.025,$A425-1))</f>
        <v>105.60932150524478</v>
      </c>
      <c r="G425" s="9">
        <f>IF(_xlfn.CHISQ.DIST(0.975,$A425-1,1)&lt;=0.5,_xlfn.CHISQ.INV(0.975,$A425-1),_xlfn.CHISQ.INV(1-0.975,$A425-1))</f>
        <v>170.17526325559294</v>
      </c>
      <c r="H425" s="9">
        <f>IF(_xlfn.CHISQ.DIST(0.005,$A425-1,1)&lt;=0.5,_xlfn.CHISQ.INV(0.005,$A425-1),_xlfn.CHISQ.INV(1-0.005,$A425-1))</f>
        <v>97.274949072235998</v>
      </c>
      <c r="I425" s="9">
        <f>IF(_xlfn.CHISQ.DIST(0.995,$A425-1,1)&lt;=0.5,_xlfn.CHISQ.INV(0.995,$A425-1),_xlfn.CHISQ.INV(1-0.995,$A425-1))</f>
        <v>182.22639465651758</v>
      </c>
    </row>
    <row r="426" ht="14.25">
      <c r="A426" s="5">
        <v>138</v>
      </c>
      <c r="B426" s="18">
        <f>($A426-1)*'TE S1'!$D139/18^2</f>
        <v>92.231971706188574</v>
      </c>
      <c r="C426" s="18">
        <f>($A426-1)*'TE S1'!$D139/15^2</f>
        <v>132.81403925691154</v>
      </c>
      <c r="D426" s="9">
        <f>IF(_xlfn.CHISQ.DIST(0.05,$A426-1,1)&lt;=0.5,_xlfn.CHISQ.INV(0.05,$A426-1),_xlfn.CHISQ.INV(1-0.05,$A426-1))</f>
        <v>110.95631995877234</v>
      </c>
      <c r="E426" s="9">
        <f>IF(_xlfn.CHISQ.DIST(0.95,$A426-1,1)&lt;=0.5,_xlfn.CHISQ.INV(0.95,$A426-1),_xlfn.CHISQ.INV(1-0.95,$A426-1))</f>
        <v>165.31593222845873</v>
      </c>
      <c r="F426" s="9">
        <f>IF(_xlfn.CHISQ.DIST(0.025,$A426-1,1)&lt;=0.5,_xlfn.CHISQ.INV(0.025,$A426-1),_xlfn.CHISQ.INV(1-0.025,$A426-1))</f>
        <v>106.49056252662433</v>
      </c>
      <c r="G426" s="9">
        <f>IF(_xlfn.CHISQ.DIST(0.975,$A426-1,1)&lt;=0.5,_xlfn.CHISQ.INV(0.975,$A426-1),_xlfn.CHISQ.INV(1-0.975,$A426-1))</f>
        <v>171.29405178188912</v>
      </c>
      <c r="H426" s="9">
        <f>IF(_xlfn.CHISQ.DIST(0.005,$A426-1,1)&lt;=0.5,_xlfn.CHISQ.INV(0.005,$A426-1),_xlfn.CHISQ.INV(1-0.005,$A426-1))</f>
        <v>98.119077104683569</v>
      </c>
      <c r="I426" s="9">
        <f>IF(_xlfn.CHISQ.DIST(0.995,$A426-1,1)&lt;=0.5,_xlfn.CHISQ.INV(0.995,$A426-1),_xlfn.CHISQ.INV(1-0.995,$A426-1))</f>
        <v>183.38235349409248</v>
      </c>
    </row>
    <row r="427" ht="14.25">
      <c r="A427" s="5">
        <v>139</v>
      </c>
      <c r="B427" s="18">
        <f>($A427-1)*'TE S1'!$D140/18^2</f>
        <v>92.60989257679843</v>
      </c>
      <c r="C427" s="18">
        <f>($A427-1)*'TE S1'!$D140/15^2</f>
        <v>133.35824531058975</v>
      </c>
      <c r="D427" s="9">
        <f>IF(_xlfn.CHISQ.DIST(0.05,$A427-1,1)&lt;=0.5,_xlfn.CHISQ.INV(0.05,$A427-1),_xlfn.CHISQ.INV(1-0.05,$A427-1))</f>
        <v>111.8569664011093</v>
      </c>
      <c r="E427" s="9">
        <f>IF(_xlfn.CHISQ.DIST(0.95,$A427-1,1)&lt;=0.5,_xlfn.CHISQ.INV(0.95,$A427-1),_xlfn.CHISQ.INV(1-0.95,$A427-1))</f>
        <v>166.41529894906407</v>
      </c>
      <c r="F427" s="9">
        <f>IF(_xlfn.CHISQ.DIST(0.025,$A427-1,1)&lt;=0.5,_xlfn.CHISQ.INV(0.025,$A427-1),_xlfn.CHISQ.INV(1-0.025,$A427-1))</f>
        <v>107.37223711368971</v>
      </c>
      <c r="G427" s="9">
        <f>IF(_xlfn.CHISQ.DIST(0.975,$A427-1,1)&lt;=0.5,_xlfn.CHISQ.INV(0.975,$A427-1),_xlfn.CHISQ.INV(1-0.975,$A427-1))</f>
        <v>172.41240631205943</v>
      </c>
      <c r="H427" s="9">
        <f>IF(_xlfn.CHISQ.DIST(0.005,$A427-1,1)&lt;=0.5,_xlfn.CHISQ.INV(0.005,$A427-1),_xlfn.CHISQ.INV(1-0.005,$A427-1))</f>
        <v>98.963772614121936</v>
      </c>
      <c r="I427" s="9">
        <f>IF(_xlfn.CHISQ.DIST(0.995,$A427-1,1)&lt;=0.5,_xlfn.CHISQ.INV(0.995,$A427-1),_xlfn.CHISQ.INV(1-0.995,$A427-1))</f>
        <v>184.53774359051729</v>
      </c>
    </row>
    <row r="428" ht="14.25">
      <c r="A428" s="5">
        <v>140</v>
      </c>
      <c r="B428" s="18">
        <f>($A428-1)*'TE S1'!$D141/18^2</f>
        <v>94.505238099344439</v>
      </c>
      <c r="C428" s="18">
        <f>($A428-1)*'TE S1'!$D141/15^2</f>
        <v>136.087542863056</v>
      </c>
      <c r="D428" s="9">
        <f>IF(_xlfn.CHISQ.DIST(0.05,$A428-1,1)&lt;=0.5,_xlfn.CHISQ.INV(0.05,$A428-1),_xlfn.CHISQ.INV(1-0.05,$A428-1))</f>
        <v>112.75797333162734</v>
      </c>
      <c r="E428" s="9">
        <f>IF(_xlfn.CHISQ.DIST(0.95,$A428-1,1)&lt;=0.5,_xlfn.CHISQ.INV(0.95,$A428-1),_xlfn.CHISQ.INV(1-0.95,$A428-1))</f>
        <v>167.51430499097802</v>
      </c>
      <c r="F428" s="9">
        <f>IF(_xlfn.CHISQ.DIST(0.025,$A428-1,1)&lt;=0.5,_xlfn.CHISQ.INV(0.025,$A428-1),_xlfn.CHISQ.INV(1-0.025,$A428-1))</f>
        <v>108.25434055299969</v>
      </c>
      <c r="G428" s="9">
        <f>IF(_xlfn.CHISQ.DIST(0.975,$A428-1,1)&lt;=0.5,_xlfn.CHISQ.INV(0.975,$A428-1),_xlfn.CHISQ.INV(1-0.975,$A428-1))</f>
        <v>173.53033156888191</v>
      </c>
      <c r="H428" s="9">
        <f>IF(_xlfn.CHISQ.DIST(0.005,$A428-1,1)&lt;=0.5,_xlfn.CHISQ.INV(0.005,$A428-1),_xlfn.CHISQ.INV(1-0.005,$A428-1))</f>
        <v>99.809029449523038</v>
      </c>
      <c r="I428" s="9">
        <f>IF(_xlfn.CHISQ.DIST(0.995,$A428-1,1)&lt;=0.5,_xlfn.CHISQ.INV(0.995,$A428-1),_xlfn.CHISQ.INV(1-0.995,$A428-1))</f>
        <v>185.69257112421468</v>
      </c>
    </row>
    <row r="429" ht="14.25">
      <c r="A429" s="5">
        <v>141</v>
      </c>
      <c r="B429" s="18">
        <f>($A429-1)*'TE S1'!$D142/18^2</f>
        <v>94.89519301650823</v>
      </c>
      <c r="C429" s="18">
        <f>($A429-1)*'TE S1'!$D142/15^2</f>
        <v>136.64907794377186</v>
      </c>
      <c r="D429" s="9">
        <f>IF(_xlfn.CHISQ.DIST(0.05,$A429-1,1)&lt;=0.5,_xlfn.CHISQ.INV(0.05,$A429-1),_xlfn.CHISQ.INV(1-0.05,$A429-1))</f>
        <v>113.65933685501217</v>
      </c>
      <c r="E429" s="9">
        <f>IF(_xlfn.CHISQ.DIST(0.95,$A429-1,1)&lt;=0.5,_xlfn.CHISQ.INV(0.95,$A429-1),_xlfn.CHISQ.INV(1-0.95,$A429-1))</f>
        <v>168.61295425361973</v>
      </c>
      <c r="F429" s="9">
        <f>IF(_xlfn.CHISQ.DIST(0.025,$A429-1,1)&lt;=0.5,_xlfn.CHISQ.INV(0.025,$A429-1),_xlfn.CHISQ.INV(1-0.025,$A429-1))</f>
        <v>109.1368682158912</v>
      </c>
      <c r="G429" s="9">
        <f>IF(_xlfn.CHISQ.DIST(0.975,$A429-1,1)&lt;=0.5,_xlfn.CHISQ.INV(0.975,$A429-1),_xlfn.CHISQ.INV(1-0.975,$A429-1))</f>
        <v>174.64783219009053</v>
      </c>
      <c r="H429" s="9">
        <f>IF(_xlfn.CHISQ.DIST(0.005,$A429-1,1)&lt;=0.5,_xlfn.CHISQ.INV(0.005,$A429-1),_xlfn.CHISQ.INV(1-0.005,$A429-1))</f>
        <v>100.65484157015031</v>
      </c>
      <c r="I429" s="9">
        <f>IF(_xlfn.CHISQ.DIST(0.995,$A429-1,1)&lt;=0.5,_xlfn.CHISQ.INV(0.995,$A429-1),_xlfn.CHISQ.INV(1-0.995,$A429-1))</f>
        <v>186.8468421625293</v>
      </c>
    </row>
    <row r="430" ht="14.25">
      <c r="A430" s="5">
        <v>142</v>
      </c>
      <c r="B430" s="18">
        <f>($A430-1)*'TE S1'!$D143/18^2</f>
        <v>95.138214211236203</v>
      </c>
      <c r="C430" s="18">
        <f>($A430-1)*'TE S1'!$D143/15^2</f>
        <v>136.99902846418013</v>
      </c>
      <c r="D430" s="9">
        <f>IF(_xlfn.CHISQ.DIST(0.05,$A430-1,1)&lt;=0.5,_xlfn.CHISQ.INV(0.05,$A430-1),_xlfn.CHISQ.INV(1-0.05,$A430-1))</f>
        <v>114.56105314559453</v>
      </c>
      <c r="E430" s="9">
        <f>IF(_xlfn.CHISQ.DIST(0.95,$A430-1,1)&lt;=0.5,_xlfn.CHISQ.INV(0.95,$A430-1),_xlfn.CHISQ.INV(1-0.95,$A430-1))</f>
        <v>169.71125056664908</v>
      </c>
      <c r="F430" s="9">
        <f>IF(_xlfn.CHISQ.DIST(0.025,$A430-1,1)&lt;=0.5,_xlfn.CHISQ.INV(0.025,$A430-1),_xlfn.CHISQ.INV(1-0.025,$A430-1))</f>
        <v>110.01981555635692</v>
      </c>
      <c r="G430" s="9">
        <f>IF(_xlfn.CHISQ.DIST(0.975,$A430-1,1)&lt;=0.5,_xlfn.CHISQ.INV(0.975,$A430-1),_xlfn.CHISQ.INV(1-0.975,$A430-1))</f>
        <v>175.76491273050186</v>
      </c>
      <c r="H430" s="9">
        <f>IF(_xlfn.CHISQ.DIST(0.005,$A430-1,1)&lt;=0.5,_xlfn.CHISQ.INV(0.005,$A430-1),_xlfn.CHISQ.INV(1-0.005,$A430-1))</f>
        <v>101.50120304280954</v>
      </c>
      <c r="I430" s="9">
        <f>IF(_xlfn.CHISQ.DIST(0.995,$A430-1,1)&lt;=0.5,_xlfn.CHISQ.INV(0.995,$A430-1),_xlfn.CHISQ.INV(1-0.995,$A430-1))</f>
        <v>188.00056266450659</v>
      </c>
    </row>
    <row r="431" ht="14.25">
      <c r="A431" s="5">
        <v>143</v>
      </c>
      <c r="B431" s="18">
        <f>($A431-1)*'TE S1'!$D144/18^2</f>
        <v>96.787407918976442</v>
      </c>
      <c r="C431" s="18">
        <f>($A431-1)*'TE S1'!$D144/15^2</f>
        <v>139.37386740332607</v>
      </c>
      <c r="D431" s="9">
        <f>IF(_xlfn.CHISQ.DIST(0.05,$A431-1,1)&lt;=0.5,_xlfn.CHISQ.INV(0.05,$A431-1),_xlfn.CHISQ.INV(1-0.05,$A431-1))</f>
        <v>115.46311844562074</v>
      </c>
      <c r="E431" s="9">
        <f>IF(_xlfn.CHISQ.DIST(0.95,$A431-1,1)&lt;=0.5,_xlfn.CHISQ.INV(0.95,$A431-1),_xlfn.CHISQ.INV(1-0.95,$A431-1))</f>
        <v>170.80919769169483</v>
      </c>
      <c r="F431" s="9">
        <f>IF(_xlfn.CHISQ.DIST(0.025,$A431-1,1)&lt;=0.5,_xlfn.CHISQ.INV(0.025,$A431-1),_xlfn.CHISQ.INV(1-0.025,$A431-1))</f>
        <v>110.90317810899815</v>
      </c>
      <c r="G431" s="9">
        <f>IF(_xlfn.CHISQ.DIST(0.975,$A431-1,1)&lt;=0.5,_xlfn.CHISQ.INV(0.975,$A431-1),_xlfn.CHISQ.INV(1-0.975,$A431-1))</f>
        <v>176.88157766407781</v>
      </c>
      <c r="H431" s="9">
        <f>IF(_xlfn.CHISQ.DIST(0.005,$A431-1,1)&lt;=0.5,_xlfn.CHISQ.INV(0.005,$A431-1),_xlfn.CHISQ.INV(1-0.005,$A431-1))</f>
        <v>102.34810803919011</v>
      </c>
      <c r="I431" s="9">
        <f>IF(_xlfn.CHISQ.DIST(0.995,$A431-1,1)&lt;=0.5,_xlfn.CHISQ.INV(0.995,$A431-1),_xlfn.CHISQ.INV(1-0.995,$A431-1))</f>
        <v>189.15373848357669</v>
      </c>
    </row>
    <row r="432" ht="14.25">
      <c r="A432" s="5">
        <v>144</v>
      </c>
      <c r="B432" s="18">
        <f>($A432-1)*'TE S1'!$D145/18^2</f>
        <v>96.92062127338184</v>
      </c>
      <c r="C432" s="18">
        <f>($A432-1)*'TE S1'!$D145/15^2</f>
        <v>139.56569463366986</v>
      </c>
      <c r="D432" s="9">
        <f>IF(_xlfn.CHISQ.DIST(0.05,$A432-1,1)&lt;=0.5,_xlfn.CHISQ.INV(0.05,$A432-1),_xlfn.CHISQ.INV(1-0.05,$A432-1))</f>
        <v>116.36552906357484</v>
      </c>
      <c r="E432" s="9">
        <f>IF(_xlfn.CHISQ.DIST(0.95,$A432-1,1)&lt;=0.5,_xlfn.CHISQ.INV(0.95,$A432-1),_xlfn.CHISQ.INV(1-0.95,$A432-1))</f>
        <v>171.90679932403975</v>
      </c>
      <c r="F432" s="9">
        <f>IF(_xlfn.CHISQ.DIST(0.025,$A432-1,1)&lt;=0.5,_xlfn.CHISQ.INV(0.025,$A432-1),_xlfn.CHISQ.INV(1-0.025,$A432-1))</f>
        <v>111.78695148703319</v>
      </c>
      <c r="G432" s="9">
        <f>IF(_xlfn.CHISQ.DIST(0.975,$A432-1,1)&lt;=0.5,_xlfn.CHISQ.INV(0.975,$A432-1),_xlfn.CHISQ.INV(1-0.975,$A432-1))</f>
        <v>177.99783138591971</v>
      </c>
      <c r="H432" s="9">
        <f>IF(_xlfn.CHISQ.DIST(0.005,$A432-1,1)&lt;=0.5,_xlfn.CHISQ.INV(0.005,$A432-1),_xlfn.CHISQ.INV(1-0.005,$A432-1))</f>
        <v>103.19555083328612</v>
      </c>
      <c r="I432" s="9">
        <f>IF(_xlfn.CHISQ.DIST(0.995,$A432-1,1)&lt;=0.5,_xlfn.CHISQ.INV(0.995,$A432-1),_xlfn.CHISQ.INV(1-0.995,$A432-1))</f>
        <v>190.3063753701604</v>
      </c>
    </row>
    <row r="433" ht="14.25">
      <c r="A433" s="5">
        <v>145</v>
      </c>
      <c r="B433" s="18">
        <f>($A433-1)*'TE S1'!$D146/18^2</f>
        <v>97.244107347264105</v>
      </c>
      <c r="C433" s="18">
        <f>($A433-1)*'TE S1'!$D146/15^2</f>
        <v>140.0315145800603</v>
      </c>
      <c r="D433" s="9">
        <f>IF(_xlfn.CHISQ.DIST(0.05,$A433-1,1)&lt;=0.5,_xlfn.CHISQ.INV(0.05,$A433-1),_xlfn.CHISQ.INV(1-0.05,$A433-1))</f>
        <v>117.26828137255849</v>
      </c>
      <c r="E433" s="9">
        <f>IF(_xlfn.CHISQ.DIST(0.95,$A433-1,1)&lt;=0.5,_xlfn.CHISQ.INV(0.95,$A433-1),_xlfn.CHISQ.INV(1-0.95,$A433-1))</f>
        <v>173.00405909424492</v>
      </c>
      <c r="F433" s="9">
        <f>IF(_xlfn.CHISQ.DIST(0.025,$A433-1,1)&lt;=0.5,_xlfn.CHISQ.INV(0.025,$A433-1),_xlfn.CHISQ.INV(1-0.025,$A433-1))</f>
        <v>112.67113138037652</v>
      </c>
      <c r="G433" s="9">
        <f>IF(_xlfn.CHISQ.DIST(0.975,$A433-1,1)&lt;=0.5,_xlfn.CHISQ.INV(0.975,$A433-1),_xlfn.CHISQ.INV(1-0.975,$A433-1))</f>
        <v>179.1136782142012</v>
      </c>
      <c r="H433" s="9">
        <f>IF(_xlfn.CHISQ.DIST(0.005,$A433-1,1)&lt;=0.5,_xlfn.CHISQ.INV(0.005,$A433-1),_xlfn.CHISQ.INV(1-0.005,$A433-1))</f>
        <v>104.0435257989019</v>
      </c>
      <c r="I433" s="9">
        <f>IF(_xlfn.CHISQ.DIST(0.995,$A433-1,1)&lt;=0.5,_xlfn.CHISQ.INV(0.995,$A433-1),_xlfn.CHISQ.INV(1-0.995,$A433-1))</f>
        <v>191.45847897418633</v>
      </c>
    </row>
    <row r="434" ht="14.25">
      <c r="A434" s="5">
        <v>146</v>
      </c>
      <c r="B434" s="18">
        <f>($A434-1)*'TE S1'!$D147/18^2</f>
        <v>98.364532599434213</v>
      </c>
      <c r="C434" s="18">
        <f>($A434-1)*'TE S1'!$D147/15^2</f>
        <v>141.64492694318525</v>
      </c>
      <c r="D434" s="9">
        <f>IF(_xlfn.CHISQ.DIST(0.05,$A434-1,1)&lt;=0.5,_xlfn.CHISQ.INV(0.05,$A434-1),_xlfn.CHISQ.INV(1-0.05,$A434-1))</f>
        <v>118.17137180871545</v>
      </c>
      <c r="E434" s="9">
        <f>IF(_xlfn.CHISQ.DIST(0.95,$A434-1,1)&lt;=0.5,_xlfn.CHISQ.INV(0.95,$A434-1),_xlfn.CHISQ.INV(1-0.95,$A434-1))</f>
        <v>174.10098056972623</v>
      </c>
      <c r="F434" s="9">
        <f>IF(_xlfn.CHISQ.DIST(0.025,$A434-1,1)&lt;=0.5,_xlfn.CHISQ.INV(0.025,$A434-1),_xlfn.CHISQ.INV(1-0.025,$A434-1))</f>
        <v>113.55571355377452</v>
      </c>
      <c r="G434" s="9">
        <f>IF(_xlfn.CHISQ.DIST(0.975,$A434-1,1)&lt;=0.5,_xlfn.CHISQ.INV(0.975,$A434-1),_xlfn.CHISQ.INV(1-0.975,$A434-1))</f>
        <v>180.22912239204089</v>
      </c>
      <c r="H434" s="9">
        <f>IF(_xlfn.CHISQ.DIST(0.005,$A434-1,1)&lt;=0.5,_xlfn.CHISQ.INV(0.005,$A434-1),_xlfn.CHISQ.INV(1-0.005,$A434-1))</f>
        <v>104.89202740723232</v>
      </c>
      <c r="I434" s="9">
        <f>IF(_xlfn.CHISQ.DIST(0.995,$A434-1,1)&lt;=0.5,_xlfn.CHISQ.INV(0.995,$A434-1),_xlfn.CHISQ.INV(1-0.995,$A434-1))</f>
        <v>192.61005484753616</v>
      </c>
    </row>
    <row r="435" ht="14.25">
      <c r="A435" s="5">
        <v>147</v>
      </c>
      <c r="B435" s="18">
        <f>($A435-1)*'TE S1'!$D148/18^2</f>
        <v>98.491931010134465</v>
      </c>
      <c r="C435" s="18">
        <f>($A435-1)*'TE S1'!$D148/15^2</f>
        <v>141.82838065459364</v>
      </c>
      <c r="D435" s="9">
        <f>IF(_xlfn.CHISQ.DIST(0.05,$A435-1,1)&lt;=0.5,_xlfn.CHISQ.INV(0.05,$A435-1),_xlfn.CHISQ.INV(1-0.05,$A435-1))</f>
        <v>119.07479686970963</v>
      </c>
      <c r="E435" s="9">
        <f>IF(_xlfn.CHISQ.DIST(0.95,$A435-1,1)&lt;=0.5,_xlfn.CHISQ.INV(0.95,$A435-1),_xlfn.CHISQ.INV(1-0.95,$A435-1))</f>
        <v>175.19756725628142</v>
      </c>
      <c r="F435" s="9">
        <f>IF(_xlfn.CHISQ.DIST(0.025,$A435-1,1)&lt;=0.5,_xlfn.CHISQ.INV(0.025,$A435-1),_xlfn.CHISQ.INV(1-0.025,$A435-1))</f>
        <v>114.44069384499839</v>
      </c>
      <c r="G435" s="9">
        <f>IF(_xlfn.CHISQ.DIST(0.975,$A435-1,1)&lt;=0.5,_xlfn.CHISQ.INV(0.975,$A435-1),_xlfn.CHISQ.INV(1-0.975,$A435-1))</f>
        <v>181.3441680893159</v>
      </c>
      <c r="H435" s="9">
        <f>IF(_xlfn.CHISQ.DIST(0.005,$A435-1,1)&lt;=0.5,_xlfn.CHISQ.INV(0.005,$A435-1),_xlfn.CHISQ.INV(1-0.005,$A435-1))</f>
        <v>105.74105022452126</v>
      </c>
      <c r="I435" s="9">
        <f>IF(_xlfn.CHISQ.DIST(0.995,$A435-1,1)&lt;=0.5,_xlfn.CHISQ.INV(0.995,$A435-1),_xlfn.CHISQ.INV(1-0.995,$A435-1))</f>
        <v>193.76110844640732</v>
      </c>
    </row>
    <row r="436" ht="14.25">
      <c r="A436" s="5">
        <v>148</v>
      </c>
      <c r="B436" s="18">
        <f>($A436-1)*'TE S1'!$D149/18^2</f>
        <v>98.509138035955615</v>
      </c>
      <c r="C436" s="18">
        <f>($A436-1)*'TE S1'!$D149/15^2</f>
        <v>141.85315877177609</v>
      </c>
      <c r="D436" s="9">
        <f>IF(_xlfn.CHISQ.DIST(0.05,$A436-1,1)&lt;=0.5,_xlfn.CHISQ.INV(0.05,$A436-1),_xlfn.CHISQ.INV(1-0.05,$A436-1))</f>
        <v>119.97855311324885</v>
      </c>
      <c r="E436" s="9">
        <f>IF(_xlfn.CHISQ.DIST(0.95,$A436-1,1)&lt;=0.5,_xlfn.CHISQ.INV(0.95,$A436-1),_xlfn.CHISQ.INV(1-0.95,$A436-1))</f>
        <v>176.29382259957046</v>
      </c>
      <c r="F436" s="9">
        <f>IF(_xlfn.CHISQ.DIST(0.025,$A436-1,1)&lt;=0.5,_xlfn.CHISQ.INV(0.025,$A436-1),_xlfn.CHISQ.INV(1-0.025,$A436-1))</f>
        <v>115.32606816309273</v>
      </c>
      <c r="G436" s="9">
        <f>IF(_xlfn.CHISQ.DIST(0.975,$A436-1,1)&lt;=0.5,_xlfn.CHISQ.INV(0.975,$A436-1),_xlfn.CHISQ.INV(1-0.975,$A436-1))</f>
        <v>182.45881940441913</v>
      </c>
      <c r="H436" s="9">
        <f>IF(_xlfn.CHISQ.DIST(0.005,$A436-1,1)&lt;=0.5,_xlfn.CHISQ.INV(0.005,$A436-1),_xlfn.CHISQ.INV(1-0.005,$A436-1))</f>
        <v>106.59058890978862</v>
      </c>
      <c r="I436" s="9">
        <f>IF(_xlfn.CHISQ.DIST(0.995,$A436-1,1)&lt;=0.5,_xlfn.CHISQ.INV(0.995,$A436-1),_xlfn.CHISQ.INV(1-0.995,$A436-1))</f>
        <v>194.91164513360852</v>
      </c>
    </row>
    <row r="437" ht="14.25">
      <c r="A437" s="5">
        <v>149</v>
      </c>
      <c r="B437" s="18">
        <f>($A437-1)*'TE S1'!$D150/18^2</f>
        <v>99.03320296580614</v>
      </c>
      <c r="C437" s="18">
        <f>($A437-1)*'TE S1'!$D150/15^2</f>
        <v>142.60781227076086</v>
      </c>
      <c r="D437" s="9">
        <f>IF(_xlfn.CHISQ.DIST(0.05,$A437-1,1)&lt;=0.5,_xlfn.CHISQ.INV(0.05,$A437-1),_xlfn.CHISQ.INV(1-0.05,$A437-1))</f>
        <v>120.88263715565402</v>
      </c>
      <c r="E437" s="9">
        <f>IF(_xlfn.CHISQ.DIST(0.95,$A437-1,1)&lt;=0.5,_xlfn.CHISQ.INV(0.95,$A437-1),_xlfn.CHISQ.INV(1-0.95,$A437-1))</f>
        <v>177.38974998654894</v>
      </c>
      <c r="F437" s="9">
        <f>IF(_xlfn.CHISQ.DIST(0.025,$A437-1,1)&lt;=0.5,_xlfn.CHISQ.INV(0.025,$A437-1),_xlfn.CHISQ.INV(1-0.025,$A437-1))</f>
        <v>116.21183248668193</v>
      </c>
      <c r="G437" s="9">
        <f>IF(_xlfn.CHISQ.DIST(0.975,$A437-1,1)&lt;=0.5,_xlfn.CHISQ.INV(0.975,$A437-1),_xlfn.CHISQ.INV(1-0.975,$A437-1))</f>
        <v>183.57308036596331</v>
      </c>
      <c r="H437" s="9">
        <f>IF(_xlfn.CHISQ.DIST(0.005,$A437-1,1)&lt;=0.5,_xlfn.CHISQ.INV(0.005,$A437-1),_xlfn.CHISQ.INV(1-0.005,$A437-1))</f>
        <v>107.44063821262945</v>
      </c>
      <c r="I437" s="9">
        <f>IF(_xlfn.CHISQ.DIST(0.995,$A437-1,1)&lt;=0.5,_xlfn.CHISQ.INV(0.995,$A437-1),_xlfn.CHISQ.INV(1-0.995,$A437-1))</f>
        <v>196.0616701807817</v>
      </c>
    </row>
    <row r="438" ht="14.25">
      <c r="A438" s="5">
        <v>150</v>
      </c>
      <c r="B438" s="18">
        <f>($A438-1)*'TE S1'!$D151/18^2</f>
        <v>99.799746542677596</v>
      </c>
      <c r="C438" s="18">
        <f>($A438-1)*'TE S1'!$D151/15^2</f>
        <v>143.71163502145575</v>
      </c>
      <c r="D438" s="9">
        <f>IF(_xlfn.CHISQ.DIST(0.05,$A438-1,1)&lt;=0.5,_xlfn.CHISQ.INV(0.05,$A438-1),_xlfn.CHISQ.INV(1-0.05,$A438-1))</f>
        <v>121.78704567046906</v>
      </c>
      <c r="E438" s="9">
        <f>IF(_xlfn.CHISQ.DIST(0.95,$A438-1,1)&lt;=0.5,_xlfn.CHISQ.INV(0.95,$A438-1),_xlfn.CHISQ.INV(1-0.95,$A438-1))</f>
        <v>178.48535274685949</v>
      </c>
      <c r="F438" s="9">
        <f>IF(_xlfn.CHISQ.DIST(0.025,$A438-1,1)&lt;=0.5,_xlfn.CHISQ.INV(0.025,$A438-1),_xlfn.CHISQ.INV(1-0.025,$A438-1))</f>
        <v>117.09798286232122</v>
      </c>
      <c r="G438" s="9">
        <f>IF(_xlfn.CHISQ.DIST(0.975,$A438-1,1)&lt;=0.5,_xlfn.CHISQ.INV(0.975,$A438-1),_xlfn.CHISQ.INV(1-0.975,$A438-1))</f>
        <v>184.68695493443428</v>
      </c>
      <c r="H438" s="9">
        <f>IF(_xlfn.CHISQ.DIST(0.005,$A438-1,1)&lt;=0.5,_xlfn.CHISQ.INV(0.005,$A438-1),_xlfn.CHISQ.INV(1-0.005,$A438-1))</f>
        <v>108.29119297107697</v>
      </c>
      <c r="I438" s="9">
        <f>IF(_xlfn.CHISQ.DIST(0.995,$A438-1,1)&lt;=0.5,_xlfn.CHISQ.INV(0.995,$A438-1),_xlfn.CHISQ.INV(1-0.995,$A438-1))</f>
        <v>197.21118877055738</v>
      </c>
    </row>
    <row r="439" ht="14.25">
      <c r="A439" s="5">
        <v>151</v>
      </c>
      <c r="B439" s="18">
        <f>($A439-1)*'TE S1'!$D152/18^2</f>
        <v>99.819185088994615</v>
      </c>
      <c r="C439" s="18">
        <f>($A439-1)*'TE S1'!$D152/15^2</f>
        <v>143.73962652815226</v>
      </c>
      <c r="D439" s="9">
        <f>IF(_xlfn.CHISQ.DIST(0.05,$A439-1,1)&lt;=0.5,_xlfn.CHISQ.INV(0.05,$A439-1),_xlfn.CHISQ.INV(1-0.05,$A439-1))</f>
        <v>122.69177538711732</v>
      </c>
      <c r="E439" s="9">
        <f>IF(_xlfn.CHISQ.DIST(0.95,$A439-1,1)&lt;=0.5,_xlfn.CHISQ.INV(0.95,$A439-1),_xlfn.CHISQ.INV(1-0.95,$A439-1))</f>
        <v>179.58063415418067</v>
      </c>
      <c r="F439" s="9">
        <f>IF(_xlfn.CHISQ.DIST(0.025,$A439-1,1)&lt;=0.5,_xlfn.CHISQ.INV(0.025,$A439-1),_xlfn.CHISQ.INV(1-0.025,$A439-1))</f>
        <v>117.9845154029029</v>
      </c>
      <c r="G439" s="9">
        <f>IF(_xlfn.CHISQ.DIST(0.975,$A439-1,1)&lt;=0.5,_xlfn.CHISQ.INV(0.975,$A439-1),_xlfn.CHISQ.INV(1-0.975,$A439-1))</f>
        <v>185.80044700379349</v>
      </c>
      <c r="H439" s="9">
        <f>IF(_xlfn.CHISQ.DIST(0.005,$A439-1,1)&lt;=0.5,_xlfn.CHISQ.INV(0.005,$A439-1),_xlfn.CHISQ.INV(1-0.005,$A439-1))</f>
        <v>109.14224810953263</v>
      </c>
      <c r="I439" s="9">
        <f>IF(_xlfn.CHISQ.DIST(0.995,$A439-1,1)&lt;=0.5,_xlfn.CHISQ.INV(0.995,$A439-1),_xlfn.CHISQ.INV(1-0.995,$A439-1))</f>
        <v>198.36020599864537</v>
      </c>
    </row>
    <row r="440" ht="14.25">
      <c r="A440" s="5">
        <v>152</v>
      </c>
      <c r="B440" s="18">
        <f>($A440-1)*'TE S1'!$D153/18^2</f>
        <v>99.851984308357345</v>
      </c>
      <c r="C440" s="18">
        <f>($A440-1)*'TE S1'!$D153/15^2</f>
        <v>143.78685740403458</v>
      </c>
      <c r="D440" s="9">
        <f>IF(_xlfn.CHISQ.DIST(0.05,$A440-1,1)&lt;=0.5,_xlfn.CHISQ.INV(0.05,$A440-1),_xlfn.CHISQ.INV(1-0.05,$A440-1))</f>
        <v>123.59682308959655</v>
      </c>
      <c r="E440" s="9">
        <f>IF(_xlfn.CHISQ.DIST(0.95,$A440-1,1)&lt;=0.5,_xlfn.CHISQ.INV(0.95,$A440-1),_xlfn.CHISQ.INV(1-0.95,$A440-1))</f>
        <v>180.67559742753446</v>
      </c>
      <c r="F440" s="9">
        <f>IF(_xlfn.CHISQ.DIST(0.025,$A440-1,1)&lt;=0.5,_xlfn.CHISQ.INV(0.025,$A440-1),_xlfn.CHISQ.INV(1-0.025,$A440-1))</f>
        <v>118.8714262861087</v>
      </c>
      <c r="G440" s="9">
        <f>IF(_xlfn.CHISQ.DIST(0.975,$A440-1,1)&lt;=0.5,_xlfn.CHISQ.INV(0.975,$A440-1),_xlfn.CHISQ.INV(1-0.975,$A440-1))</f>
        <v>186.91356040302853</v>
      </c>
      <c r="H440" s="9">
        <f>IF(_xlfn.CHISQ.DIST(0.005,$A440-1,1)&lt;=0.5,_xlfn.CHISQ.INV(0.005,$A440-1),_xlfn.CHISQ.INV(1-0.005,$A440-1))</f>
        <v>109.99379863675712</v>
      </c>
      <c r="I440" s="9">
        <f>IF(_xlfn.CHISQ.DIST(0.995,$A440-1,1)&lt;=0.5,_xlfn.CHISQ.INV(0.995,$A440-1),_xlfn.CHISQ.INV(1-0.995,$A440-1))</f>
        <v>199.50872687586175</v>
      </c>
    </row>
    <row r="441" ht="14.25">
      <c r="A441" s="5">
        <v>153</v>
      </c>
      <c r="B441" s="18">
        <f>($A441-1)*'TE S1'!$D154/18^2</f>
        <v>100.8041924822805</v>
      </c>
      <c r="C441" s="18">
        <f>($A441-1)*'TE S1'!$D154/15^2</f>
        <v>145.15803717448392</v>
      </c>
      <c r="D441" s="9">
        <f>IF(_xlfn.CHISQ.DIST(0.05,$A441-1,1)&lt;=0.5,_xlfn.CHISQ.INV(0.05,$A441-1),_xlfn.CHISQ.INV(1-0.05,$A441-1))</f>
        <v>124.50218561521176</v>
      </c>
      <c r="E441" s="9">
        <f>IF(_xlfn.CHISQ.DIST(0.95,$A441-1,1)&lt;=0.5,_xlfn.CHISQ.INV(0.95,$A441-1),_xlfn.CHISQ.INV(1-0.95,$A441-1))</f>
        <v>181.77024573255531</v>
      </c>
      <c r="F441" s="9">
        <f>IF(_xlfn.CHISQ.DIST(0.025,$A441-1,1)&lt;=0.5,_xlfn.CHISQ.INV(0.025,$A441-1),_xlfn.CHISQ.INV(1-0.025,$A441-1))</f>
        <v>119.75871175290713</v>
      </c>
      <c r="G441" s="9">
        <f>IF(_xlfn.CHISQ.DIST(0.975,$A441-1,1)&lt;=0.5,_xlfn.CHISQ.INV(0.975,$A441-1),_xlfn.CHISQ.INV(1-0.975,$A441-1))</f>
        <v>188.02629889766567</v>
      </c>
      <c r="H441" s="9">
        <f>IF(_xlfn.CHISQ.DIST(0.005,$A441-1,1)&lt;=0.5,_xlfn.CHISQ.INV(0.005,$A441-1),_xlfn.CHISQ.INV(1-0.005,$A441-1))</f>
        <v>110.84583964391948</v>
      </c>
      <c r="I441" s="9">
        <f>IF(_xlfn.CHISQ.DIST(0.995,$A441-1,1)&lt;=0.5,_xlfn.CHISQ.INV(0.995,$A441-1),_xlfn.CHISQ.INV(1-0.995,$A441-1))</f>
        <v>200.6567563300959</v>
      </c>
    </row>
    <row r="442" ht="14.25">
      <c r="A442" s="5">
        <v>154</v>
      </c>
      <c r="B442" s="18">
        <f>($A442-1)*'TE S1'!$D155/18^2</f>
        <v>101.13339620079996</v>
      </c>
      <c r="C442" s="18">
        <f>($A442-1)*'TE S1'!$D155/15^2</f>
        <v>145.63209052915195</v>
      </c>
      <c r="D442" s="9">
        <f>IF(_xlfn.CHISQ.DIST(0.05,$A442-1,1)&lt;=0.5,_xlfn.CHISQ.INV(0.05,$A442-1),_xlfn.CHISQ.INV(1-0.05,$A442-1))</f>
        <v>125.4078598533451</v>
      </c>
      <c r="E442" s="9">
        <f>IF(_xlfn.CHISQ.DIST(0.95,$A442-1,1)&lt;=0.5,_xlfn.CHISQ.INV(0.95,$A442-1),_xlfn.CHISQ.INV(1-0.95,$A442-1))</f>
        <v>182.86458218272358</v>
      </c>
      <c r="F442" s="9">
        <f>IF(_xlfn.CHISQ.DIST(0.025,$A442-1,1)&lt;=0.5,_xlfn.CHISQ.INV(0.025,$A442-1),_xlfn.CHISQ.INV(1-0.025,$A442-1))</f>
        <v>120.64636810609703</v>
      </c>
      <c r="G442" s="9">
        <f>IF(_xlfn.CHISQ.DIST(0.975,$A442-1,1)&lt;=0.5,_xlfn.CHISQ.INV(0.975,$A442-1),_xlfn.CHISQ.INV(1-0.975,$A442-1))</f>
        <v>189.13866619122888</v>
      </c>
      <c r="H442" s="9">
        <f>IF(_xlfn.CHISQ.DIST(0.005,$A442-1,1)&lt;=0.5,_xlfn.CHISQ.INV(0.005,$A442-1),_xlfn.CHISQ.INV(1-0.005,$A442-1))</f>
        <v>111.69836630270713</v>
      </c>
      <c r="I442" s="9">
        <f>IF(_xlfn.CHISQ.DIST(0.995,$A442-1,1)&lt;=0.5,_xlfn.CHISQ.INV(0.995,$A442-1),_xlfn.CHISQ.INV(1-0.995,$A442-1))</f>
        <v>201.80429920822004</v>
      </c>
    </row>
    <row r="443" ht="14.25">
      <c r="A443" s="5">
        <v>155</v>
      </c>
      <c r="B443" s="18">
        <f>($A443-1)*'TE S1'!$D156/18^2</f>
        <v>101.41080366914453</v>
      </c>
      <c r="C443" s="18">
        <f>($A443-1)*'TE S1'!$D156/15^2</f>
        <v>146.03155728356813</v>
      </c>
      <c r="D443" s="9">
        <f>IF(_xlfn.CHISQ.DIST(0.05,$A443-1,1)&lt;=0.5,_xlfn.CHISQ.INV(0.05,$A443-1),_xlfn.CHISQ.INV(1-0.05,$A443-1))</f>
        <v>126.31384274426624</v>
      </c>
      <c r="E443" s="9">
        <f>IF(_xlfn.CHISQ.DIST(0.95,$A443-1,1)&lt;=0.5,_xlfn.CHISQ.INV(0.95,$A443-1),_xlfn.CHISQ.INV(1-0.95,$A443-1))</f>
        <v>183.95860984055631</v>
      </c>
      <c r="F443" s="9">
        <f>IF(_xlfn.CHISQ.DIST(0.025,$A443-1,1)&lt;=0.5,_xlfn.CHISQ.INV(0.025,$A443-1),_xlfn.CHISQ.INV(1-0.025,$A443-1))</f>
        <v>121.53439170889307</v>
      </c>
      <c r="G443" s="9">
        <f>IF(_xlfn.CHISQ.DIST(0.975,$A443-1,1)&lt;=0.5,_xlfn.CHISQ.INV(0.975,$A443-1),_xlfn.CHISQ.INV(1-0.975,$A443-1))</f>
        <v>190.25066592666309</v>
      </c>
      <c r="H443" s="9">
        <f>IF(_xlfn.CHISQ.DIST(0.005,$A443-1,1)&lt;=0.5,_xlfn.CHISQ.INV(0.005,$A443-1),_xlfn.CHISQ.INV(1-0.005,$A443-1))</f>
        <v>112.55137386348723</v>
      </c>
      <c r="I443" s="9">
        <f>IF(_xlfn.CHISQ.DIST(0.995,$A443-1,1)&lt;=0.5,_xlfn.CHISQ.INV(0.995,$A443-1),_xlfn.CHISQ.INV(1-0.995,$A443-1))</f>
        <v>202.95136027794257</v>
      </c>
    </row>
    <row r="444" ht="14.25">
      <c r="A444" s="5">
        <v>156</v>
      </c>
      <c r="B444" s="18">
        <f>($A444-1)*'TE S1'!$D157/18^2</f>
        <v>101.5302159352829</v>
      </c>
      <c r="C444" s="18">
        <f>($A444-1)*'TE S1'!$D157/15^2</f>
        <v>146.20351094680737</v>
      </c>
      <c r="D444" s="9">
        <f>IF(_xlfn.CHISQ.DIST(0.05,$A444-1,1)&lt;=0.5,_xlfn.CHISQ.INV(0.05,$A444-1),_xlfn.CHISQ.INV(1-0.05,$A444-1))</f>
        <v>127.22013127797167</v>
      </c>
      <c r="E444" s="9">
        <f>IF(_xlfn.CHISQ.DIST(0.95,$A444-1,1)&lt;=0.5,_xlfn.CHISQ.INV(0.95,$A444-1),_xlfn.CHISQ.INV(1-0.95,$A444-1))</f>
        <v>185.05233171877322</v>
      </c>
      <c r="F444" s="9">
        <f>IF(_xlfn.CHISQ.DIST(0.025,$A444-1,1)&lt;=0.5,_xlfn.CHISQ.INV(0.025,$A444-1),_xlfn.CHISQ.INV(1-0.025,$A444-1))</f>
        <v>122.42277898355204</v>
      </c>
      <c r="G444" s="9">
        <f>IF(_xlfn.CHISQ.DIST(0.975,$A444-1,1)&lt;=0.5,_xlfn.CHISQ.INV(0.975,$A444-1),_xlfn.CHISQ.INV(1-0.975,$A444-1))</f>
        <v>191.36230168770945</v>
      </c>
      <c r="H444" s="9">
        <f>IF(_xlfn.CHISQ.DIST(0.005,$A444-1,1)&lt;=0.5,_xlfn.CHISQ.INV(0.005,$A444-1),_xlfn.CHISQ.INV(1-0.005,$A444-1))</f>
        <v>113.40485765352592</v>
      </c>
      <c r="I444" s="9">
        <f>IF(_xlfn.CHISQ.DIST(0.995,$A444-1,1)&lt;=0.5,_xlfn.CHISQ.INV(0.995,$A444-1),_xlfn.CHISQ.INV(1-0.995,$A444-1))</f>
        <v>204.09794422960476</v>
      </c>
    </row>
    <row r="445" ht="14.25">
      <c r="A445" s="5">
        <v>157</v>
      </c>
      <c r="B445" s="18">
        <f>($A445-1)*'TE S1'!$D158/18^2</f>
        <v>101.81829420156959</v>
      </c>
      <c r="C445" s="18">
        <f>($A445-1)*'TE S1'!$D158/15^2</f>
        <v>146.61834365026019</v>
      </c>
      <c r="D445" s="9">
        <f>IF(_xlfn.CHISQ.DIST(0.05,$A445-1,1)&lt;=0.5,_xlfn.CHISQ.INV(0.05,$A445-1),_xlfn.CHISQ.INV(1-0.05,$A445-1))</f>
        <v>128.12672249306263</v>
      </c>
      <c r="E445" s="9">
        <f>IF(_xlfn.CHISQ.DIST(0.95,$A445-1,1)&lt;=0.5,_xlfn.CHISQ.INV(0.95,$A445-1),_xlfn.CHISQ.INV(1-0.95,$A445-1))</f>
        <v>186.14575078141723</v>
      </c>
      <c r="F445" s="9">
        <f>IF(_xlfn.CHISQ.DIST(0.025,$A445-1,1)&lt;=0.5,_xlfn.CHISQ.INV(0.025,$A445-1),_xlfn.CHISQ.INV(1-0.025,$A445-1))</f>
        <v>123.31152641004077</v>
      </c>
      <c r="G445" s="9">
        <f>IF(_xlfn.CHISQ.DIST(0.975,$A445-1,1)&lt;=0.5,_xlfn.CHISQ.INV(0.975,$A445-1),_xlfn.CHISQ.INV(1-0.975,$A445-1))</f>
        <v>192.47357700024585</v>
      </c>
      <c r="H445" s="9">
        <f>IF(_xlfn.CHISQ.DIST(0.005,$A445-1,1)&lt;=0.5,_xlfn.CHISQ.INV(0.005,$A445-1),_xlfn.CHISQ.INV(1-0.005,$A445-1))</f>
        <v>114.25881307525458</v>
      </c>
      <c r="I445" s="9">
        <f>IF(_xlfn.CHISQ.DIST(0.995,$A445-1,1)&lt;=0.5,_xlfn.CHISQ.INV(0.995,$A445-1),_xlfn.CHISQ.INV(1-0.995,$A445-1))</f>
        <v>205.24405567792937</v>
      </c>
    </row>
    <row r="446" ht="14.25">
      <c r="A446" s="5">
        <v>158</v>
      </c>
      <c r="B446" s="18">
        <f>($A446-1)*'TE S1'!$D159/18^2</f>
        <v>101.95681584076439</v>
      </c>
      <c r="C446" s="18">
        <f>($A446-1)*'TE S1'!$D159/15^2</f>
        <v>146.81781481070072</v>
      </c>
      <c r="D446" s="9">
        <f>IF(_xlfn.CHISQ.DIST(0.05,$A446-1,1)&lt;=0.5,_xlfn.CHISQ.INV(0.05,$A446-1),_xlfn.CHISQ.INV(1-0.05,$A446-1))</f>
        <v>129.03361347565183</v>
      </c>
      <c r="E446" s="9">
        <f>IF(_xlfn.CHISQ.DIST(0.95,$A446-1,1)&lt;=0.5,_xlfn.CHISQ.INV(0.95,$A446-1),_xlfn.CHISQ.INV(1-0.95,$A446-1))</f>
        <v>187.23886994495385</v>
      </c>
      <c r="F446" s="9">
        <f>IF(_xlfn.CHISQ.DIST(0.025,$A446-1,1)&lt;=0.5,_xlfn.CHISQ.INV(0.025,$A446-1),_xlfn.CHISQ.INV(1-0.025,$A446-1))</f>
        <v>124.20063052474046</v>
      </c>
      <c r="G446" s="9">
        <f>IF(_xlfn.CHISQ.DIST(0.975,$A446-1,1)&lt;=0.5,_xlfn.CHISQ.INV(0.975,$A446-1),_xlfn.CHISQ.INV(1-0.975,$A446-1))</f>
        <v>193.58449533358547</v>
      </c>
      <c r="H446" s="9">
        <f>IF(_xlfn.CHISQ.DIST(0.005,$A446-1,1)&lt;=0.5,_xlfn.CHISQ.INV(0.005,$A446-1),_xlfn.CHISQ.INV(1-0.005,$A446-1))</f>
        <v>115.11323560458979</v>
      </c>
      <c r="I446" s="9">
        <f>IF(_xlfn.CHISQ.DIST(0.995,$A446-1,1)&lt;=0.5,_xlfn.CHISQ.INV(0.995,$A446-1),_xlfn.CHISQ.INV(1-0.995,$A446-1))</f>
        <v>206.38969916371477</v>
      </c>
    </row>
    <row r="447" ht="14.25">
      <c r="A447" s="5">
        <v>159</v>
      </c>
      <c r="B447" s="18">
        <f>($A447-1)*'TE S1'!$D160/18^2</f>
        <v>102.07020291089484</v>
      </c>
      <c r="C447" s="18">
        <f>($A447-1)*'TE S1'!$D160/15^2</f>
        <v>146.98109219168856</v>
      </c>
      <c r="D447" s="9">
        <f>IF(_xlfn.CHISQ.DIST(0.05,$A447-1,1)&lt;=0.5,_xlfn.CHISQ.INV(0.05,$A447-1),_xlfn.CHISQ.INV(1-0.05,$A447-1))</f>
        <v>129.9408013583047</v>
      </c>
      <c r="E447" s="9">
        <f>IF(_xlfn.CHISQ.DIST(0.95,$A447-1,1)&lt;=0.5,_xlfn.CHISQ.INV(0.95,$A447-1),_xlfn.CHISQ.INV(1-0.95,$A447-1))</f>
        <v>188.33169207932949</v>
      </c>
      <c r="F447" s="9">
        <f>IF(_xlfn.CHISQ.DIST(0.025,$A447-1,1)&lt;=0.5,_xlfn.CHISQ.INV(0.025,$A447-1),_xlfn.CHISQ.INV(1-0.025,$A447-1))</f>
        <v>125.09008791918977</v>
      </c>
      <c r="G447" s="9">
        <f>IF(_xlfn.CHISQ.DIST(0.975,$A447-1,1)&lt;=0.5,_xlfn.CHISQ.INV(0.975,$A447-1),_xlfn.CHISQ.INV(1-0.975,$A447-1))</f>
        <v>194.69506010173953</v>
      </c>
      <c r="H447" s="9">
        <f>IF(_xlfn.CHISQ.DIST(0.005,$A447-1,1)&lt;=0.5,_xlfn.CHISQ.INV(0.005,$A447-1),_xlfn.CHISQ.INV(1-0.005,$A447-1))</f>
        <v>115.96812078929968</v>
      </c>
      <c r="I447" s="9">
        <f>IF(_xlfn.CHISQ.DIST(0.995,$A447-1,1)&lt;=0.5,_xlfn.CHISQ.INV(0.995,$A447-1),_xlfn.CHISQ.INV(1-0.995,$A447-1))</f>
        <v>207.53487915548428</v>
      </c>
    </row>
    <row r="448" ht="14.25">
      <c r="A448" s="5">
        <v>160</v>
      </c>
      <c r="B448" s="18">
        <f>($A448-1)*'TE S1'!$D161/18^2</f>
        <v>102.76722919909044</v>
      </c>
      <c r="C448" s="18">
        <f>($A448-1)*'TE S1'!$D161/15^2</f>
        <v>147.98481004669023</v>
      </c>
      <c r="D448" s="9">
        <f>IF(_xlfn.CHISQ.DIST(0.05,$A448-1,1)&lt;=0.5,_xlfn.CHISQ.INV(0.05,$A448-1),_xlfn.CHISQ.INV(1-0.05,$A448-1))</f>
        <v>130.84828331900806</v>
      </c>
      <c r="E448" s="9">
        <f>IF(_xlfn.CHISQ.DIST(0.95,$A448-1,1)&lt;=0.5,_xlfn.CHISQ.INV(0.95,$A448-1),_xlfn.CHISQ.INV(1-0.95,$A448-1))</f>
        <v>189.42422000900407</v>
      </c>
      <c r="F448" s="9">
        <f>IF(_xlfn.CHISQ.DIST(0.025,$A448-1,1)&lt;=0.5,_xlfn.CHISQ.INV(0.025,$A448-1),_xlfn.CHISQ.INV(1-0.025,$A448-1))</f>
        <v>125.97989523886285</v>
      </c>
      <c r="G448" s="9">
        <f>IF(_xlfn.CHISQ.DIST(0.975,$A448-1,1)&lt;=0.5,_xlfn.CHISQ.INV(0.975,$A448-1),_xlfn.CHISQ.INV(1-0.975,$A448-1))</f>
        <v>195.80527466464406</v>
      </c>
      <c r="H448" s="9">
        <f>IF(_xlfn.CHISQ.DIST(0.005,$A448-1,1)&lt;=0.5,_xlfn.CHISQ.INV(0.005,$A448-1),_xlfn.CHISQ.INV(1-0.005,$A448-1))</f>
        <v>116.82346424741687</v>
      </c>
      <c r="I448" s="9">
        <f>IF(_xlfn.CHISQ.DIST(0.995,$A448-1,1)&lt;=0.5,_xlfn.CHISQ.INV(0.995,$A448-1),_xlfn.CHISQ.INV(1-0.995,$A448-1))</f>
        <v>208.67960005108526</v>
      </c>
    </row>
    <row r="449" ht="14.25">
      <c r="A449" s="5">
        <v>161</v>
      </c>
      <c r="B449" s="18">
        <f>($A449-1)*'TE S1'!$D162/18^2</f>
        <v>103.1891449856933</v>
      </c>
      <c r="C449" s="18">
        <f>($A449-1)*'TE S1'!$D162/15^2</f>
        <v>148.59236877939836</v>
      </c>
      <c r="D449" s="9">
        <f>IF(_xlfn.CHISQ.DIST(0.05,$A449-1,1)&lt;=0.5,_xlfn.CHISQ.INV(0.05,$A449-1),_xlfn.CHISQ.INV(1-0.05,$A449-1))</f>
        <v>131.75605658016954</v>
      </c>
      <c r="E449" s="9">
        <f>IF(_xlfn.CHISQ.DIST(0.95,$A449-1,1)&lt;=0.5,_xlfn.CHISQ.INV(0.95,$A449-1),_xlfn.CHISQ.INV(1-0.95,$A449-1))</f>
        <v>190.5164565139589</v>
      </c>
      <c r="F449" s="9">
        <f>IF(_xlfn.CHISQ.DIST(0.025,$A449-1,1)&lt;=0.5,_xlfn.CHISQ.INV(0.025,$A449-1),_xlfn.CHISQ.INV(1-0.025,$A449-1))</f>
        <v>126.87004918198041</v>
      </c>
      <c r="G449" s="9">
        <f>IF(_xlfn.CHISQ.DIST(0.975,$A449-1,1)&lt;=0.5,_xlfn.CHISQ.INV(0.975,$A449-1),_xlfn.CHISQ.INV(1-0.975,$A449-1))</f>
        <v>196.91514232935177</v>
      </c>
      <c r="H449" s="9">
        <f>IF(_xlfn.CHISQ.DIST(0.005,$A449-1,1)&lt;=0.5,_xlfn.CHISQ.INV(0.005,$A449-1),_xlfn.CHISQ.INV(1-0.005,$A449-1))</f>
        <v>117.67926166569391</v>
      </c>
      <c r="I449" s="9">
        <f>IF(_xlfn.CHISQ.DIST(0.995,$A449-1,1)&lt;=0.5,_xlfn.CHISQ.INV(0.995,$A449-1),_xlfn.CHISQ.INV(1-0.995,$A449-1))</f>
        <v>209.82386617924536</v>
      </c>
    </row>
    <row r="450" ht="14.25">
      <c r="A450" s="5">
        <v>162</v>
      </c>
      <c r="B450" s="18">
        <f>($A450-1)*'TE S1'!$D163/18^2</f>
        <v>103.20400170442875</v>
      </c>
      <c r="C450" s="18">
        <f>($A450-1)*'TE S1'!$D163/15^2</f>
        <v>148.61376245437739</v>
      </c>
      <c r="D450" s="9">
        <f>IF(_xlfn.CHISQ.DIST(0.05,$A450-1,1)&lt;=0.5,_xlfn.CHISQ.INV(0.05,$A450-1),_xlfn.CHISQ.INV(1-0.05,$A450-1))</f>
        <v>132.66411840764624</v>
      </c>
      <c r="E450" s="9">
        <f>IF(_xlfn.CHISQ.DIST(0.95,$A450-1,1)&lt;=0.5,_xlfn.CHISQ.INV(0.95,$A450-1),_xlfn.CHISQ.INV(1-0.95,$A450-1))</f>
        <v>191.60840433066269</v>
      </c>
      <c r="F450" s="9">
        <f>IF(_xlfn.CHISQ.DIST(0.025,$A450-1,1)&lt;=0.5,_xlfn.CHISQ.INV(0.025,$A450-1),_xlfn.CHISQ.INV(1-0.025,$A450-1))</f>
        <v>127.76054649836099</v>
      </c>
      <c r="G450" s="9">
        <f>IF(_xlfn.CHISQ.DIST(0.975,$A450-1,1)&lt;=0.5,_xlfn.CHISQ.INV(0.975,$A450-1),_xlfn.CHISQ.INV(1-0.975,$A450-1))</f>
        <v>198.02466635118728</v>
      </c>
      <c r="H450" s="9">
        <f>IF(_xlfn.CHISQ.DIST(0.005,$A450-1,1)&lt;=0.5,_xlfn.CHISQ.INV(0.005,$A450-1),_xlfn.CHISQ.INV(1-0.005,$A450-1))</f>
        <v>118.53550879810726</v>
      </c>
      <c r="I450" s="9">
        <f>IF(_xlfn.CHISQ.DIST(0.995,$A450-1,1)&lt;=0.5,_xlfn.CHISQ.INV(0.995,$A450-1),_xlfn.CHISQ.INV(1-0.995,$A450-1))</f>
        <v>210.96768180108344</v>
      </c>
    </row>
    <row r="451" ht="14.25">
      <c r="A451" s="5">
        <v>163</v>
      </c>
      <c r="B451" s="18">
        <f>($A451-1)*'TE S1'!$D164/18^2</f>
        <v>104.84043450835762</v>
      </c>
      <c r="C451" s="18">
        <f>($A451-1)*'TE S1'!$D164/15^2</f>
        <v>150.97022569203497</v>
      </c>
      <c r="D451" s="9">
        <f>IF(_xlfn.CHISQ.DIST(0.05,$A451-1,1)&lt;=0.5,_xlfn.CHISQ.INV(0.05,$A451-1),_xlfn.CHISQ.INV(1-0.05,$A451-1))</f>
        <v>133.57246610979635</v>
      </c>
      <c r="E451" s="9">
        <f>IF(_xlfn.CHISQ.DIST(0.95,$A451-1,1)&lt;=0.5,_xlfn.CHISQ.INV(0.95,$A451-1),_xlfn.CHISQ.INV(1-0.95,$A451-1))</f>
        <v>192.70006615302739</v>
      </c>
      <c r="F451" s="9">
        <f>IF(_xlfn.CHISQ.DIST(0.025,$A451-1,1)&lt;=0.5,_xlfn.CHISQ.INV(0.025,$A451-1),_xlfn.CHISQ.INV(1-0.025,$A451-1))</f>
        <v>128.65138398829075</v>
      </c>
      <c r="G451" s="9">
        <f>IF(_xlfn.CHISQ.DIST(0.975,$A451-1,1)&lt;=0.5,_xlfn.CHISQ.INV(0.975,$A451-1),_xlfn.CHISQ.INV(1-0.975,$A451-1))</f>
        <v>199.13384993487747</v>
      </c>
      <c r="H451" s="9">
        <f>IF(_xlfn.CHISQ.DIST(0.005,$A451-1,1)&lt;=0.5,_xlfn.CHISQ.INV(0.005,$A451-1),_xlfn.CHISQ.INV(1-0.005,$A451-1))</f>
        <v>119.39220146439946</v>
      </c>
      <c r="I451" s="9">
        <f>IF(_xlfn.CHISQ.DIST(0.995,$A451-1,1)&lt;=0.5,_xlfn.CHISQ.INV(0.995,$A451-1),_xlfn.CHISQ.INV(1-0.995,$A451-1))</f>
        <v>212.11105111157937</v>
      </c>
    </row>
    <row r="452" ht="14.25">
      <c r="A452" s="5">
        <v>164</v>
      </c>
      <c r="B452" s="18">
        <f>($A452-1)*'TE S1'!$D165/18^2</f>
        <v>105.01263702132324</v>
      </c>
      <c r="C452" s="18">
        <f>($A452-1)*'TE S1'!$D165/15^2</f>
        <v>151.21819731070548</v>
      </c>
      <c r="D452" s="9">
        <f>IF(_xlfn.CHISQ.DIST(0.05,$A452-1,1)&lt;=0.5,_xlfn.CHISQ.INV(0.05,$A452-1),_xlfn.CHISQ.INV(1-0.05,$A452-1))</f>
        <v>134.4810970365626</v>
      </c>
      <c r="E452" s="9">
        <f>IF(_xlfn.CHISQ.DIST(0.95,$A452-1,1)&lt;=0.5,_xlfn.CHISQ.INV(0.95,$A452-1),_xlfn.CHISQ.INV(1-0.95,$A452-1))</f>
        <v>193.79144463332401</v>
      </c>
      <c r="F452" s="9">
        <f>IF(_xlfn.CHISQ.DIST(0.025,$A452-1,1)&lt;=0.5,_xlfn.CHISQ.INV(0.025,$A452-1),_xlfn.CHISQ.INV(1-0.025,$A452-1))</f>
        <v>129.54255850144281</v>
      </c>
      <c r="G452" s="9">
        <f>IF(_xlfn.CHISQ.DIST(0.975,$A452-1,1)&lt;=0.5,_xlfn.CHISQ.INV(0.975,$A452-1),_xlfn.CHISQ.INV(1-0.975,$A452-1))</f>
        <v>200.2426962356414</v>
      </c>
      <c r="H452" s="9">
        <f>IF(_xlfn.CHISQ.DIST(0.005,$A452-1,1)&lt;=0.5,_xlfn.CHISQ.INV(0.005,$A452-1),_xlfn.CHISQ.INV(1-0.005,$A452-1))</f>
        <v>120.24933554865899</v>
      </c>
      <c r="I452" s="9">
        <f>IF(_xlfn.CHISQ.DIST(0.995,$A452-1,1)&lt;=0.5,_xlfn.CHISQ.INV(0.995,$A452-1),_xlfn.CHISQ.INV(1-0.995,$A452-1))</f>
        <v>213.25397824100213</v>
      </c>
    </row>
    <row r="453" ht="14.25">
      <c r="A453" s="5">
        <v>165</v>
      </c>
      <c r="B453" s="18">
        <f>($A453-1)*'TE S1'!$D166/18^2</f>
        <v>105.01871786575352</v>
      </c>
      <c r="C453" s="18">
        <f>($A453-1)*'TE S1'!$D166/15^2</f>
        <v>151.22695372668505</v>
      </c>
      <c r="D453" s="9">
        <f>IF(_xlfn.CHISQ.DIST(0.05,$A453-1,1)&lt;=0.5,_xlfn.CHISQ.INV(0.05,$A453-1),_xlfn.CHISQ.INV(1-0.05,$A453-1))</f>
        <v>135.39000857857607</v>
      </c>
      <c r="E453" s="9">
        <f>IF(_xlfn.CHISQ.DIST(0.95,$A453-1,1)&lt;=0.5,_xlfn.CHISQ.INV(0.95,$A453-1),_xlfn.CHISQ.INV(1-0.95,$A453-1))</f>
        <v>194.88254238308053</v>
      </c>
      <c r="F453" s="9">
        <f>IF(_xlfn.CHISQ.DIST(0.025,$A453-1,1)&lt;=0.5,_xlfn.CHISQ.INV(0.025,$A453-1),_xlfn.CHISQ.INV(1-0.025,$A453-1))</f>
        <v>130.43406693580815</v>
      </c>
      <c r="G453" s="9">
        <f>IF(_xlfn.CHISQ.DIST(0.975,$A453-1,1)&lt;=0.5,_xlfn.CHISQ.INV(0.975,$A453-1),_xlfn.CHISQ.INV(1-0.975,$A453-1))</f>
        <v>201.3512083602586</v>
      </c>
      <c r="H453" s="9">
        <f>IF(_xlfn.CHISQ.DIST(0.005,$A453-1,1)&lt;=0.5,_xlfn.CHISQ.INV(0.005,$A453-1),_xlfn.CHISQ.INV(1-0.005,$A453-1))</f>
        <v>121.10690699794647</v>
      </c>
      <c r="I453" s="9">
        <f>IF(_xlfn.CHISQ.DIST(0.995,$A453-1,1)&lt;=0.5,_xlfn.CHISQ.INV(0.995,$A453-1),_xlfn.CHISQ.INV(1-0.995,$A453-1))</f>
        <v>214.39646725629947</v>
      </c>
    </row>
    <row r="454" ht="14.25">
      <c r="A454" s="5">
        <v>166</v>
      </c>
      <c r="B454" s="18">
        <f>($A454-1)*'TE S1'!$D167/18^2</f>
        <v>108.04660015789848</v>
      </c>
      <c r="C454" s="18">
        <f>($A454-1)*'TE S1'!$D167/15^2</f>
        <v>155.58710422737383</v>
      </c>
      <c r="D454" s="9">
        <f>IF(_xlfn.CHISQ.DIST(0.05,$A454-1,1)&lt;=0.5,_xlfn.CHISQ.INV(0.05,$A454-1),_xlfn.CHISQ.INV(1-0.05,$A454-1))</f>
        <v>136.29919816628976</v>
      </c>
      <c r="E454" s="9">
        <f>IF(_xlfn.CHISQ.DIST(0.95,$A454-1,1)&lt;=0.5,_xlfn.CHISQ.INV(0.95,$A454-1),_xlfn.CHISQ.INV(1-0.95,$A454-1))</f>
        <v>195.97336197394958</v>
      </c>
      <c r="F454" s="9">
        <f>IF(_xlfn.CHISQ.DIST(0.025,$A454-1,1)&lt;=0.5,_xlfn.CHISQ.INV(0.025,$A454-1),_xlfn.CHISQ.INV(1-0.025,$A454-1))</f>
        <v>131.32590623667303</v>
      </c>
      <c r="G454" s="9">
        <f>IF(_xlfn.CHISQ.DIST(0.975,$A454-1,1)&lt;=0.5,_xlfn.CHISQ.INV(0.975,$A454-1),_xlfn.CHISQ.INV(1-0.975,$A454-1))</f>
        <v>202.45938936809952</v>
      </c>
      <c r="H454" s="9">
        <f>IF(_xlfn.CHISQ.DIST(0.005,$A454-1,1)&lt;=0.5,_xlfn.CHISQ.INV(0.005,$A454-1),_xlfn.CHISQ.INV(1-0.005,$A454-1))</f>
        <v>121.96491182095183</v>
      </c>
      <c r="I454" s="9">
        <f>IF(_xlfn.CHISQ.DIST(0.995,$A454-1,1)&lt;=0.5,_xlfn.CHISQ.INV(0.995,$A454-1),_xlfn.CHISQ.INV(1-0.995,$A454-1))</f>
        <v>215.53852216244803</v>
      </c>
    </row>
    <row r="455" ht="14.25">
      <c r="A455" s="5">
        <v>167</v>
      </c>
      <c r="B455" s="18">
        <f>($A455-1)*'TE S1'!$D168/18^2</f>
        <v>110.73220191004548</v>
      </c>
      <c r="C455" s="18">
        <f>($A455-1)*'TE S1'!$D168/15^2</f>
        <v>159.45437075046547</v>
      </c>
      <c r="D455" s="9">
        <f>IF(_xlfn.CHISQ.DIST(0.05,$A455-1,1)&lt;=0.5,_xlfn.CHISQ.INV(0.05,$A455-1),_xlfn.CHISQ.INV(1-0.05,$A455-1))</f>
        <v>137.20866326913051</v>
      </c>
      <c r="E455" s="9">
        <f>IF(_xlfn.CHISQ.DIST(0.95,$A455-1,1)&lt;=0.5,_xlfn.CHISQ.INV(0.95,$A455-1),_xlfn.CHISQ.INV(1-0.95,$A455-1))</f>
        <v>197.06390593856082</v>
      </c>
      <c r="F455" s="9">
        <f>IF(_xlfn.CHISQ.DIST(0.025,$A455-1,1)&lt;=0.5,_xlfn.CHISQ.INV(0.025,$A455-1),_xlfn.CHISQ.INV(1-0.025,$A455-1))</f>
        <v>132.21807339560618</v>
      </c>
      <c r="G455" s="9">
        <f>IF(_xlfn.CHISQ.DIST(0.975,$A455-1,1)&lt;=0.5,_xlfn.CHISQ.INV(0.975,$A455-1),_xlfn.CHISQ.INV(1-0.975,$A455-1))</f>
        <v>203.56724227213633</v>
      </c>
      <c r="H455" s="9">
        <f>IF(_xlfn.CHISQ.DIST(0.005,$A455-1,1)&lt;=0.5,_xlfn.CHISQ.INV(0.005,$A455-1),_xlfn.CHISQ.INV(1-0.005,$A455-1))</f>
        <v>122.82334608669079</v>
      </c>
      <c r="I455" s="9">
        <f>IF(_xlfn.CHISQ.DIST(0.995,$A455-1,1)&lt;=0.5,_xlfn.CHISQ.INV(0.995,$A455-1),_xlfn.CHISQ.INV(1-0.995,$A455-1))</f>
        <v>216.68014690376685</v>
      </c>
    </row>
    <row r="456" ht="14.25">
      <c r="A456" s="5">
        <v>168</v>
      </c>
      <c r="B456" s="18">
        <f>($A456-1)*'TE S1'!$D169/18^2</f>
        <v>112.78642065443172</v>
      </c>
      <c r="C456" s="18">
        <f>($A456-1)*'TE S1'!$D169/15^2</f>
        <v>162.41244574238169</v>
      </c>
      <c r="D456" s="9">
        <f>IF(_xlfn.CHISQ.DIST(0.05,$A456-1,1)&lt;=0.5,_xlfn.CHISQ.INV(0.05,$A456-1),_xlfn.CHISQ.INV(1-0.05,$A456-1))</f>
        <v>138.11840139467739</v>
      </c>
      <c r="E456" s="9">
        <f>IF(_xlfn.CHISQ.DIST(0.95,$A456-1,1)&lt;=0.5,_xlfn.CHISQ.INV(0.95,$A456-1),_xlfn.CHISQ.INV(1-0.95,$A456-1))</f>
        <v>198.1541767713409</v>
      </c>
      <c r="F456" s="9">
        <f>IF(_xlfn.CHISQ.DIST(0.025,$A456-1,1)&lt;=0.5,_xlfn.CHISQ.INV(0.025,$A456-1),_xlfn.CHISQ.INV(1-0.025,$A456-1))</f>
        <v>133.11056544949113</v>
      </c>
      <c r="G456" s="9">
        <f>IF(_xlfn.CHISQ.DIST(0.975,$A456-1,1)&lt;=0.5,_xlfn.CHISQ.INV(0.975,$A456-1),_xlfn.CHISQ.INV(1-0.975,$A456-1))</f>
        <v>204.67477003991954</v>
      </c>
      <c r="H456" s="9">
        <f>IF(_xlfn.CHISQ.DIST(0.005,$A456-1,1)&lt;=0.5,_xlfn.CHISQ.INV(0.005,$A456-1),_xlfn.CHISQ.INV(1-0.005,$A456-1))</f>
        <v>123.68220592323702</v>
      </c>
      <c r="I456" s="9">
        <f>IF(_xlfn.CHISQ.DIST(0.995,$A456-1,1)&lt;=0.5,_xlfn.CHISQ.INV(0.995,$A456-1),_xlfn.CHISQ.INV(1-0.995,$A456-1))</f>
        <v>217.82134536519968</v>
      </c>
    </row>
    <row r="457" ht="14.25">
      <c r="A457" s="5">
        <v>169</v>
      </c>
      <c r="B457" s="18">
        <f>($A457-1)*'TE S1'!$D170/18^2</f>
        <v>115.82988253627515</v>
      </c>
      <c r="C457" s="18">
        <f>($A457-1)*'TE S1'!$D170/15^2</f>
        <v>166.79503085223621</v>
      </c>
      <c r="D457" s="9">
        <f>IF(_xlfn.CHISQ.DIST(0.05,$A457-1,1)&lt;=0.5,_xlfn.CHISQ.INV(0.05,$A457-1),_xlfn.CHISQ.INV(1-0.05,$A457-1))</f>
        <v>139.0284100878622</v>
      </c>
      <c r="E457" s="9">
        <f>IF(_xlfn.CHISQ.DIST(0.95,$A457-1,1)&lt;=0.5,_xlfn.CHISQ.INV(0.95,$A457-1),_xlfn.CHISQ.INV(1-0.95,$A457-1))</f>
        <v>199.24417692931698</v>
      </c>
      <c r="F457" s="9">
        <f>IF(_xlfn.CHISQ.DIST(0.025,$A457-1,1)&lt;=0.5,_xlfn.CHISQ.INV(0.025,$A457-1),_xlfn.CHISQ.INV(1-0.025,$A457-1))</f>
        <v>134.00337947957175</v>
      </c>
      <c r="G457" s="9">
        <f>IF(_xlfn.CHISQ.DIST(0.975,$A457-1,1)&lt;=0.5,_xlfn.CHISQ.INV(0.975,$A457-1),_xlfn.CHISQ.INV(1-0.975,$A457-1))</f>
        <v>205.78197559453253</v>
      </c>
      <c r="H457" s="9">
        <f>IF(_xlfn.CHISQ.DIST(0.005,$A457-1,1)&lt;=0.5,_xlfn.CHISQ.INV(0.005,$A457-1),_xlfn.CHISQ.INV(1-0.005,$A457-1))</f>
        <v>124.54148751648691</v>
      </c>
      <c r="I457" s="9">
        <f>IF(_xlfn.CHISQ.DIST(0.995,$A457-1,1)&lt;=0.5,_xlfn.CHISQ.INV(0.995,$A457-1),_xlfn.CHISQ.INV(1-0.995,$A457-1))</f>
        <v>218.96212137355363</v>
      </c>
    </row>
    <row r="458" ht="14.25">
      <c r="A458" s="5">
        <v>170</v>
      </c>
      <c r="B458" s="18">
        <f>($A458-1)*'TE S1'!$D171/18^2</f>
        <v>116.72839654943493</v>
      </c>
      <c r="C458" s="18">
        <f>($A458-1)*'TE S1'!$D171/15^2</f>
        <v>168.08889103118631</v>
      </c>
      <c r="D458" s="9">
        <f>IF(_xlfn.CHISQ.DIST(0.05,$A458-1,1)&lt;=0.5,_xlfn.CHISQ.INV(0.05,$A458-1),_xlfn.CHISQ.INV(1-0.05,$A458-1))</f>
        <v>139.93868693018808</v>
      </c>
      <c r="E458" s="9">
        <f>IF(_xlfn.CHISQ.DIST(0.95,$A458-1,1)&lt;=0.5,_xlfn.CHISQ.INV(0.95,$A458-1),_xlfn.CHISQ.INV(1-0.95,$A458-1))</f>
        <v>200.33390883289738</v>
      </c>
      <c r="F458" s="9">
        <f>IF(_xlfn.CHISQ.DIST(0.025,$A458-1,1)&lt;=0.5,_xlfn.CHISQ.INV(0.025,$A458-1),_xlfn.CHISQ.INV(1-0.025,$A458-1))</f>
        <v>134.89651261053118</v>
      </c>
      <c r="G458" s="9">
        <f>IF(_xlfn.CHISQ.DIST(0.975,$A458-1,1)&lt;=0.5,_xlfn.CHISQ.INV(0.975,$A458-1),_xlfn.CHISQ.INV(1-0.975,$A458-1))</f>
        <v>206.88886181551578</v>
      </c>
      <c r="H458" s="9">
        <f>IF(_xlfn.CHISQ.DIST(0.005,$A458-1,1)&lt;=0.5,_xlfn.CHISQ.INV(0.005,$A458-1),_xlfn.CHISQ.INV(1-0.005,$A458-1))</f>
        <v>125.40118710895898</v>
      </c>
      <c r="I458" s="9">
        <f>IF(_xlfn.CHISQ.DIST(0.995,$A458-1,1)&lt;=0.5,_xlfn.CHISQ.INV(0.995,$A458-1),_xlfn.CHISQ.INV(1-0.995,$A458-1))</f>
        <v>220.10247869871378</v>
      </c>
    </row>
    <row r="459" ht="14.25">
      <c r="A459" s="5">
        <v>171</v>
      </c>
      <c r="B459" s="18">
        <f>($A459-1)*'TE S1'!$D172/18^2</f>
        <v>118.66352842629506</v>
      </c>
      <c r="C459" s="18">
        <f>($A459-1)*'TE S1'!$D172/15^2</f>
        <v>170.87548093386488</v>
      </c>
      <c r="D459" s="9">
        <f>IF(_xlfn.CHISQ.DIST(0.05,$A459-1,1)&lt;=0.5,_xlfn.CHISQ.INV(0.05,$A459-1),_xlfn.CHISQ.INV(1-0.05,$A459-1))</f>
        <v>140.84922953897282</v>
      </c>
      <c r="E459" s="9">
        <f>IF(_xlfn.CHISQ.DIST(0.95,$A459-1,1)&lt;=0.5,_xlfn.CHISQ.INV(0.95,$A459-1),_xlfn.CHISQ.INV(1-0.95,$A459-1))</f>
        <v>201.42337486662967</v>
      </c>
      <c r="F459" s="9">
        <f>IF(_xlfn.CHISQ.DIST(0.025,$A459-1,1)&lt;=0.5,_xlfn.CHISQ.INV(0.025,$A459-1),_xlfn.CHISQ.INV(1-0.025,$A459-1))</f>
        <v>135.78996200958881</v>
      </c>
      <c r="G459" s="9">
        <f>IF(_xlfn.CHISQ.DIST(0.975,$A459-1,1)&lt;=0.5,_xlfn.CHISQ.INV(0.975,$A459-1),_xlfn.CHISQ.INV(1-0.975,$A459-1))</f>
        <v>207.99543153977555</v>
      </c>
      <c r="H459" s="9">
        <f>IF(_xlfn.CHISQ.DIST(0.005,$A459-1,1)&lt;=0.5,_xlfn.CHISQ.INV(0.005,$A459-1),_xlfn.CHISQ.INV(1-0.005,$A459-1))</f>
        <v>126.26130099862279</v>
      </c>
      <c r="I459" s="9">
        <f>IF(_xlfn.CHISQ.DIST(0.995,$A459-1,1)&lt;=0.5,_xlfn.CHISQ.INV(0.995,$A459-1),_xlfn.CHISQ.INV(1-0.995,$A459-1))</f>
        <v>221.24242105482091</v>
      </c>
    </row>
    <row r="460" ht="14.25">
      <c r="A460" s="5">
        <v>172</v>
      </c>
      <c r="B460" s="18">
        <f>($A460-1)*'TE S1'!$D173/18^2</f>
        <v>119.35455230181552</v>
      </c>
      <c r="C460" s="18">
        <f>($A460-1)*'TE S1'!$D173/15^2</f>
        <v>171.87055531461436</v>
      </c>
      <c r="D460" s="9">
        <f>IF(_xlfn.CHISQ.DIST(0.05,$A460-1,1)&lt;=0.5,_xlfn.CHISQ.INV(0.05,$A460-1),_xlfn.CHISQ.INV(1-0.05,$A460-1))</f>
        <v>141.76003556661277</v>
      </c>
      <c r="E460" s="9">
        <f>IF(_xlfn.CHISQ.DIST(0.95,$A460-1,1)&lt;=0.5,_xlfn.CHISQ.INV(0.95,$A460-1),_xlfn.CHISQ.INV(1-0.95,$A460-1))</f>
        <v>202.51257737994078</v>
      </c>
      <c r="F460" s="9">
        <f>IF(_xlfn.CHISQ.DIST(0.025,$A460-1,1)&lt;=0.5,_xlfn.CHISQ.INV(0.025,$A460-1),_xlfn.CHISQ.INV(1-0.025,$A460-1))</f>
        <v>136.68372488562801</v>
      </c>
      <c r="G460" s="9">
        <f>IF(_xlfn.CHISQ.DIST(0.975,$A460-1,1)&lt;=0.5,_xlfn.CHISQ.INV(0.975,$A460-1),_xlfn.CHISQ.INV(1-0.975,$A460-1))</f>
        <v>209.10168756245508</v>
      </c>
      <c r="H460" s="9">
        <f>IF(_xlfn.CHISQ.DIST(0.005,$A460-1,1)&lt;=0.5,_xlfn.CHISQ.INV(0.005,$A460-1),_xlfn.CHISQ.INV(1-0.005,$A460-1))</f>
        <v>127.12182553776255</v>
      </c>
      <c r="I460" s="9">
        <f>IF(_xlfn.CHISQ.DIST(0.995,$A460-1,1)&lt;=0.5,_xlfn.CHISQ.INV(0.995,$A460-1),_xlfn.CHISQ.INV(1-0.995,$A460-1))</f>
        <v>222.3819521014166</v>
      </c>
    </row>
    <row r="461" ht="14.25">
      <c r="A461" s="5">
        <v>173</v>
      </c>
      <c r="B461" s="18">
        <f>($A461-1)*'TE S1'!$D174/18^2</f>
        <v>119.85604489081314</v>
      </c>
      <c r="C461" s="18">
        <f>($A461-1)*'TE S1'!$D174/15^2</f>
        <v>172.59270464277091</v>
      </c>
      <c r="D461" s="9">
        <f>IF(_xlfn.CHISQ.DIST(0.05,$A461-1,1)&lt;=0.5,_xlfn.CHISQ.INV(0.05,$A461-1),_xlfn.CHISQ.INV(1-0.05,$A461-1))</f>
        <v>142.67110269986117</v>
      </c>
      <c r="E461" s="9">
        <f>IF(_xlfn.CHISQ.DIST(0.95,$A461-1,1)&lt;=0.5,_xlfn.CHISQ.INV(0.95,$A461-1),_xlfn.CHISQ.INV(1-0.95,$A461-1))</f>
        <v>203.60151868785763</v>
      </c>
      <c r="F461" s="9">
        <f>IF(_xlfn.CHISQ.DIST(0.025,$A461-1,1)&lt;=0.5,_xlfn.CHISQ.INV(0.025,$A461-1),_xlfn.CHISQ.INV(1-0.025,$A461-1))</f>
        <v>137.57779848834022</v>
      </c>
      <c r="G461" s="9">
        <f>IF(_xlfn.CHISQ.DIST(0.975,$A461-1,1)&lt;=0.5,_xlfn.CHISQ.INV(0.975,$A461-1),_xlfn.CHISQ.INV(1-0.975,$A461-1))</f>
        <v>210.20763263779756</v>
      </c>
      <c r="H461" s="9">
        <f>IF(_xlfn.CHISQ.DIST(0.005,$A461-1,1)&lt;=0.5,_xlfn.CHISQ.INV(0.005,$A461-1),_xlfn.CHISQ.INV(1-0.005,$A461-1))</f>
        <v>127.98275713186442</v>
      </c>
      <c r="I461" s="9">
        <f>IF(_xlfn.CHISQ.DIST(0.995,$A461-1,1)&lt;=0.5,_xlfn.CHISQ.INV(0.995,$A461-1),_xlfn.CHISQ.INV(1-0.995,$A461-1))</f>
        <v>223.52107544456496</v>
      </c>
    </row>
    <row r="462" ht="14.25">
      <c r="A462" s="5">
        <v>174</v>
      </c>
      <c r="B462" s="18">
        <f>($A462-1)*'TE S1'!$D175/18^2</f>
        <v>119.88925712213488</v>
      </c>
      <c r="C462" s="18">
        <f>($A462-1)*'TE S1'!$D175/15^2</f>
        <v>172.64053025587424</v>
      </c>
      <c r="D462" s="9">
        <f>IF(_xlfn.CHISQ.DIST(0.05,$A462-1,1)&lt;=0.5,_xlfn.CHISQ.INV(0.05,$A462-1),_xlfn.CHISQ.INV(1-0.05,$A462-1))</f>
        <v>143.58242865912607</v>
      </c>
      <c r="E462" s="9">
        <f>IF(_xlfn.CHISQ.DIST(0.95,$A462-1,1)&lt;=0.5,_xlfn.CHISQ.INV(0.95,$A462-1),_xlfn.CHISQ.INV(1-0.95,$A462-1))</f>
        <v>204.69020107170959</v>
      </c>
      <c r="F462" s="9">
        <f>IF(_xlfn.CHISQ.DIST(0.025,$A462-1,1)&lt;=0.5,_xlfn.CHISQ.INV(0.025,$A462-1),_xlfn.CHISQ.INV(1-0.025,$A462-1))</f>
        <v>138.47218010739695</v>
      </c>
      <c r="G462" s="9">
        <f>IF(_xlfn.CHISQ.DIST(0.975,$A462-1,1)&lt;=0.5,_xlfn.CHISQ.INV(0.975,$A462-1),_xlfn.CHISQ.INV(1-0.975,$A462-1))</f>
        <v>211.31326947997385</v>
      </c>
      <c r="H462" s="9">
        <f>IF(_xlfn.CHISQ.DIST(0.005,$A462-1,1)&lt;=0.5,_xlfn.CHISQ.INV(0.005,$A462-1),_xlfn.CHISQ.INV(1-0.005,$A462-1))</f>
        <v>128.84409223854104</v>
      </c>
      <c r="I462" s="9">
        <f>IF(_xlfn.CHISQ.DIST(0.995,$A462-1,1)&lt;=0.5,_xlfn.CHISQ.INV(0.995,$A462-1),_xlfn.CHISQ.INV(1-0.995,$A462-1))</f>
        <v>224.65979463793531</v>
      </c>
    </row>
    <row r="463" ht="14.25">
      <c r="A463" s="5">
        <v>175</v>
      </c>
      <c r="B463" s="18">
        <f>($A463-1)*'TE S1'!$D176/18^2</f>
        <v>120.29787090496268</v>
      </c>
      <c r="C463" s="18">
        <f>($A463-1)*'TE S1'!$D176/15^2</f>
        <v>173.22893410314626</v>
      </c>
      <c r="D463" s="9">
        <f>IF(_xlfn.CHISQ.DIST(0.05,$A463-1,1)&lt;=0.5,_xlfn.CHISQ.INV(0.05,$A463-1),_xlfn.CHISQ.INV(1-0.05,$A463-1))</f>
        <v>144.4940111977981</v>
      </c>
      <c r="E463" s="9">
        <f>IF(_xlfn.CHISQ.DIST(0.95,$A463-1,1)&lt;=0.5,_xlfn.CHISQ.INV(0.95,$A463-1),_xlfn.CHISQ.INV(1-0.95,$A463-1))</f>
        <v>205.77862677980599</v>
      </c>
      <c r="F463" s="9">
        <f>IF(_xlfn.CHISQ.DIST(0.025,$A463-1,1)&lt;=0.5,_xlfn.CHISQ.INV(0.025,$A463-1),_xlfn.CHISQ.INV(1-0.025,$A463-1))</f>
        <v>139.36686707163975</v>
      </c>
      <c r="G463" s="9">
        <f>IF(_xlfn.CHISQ.DIST(0.975,$A463-1,1)&lt;=0.5,_xlfn.CHISQ.INV(0.975,$A463-1),_xlfn.CHISQ.INV(1-0.975,$A463-1))</f>
        <v>212.41860076389395</v>
      </c>
      <c r="H463" s="9">
        <f>IF(_xlfn.CHISQ.DIST(0.005,$A463-1,1)&lt;=0.5,_xlfn.CHISQ.INV(0.005,$A463-1),_xlfn.CHISQ.INV(1-0.005,$A463-1))</f>
        <v>129.7058273664766</v>
      </c>
      <c r="I463" s="9">
        <f>IF(_xlfn.CHISQ.DIST(0.995,$A463-1,1)&lt;=0.5,_xlfn.CHISQ.INV(0.995,$A463-1),_xlfn.CHISQ.INV(1-0.995,$A463-1))</f>
        <v>225.79811318386487</v>
      </c>
    </row>
    <row r="464" ht="14.25">
      <c r="A464" s="5">
        <v>176</v>
      </c>
      <c r="B464" s="18">
        <f>($A464-1)*'TE S1'!$D177/18^2</f>
        <v>120.32298089020564</v>
      </c>
      <c r="C464" s="18">
        <f>($A464-1)*'TE S1'!$D177/15^2</f>
        <v>173.26509248189612</v>
      </c>
      <c r="D464" s="9">
        <f>IF(_xlfn.CHISQ.DIST(0.05,$A464-1,1)&lt;=0.5,_xlfn.CHISQ.INV(0.05,$A464-1),_xlfn.CHISQ.INV(1-0.05,$A464-1))</f>
        <v>145.40584810157421</v>
      </c>
      <c r="E464" s="9">
        <f>IF(_xlfn.CHISQ.DIST(0.95,$A464-1,1)&lt;=0.5,_xlfn.CHISQ.INV(0.95,$A464-1),_xlfn.CHISQ.INV(1-0.95,$A464-1))</f>
        <v>206.86679802810804</v>
      </c>
      <c r="F464" s="9">
        <f>IF(_xlfn.CHISQ.DIST(0.025,$A464-1,1)&lt;=0.5,_xlfn.CHISQ.INV(0.025,$A464-1),_xlfn.CHISQ.INV(1-0.025,$A464-1))</f>
        <v>140.26185674829188</v>
      </c>
      <c r="G464" s="9">
        <f>IF(_xlfn.CHISQ.DIST(0.975,$A464-1,1)&lt;=0.5,_xlfn.CHISQ.INV(0.975,$A464-1),_xlfn.CHISQ.INV(1-0.975,$A464-1))</f>
        <v>213.52362912600395</v>
      </c>
      <c r="H464" s="9">
        <f>IF(_xlfn.CHISQ.DIST(0.005,$A464-1,1)&lt;=0.5,_xlfn.CHISQ.INV(0.005,$A464-1),_xlfn.CHISQ.INV(1-0.005,$A464-1))</f>
        <v>130.56795907440289</v>
      </c>
      <c r="I464" s="9">
        <f>IF(_xlfn.CHISQ.DIST(0.995,$A464-1,1)&lt;=0.5,_xlfn.CHISQ.INV(0.995,$A464-1),_xlfn.CHISQ.INV(1-0.995,$A464-1))</f>
        <v>226.93603453439292</v>
      </c>
    </row>
    <row r="465" ht="14.25">
      <c r="A465" s="5">
        <v>177</v>
      </c>
      <c r="B465" s="18">
        <f>($A465-1)*'TE S1'!$D178/18^2</f>
        <v>120.70214394704975</v>
      </c>
      <c r="C465" s="18">
        <f>($A465-1)*'TE S1'!$D178/15^2</f>
        <v>173.81108728375162</v>
      </c>
      <c r="D465" s="9">
        <f>IF(_xlfn.CHISQ.DIST(0.05,$A465-1,1)&lt;=0.5,_xlfn.CHISQ.INV(0.05,$A465-1),_xlfn.CHISQ.INV(1-0.05,$A465-1))</f>
        <v>146.31793718782185</v>
      </c>
      <c r="E465" s="9">
        <f>IF(_xlfn.CHISQ.DIST(0.95,$A465-1,1)&lt;=0.5,_xlfn.CHISQ.INV(0.95,$A465-1),_xlfn.CHISQ.INV(1-0.95,$A465-1))</f>
        <v>207.95471700087015</v>
      </c>
      <c r="F465" s="9">
        <f>IF(_xlfn.CHISQ.DIST(0.025,$A465-1,1)&lt;=0.5,_xlfn.CHISQ.INV(0.025,$A465-1),_xlfn.CHISQ.INV(1-0.025,$A465-1))</f>
        <v>141.15714654219377</v>
      </c>
      <c r="G465" s="9">
        <f>IF(_xlfn.CHISQ.DIST(0.975,$A465-1,1)&lt;=0.5,_xlfn.CHISQ.INV(0.975,$A465-1),_xlfn.CHISQ.INV(1-0.975,$A465-1))</f>
        <v>214.62835716504773</v>
      </c>
      <c r="H465" s="9">
        <f>IF(_xlfn.CHISQ.DIST(0.005,$A465-1,1)&lt;=0.5,_xlfn.CHISQ.INV(0.005,$A465-1),_xlfn.CHISQ.INV(1-0.005,$A465-1))</f>
        <v>131.43048397010156</v>
      </c>
      <c r="I465" s="9">
        <f>IF(_xlfn.CHISQ.DIST(0.995,$A465-1,1)&lt;=0.5,_xlfn.CHISQ.INV(0.995,$A465-1),_xlfn.CHISQ.INV(1-0.995,$A465-1))</f>
        <v>228.07356209225983</v>
      </c>
    </row>
    <row r="466" ht="14.25">
      <c r="A466" s="5">
        <v>178</v>
      </c>
      <c r="B466" s="18">
        <f>($A466-1)*'TE S1'!$D179/18^2</f>
        <v>121.91597923888807</v>
      </c>
      <c r="C466" s="18">
        <f>($A466-1)*'TE S1'!$D179/15^2</f>
        <v>175.55901010399882</v>
      </c>
      <c r="D466" s="9">
        <f>IF(_xlfn.CHISQ.DIST(0.05,$A466-1,1)&lt;=0.5,_xlfn.CHISQ.INV(0.05,$A466-1),_xlfn.CHISQ.INV(1-0.05,$A466-1))</f>
        <v>147.23027630494002</v>
      </c>
      <c r="E466" s="9">
        <f>IF(_xlfn.CHISQ.DIST(0.95,$A466-1,1)&lt;=0.5,_xlfn.CHISQ.INV(0.95,$A466-1),_xlfn.CHISQ.INV(1-0.95,$A466-1))</f>
        <v>209.04238585127891</v>
      </c>
      <c r="F466" s="9">
        <f>IF(_xlfn.CHISQ.DIST(0.025,$A466-1,1)&lt;=0.5,_xlfn.CHISQ.INV(0.025,$A466-1),_xlfn.CHISQ.INV(1-0.025,$A466-1))</f>
        <v>142.05273389504882</v>
      </c>
      <c r="G466" s="9">
        <f>IF(_xlfn.CHISQ.DIST(0.975,$A466-1,1)&lt;=0.5,_xlfn.CHISQ.INV(0.975,$A466-1),_xlfn.CHISQ.INV(1-0.975,$A466-1))</f>
        <v>215.73278744282257</v>
      </c>
      <c r="H466" s="9">
        <f>IF(_xlfn.CHISQ.DIST(0.005,$A466-1,1)&lt;=0.5,_xlfn.CHISQ.INV(0.005,$A466-1),_xlfn.CHISQ.INV(1-0.005,$A466-1))</f>
        <v>132.29339870943014</v>
      </c>
      <c r="I466" s="9">
        <f>IF(_xlfn.CHISQ.DIST(0.995,$A466-1,1)&lt;=0.5,_xlfn.CHISQ.INV(0.995,$A466-1),_xlfn.CHISQ.INV(1-0.995,$A466-1))</f>
        <v>229.21069921189431</v>
      </c>
    </row>
    <row r="467" ht="14.25">
      <c r="A467" s="5">
        <v>179</v>
      </c>
      <c r="B467" s="18">
        <f>($A467-1)*'TE S1'!$D180/18^2</f>
        <v>122.10057503759263</v>
      </c>
      <c r="C467" s="18">
        <f>($A467-1)*'TE S1'!$D180/15^2</f>
        <v>175.82482805413341</v>
      </c>
      <c r="D467" s="9">
        <f>IF(_xlfn.CHISQ.DIST(0.05,$A467-1,1)&lt;=0.5,_xlfn.CHISQ.INV(0.05,$A467-1),_xlfn.CHISQ.INV(1-0.05,$A467-1))</f>
        <v>148.14286333174985</v>
      </c>
      <c r="E467" s="9">
        <f>IF(_xlfn.CHISQ.DIST(0.95,$A467-1,1)&lt;=0.5,_xlfn.CHISQ.INV(0.95,$A467-1),_xlfn.CHISQ.INV(1-0.95,$A467-1))</f>
        <v>210.12980670206031</v>
      </c>
      <c r="F467" s="9">
        <f>IF(_xlfn.CHISQ.DIST(0.025,$A467-1,1)&lt;=0.5,_xlfn.CHISQ.INV(0.025,$A467-1),_xlfn.CHISQ.INV(1-0.025,$A467-1))</f>
        <v>142.94861628470122</v>
      </c>
      <c r="G467" s="9">
        <f>IF(_xlfn.CHISQ.DIST(0.975,$A467-1,1)&lt;=0.5,_xlfn.CHISQ.INV(0.975,$A467-1),_xlfn.CHISQ.INV(1-0.975,$A467-1))</f>
        <v>216.83692248490857</v>
      </c>
      <c r="H467" s="9">
        <f>IF(_xlfn.CHISQ.DIST(0.005,$A467-1,1)&lt;=0.5,_xlfn.CHISQ.INV(0.005,$A467-1),_xlfn.CHISQ.INV(1-0.005,$A467-1))</f>
        <v>133.15669999537292</v>
      </c>
      <c r="I467" s="9">
        <f>IF(_xlfn.CHISQ.DIST(0.995,$A467-1,1)&lt;=0.5,_xlfn.CHISQ.INV(0.995,$A467-1),_xlfn.CHISQ.INV(1-0.995,$A467-1))</f>
        <v>230.34744920036431</v>
      </c>
    </row>
    <row r="468" ht="14.25">
      <c r="A468" s="5">
        <v>180</v>
      </c>
      <c r="B468" s="18">
        <f>($A468-1)*'TE S1'!$D181/18^2</f>
        <v>122.20265325561543</v>
      </c>
      <c r="C468" s="18">
        <f>($A468-1)*'TE S1'!$D181/15^2</f>
        <v>175.97182068808621</v>
      </c>
      <c r="D468" s="9">
        <f>IF(_xlfn.CHISQ.DIST(0.05,$A468-1,1)&lt;=0.5,_xlfn.CHISQ.INV(0.05,$A468-1),_xlfn.CHISQ.INV(1-0.05,$A468-1))</f>
        <v>149.05569617689673</v>
      </c>
      <c r="E468" s="9">
        <f>IF(_xlfn.CHISQ.DIST(0.95,$A468-1,1)&lt;=0.5,_xlfn.CHISQ.INV(0.95,$A468-1),_xlfn.CHISQ.INV(1-0.95,$A468-1))</f>
        <v>211.21698164608503</v>
      </c>
      <c r="F468" s="9">
        <f>IF(_xlfn.CHISQ.DIST(0.025,$A468-1,1)&lt;=0.5,_xlfn.CHISQ.INV(0.025,$A468-1),_xlfn.CHISQ.INV(1-0.025,$A468-1))</f>
        <v>143.8447912244213</v>
      </c>
      <c r="G468" s="9">
        <f>IF(_xlfn.CHISQ.DIST(0.975,$A468-1,1)&lt;=0.5,_xlfn.CHISQ.INV(0.975,$A468-1),_xlfn.CHISQ.INV(1-0.975,$A468-1))</f>
        <v>217.94076478138285</v>
      </c>
      <c r="H468" s="9">
        <f>IF(_xlfn.CHISQ.DIST(0.005,$A468-1,1)&lt;=0.5,_xlfn.CHISQ.INV(0.005,$A468-1),_xlfn.CHISQ.INV(1-0.005,$A468-1))</f>
        <v>134.02038457711919</v>
      </c>
      <c r="I468" s="9">
        <f>IF(_xlfn.CHISQ.DIST(0.995,$A468-1,1)&lt;=0.5,_xlfn.CHISQ.INV(0.995,$A468-1),_xlfn.CHISQ.INV(1-0.995,$A468-1))</f>
        <v>231.48381531830879</v>
      </c>
    </row>
    <row r="469" ht="14.25">
      <c r="A469" s="5">
        <v>181</v>
      </c>
      <c r="B469" s="18">
        <f>($A469-1)*'TE S1'!$D182/18^2</f>
        <v>122.20903449988518</v>
      </c>
      <c r="C469" s="18">
        <f>($A469-1)*'TE S1'!$D182/15^2</f>
        <v>175.98100967983467</v>
      </c>
      <c r="D469" s="9">
        <f>IF(_xlfn.CHISQ.DIST(0.05,$A469-1,1)&lt;=0.5,_xlfn.CHISQ.INV(0.05,$A469-1),_xlfn.CHISQ.INV(1-0.05,$A469-1))</f>
        <v>149.96877277826073</v>
      </c>
      <c r="E469" s="9">
        <f>IF(_xlfn.CHISQ.DIST(0.95,$A469-1,1)&lt;=0.5,_xlfn.CHISQ.INV(0.95,$A469-1),_xlfn.CHISQ.INV(1-0.95,$A469-1))</f>
        <v>212.30391274695236</v>
      </c>
      <c r="F469" s="9">
        <f>IF(_xlfn.CHISQ.DIST(0.025,$A469-1,1)&lt;=0.5,_xlfn.CHISQ.INV(0.025,$A469-1),_xlfn.CHISQ.INV(1-0.025,$A469-1))</f>
        <v>144.74125626221175</v>
      </c>
      <c r="G469" s="9">
        <f>IF(_xlfn.CHISQ.DIST(0.975,$A469-1,1)&lt;=0.5,_xlfn.CHISQ.INV(0.975,$A469-1),_xlfn.CHISQ.INV(1-0.975,$A469-1))</f>
        <v>219.04431678751311</v>
      </c>
      <c r="H469" s="9">
        <f>IF(_xlfn.CHISQ.DIST(0.005,$A469-1,1)&lt;=0.5,_xlfn.CHISQ.INV(0.005,$A469-1),_xlfn.CHISQ.INV(1-0.005,$A469-1))</f>
        <v>134.88444924915947</v>
      </c>
      <c r="I469" s="9">
        <f>IF(_xlfn.CHISQ.DIST(0.995,$A469-1,1)&lt;=0.5,_xlfn.CHISQ.INV(0.995,$A469-1),_xlfn.CHISQ.INV(1-0.995,$A469-1))</f>
        <v>232.61980078084656</v>
      </c>
    </row>
    <row r="470" ht="14.25">
      <c r="A470" s="5">
        <v>182</v>
      </c>
      <c r="B470" s="18">
        <f>($A470-1)*'TE S1'!$D183/18^2</f>
        <v>122.22551206387479</v>
      </c>
      <c r="C470" s="18">
        <f>($A470-1)*'TE S1'!$D183/15^2</f>
        <v>176.0047373719797</v>
      </c>
      <c r="D470" s="9">
        <f>IF(_xlfn.CHISQ.DIST(0.05,$A470-1,1)&lt;=0.5,_xlfn.CHISQ.INV(0.05,$A470-1),_xlfn.CHISQ.INV(1-0.05,$A470-1))</f>
        <v>150.88209110239464</v>
      </c>
      <c r="E470" s="9">
        <f>IF(_xlfn.CHISQ.DIST(0.95,$A470-1,1)&lt;=0.5,_xlfn.CHISQ.INV(0.95,$A470-1),_xlfn.CHISQ.INV(1-0.95,$A470-1))</f>
        <v>213.39060203955731</v>
      </c>
      <c r="F470" s="9">
        <f>IF(_xlfn.CHISQ.DIST(0.025,$A470-1,1)&lt;=0.5,_xlfn.CHISQ.INV(0.025,$A470-1),_xlfn.CHISQ.INV(1-0.025,$A470-1))</f>
        <v>145.63800898013815</v>
      </c>
      <c r="G470" s="9">
        <f>IF(_xlfn.CHISQ.DIST(0.975,$A470-1,1)&lt;=0.5,_xlfn.CHISQ.INV(0.975,$A470-1),_xlfn.CHISQ.INV(1-0.975,$A470-1))</f>
        <v>220.14758092443387</v>
      </c>
      <c r="H470" s="9">
        <f>IF(_xlfn.CHISQ.DIST(0.005,$A470-1,1)&lt;=0.5,_xlfn.CHISQ.INV(0.005,$A470-1),_xlfn.CHISQ.INV(1-0.005,$A470-1))</f>
        <v>135.74889085040783</v>
      </c>
      <c r="I470" s="9">
        <f>IF(_xlfn.CHISQ.DIST(0.995,$A470-1,1)&lt;=0.5,_xlfn.CHISQ.INV(0.995,$A470-1),_xlfn.CHISQ.INV(1-0.995,$A470-1))</f>
        <v>233.7554087584584</v>
      </c>
    </row>
    <row r="471" ht="14.25">
      <c r="A471" s="5">
        <v>183</v>
      </c>
      <c r="B471" s="18">
        <f>($A471-1)*'TE S1'!$D184/18^2</f>
        <v>122.24210181817774</v>
      </c>
      <c r="C471" s="18">
        <f>($A471-1)*'TE S1'!$D184/15^2</f>
        <v>176.02862661817596</v>
      </c>
      <c r="D471" s="9">
        <f>IF(_xlfn.CHISQ.DIST(0.05,$A471-1,1)&lt;=0.5,_xlfn.CHISQ.INV(0.05,$A471-1),_xlfn.CHISQ.INV(1-0.05,$A471-1))</f>
        <v>151.79564914396209</v>
      </c>
      <c r="E471" s="9">
        <f>IF(_xlfn.CHISQ.DIST(0.95,$A471-1,1)&lt;=0.5,_xlfn.CHISQ.INV(0.95,$A471-1),_xlfn.CHISQ.INV(1-0.95,$A471-1))</f>
        <v>214.47705153065115</v>
      </c>
      <c r="F471" s="9">
        <f>IF(_xlfn.CHISQ.DIST(0.025,$A471-1,1)&lt;=0.5,_xlfn.CHISQ.INV(0.025,$A471-1),_xlfn.CHISQ.INV(1-0.025,$A471-1))</f>
        <v>146.53504699366198</v>
      </c>
      <c r="G471" s="9">
        <f>IF(_xlfn.CHISQ.DIST(0.975,$A471-1,1)&lt;=0.5,_xlfn.CHISQ.INV(0.975,$A471-1),_xlfn.CHISQ.INV(1-0.975,$A471-1))</f>
        <v>221.25055957981337</v>
      </c>
      <c r="H471" s="9">
        <f>IF(_xlfn.CHISQ.DIST(0.005,$A471-1,1)&lt;=0.5,_xlfn.CHISQ.INV(0.005,$A471-1),_xlfn.CHISQ.INV(1-0.005,$A471-1))</f>
        <v>136.6137062633442</v>
      </c>
      <c r="I471" s="9">
        <f>IF(_xlfn.CHISQ.DIST(0.995,$A471-1,1)&lt;=0.5,_xlfn.CHISQ.INV(0.995,$A471-1),_xlfn.CHISQ.INV(1-0.995,$A471-1))</f>
        <v>234.89064237785422</v>
      </c>
    </row>
    <row r="472" ht="14.25">
      <c r="A472" s="5">
        <v>184</v>
      </c>
      <c r="B472" s="18">
        <f>($A472-1)*'TE S1'!$D185/18^2</f>
        <v>122.44002388800142</v>
      </c>
      <c r="C472" s="18">
        <f>($A472-1)*'TE S1'!$D185/15^2</f>
        <v>176.31363439872206</v>
      </c>
      <c r="D472" s="9">
        <f>IF(_xlfn.CHISQ.DIST(0.05,$A472-1,1)&lt;=0.5,_xlfn.CHISQ.INV(0.05,$A472-1),_xlfn.CHISQ.INV(1-0.05,$A472-1))</f>
        <v>152.70944492520539</v>
      </c>
      <c r="E472" s="9">
        <f>IF(_xlfn.CHISQ.DIST(0.95,$A472-1,1)&lt;=0.5,_xlfn.CHISQ.INV(0.95,$A472-1),_xlfn.CHISQ.INV(1-0.95,$A472-1))</f>
        <v>215.56326319937779</v>
      </c>
      <c r="F472" s="9">
        <f>IF(_xlfn.CHISQ.DIST(0.025,$A472-1,1)&lt;=0.5,_xlfn.CHISQ.INV(0.025,$A472-1),_xlfn.CHISQ.INV(1-0.025,$A472-1))</f>
        <v>147.43236795100691</v>
      </c>
      <c r="G472" s="9">
        <f>IF(_xlfn.CHISQ.DIST(0.975,$A472-1,1)&lt;=0.5,_xlfn.CHISQ.INV(0.975,$A472-1),_xlfn.CHISQ.INV(1-0.975,$A472-1))</f>
        <v>222.35325510848625</v>
      </c>
      <c r="H472" s="9">
        <f>IF(_xlfn.CHISQ.DIST(0.005,$A472-1,1)&lt;=0.5,_xlfn.CHISQ.INV(0.005,$A472-1),_xlfn.CHISQ.INV(1-0.005,$A472-1))</f>
        <v>137.47889241317964</v>
      </c>
      <c r="I472" s="9">
        <f>IF(_xlfn.CHISQ.DIST(0.995,$A472-1,1)&lt;=0.5,_xlfn.CHISQ.INV(0.995,$A472-1),_xlfn.CHISQ.INV(1-0.995,$A472-1))</f>
        <v>236.02550472280896</v>
      </c>
    </row>
    <row r="473" ht="14.25">
      <c r="A473" s="5">
        <v>185</v>
      </c>
      <c r="B473" s="18">
        <f>($A473-1)*'TE S1'!$D186/18^2</f>
        <v>123.36488360273599</v>
      </c>
      <c r="C473" s="18">
        <f>($A473-1)*'TE S1'!$D186/15^2</f>
        <v>177.64543238793982</v>
      </c>
      <c r="D473" s="9">
        <f>IF(_xlfn.CHISQ.DIST(0.05,$A473-1,1)&lt;=0.5,_xlfn.CHISQ.INV(0.05,$A473-1),_xlfn.CHISQ.INV(1-0.05,$A473-1))</f>
        <v>153.62347649540717</v>
      </c>
      <c r="E473" s="9">
        <f>IF(_xlfn.CHISQ.DIST(0.95,$A473-1,1)&lt;=0.5,_xlfn.CHISQ.INV(0.95,$A473-1),_xlfn.CHISQ.INV(1-0.95,$A473-1))</f>
        <v>216.64923899780723</v>
      </c>
      <c r="F473" s="9">
        <f>IF(_xlfn.CHISQ.DIST(0.025,$A473-1,1)&lt;=0.5,_xlfn.CHISQ.INV(0.025,$A473-1),_xlfn.CHISQ.INV(1-0.025,$A473-1))</f>
        <v>148.32996953252467</v>
      </c>
      <c r="G473" s="9">
        <f>IF(_xlfn.CHISQ.DIST(0.975,$A473-1,1)&lt;=0.5,_xlfn.CHISQ.INV(0.975,$A473-1),_xlfn.CHISQ.INV(1-0.975,$A473-1))</f>
        <v>223.45566983309567</v>
      </c>
      <c r="H473" s="9">
        <f>IF(_xlfn.CHISQ.DIST(0.005,$A473-1,1)&lt;=0.5,_xlfn.CHISQ.INV(0.005,$A473-1),_xlfn.CHISQ.INV(1-0.005,$A473-1))</f>
        <v>138.34444626704024</v>
      </c>
      <c r="I473" s="9">
        <f>IF(_xlfn.CHISQ.DIST(0.995,$A473-1,1)&lt;=0.5,_xlfn.CHISQ.INV(0.995,$A473-1),_xlfn.CHISQ.INV(1-0.995,$A473-1))</f>
        <v>237.15999883498924</v>
      </c>
    </row>
    <row r="474" ht="14.25">
      <c r="A474" s="5">
        <v>186</v>
      </c>
      <c r="B474" s="18">
        <f>($A474-1)*'TE S1'!$D187/18^2</f>
        <v>123.57178482461836</v>
      </c>
      <c r="C474" s="18">
        <f>($A474-1)*'TE S1'!$D187/15^2</f>
        <v>177.94337014745045</v>
      </c>
      <c r="D474" s="9">
        <f>IF(_xlfn.CHISQ.DIST(0.05,$A474-1,1)&lt;=0.5,_xlfn.CHISQ.INV(0.05,$A474-1),_xlfn.CHISQ.INV(1-0.05,$A474-1))</f>
        <v>154.53774193038291</v>
      </c>
      <c r="E474" s="9">
        <f>IF(_xlfn.CHISQ.DIST(0.95,$A474-1,1)&lt;=0.5,_xlfn.CHISQ.INV(0.95,$A474-1),_xlfn.CHISQ.INV(1-0.95,$A474-1))</f>
        <v>217.73498085144863</v>
      </c>
      <c r="F474" s="9">
        <f>IF(_xlfn.CHISQ.DIST(0.025,$A474-1,1)&lt;=0.5,_xlfn.CHISQ.INV(0.025,$A474-1),_xlfn.CHISQ.INV(1-0.025,$A474-1))</f>
        <v>149.22784945009002</v>
      </c>
      <c r="G474" s="9">
        <f>IF(_xlfn.CHISQ.DIST(0.975,$A474-1,1)&lt;=0.5,_xlfn.CHISQ.INV(0.975,$A474-1),_xlfn.CHISQ.INV(1-0.975,$A474-1))</f>
        <v>224.55780604469422</v>
      </c>
      <c r="H474" s="9">
        <f>IF(_xlfn.CHISQ.DIST(0.005,$A474-1,1)&lt;=0.5,_xlfn.CHISQ.INV(0.005,$A474-1),_xlfn.CHISQ.INV(1-0.005,$A474-1))</f>
        <v>139.21036483317161</v>
      </c>
      <c r="I474" s="9">
        <f>IF(_xlfn.CHISQ.DIST(0.995,$A474-1,1)&lt;=0.5,_xlfn.CHISQ.INV(0.995,$A474-1),_xlfn.CHISQ.INV(1-0.995,$A474-1))</f>
        <v>238.29412771474921</v>
      </c>
    </row>
    <row r="475" ht="14.25">
      <c r="A475" s="5">
        <v>187</v>
      </c>
      <c r="B475" s="18">
        <f>($A475-1)*'TE S1'!$D188/18^2</f>
        <v>125.2351188328869</v>
      </c>
      <c r="C475" s="18">
        <f>($A475-1)*'TE S1'!$D188/15^2</f>
        <v>180.33857111935714</v>
      </c>
      <c r="D475" s="9">
        <f>IF(_xlfn.CHISQ.DIST(0.05,$A475-1,1)&lt;=0.5,_xlfn.CHISQ.INV(0.05,$A475-1),_xlfn.CHISQ.INV(1-0.05,$A475-1))</f>
        <v>155.45223933197602</v>
      </c>
      <c r="E475" s="9">
        <f>IF(_xlfn.CHISQ.DIST(0.95,$A475-1,1)&lt;=0.5,_xlfn.CHISQ.INV(0.95,$A475-1),_xlfn.CHISQ.INV(1-0.95,$A475-1))</f>
        <v>218.82049065975551</v>
      </c>
      <c r="F475" s="9">
        <f>IF(_xlfn.CHISQ.DIST(0.025,$A475-1,1)&lt;=0.5,_xlfn.CHISQ.INV(0.025,$A475-1),_xlfn.CHISQ.INV(1-0.025,$A475-1))</f>
        <v>150.12600544649845</v>
      </c>
      <c r="G475" s="9">
        <f>IF(_xlfn.CHISQ.DIST(0.975,$A475-1,1)&lt;=0.5,_xlfn.CHISQ.INV(0.975,$A475-1),_xlfn.CHISQ.INV(1-0.975,$A475-1))</f>
        <v>225.6596660033525</v>
      </c>
      <c r="H475" s="9">
        <f>IF(_xlfn.CHISQ.DIST(0.005,$A475-1,1)&lt;=0.5,_xlfn.CHISQ.INV(0.005,$A475-1),_xlfn.CHISQ.INV(1-0.005,$A475-1))</f>
        <v>140.07664516016169</v>
      </c>
      <c r="I475" s="9">
        <f>IF(_xlfn.CHISQ.DIST(0.995,$A475-1,1)&lt;=0.5,_xlfn.CHISQ.INV(0.995,$A475-1),_xlfn.CHISQ.INV(1-0.995,$A475-1))</f>
        <v>239.42789432191526</v>
      </c>
    </row>
    <row r="476" ht="14.25">
      <c r="A476" s="5">
        <v>188</v>
      </c>
      <c r="B476" s="18">
        <f>($A476-1)*'TE S1'!$D189/18^2</f>
        <v>126.25333226630661</v>
      </c>
      <c r="C476" s="18">
        <f>($A476-1)*'TE S1'!$D189/15^2</f>
        <v>181.80479846348152</v>
      </c>
      <c r="D476" s="9">
        <f>IF(_xlfn.CHISQ.DIST(0.05,$A476-1,1)&lt;=0.5,_xlfn.CHISQ.INV(0.05,$A476-1),_xlfn.CHISQ.INV(1-0.05,$A476-1))</f>
        <v>156.36696682756752</v>
      </c>
      <c r="E476" s="9">
        <f>IF(_xlfn.CHISQ.DIST(0.95,$A476-1,1)&lt;=0.5,_xlfn.CHISQ.INV(0.95,$A476-1),_xlfn.CHISQ.INV(1-0.95,$A476-1))</f>
        <v>219.90577029661583</v>
      </c>
      <c r="F476" s="9">
        <f>IF(_xlfn.CHISQ.DIST(0.025,$A476-1,1)&lt;=0.5,_xlfn.CHISQ.INV(0.025,$A476-1),_xlfn.CHISQ.INV(1-0.025,$A476-1))</f>
        <v>151.02443529489102</v>
      </c>
      <c r="G476" s="9">
        <f>IF(_xlfn.CHISQ.DIST(0.975,$A476-1,1)&lt;=0.5,_xlfn.CHISQ.INV(0.975,$A476-1),_xlfn.CHISQ.INV(1-0.975,$A476-1))</f>
        <v>226.76125193873244</v>
      </c>
      <c r="H476" s="9">
        <f>IF(_xlfn.CHISQ.DIST(0.005,$A476-1,1)&lt;=0.5,_xlfn.CHISQ.INV(0.005,$A476-1),_xlfn.CHISQ.INV(1-0.005,$A476-1))</f>
        <v>140.94328433618662</v>
      </c>
      <c r="I476" s="9">
        <f>IF(_xlfn.CHISQ.DIST(0.995,$A476-1,1)&lt;=0.5,_xlfn.CHISQ.INV(0.995,$A476-1),_xlfn.CHISQ.INV(1-0.995,$A476-1))</f>
        <v>240.56130157654709</v>
      </c>
    </row>
    <row r="477" ht="14.25">
      <c r="A477" s="5">
        <v>189</v>
      </c>
      <c r="B477" s="18">
        <f>($A477-1)*'TE S1'!$D190/18^2</f>
        <v>126.25345641337114</v>
      </c>
      <c r="C477" s="18">
        <f>($A477-1)*'TE S1'!$D190/15^2</f>
        <v>181.80497723525446</v>
      </c>
      <c r="D477" s="9">
        <f>IF(_xlfn.CHISQ.DIST(0.05,$A477-1,1)&lt;=0.5,_xlfn.CHISQ.INV(0.05,$A477-1),_xlfn.CHISQ.INV(1-0.05,$A477-1))</f>
        <v>157.28192256959886</v>
      </c>
      <c r="E477" s="9">
        <f>IF(_xlfn.CHISQ.DIST(0.95,$A477-1,1)&lt;=0.5,_xlfn.CHISQ.INV(0.95,$A477-1),_xlfn.CHISQ.INV(1-0.95,$A477-1))</f>
        <v>220.99082161082819</v>
      </c>
      <c r="F477" s="9">
        <f>IF(_xlfn.CHISQ.DIST(0.025,$A477-1,1)&lt;=0.5,_xlfn.CHISQ.INV(0.025,$A477-1),_xlfn.CHISQ.INV(1-0.025,$A477-1))</f>
        <v>151.92313679818059</v>
      </c>
      <c r="G477" s="9">
        <f>IF(_xlfn.CHISQ.DIST(0.975,$A477-1,1)&lt;=0.5,_xlfn.CHISQ.INV(0.975,$A477-1),_xlfn.CHISQ.INV(1-0.975,$A477-1))</f>
        <v>227.86256605066518</v>
      </c>
      <c r="H477" s="9">
        <f>IF(_xlfn.CHISQ.DIST(0.005,$A477-1,1)&lt;=0.5,_xlfn.CHISQ.INV(0.005,$A477-1),_xlfn.CHISQ.INV(1-0.005,$A477-1))</f>
        <v>141.81027948826772</v>
      </c>
      <c r="I477" s="9">
        <f>IF(_xlfn.CHISQ.DIST(0.995,$A477-1,1)&lt;=0.5,_xlfn.CHISQ.INV(0.995,$A477-1),_xlfn.CHISQ.INV(1-0.995,$A477-1))</f>
        <v>241.69435235968106</v>
      </c>
    </row>
    <row r="478" ht="14.25">
      <c r="A478" s="5">
        <v>190</v>
      </c>
      <c r="B478" s="18">
        <f>($A478-1)*'TE S1'!$D191/18^2</f>
        <v>126.45586389837364</v>
      </c>
      <c r="C478" s="18">
        <f>($A478-1)*'TE S1'!$D191/15^2</f>
        <v>182.09644401365804</v>
      </c>
      <c r="D478" s="9">
        <f>IF(_xlfn.CHISQ.DIST(0.05,$A478-1,1)&lt;=0.5,_xlfn.CHISQ.INV(0.05,$A478-1),_xlfn.CHISQ.INV(1-0.05,$A478-1))</f>
        <v>158.19710473510273</v>
      </c>
      <c r="E478" s="9">
        <f>IF(_xlfn.CHISQ.DIST(0.95,$A478-1,1)&lt;=0.5,_xlfn.CHISQ.INV(0.95,$A478-1),_xlfn.CHISQ.INV(1-0.95,$A478-1))</f>
        <v>222.07564642657573</v>
      </c>
      <c r="F478" s="9">
        <f>IF(_xlfn.CHISQ.DIST(0.025,$A478-1,1)&lt;=0.5,_xlfn.CHISQ.INV(0.025,$A478-1),_xlfn.CHISQ.INV(1-0.025,$A478-1))</f>
        <v>152.82210778849984</v>
      </c>
      <c r="G478" s="9">
        <f>IF(_xlfn.CHISQ.DIST(0.975,$A478-1,1)&lt;=0.5,_xlfn.CHISQ.INV(0.975,$A478-1),_xlfn.CHISQ.INV(1-0.975,$A478-1))</f>
        <v>228.96361050970367</v>
      </c>
      <c r="H478" s="9">
        <f>IF(_xlfn.CHISQ.DIST(0.005,$A478-1,1)&lt;=0.5,_xlfn.CHISQ.INV(0.005,$A478-1),_xlfn.CHISQ.INV(1-0.005,$A478-1))</f>
        <v>142.67762778155273</v>
      </c>
      <c r="I478" s="9">
        <f>IF(_xlfn.CHISQ.DIST(0.995,$A478-1,1)&lt;=0.5,_xlfn.CHISQ.INV(0.995,$A478-1),_xlfn.CHISQ.INV(1-0.995,$A478-1))</f>
        <v>242.82704951405847</v>
      </c>
    </row>
    <row r="479" ht="14.25">
      <c r="A479" s="5">
        <v>191</v>
      </c>
      <c r="B479" s="18">
        <f>($A479-1)*'TE S1'!$D192/18^2</f>
        <v>127.05017769394877</v>
      </c>
      <c r="C479" s="18">
        <f>($A479-1)*'TE S1'!$D192/15^2</f>
        <v>182.95225587928621</v>
      </c>
      <c r="D479" s="9">
        <f>IF(_xlfn.CHISQ.DIST(0.05,$A479-1,1)&lt;=0.5,_xlfn.CHISQ.INV(0.05,$A479-1),_xlfn.CHISQ.INV(1-0.05,$A479-1))</f>
        <v>159.11251152524812</v>
      </c>
      <c r="E479" s="9">
        <f>IF(_xlfn.CHISQ.DIST(0.95,$A479-1,1)&lt;=0.5,_xlfn.CHISQ.INV(0.95,$A479-1),_xlfn.CHISQ.INV(1-0.95,$A479-1))</f>
        <v>223.16024654387772</v>
      </c>
      <c r="F479" s="9">
        <f>IF(_xlfn.CHISQ.DIST(0.025,$A479-1,1)&lt;=0.5,_xlfn.CHISQ.INV(0.025,$A479-1),_xlfn.CHISQ.INV(1-0.025,$A479-1))</f>
        <v>153.72134612665977</v>
      </c>
      <c r="G479" s="9">
        <f>IF(_xlfn.CHISQ.DIST(0.975,$A479-1,1)&lt;=0.5,_xlfn.CHISQ.INV(0.975,$A479-1),_xlfn.CHISQ.INV(1-0.975,$A479-1))</f>
        <v>230.06438745766488</v>
      </c>
      <c r="H479" s="9">
        <f>IF(_xlfn.CHISQ.DIST(0.005,$A479-1,1)&lt;=0.5,_xlfn.CHISQ.INV(0.005,$A479-1),_xlfn.CHISQ.INV(1-0.005,$A479-1))</f>
        <v>143.54532641860874</v>
      </c>
      <c r="I479" s="9">
        <f>IF(_xlfn.CHISQ.DIST(0.995,$A479-1,1)&lt;=0.5,_xlfn.CHISQ.INV(0.995,$A479-1),_xlfn.CHISQ.INV(1-0.995,$A479-1))</f>
        <v>243.95939584483204</v>
      </c>
    </row>
    <row r="480" ht="14.25">
      <c r="A480" s="5">
        <v>192</v>
      </c>
      <c r="B480" s="18">
        <f>($A480-1)*'TE S1'!$D193/18^2</f>
        <v>127.52128863835691</v>
      </c>
      <c r="C480" s="18">
        <f>($A480-1)*'TE S1'!$D193/15^2</f>
        <v>183.63065563923394</v>
      </c>
      <c r="D480" s="9">
        <f>IF(_xlfn.CHISQ.DIST(0.05,$A480-1,1)&lt;=0.5,_xlfn.CHISQ.INV(0.05,$A480-1),_xlfn.CHISQ.INV(1-0.05,$A480-1))</f>
        <v>160.02814116489745</v>
      </c>
      <c r="E480" s="9">
        <f>IF(_xlfn.CHISQ.DIST(0.95,$A480-1,1)&lt;=0.5,_xlfn.CHISQ.INV(0.95,$A480-1),_xlfn.CHISQ.INV(1-0.95,$A480-1))</f>
        <v>224.24462373903654</v>
      </c>
      <c r="F480" s="9">
        <f>IF(_xlfn.CHISQ.DIST(0.025,$A480-1,1)&lt;=0.5,_xlfn.CHISQ.INV(0.025,$A480-1),_xlfn.CHISQ.INV(1-0.025,$A480-1))</f>
        <v>154.62084970162454</v>
      </c>
      <c r="G480" s="9">
        <f>IF(_xlfn.CHISQ.DIST(0.975,$A480-1,1)&lt;=0.5,_xlfn.CHISQ.INV(0.975,$A480-1),_xlfn.CHISQ.INV(1-0.975,$A480-1))</f>
        <v>231.16489900815986</v>
      </c>
      <c r="H480" s="9">
        <f>IF(_xlfn.CHISQ.DIST(0.005,$A480-1,1)&lt;=0.5,_xlfn.CHISQ.INV(0.005,$A480-1),_xlfn.CHISQ.INV(1-0.005,$A480-1))</f>
        <v>144.4133726387368</v>
      </c>
      <c r="I480" s="9">
        <f>IF(_xlfn.CHISQ.DIST(0.995,$A480-1,1)&lt;=0.5,_xlfn.CHISQ.INV(0.995,$A480-1),_xlfn.CHISQ.INV(1-0.995,$A480-1))</f>
        <v>245.09139412026113</v>
      </c>
    </row>
    <row r="481" ht="14.25">
      <c r="A481" s="5">
        <v>193</v>
      </c>
      <c r="B481" s="18">
        <f>($A481-1)*'TE S1'!$D194/18^2</f>
        <v>128.53367522706915</v>
      </c>
      <c r="C481" s="18">
        <f>($A481-1)*'TE S1'!$D194/15^2</f>
        <v>185.08849232697958</v>
      </c>
      <c r="D481" s="9">
        <f>IF(_xlfn.CHISQ.DIST(0.05,$A481-1,1)&lt;=0.5,_xlfn.CHISQ.INV(0.05,$A481-1),_xlfn.CHISQ.INV(1-0.05,$A481-1))</f>
        <v>160.94399190216845</v>
      </c>
      <c r="E481" s="9">
        <f>IF(_xlfn.CHISQ.DIST(0.95,$A481-1,1)&lt;=0.5,_xlfn.CHISQ.INV(0.95,$A481-1),_xlfn.CHISQ.INV(1-0.95,$A481-1))</f>
        <v>225.32877976507339</v>
      </c>
      <c r="F481" s="9">
        <f>IF(_xlfn.CHISQ.DIST(0.025,$A481-1,1)&lt;=0.5,_xlfn.CHISQ.INV(0.025,$A481-1),_xlfn.CHISQ.INV(1-0.025,$A481-1))</f>
        <v>155.52061642998919</v>
      </c>
      <c r="G481" s="9">
        <f>IF(_xlfn.CHISQ.DIST(0.975,$A481-1,1)&lt;=0.5,_xlfn.CHISQ.INV(0.975,$A481-1),_xlfn.CHISQ.INV(1-0.975,$A481-1))</f>
        <v>232.26514724711134</v>
      </c>
      <c r="H481" s="9">
        <f>IF(_xlfn.CHISQ.DIST(0.005,$A481-1,1)&lt;=0.5,_xlfn.CHISQ.INV(0.005,$A481-1),_xlfn.CHISQ.INV(1-0.005,$A481-1))</f>
        <v>145.28176371729904</v>
      </c>
      <c r="I481" s="9">
        <f>IF(_xlfn.CHISQ.DIST(0.995,$A481-1,1)&lt;=0.5,_xlfn.CHISQ.INV(0.995,$A481-1),_xlfn.CHISQ.INV(1-0.995,$A481-1))</f>
        <v>246.22304707238283</v>
      </c>
    </row>
    <row r="482" ht="14.25">
      <c r="A482" s="5">
        <v>194</v>
      </c>
      <c r="B482" s="18">
        <f>($A482-1)*'TE S1'!$D195/18^2</f>
        <v>128.99610804713907</v>
      </c>
      <c r="C482" s="18">
        <f>($A482-1)*'TE S1'!$D195/15^2</f>
        <v>185.75439558788025</v>
      </c>
      <c r="D482" s="9">
        <f>IF(_xlfn.CHISQ.DIST(0.05,$A482-1,1)&lt;=0.5,_xlfn.CHISQ.INV(0.05,$A482-1),_xlfn.CHISQ.INV(1-0.05,$A482-1))</f>
        <v>161.86006200801299</v>
      </c>
      <c r="E482" s="9">
        <f>IF(_xlfn.CHISQ.DIST(0.95,$A482-1,1)&lt;=0.5,_xlfn.CHISQ.INV(0.95,$A482-1),_xlfn.CHISQ.INV(1-0.95,$A482-1))</f>
        <v>226.41271635215449</v>
      </c>
      <c r="F482" s="9">
        <f>IF(_xlfn.CHISQ.DIST(0.025,$A482-1,1)&lt;=0.5,_xlfn.CHISQ.INV(0.025,$A482-1),_xlfn.CHISQ.INV(1-0.025,$A482-1))</f>
        <v>156.4206442554798</v>
      </c>
      <c r="G482" s="9">
        <f>IF(_xlfn.CHISQ.DIST(0.975,$A482-1,1)&lt;=0.5,_xlfn.CHISQ.INV(0.975,$A482-1),_xlfn.CHISQ.INV(1-0.975,$A482-1))</f>
        <v>233.36513423326008</v>
      </c>
      <c r="H482" s="9">
        <f>IF(_xlfn.CHISQ.DIST(0.005,$A482-1,1)&lt;=0.5,_xlfn.CHISQ.INV(0.005,$A482-1),_xlfn.CHISQ.INV(1-0.005,$A482-1))</f>
        <v>146.15049696506313</v>
      </c>
      <c r="I482" s="9">
        <f>IF(_xlfn.CHISQ.DIST(0.995,$A482-1,1)&lt;=0.5,_xlfn.CHISQ.INV(0.995,$A482-1),_xlfn.CHISQ.INV(1-0.995,$A482-1))</f>
        <v>247.3543573976784</v>
      </c>
    </row>
    <row r="483" ht="14.25">
      <c r="A483" s="5">
        <v>195</v>
      </c>
      <c r="B483" s="18">
        <f>($A483-1)*'TE S1'!$D196/18^2</f>
        <v>129.464195956704</v>
      </c>
      <c r="C483" s="18">
        <f>($A483-1)*'TE S1'!$D196/15^2</f>
        <v>186.42844217765375</v>
      </c>
      <c r="D483" s="9">
        <f>IF(_xlfn.CHISQ.DIST(0.05,$A483-1,1)&lt;=0.5,_xlfn.CHISQ.INV(0.05,$A483-1),_xlfn.CHISQ.INV(1-0.05,$A483-1))</f>
        <v>162.77634977579984</v>
      </c>
      <c r="E483" s="9">
        <f>IF(_xlfn.CHISQ.DIST(0.95,$A483-1,1)&lt;=0.5,_xlfn.CHISQ.INV(0.95,$A483-1),_xlfn.CHISQ.INV(1-0.95,$A483-1))</f>
        <v>227.49643520800225</v>
      </c>
      <c r="F483" s="9">
        <f>IF(_xlfn.CHISQ.DIST(0.025,$A483-1,1)&lt;=0.5,_xlfn.CHISQ.INV(0.025,$A483-1),_xlfn.CHISQ.INV(1-0.025,$A483-1))</f>
        <v>157.32093114846467</v>
      </c>
      <c r="G483" s="9">
        <f>IF(_xlfn.CHISQ.DIST(0.975,$A483-1,1)&lt;=0.5,_xlfn.CHISQ.INV(0.975,$A483-1),_xlfn.CHISQ.INV(1-0.975,$A483-1))</f>
        <v>234.46486199865714</v>
      </c>
      <c r="H483" s="9">
        <f>IF(_xlfn.CHISQ.DIST(0.005,$A483-1,1)&lt;=0.5,_xlfn.CHISQ.INV(0.005,$A483-1),_xlfn.CHISQ.INV(1-0.005,$A483-1))</f>
        <v>147.01956972756102</v>
      </c>
      <c r="I483" s="9">
        <f>IF(_xlfn.CHISQ.DIST(0.995,$A483-1,1)&lt;=0.5,_xlfn.CHISQ.INV(0.995,$A483-1),_xlfn.CHISQ.INV(1-0.995,$A483-1))</f>
        <v>248.48532775771216</v>
      </c>
    </row>
    <row r="484" ht="14.25">
      <c r="A484" s="5">
        <v>196</v>
      </c>
      <c r="B484" s="18">
        <f>($A484-1)*'TE S1'!$D197/18^2</f>
        <v>129.76306074106236</v>
      </c>
      <c r="C484" s="18">
        <f>($A484-1)*'TE S1'!$D197/15^2</f>
        <v>186.85880746712979</v>
      </c>
      <c r="D484" s="9">
        <f>IF(_xlfn.CHISQ.DIST(0.05,$A484-1,1)&lt;=0.5,_xlfn.CHISQ.INV(0.05,$A484-1),_xlfn.CHISQ.INV(1-0.05,$A484-1))</f>
        <v>163.69285352091262</v>
      </c>
      <c r="E484" s="9">
        <f>IF(_xlfn.CHISQ.DIST(0.95,$A484-1,1)&lt;=0.5,_xlfn.CHISQ.INV(0.95,$A484-1),_xlfn.CHISQ.INV(1-0.95,$A484-1))</f>
        <v>228.5799380183042</v>
      </c>
      <c r="F484" s="9">
        <f>IF(_xlfn.CHISQ.DIST(0.025,$A484-1,1)&lt;=0.5,_xlfn.CHISQ.INV(0.025,$A484-1),_xlfn.CHISQ.INV(1-0.025,$A484-1))</f>
        <v>158.2214751054654</v>
      </c>
      <c r="G484" s="9">
        <f>IF(_xlfn.CHISQ.DIST(0.975,$A484-1,1)&lt;=0.5,_xlfn.CHISQ.INV(0.975,$A484-1),_xlfn.CHISQ.INV(1-0.975,$A484-1))</f>
        <v>235.56433254914441</v>
      </c>
      <c r="H484" s="9">
        <f>IF(_xlfn.CHISQ.DIST(0.005,$A484-1,1)&lt;=0.5,_xlfn.CHISQ.INV(0.005,$A484-1),_xlfn.CHISQ.INV(1-0.005,$A484-1))</f>
        <v>147.88897938446382</v>
      </c>
      <c r="I484" s="9">
        <f>IF(_xlfn.CHISQ.DIST(0.995,$A484-1,1)&lt;=0.5,_xlfn.CHISQ.INV(0.995,$A484-1),_xlfn.CHISQ.INV(1-0.995,$A484-1))</f>
        <v>249.61596077976466</v>
      </c>
    </row>
    <row r="485" ht="14.25">
      <c r="A485" s="5">
        <v>197</v>
      </c>
      <c r="B485" s="18">
        <f>($A485-1)*'TE S1'!$D198/18^2</f>
        <v>130.06601098116491</v>
      </c>
      <c r="C485" s="18">
        <f>($A485-1)*'TE S1'!$D198/15^2</f>
        <v>187.29505581287748</v>
      </c>
      <c r="D485" s="9">
        <f>IF(_xlfn.CHISQ.DIST(0.05,$A485-1,1)&lt;=0.5,_xlfn.CHISQ.INV(0.05,$A485-1),_xlfn.CHISQ.INV(1-0.05,$A485-1))</f>
        <v>164.60957158035166</v>
      </c>
      <c r="E485" s="9">
        <f>IF(_xlfn.CHISQ.DIST(0.95,$A485-1,1)&lt;=0.5,_xlfn.CHISQ.INV(0.95,$A485-1),_xlfn.CHISQ.INV(1-0.95,$A485-1))</f>
        <v>229.66322644710903</v>
      </c>
      <c r="F485" s="9">
        <f>IF(_xlfn.CHISQ.DIST(0.025,$A485-1,1)&lt;=0.5,_xlfn.CHISQ.INV(0.025,$A485-1),_xlfn.CHISQ.INV(1-0.025,$A485-1))</f>
        <v>159.1222741486956</v>
      </c>
      <c r="G485" s="9">
        <f>IF(_xlfn.CHISQ.DIST(0.975,$A485-1,1)&lt;=0.5,_xlfn.CHISQ.INV(0.975,$A485-1),_xlfn.CHISQ.INV(1-0.975,$A485-1))</f>
        <v>236.66354786482756</v>
      </c>
      <c r="H485" s="9">
        <f>IF(_xlfn.CHISQ.DIST(0.005,$A485-1,1)&lt;=0.5,_xlfn.CHISQ.INV(0.005,$A485-1),_xlfn.CHISQ.INV(1-0.005,$A485-1))</f>
        <v>148.75872334897011</v>
      </c>
      <c r="I485" s="9">
        <f>IF(_xlfn.CHISQ.DIST(0.995,$A485-1,1)&lt;=0.5,_xlfn.CHISQ.INV(0.995,$A485-1),_xlfn.CHISQ.INV(1-0.995,$A485-1))</f>
        <v>250.74625905744725</v>
      </c>
    </row>
    <row r="486" ht="14.25">
      <c r="A486" s="5">
        <v>198</v>
      </c>
      <c r="B486" s="18">
        <f>($A486-1)*'TE S1'!$D199/18^2</f>
        <v>130.0734647994139</v>
      </c>
      <c r="C486" s="18">
        <f>($A486-1)*'TE S1'!$D199/15^2</f>
        <v>187.30578931115599</v>
      </c>
      <c r="D486" s="9">
        <f>IF(_xlfn.CHISQ.DIST(0.05,$A486-1,1)&lt;=0.5,_xlfn.CHISQ.INV(0.05,$A486-1),_xlfn.CHISQ.INV(1-0.05,$A486-1))</f>
        <v>165.52650231234952</v>
      </c>
      <c r="E486" s="9">
        <f>IF(_xlfn.CHISQ.DIST(0.95,$A486-1,1)&lt;=0.5,_xlfn.CHISQ.INV(0.95,$A486-1),_xlfn.CHISQ.INV(1-0.95,$A486-1))</f>
        <v>230.74630213721022</v>
      </c>
      <c r="F486" s="9">
        <f>IF(_xlfn.CHISQ.DIST(0.025,$A486-1,1)&lt;=0.5,_xlfn.CHISQ.INV(0.025,$A486-1),_xlfn.CHISQ.INV(1-0.025,$A486-1))</f>
        <v>160.023326325596</v>
      </c>
      <c r="G486" s="9">
        <f>IF(_xlfn.CHISQ.DIST(0.975,$A486-1,1)&lt;=0.5,_xlfn.CHISQ.INV(0.975,$A486-1),_xlfn.CHISQ.INV(1-0.975,$A486-1))</f>
        <v>237.76250990053589</v>
      </c>
      <c r="H486" s="9">
        <f>IF(_xlfn.CHISQ.DIST(0.005,$A486-1,1)&lt;=0.5,_xlfn.CHISQ.INV(0.005,$A486-1),_xlfn.CHISQ.INV(1-0.005,$A486-1))</f>
        <v>149.62879906720801</v>
      </c>
      <c r="I486" s="9">
        <f>IF(_xlfn.CHISQ.DIST(0.995,$A486-1,1)&lt;=0.5,_xlfn.CHISQ.INV(0.995,$A486-1),_xlfn.CHISQ.INV(1-0.995,$A486-1))</f>
        <v>251.87622515130099</v>
      </c>
    </row>
    <row r="487" ht="14.25">
      <c r="A487" s="5">
        <v>199</v>
      </c>
      <c r="B487" s="18">
        <f>($A487-1)*'TE S1'!$D200/18^2</f>
        <v>131.47782329241991</v>
      </c>
      <c r="C487" s="18">
        <f>($A487-1)*'TE S1'!$D200/15^2</f>
        <v>189.32806554108467</v>
      </c>
      <c r="D487" s="9">
        <f>IF(_xlfn.CHISQ.DIST(0.05,$A487-1,1)&lt;=0.5,_xlfn.CHISQ.INV(0.05,$A487-1),_xlfn.CHISQ.INV(1-0.05,$A487-1))</f>
        <v>166.44364409599288</v>
      </c>
      <c r="E487" s="9">
        <f>IF(_xlfn.CHISQ.DIST(0.95,$A487-1,1)&lt;=0.5,_xlfn.CHISQ.INV(0.95,$A487-1),_xlfn.CHISQ.INV(1-0.95,$A487-1))</f>
        <v>231.82916671052763</v>
      </c>
      <c r="F487" s="9">
        <f>IF(_xlfn.CHISQ.DIST(0.025,$A487-1,1)&lt;=0.5,_xlfn.CHISQ.INV(0.025,$A487-1),_xlfn.CHISQ.INV(1-0.025,$A487-1))</f>
        <v>160.92462970839065</v>
      </c>
      <c r="G487" s="9">
        <f>IF(_xlfn.CHISQ.DIST(0.975,$A487-1,1)&lt;=0.5,_xlfn.CHISQ.INV(0.975,$A487-1),_xlfn.CHISQ.INV(1-0.975,$A487-1))</f>
        <v>238.86122058627075</v>
      </c>
      <c r="H487" s="9">
        <f>IF(_xlfn.CHISQ.DIST(0.005,$A487-1,1)&lt;=0.5,_xlfn.CHISQ.INV(0.005,$A487-1),_xlfn.CHISQ.INV(1-0.005,$A487-1))</f>
        <v>150.4992040176522</v>
      </c>
      <c r="I487" s="9">
        <f>IF(_xlfn.CHISQ.DIST(0.995,$A487-1,1)&lt;=0.5,_xlfn.CHISQ.INV(0.995,$A487-1),_xlfn.CHISQ.INV(1-0.995,$A487-1))</f>
        <v>253.00586158938751</v>
      </c>
    </row>
    <row r="488" ht="14.25">
      <c r="A488" s="5">
        <v>200</v>
      </c>
      <c r="B488" s="18">
        <f>($A488-1)*'TE S1'!$D201/18^2</f>
        <v>133.95806767684081</v>
      </c>
      <c r="C488" s="18">
        <f>($A488-1)*'TE S1'!$D201/15^2</f>
        <v>192.89961745465078</v>
      </c>
      <c r="D488" s="9">
        <f>IF(_xlfn.CHISQ.DIST(0.05,$A488-1,1)&lt;=0.5,_xlfn.CHISQ.INV(0.05,$A488-1),_xlfn.CHISQ.INV(1-0.05,$A488-1))</f>
        <v>167.36099533085402</v>
      </c>
      <c r="E488" s="9">
        <f>IF(_xlfn.CHISQ.DIST(0.95,$A488-1,1)&lt;=0.5,_xlfn.CHISQ.INV(0.95,$A488-1),_xlfn.CHISQ.INV(1-0.95,$A488-1))</f>
        <v>232.91182176847562</v>
      </c>
      <c r="F488" s="9">
        <f>IF(_xlfn.CHISQ.DIST(0.025,$A488-1,1)&lt;=0.5,_xlfn.CHISQ.INV(0.025,$A488-1),_xlfn.CHISQ.INV(1-0.025,$A488-1))</f>
        <v>161.826182393647</v>
      </c>
      <c r="G488" s="9">
        <f>IF(_xlfn.CHISQ.DIST(0.975,$A488-1,1)&lt;=0.5,_xlfn.CHISQ.INV(0.975,$A488-1),_xlfn.CHISQ.INV(1-0.975,$A488-1))</f>
        <v>239.95968182764415</v>
      </c>
      <c r="H488" s="9">
        <f>IF(_xlfn.CHISQ.DIST(0.005,$A488-1,1)&lt;=0.5,_xlfn.CHISQ.INV(0.005,$A488-1),_xlfn.CHISQ.INV(1-0.005,$A488-1))</f>
        <v>151.36993571055302</v>
      </c>
      <c r="I488" s="9">
        <f>IF(_xlfn.CHISQ.DIST(0.995,$A488-1,1)&lt;=0.5,_xlfn.CHISQ.INV(0.995,$A488-1),_xlfn.CHISQ.INV(1-0.995,$A488-1))</f>
        <v>254.13517086785853</v>
      </c>
    </row>
    <row r="490" ht="14.25">
      <c r="A490" t="s">
        <v>53</v>
      </c>
    </row>
    <row r="491" ht="14.25"/>
    <row r="492" ht="14.25">
      <c r="A492" t="s">
        <v>54</v>
      </c>
    </row>
    <row r="493" ht="14.25">
      <c r="A493" t="s">
        <v>55</v>
      </c>
    </row>
    <row r="495" ht="14.25">
      <c r="A495" s="15" t="s">
        <v>56</v>
      </c>
    </row>
    <row r="496" ht="14.25">
      <c r="A496" s="15" t="s">
        <v>57</v>
      </c>
    </row>
    <row r="498" ht="14.25">
      <c r="A498" t="s">
        <v>58</v>
      </c>
    </row>
    <row r="499" ht="14.25">
      <c r="A499" t="s">
        <v>59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4" customHeight="1"/>
  <sheetData>
    <row r="1" ht="14.4" customHeight="1">
      <c r="A1" s="5"/>
      <c r="B1" s="5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2022-11-08T19:58:29Z</dcterms:modified>
</cp:coreProperties>
</file>