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TMO\informatics\лаба 5\"/>
    </mc:Choice>
  </mc:AlternateContent>
  <xr:revisionPtr revIDLastSave="0" documentId="13_ncr:1_{E5F54434-E673-45D0-A695-A605232ACD1C}" xr6:coauthVersionLast="47" xr6:coauthVersionMax="47" xr10:uidLastSave="{00000000-0000-0000-0000-000000000000}"/>
  <bookViews>
    <workbookView xWindow="-120" yWindow="480" windowWidth="29040" windowHeight="15840" tabRatio="146" xr2:uid="{49CAA2DB-B1CB-416B-901B-6308B7A457F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" i="1" l="1"/>
  <c r="AA6" i="1"/>
  <c r="AA7" i="1"/>
  <c r="AA8" i="1"/>
  <c r="AA9" i="1"/>
  <c r="AA10" i="1"/>
  <c r="AA11" i="1"/>
  <c r="AA12" i="1"/>
  <c r="AA13" i="1"/>
  <c r="AA14" i="1"/>
  <c r="AA15" i="1"/>
  <c r="AA4" i="1"/>
  <c r="K22" i="1"/>
  <c r="W64" i="1"/>
  <c r="W57" i="1"/>
  <c r="W50" i="1"/>
  <c r="W43" i="1"/>
  <c r="W36" i="1"/>
  <c r="W29" i="1"/>
  <c r="W22" i="1"/>
  <c r="W33" i="1"/>
  <c r="K43" i="1"/>
  <c r="K29" i="1"/>
  <c r="H64" i="1"/>
  <c r="H57" i="1"/>
  <c r="H50" i="1"/>
  <c r="H43" i="1"/>
  <c r="H29" i="1"/>
  <c r="H22" i="1"/>
  <c r="K60" i="1"/>
  <c r="P60" i="1"/>
  <c r="U60" i="1"/>
  <c r="K61" i="1"/>
  <c r="P61" i="1"/>
  <c r="U61" i="1"/>
  <c r="Y59" i="1"/>
  <c r="K53" i="1"/>
  <c r="P53" i="1"/>
  <c r="U53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G54" i="1"/>
  <c r="AG54" i="1"/>
  <c r="Y52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K47" i="1"/>
  <c r="P47" i="1"/>
  <c r="U47" i="1"/>
  <c r="G46" i="1"/>
  <c r="AG46" i="1"/>
  <c r="Y46" i="1"/>
  <c r="Y45" i="1"/>
  <c r="K39" i="1"/>
  <c r="P39" i="1"/>
  <c r="U39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G40" i="1"/>
  <c r="AG40" i="1"/>
  <c r="Y38" i="1"/>
  <c r="H32" i="1"/>
  <c r="I32" i="1"/>
  <c r="J32" i="1"/>
  <c r="L32" i="1"/>
  <c r="M32" i="1"/>
  <c r="N32" i="1"/>
  <c r="O32" i="1"/>
  <c r="Q32" i="1"/>
  <c r="R32" i="1"/>
  <c r="S32" i="1"/>
  <c r="T32" i="1"/>
  <c r="V32" i="1"/>
  <c r="W32" i="1"/>
  <c r="X32" i="1"/>
  <c r="Y32" i="1"/>
  <c r="G32" i="1"/>
  <c r="AG32" i="1"/>
  <c r="Y31" i="1"/>
  <c r="G19" i="1"/>
  <c r="H19" i="1"/>
  <c r="I19" i="1"/>
  <c r="J19" i="1"/>
  <c r="L19" i="1"/>
  <c r="M19" i="1"/>
  <c r="N19" i="1"/>
  <c r="O19" i="1"/>
  <c r="Q19" i="1"/>
  <c r="R19" i="1"/>
  <c r="S19" i="1"/>
  <c r="T19" i="1"/>
  <c r="V19" i="1"/>
  <c r="W19" i="1"/>
  <c r="X19" i="1"/>
  <c r="Y24" i="1"/>
  <c r="O25" i="1"/>
  <c r="Y17" i="1"/>
  <c r="R5" i="1"/>
  <c r="C8" i="1"/>
  <c r="C14" i="1" s="1"/>
  <c r="G14" i="1" s="1"/>
  <c r="G60" i="1" s="1"/>
  <c r="C7" i="1"/>
  <c r="C13" i="1" s="1"/>
  <c r="I13" i="1" s="1"/>
  <c r="C6" i="1"/>
  <c r="C12" i="1" s="1"/>
  <c r="G12" i="1" s="1"/>
  <c r="G47" i="1" s="1"/>
  <c r="C5" i="1"/>
  <c r="O5" i="1" s="1"/>
  <c r="C4" i="1"/>
  <c r="C10" i="1" s="1"/>
  <c r="G10" i="1" s="1"/>
  <c r="G39" i="1" s="1"/>
  <c r="AG60" i="1" l="1"/>
  <c r="AG47" i="1"/>
  <c r="AG48" i="1" s="1"/>
  <c r="G33" i="1"/>
  <c r="AG39" i="1"/>
  <c r="AG61" i="1"/>
  <c r="AG26" i="1"/>
  <c r="AG33" i="1"/>
  <c r="AG62" i="1"/>
  <c r="AG53" i="1"/>
  <c r="R25" i="1"/>
  <c r="AG25" i="1"/>
  <c r="Q5" i="1"/>
  <c r="M5" i="1"/>
  <c r="N5" i="1"/>
  <c r="C11" i="1"/>
  <c r="N11" i="1" s="1"/>
  <c r="G5" i="1"/>
  <c r="L5" i="1"/>
  <c r="X5" i="1"/>
  <c r="H5" i="1"/>
  <c r="W5" i="1"/>
  <c r="S5" i="1"/>
  <c r="W11" i="1"/>
  <c r="O11" i="1"/>
  <c r="AG18" i="1"/>
  <c r="V5" i="1"/>
  <c r="J5" i="1"/>
  <c r="AG19" i="1"/>
  <c r="T5" i="1"/>
  <c r="I5" i="1"/>
  <c r="Y7" i="1"/>
  <c r="I11" i="1"/>
  <c r="X7" i="1"/>
  <c r="Q13" i="1"/>
  <c r="Y5" i="1"/>
  <c r="O13" i="1"/>
  <c r="T7" i="1"/>
  <c r="J7" i="1"/>
  <c r="X6" i="1"/>
  <c r="S7" i="1"/>
  <c r="M7" i="1"/>
  <c r="G6" i="1"/>
  <c r="W6" i="1"/>
  <c r="V13" i="1"/>
  <c r="H4" i="1"/>
  <c r="T13" i="1"/>
  <c r="I4" i="1"/>
  <c r="W7" i="1"/>
  <c r="I7" i="1"/>
  <c r="R13" i="1"/>
  <c r="Y8" i="1"/>
  <c r="Q7" i="1"/>
  <c r="Q6" i="1"/>
  <c r="J13" i="1"/>
  <c r="T8" i="1"/>
  <c r="O7" i="1"/>
  <c r="O6" i="1"/>
  <c r="H13" i="1"/>
  <c r="H8" i="1"/>
  <c r="N7" i="1"/>
  <c r="N6" i="1"/>
  <c r="V14" i="1"/>
  <c r="V60" i="1" s="1"/>
  <c r="G13" i="1"/>
  <c r="M14" i="1"/>
  <c r="M60" i="1" s="1"/>
  <c r="X12" i="1"/>
  <c r="X47" i="1" s="1"/>
  <c r="L14" i="1"/>
  <c r="L60" i="1" s="1"/>
  <c r="W12" i="1"/>
  <c r="W47" i="1" s="1"/>
  <c r="S8" i="1"/>
  <c r="R4" i="1"/>
  <c r="M6" i="1"/>
  <c r="X10" i="1"/>
  <c r="Y13" i="1"/>
  <c r="N13" i="1"/>
  <c r="V12" i="1"/>
  <c r="V47" i="1" s="1"/>
  <c r="N14" i="1"/>
  <c r="N60" i="1" s="1"/>
  <c r="Q8" i="1"/>
  <c r="G8" i="1"/>
  <c r="H7" i="1"/>
  <c r="N10" i="1"/>
  <c r="X13" i="1"/>
  <c r="M13" i="1"/>
  <c r="N12" i="1"/>
  <c r="N47" i="1" s="1"/>
  <c r="R8" i="1"/>
  <c r="O8" i="1"/>
  <c r="G7" i="1"/>
  <c r="J8" i="1"/>
  <c r="R7" i="1"/>
  <c r="Y6" i="1"/>
  <c r="X14" i="1"/>
  <c r="X60" i="1" s="1"/>
  <c r="W13" i="1"/>
  <c r="L13" i="1"/>
  <c r="M12" i="1"/>
  <c r="M47" i="1" s="1"/>
  <c r="I8" i="1"/>
  <c r="W14" i="1"/>
  <c r="W60" i="1" s="1"/>
  <c r="L12" i="1"/>
  <c r="L47" i="1" s="1"/>
  <c r="J4" i="1"/>
  <c r="G4" i="1"/>
  <c r="Q4" i="1"/>
  <c r="Y10" i="1"/>
  <c r="O10" i="1"/>
  <c r="Y14" i="1"/>
  <c r="Y60" i="1" s="1"/>
  <c r="O14" i="1"/>
  <c r="O60" i="1" s="1"/>
  <c r="Y12" i="1"/>
  <c r="O12" i="1"/>
  <c r="O47" i="1" s="1"/>
  <c r="T4" i="1"/>
  <c r="V10" i="1"/>
  <c r="L4" i="1"/>
  <c r="V4" i="1"/>
  <c r="X8" i="1"/>
  <c r="N8" i="1"/>
  <c r="V6" i="1"/>
  <c r="L6" i="1"/>
  <c r="T10" i="1"/>
  <c r="J10" i="1"/>
  <c r="T14" i="1"/>
  <c r="T60" i="1" s="1"/>
  <c r="J14" i="1"/>
  <c r="J60" i="1" s="1"/>
  <c r="T12" i="1"/>
  <c r="T47" i="1" s="1"/>
  <c r="J12" i="1"/>
  <c r="J47" i="1" s="1"/>
  <c r="M4" i="1"/>
  <c r="W4" i="1"/>
  <c r="W8" i="1"/>
  <c r="M8" i="1"/>
  <c r="V7" i="1"/>
  <c r="L7" i="1"/>
  <c r="T6" i="1"/>
  <c r="J6" i="1"/>
  <c r="S10" i="1"/>
  <c r="I10" i="1"/>
  <c r="S14" i="1"/>
  <c r="S60" i="1" s="1"/>
  <c r="I14" i="1"/>
  <c r="I60" i="1" s="1"/>
  <c r="S13" i="1"/>
  <c r="S12" i="1"/>
  <c r="S47" i="1" s="1"/>
  <c r="I12" i="1"/>
  <c r="I47" i="1" s="1"/>
  <c r="W10" i="1"/>
  <c r="L10" i="1"/>
  <c r="N4" i="1"/>
  <c r="X4" i="1"/>
  <c r="V8" i="1"/>
  <c r="L8" i="1"/>
  <c r="S6" i="1"/>
  <c r="I6" i="1"/>
  <c r="R10" i="1"/>
  <c r="H10" i="1"/>
  <c r="R14" i="1"/>
  <c r="R60" i="1" s="1"/>
  <c r="H14" i="1"/>
  <c r="H60" i="1" s="1"/>
  <c r="R12" i="1"/>
  <c r="R47" i="1" s="1"/>
  <c r="H12" i="1"/>
  <c r="H47" i="1" s="1"/>
  <c r="S4" i="1"/>
  <c r="M10" i="1"/>
  <c r="O4" i="1"/>
  <c r="R6" i="1"/>
  <c r="H6" i="1"/>
  <c r="Y4" i="1"/>
  <c r="Q10" i="1"/>
  <c r="Q14" i="1"/>
  <c r="Q60" i="1" s="1"/>
  <c r="Q12" i="1"/>
  <c r="Q47" i="1" s="1"/>
  <c r="C9" i="1"/>
  <c r="AG34" i="1" l="1"/>
  <c r="AG41" i="1"/>
  <c r="AG55" i="1"/>
  <c r="AG20" i="1"/>
  <c r="AG27" i="1"/>
  <c r="M33" i="1"/>
  <c r="M39" i="1"/>
  <c r="T26" i="1"/>
  <c r="T61" i="1"/>
  <c r="N26" i="1"/>
  <c r="N61" i="1"/>
  <c r="O39" i="1"/>
  <c r="O33" i="1"/>
  <c r="Y39" i="1"/>
  <c r="Y33" i="1"/>
  <c r="W26" i="1"/>
  <c r="W61" i="1"/>
  <c r="Q39" i="1"/>
  <c r="Q33" i="1"/>
  <c r="J39" i="1"/>
  <c r="J33" i="1"/>
  <c r="V33" i="1"/>
  <c r="V39" i="1"/>
  <c r="Q53" i="1"/>
  <c r="Q18" i="1"/>
  <c r="G26" i="1"/>
  <c r="G61" i="1"/>
  <c r="I26" i="1"/>
  <c r="I61" i="1"/>
  <c r="S18" i="1"/>
  <c r="S53" i="1"/>
  <c r="T33" i="1"/>
  <c r="T39" i="1"/>
  <c r="T18" i="1"/>
  <c r="T53" i="1"/>
  <c r="G18" i="1"/>
  <c r="G53" i="1"/>
  <c r="O26" i="1"/>
  <c r="O61" i="1"/>
  <c r="H53" i="1"/>
  <c r="H18" i="1"/>
  <c r="S26" i="1"/>
  <c r="S61" i="1"/>
  <c r="Y18" i="1"/>
  <c r="Y47" i="1" s="1"/>
  <c r="Y53" i="1"/>
  <c r="H26" i="1"/>
  <c r="H61" i="1"/>
  <c r="I39" i="1"/>
  <c r="I33" i="1"/>
  <c r="R18" i="1"/>
  <c r="R53" i="1"/>
  <c r="V53" i="1"/>
  <c r="V18" i="1"/>
  <c r="L53" i="1"/>
  <c r="L18" i="1"/>
  <c r="X53" i="1"/>
  <c r="X18" i="1"/>
  <c r="N18" i="1"/>
  <c r="N53" i="1"/>
  <c r="W53" i="1"/>
  <c r="W18" i="1"/>
  <c r="L26" i="1"/>
  <c r="L61" i="1"/>
  <c r="J53" i="1"/>
  <c r="J18" i="1"/>
  <c r="Y26" i="1"/>
  <c r="Y61" i="1"/>
  <c r="X59" i="1" s="1"/>
  <c r="R26" i="1"/>
  <c r="R61" i="1"/>
  <c r="H39" i="1"/>
  <c r="H33" i="1"/>
  <c r="L33" i="1"/>
  <c r="L39" i="1"/>
  <c r="S39" i="1"/>
  <c r="S33" i="1"/>
  <c r="M53" i="1"/>
  <c r="M18" i="1"/>
  <c r="V26" i="1"/>
  <c r="V61" i="1"/>
  <c r="N33" i="1"/>
  <c r="N39" i="1"/>
  <c r="X39" i="1"/>
  <c r="X33" i="1"/>
  <c r="I53" i="1"/>
  <c r="I18" i="1"/>
  <c r="X26" i="1"/>
  <c r="X61" i="1"/>
  <c r="Q26" i="1"/>
  <c r="Q61" i="1"/>
  <c r="O53" i="1"/>
  <c r="O18" i="1"/>
  <c r="R33" i="1"/>
  <c r="R39" i="1"/>
  <c r="W39" i="1"/>
  <c r="J26" i="1"/>
  <c r="J61" i="1"/>
  <c r="M26" i="1"/>
  <c r="M61" i="1"/>
  <c r="X17" i="1"/>
  <c r="T25" i="1"/>
  <c r="Q11" i="1"/>
  <c r="S11" i="1"/>
  <c r="X11" i="1"/>
  <c r="N25" i="1"/>
  <c r="M11" i="1"/>
  <c r="S25" i="1"/>
  <c r="M25" i="1"/>
  <c r="Y19" i="1"/>
  <c r="Y25" i="1"/>
  <c r="J11" i="1"/>
  <c r="J25" i="1"/>
  <c r="W25" i="1"/>
  <c r="Q25" i="1"/>
  <c r="G25" i="1"/>
  <c r="H11" i="1"/>
  <c r="T11" i="1"/>
  <c r="V25" i="1"/>
  <c r="H25" i="1"/>
  <c r="I25" i="1"/>
  <c r="R11" i="1"/>
  <c r="L11" i="1"/>
  <c r="X25" i="1"/>
  <c r="V11" i="1"/>
  <c r="L25" i="1"/>
  <c r="G11" i="1"/>
  <c r="Y11" i="1"/>
  <c r="C15" i="1"/>
  <c r="T9" i="1"/>
  <c r="V9" i="1"/>
  <c r="O9" i="1"/>
  <c r="H9" i="1"/>
  <c r="L9" i="1"/>
  <c r="W9" i="1"/>
  <c r="R9" i="1"/>
  <c r="M9" i="1"/>
  <c r="X9" i="1"/>
  <c r="N9" i="1"/>
  <c r="Y9" i="1"/>
  <c r="I9" i="1"/>
  <c r="S9" i="1"/>
  <c r="J9" i="1"/>
  <c r="G9" i="1"/>
  <c r="Q9" i="1"/>
  <c r="X20" i="1" l="1"/>
  <c r="Y20" i="1"/>
  <c r="X52" i="1"/>
  <c r="Y55" i="1"/>
  <c r="Y34" i="1"/>
  <c r="X31" i="1"/>
  <c r="W17" i="1"/>
  <c r="V17" i="1" s="1"/>
  <c r="X62" i="1"/>
  <c r="W59" i="1"/>
  <c r="Y48" i="1"/>
  <c r="X45" i="1"/>
  <c r="Y41" i="1"/>
  <c r="X38" i="1"/>
  <c r="X24" i="1"/>
  <c r="Y27" i="1"/>
  <c r="Y62" i="1"/>
  <c r="G15" i="1"/>
  <c r="Q15" i="1"/>
  <c r="W15" i="1"/>
  <c r="N15" i="1"/>
  <c r="H15" i="1"/>
  <c r="R15" i="1"/>
  <c r="I15" i="1"/>
  <c r="S15" i="1"/>
  <c r="J15" i="1"/>
  <c r="T15" i="1"/>
  <c r="L15" i="1"/>
  <c r="V15" i="1"/>
  <c r="X15" i="1"/>
  <c r="O15" i="1"/>
  <c r="Y15" i="1"/>
  <c r="M15" i="1"/>
  <c r="W20" i="1" l="1"/>
  <c r="W62" i="1"/>
  <c r="V59" i="1"/>
  <c r="X27" i="1"/>
  <c r="W24" i="1"/>
  <c r="W31" i="1"/>
  <c r="X34" i="1"/>
  <c r="X41" i="1"/>
  <c r="W38" i="1"/>
  <c r="W45" i="1"/>
  <c r="X48" i="1"/>
  <c r="X55" i="1"/>
  <c r="W52" i="1"/>
  <c r="T17" i="1"/>
  <c r="V20" i="1"/>
  <c r="V24" i="1" l="1"/>
  <c r="W27" i="1"/>
  <c r="W55" i="1"/>
  <c r="V52" i="1"/>
  <c r="W34" i="1"/>
  <c r="V31" i="1"/>
  <c r="T59" i="1"/>
  <c r="V62" i="1"/>
  <c r="W41" i="1"/>
  <c r="V38" i="1"/>
  <c r="V45" i="1"/>
  <c r="W48" i="1"/>
  <c r="T20" i="1"/>
  <c r="N22" i="1"/>
  <c r="S17" i="1"/>
  <c r="T38" i="1" l="1"/>
  <c r="V41" i="1"/>
  <c r="T24" i="1"/>
  <c r="V27" i="1"/>
  <c r="N64" i="1"/>
  <c r="T62" i="1"/>
  <c r="S59" i="1"/>
  <c r="V55" i="1"/>
  <c r="T52" i="1"/>
  <c r="T31" i="1"/>
  <c r="V34" i="1"/>
  <c r="V48" i="1"/>
  <c r="T45" i="1"/>
  <c r="R17" i="1"/>
  <c r="S20" i="1"/>
  <c r="S62" i="1" l="1"/>
  <c r="R59" i="1"/>
  <c r="N29" i="1"/>
  <c r="T27" i="1"/>
  <c r="S24" i="1"/>
  <c r="N50" i="1"/>
  <c r="S45" i="1"/>
  <c r="T48" i="1"/>
  <c r="N36" i="1"/>
  <c r="S31" i="1"/>
  <c r="T34" i="1"/>
  <c r="N57" i="1"/>
  <c r="T55" i="1"/>
  <c r="S52" i="1"/>
  <c r="T41" i="1"/>
  <c r="S38" i="1"/>
  <c r="N43" i="1"/>
  <c r="Q17" i="1"/>
  <c r="R20" i="1"/>
  <c r="S34" i="1" l="1"/>
  <c r="R31" i="1"/>
  <c r="R62" i="1"/>
  <c r="Q59" i="1"/>
  <c r="R38" i="1"/>
  <c r="S41" i="1"/>
  <c r="R24" i="1"/>
  <c r="S27" i="1"/>
  <c r="S48" i="1"/>
  <c r="R45" i="1"/>
  <c r="S55" i="1"/>
  <c r="R52" i="1"/>
  <c r="O17" i="1"/>
  <c r="Q20" i="1"/>
  <c r="R34" i="1" l="1"/>
  <c r="Q31" i="1"/>
  <c r="Q38" i="1"/>
  <c r="R41" i="1"/>
  <c r="Q24" i="1"/>
  <c r="R27" i="1"/>
  <c r="Q52" i="1"/>
  <c r="R55" i="1"/>
  <c r="Q62" i="1"/>
  <c r="K64" i="1" s="1"/>
  <c r="O59" i="1"/>
  <c r="R48" i="1"/>
  <c r="Q45" i="1"/>
  <c r="N17" i="1"/>
  <c r="O20" i="1"/>
  <c r="O38" i="1" l="1"/>
  <c r="Q41" i="1"/>
  <c r="O45" i="1"/>
  <c r="Q48" i="1"/>
  <c r="K50" i="1" s="1"/>
  <c r="O62" i="1"/>
  <c r="N59" i="1"/>
  <c r="O31" i="1"/>
  <c r="Q34" i="1"/>
  <c r="K36" i="1" s="1"/>
  <c r="Q55" i="1"/>
  <c r="K57" i="1" s="1"/>
  <c r="O52" i="1"/>
  <c r="Q27" i="1"/>
  <c r="O24" i="1"/>
  <c r="M17" i="1"/>
  <c r="N20" i="1"/>
  <c r="O34" i="1" l="1"/>
  <c r="N31" i="1"/>
  <c r="N45" i="1"/>
  <c r="O48" i="1"/>
  <c r="N62" i="1"/>
  <c r="M59" i="1"/>
  <c r="O27" i="1"/>
  <c r="N24" i="1"/>
  <c r="O55" i="1"/>
  <c r="N52" i="1"/>
  <c r="O41" i="1"/>
  <c r="N38" i="1"/>
  <c r="L17" i="1"/>
  <c r="M20" i="1"/>
  <c r="M62" i="1" l="1"/>
  <c r="L59" i="1"/>
  <c r="M24" i="1"/>
  <c r="N27" i="1"/>
  <c r="N48" i="1"/>
  <c r="M45" i="1"/>
  <c r="N41" i="1"/>
  <c r="M38" i="1"/>
  <c r="N55" i="1"/>
  <c r="M52" i="1"/>
  <c r="N34" i="1"/>
  <c r="M31" i="1"/>
  <c r="J17" i="1"/>
  <c r="L20" i="1"/>
  <c r="M34" i="1" l="1"/>
  <c r="L31" i="1"/>
  <c r="L24" i="1"/>
  <c r="M27" i="1"/>
  <c r="M55" i="1"/>
  <c r="L52" i="1"/>
  <c r="J59" i="1"/>
  <c r="L62" i="1"/>
  <c r="M41" i="1"/>
  <c r="L38" i="1"/>
  <c r="M48" i="1"/>
  <c r="L45" i="1"/>
  <c r="I17" i="1"/>
  <c r="J20" i="1"/>
  <c r="J62" i="1" l="1"/>
  <c r="I59" i="1"/>
  <c r="L48" i="1"/>
  <c r="J45" i="1"/>
  <c r="L27" i="1"/>
  <c r="J24" i="1"/>
  <c r="J27" i="1" s="1"/>
  <c r="J52" i="1"/>
  <c r="L55" i="1"/>
  <c r="J38" i="1"/>
  <c r="L41" i="1"/>
  <c r="L34" i="1"/>
  <c r="J31" i="1"/>
  <c r="H17" i="1"/>
  <c r="I20" i="1"/>
  <c r="I31" i="1" l="1"/>
  <c r="J34" i="1"/>
  <c r="I24" i="1"/>
  <c r="J48" i="1"/>
  <c r="I45" i="1"/>
  <c r="I52" i="1"/>
  <c r="J55" i="1"/>
  <c r="J41" i="1"/>
  <c r="I38" i="1"/>
  <c r="I62" i="1"/>
  <c r="H59" i="1"/>
  <c r="G17" i="1"/>
  <c r="H20" i="1"/>
  <c r="G59" i="1" l="1"/>
  <c r="H62" i="1"/>
  <c r="H24" i="1"/>
  <c r="I27" i="1"/>
  <c r="H52" i="1"/>
  <c r="I55" i="1"/>
  <c r="I48" i="1"/>
  <c r="H45" i="1"/>
  <c r="H38" i="1"/>
  <c r="I41" i="1"/>
  <c r="I34" i="1"/>
  <c r="H31" i="1"/>
  <c r="G20" i="1"/>
  <c r="AA20" i="1" s="1"/>
  <c r="AA22" i="1" s="1"/>
  <c r="G52" i="1" l="1"/>
  <c r="H55" i="1"/>
  <c r="G31" i="1"/>
  <c r="H36" i="1" s="1"/>
  <c r="H34" i="1"/>
  <c r="G24" i="1"/>
  <c r="H27" i="1"/>
  <c r="H48" i="1"/>
  <c r="G45" i="1"/>
  <c r="G38" i="1"/>
  <c r="H41" i="1"/>
  <c r="G62" i="1"/>
  <c r="AA62" i="1" s="1"/>
  <c r="AA64" i="1" s="1"/>
  <c r="Q22" i="1"/>
  <c r="T22" i="1"/>
  <c r="T64" i="1" l="1"/>
  <c r="Q64" i="1"/>
  <c r="G34" i="1"/>
  <c r="AA34" i="1" s="1"/>
  <c r="AA36" i="1" s="1"/>
  <c r="G48" i="1"/>
  <c r="AA48" i="1" s="1"/>
  <c r="AA50" i="1" s="1"/>
  <c r="G27" i="1"/>
  <c r="AA27" i="1" s="1"/>
  <c r="AA29" i="1" s="1"/>
  <c r="G41" i="1"/>
  <c r="AA41" i="1" s="1"/>
  <c r="AA43" i="1" s="1"/>
  <c r="G55" i="1"/>
  <c r="AA55" i="1" s="1"/>
  <c r="AA57" i="1" s="1"/>
  <c r="T50" i="1" l="1"/>
  <c r="Q50" i="1"/>
  <c r="T43" i="1"/>
  <c r="Q43" i="1"/>
  <c r="Q36" i="1"/>
  <c r="T36" i="1"/>
  <c r="Q29" i="1"/>
  <c r="T29" i="1"/>
  <c r="Q57" i="1"/>
  <c r="T57" i="1"/>
</calcChain>
</file>

<file path=xl/sharedStrings.xml><?xml version="1.0" encoding="utf-8"?>
<sst xmlns="http://schemas.openxmlformats.org/spreadsheetml/2006/main" count="252" uniqueCount="73">
  <si>
    <t>X1 =</t>
  </si>
  <si>
    <t>X2 =</t>
  </si>
  <si>
    <t>X3 =</t>
  </si>
  <si>
    <t>X4 =</t>
  </si>
  <si>
    <t>X5 =</t>
  </si>
  <si>
    <t>X6 =</t>
  </si>
  <si>
    <t>X7 =</t>
  </si>
  <si>
    <t>X8 =</t>
  </si>
  <si>
    <t>X9 =</t>
  </si>
  <si>
    <t>X10 =</t>
  </si>
  <si>
    <t>X11 =</t>
  </si>
  <si>
    <t>X12 =</t>
  </si>
  <si>
    <t>A =</t>
  </si>
  <si>
    <t>C =</t>
  </si>
  <si>
    <t>A + C =</t>
  </si>
  <si>
    <t>A + C + C =</t>
  </si>
  <si>
    <t>C - A =</t>
  </si>
  <si>
    <t>65536 - X4 =</t>
  </si>
  <si>
    <t>-X1 =</t>
  </si>
  <si>
    <t>-X2 =</t>
  </si>
  <si>
    <t>-X3 =</t>
  </si>
  <si>
    <t>-X4 =</t>
  </si>
  <si>
    <t>-X5 =</t>
  </si>
  <si>
    <t>-X6 =</t>
  </si>
  <si>
    <t>B1 =</t>
  </si>
  <si>
    <t>B2 =</t>
  </si>
  <si>
    <t>B3 =</t>
  </si>
  <si>
    <t>B4 =</t>
  </si>
  <si>
    <t>B5 =</t>
  </si>
  <si>
    <t>B6 =</t>
  </si>
  <si>
    <t>B7 =</t>
  </si>
  <si>
    <t>B8 =</t>
  </si>
  <si>
    <t>B9 =</t>
  </si>
  <si>
    <t>B10 =</t>
  </si>
  <si>
    <t>B11 =</t>
  </si>
  <si>
    <t>B12 =</t>
  </si>
  <si>
    <t>-B1 =</t>
  </si>
  <si>
    <t>-B2 =</t>
  </si>
  <si>
    <t>-B3 =</t>
  </si>
  <si>
    <t>-B4 =</t>
  </si>
  <si>
    <t>-B5 =</t>
  </si>
  <si>
    <t>-B6 =</t>
  </si>
  <si>
    <t>.</t>
  </si>
  <si>
    <t>+</t>
  </si>
  <si>
    <r>
      <t>B1</t>
    </r>
    <r>
      <rPr>
        <sz val="8"/>
        <color theme="1"/>
        <rFont val="Aptos Narrow"/>
        <family val="2"/>
        <scheme val="minor"/>
      </rPr>
      <t>(2)</t>
    </r>
  </si>
  <si>
    <r>
      <t>B2</t>
    </r>
    <r>
      <rPr>
        <sz val="8"/>
        <color theme="1"/>
        <rFont val="Aptos Narrow"/>
        <family val="2"/>
        <scheme val="minor"/>
      </rPr>
      <t>(2)</t>
    </r>
  </si>
  <si>
    <r>
      <rPr>
        <sz val="8"/>
        <color theme="1"/>
        <rFont val="Aptos Narrow"/>
        <family val="2"/>
        <scheme val="minor"/>
      </rPr>
      <t>(2)</t>
    </r>
    <r>
      <rPr>
        <sz val="11"/>
        <color theme="1"/>
        <rFont val="Aptos Narrow"/>
        <family val="2"/>
        <scheme val="minor"/>
      </rPr>
      <t>=</t>
    </r>
  </si>
  <si>
    <t>(10)</t>
  </si>
  <si>
    <r>
      <t>X2</t>
    </r>
    <r>
      <rPr>
        <sz val="8"/>
        <color theme="1"/>
        <rFont val="Aptos Narrow"/>
        <family val="2"/>
        <scheme val="minor"/>
      </rPr>
      <t>(10)</t>
    </r>
  </si>
  <si>
    <r>
      <t>X1</t>
    </r>
    <r>
      <rPr>
        <sz val="8"/>
        <color theme="1"/>
        <rFont val="Aptos Narrow"/>
        <family val="2"/>
        <scheme val="minor"/>
      </rPr>
      <t>(10)</t>
    </r>
  </si>
  <si>
    <t>ОДЗ: [-32768; 32767]</t>
  </si>
  <si>
    <t>CF</t>
  </si>
  <si>
    <t>PF</t>
  </si>
  <si>
    <t>AF</t>
  </si>
  <si>
    <t>ZF</t>
  </si>
  <si>
    <t>SF</t>
  </si>
  <si>
    <t>OF</t>
  </si>
  <si>
    <r>
      <t>B3</t>
    </r>
    <r>
      <rPr>
        <sz val="8"/>
        <color theme="1"/>
        <rFont val="Aptos Narrow"/>
        <family val="2"/>
        <scheme val="minor"/>
      </rPr>
      <t>(2)</t>
    </r>
  </si>
  <si>
    <r>
      <t>X3</t>
    </r>
    <r>
      <rPr>
        <sz val="8"/>
        <color theme="1"/>
        <rFont val="Aptos Narrow"/>
        <family val="2"/>
        <scheme val="minor"/>
      </rPr>
      <t>(10)</t>
    </r>
  </si>
  <si>
    <r>
      <t>B7</t>
    </r>
    <r>
      <rPr>
        <sz val="8"/>
        <color theme="1"/>
        <rFont val="Aptos Narrow"/>
        <family val="2"/>
        <scheme val="minor"/>
      </rPr>
      <t>(2)</t>
    </r>
  </si>
  <si>
    <r>
      <t>X7</t>
    </r>
    <r>
      <rPr>
        <sz val="8"/>
        <color theme="1"/>
        <rFont val="Aptos Narrow"/>
        <family val="2"/>
        <scheme val="minor"/>
      </rPr>
      <t>(10)</t>
    </r>
  </si>
  <si>
    <r>
      <t>B8</t>
    </r>
    <r>
      <rPr>
        <sz val="8"/>
        <color theme="1"/>
        <rFont val="Aptos Narrow"/>
        <family val="2"/>
        <scheme val="minor"/>
      </rPr>
      <t>(2)</t>
    </r>
  </si>
  <si>
    <r>
      <t>X8</t>
    </r>
    <r>
      <rPr>
        <sz val="8"/>
        <color theme="1"/>
        <rFont val="Aptos Narrow"/>
        <family val="2"/>
        <scheme val="minor"/>
      </rPr>
      <t>(10)</t>
    </r>
  </si>
  <si>
    <r>
      <t>B9</t>
    </r>
    <r>
      <rPr>
        <sz val="8"/>
        <color theme="1"/>
        <rFont val="Aptos Narrow"/>
        <family val="2"/>
        <scheme val="minor"/>
      </rPr>
      <t>(2)</t>
    </r>
  </si>
  <si>
    <r>
      <t>X9</t>
    </r>
    <r>
      <rPr>
        <sz val="8"/>
        <color theme="1"/>
        <rFont val="Aptos Narrow"/>
        <family val="2"/>
        <scheme val="minor"/>
      </rPr>
      <t>(10)</t>
    </r>
  </si>
  <si>
    <r>
      <t>B11</t>
    </r>
    <r>
      <rPr>
        <sz val="8"/>
        <color theme="1"/>
        <rFont val="Aptos Narrow"/>
        <family val="2"/>
        <scheme val="minor"/>
      </rPr>
      <t>(2)</t>
    </r>
  </si>
  <si>
    <r>
      <t>X11</t>
    </r>
    <r>
      <rPr>
        <sz val="8"/>
        <color theme="1"/>
        <rFont val="Aptos Narrow"/>
        <family val="2"/>
        <scheme val="minor"/>
      </rPr>
      <t>(10)</t>
    </r>
  </si>
  <si>
    <t>При сложении двух положительных чисел получилось положительное число</t>
  </si>
  <si>
    <t>При сложении двух отрицательных чисел получилось отрицательное число</t>
  </si>
  <si>
    <t>При сложении положительного и отрицательного чисел получилось положительное число</t>
  </si>
  <si>
    <t>При сложении положительного и отрицательного чисел получилось отрицательное число</t>
  </si>
  <si>
    <t>При сложении двух положительных чисел получилось отрицательное число - ПЕРЕПОЛНЕНИЕ</t>
  </si>
  <si>
    <t>При сложении двух отрицательных чисел получилось положительное число - ПЕРЕПОЛНЕНИЕ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</si>
</sst>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444444"/>
      <name val="Aptos Narrow"/>
      <family val="2"/>
      <scheme val="minor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5" fillId="0" borderId="0" xfId="0" applyFont="1" applyAlignment="1">
      <alignment vertical="center"/>
    </xf>
  </cellXfs>
  <cellStyles count="1">
    <cellStyle name="Обычный" xfId="0" builtinId="0"/>
  </cellStyles>
  <dxfs count="2">
    <dxf>
      <font>
        <b/>
        <i val="0"/>
      </font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040F3-47C4-4E7B-9A1A-ED47C5455B9C}">
  <dimension ref="A1:AP199"/>
  <sheetViews>
    <sheetView tabSelected="1" zoomScale="115" zoomScaleNormal="115" workbookViewId="0">
      <selection activeCell="AC6" sqref="AC6"/>
    </sheetView>
  </sheetViews>
  <sheetFormatPr defaultRowHeight="14.4" x14ac:dyDescent="0.3"/>
  <cols>
    <col min="1" max="1" width="6" customWidth="1"/>
    <col min="2" max="2" width="11.5546875" customWidth="1"/>
    <col min="3" max="3" width="8.109375" customWidth="1"/>
    <col min="4" max="4" width="2.109375" style="3" customWidth="1"/>
    <col min="5" max="5" width="6" customWidth="1"/>
    <col min="6" max="6" width="5.88671875" customWidth="1"/>
    <col min="7" max="25" width="2.6640625" style="3" customWidth="1"/>
    <col min="26" max="26" width="4" style="3" customWidth="1"/>
    <col min="27" max="27" width="9.109375" style="3"/>
    <col min="28" max="28" width="3.88671875" style="5" customWidth="1"/>
    <col min="29" max="29" width="9.109375" style="3"/>
    <col min="30" max="30" width="2.33203125" style="3" customWidth="1"/>
    <col min="31" max="31" width="7.109375" style="3" customWidth="1"/>
    <col min="32" max="32" width="5.88671875" style="3" customWidth="1"/>
    <col min="33" max="33" width="7.109375" style="3" customWidth="1"/>
    <col min="34" max="34" width="3.88671875" style="5" customWidth="1"/>
    <col min="35" max="35" width="9.109375" style="3"/>
    <col min="36" max="36" width="9.109375" style="13"/>
    <col min="37" max="42" width="9.109375" style="3"/>
  </cols>
  <sheetData>
    <row r="1" spans="1:36" x14ac:dyDescent="0.3">
      <c r="A1" s="1"/>
      <c r="B1" s="1" t="s">
        <v>12</v>
      </c>
      <c r="C1">
        <v>7637</v>
      </c>
    </row>
    <row r="2" spans="1:36" x14ac:dyDescent="0.3">
      <c r="A2" s="1"/>
      <c r="B2" s="1" t="s">
        <v>13</v>
      </c>
      <c r="C2">
        <v>12669</v>
      </c>
      <c r="AA2" s="11" t="s">
        <v>50</v>
      </c>
    </row>
    <row r="3" spans="1:36" x14ac:dyDescent="0.3">
      <c r="A3" s="1"/>
      <c r="B3" s="1"/>
    </row>
    <row r="4" spans="1:36" x14ac:dyDescent="0.3">
      <c r="A4" s="1" t="s">
        <v>0</v>
      </c>
      <c r="B4" s="1" t="s">
        <v>12</v>
      </c>
      <c r="C4">
        <f>C1</f>
        <v>7637</v>
      </c>
      <c r="E4" s="1" t="s">
        <v>24</v>
      </c>
      <c r="G4" s="3">
        <f>IF(MOD(C4/2^15, 2)&gt;=1, 1, 0)</f>
        <v>0</v>
      </c>
      <c r="H4" s="3">
        <f>IF(MOD(C4/2^14, 2)&gt;=1, 1, 0)</f>
        <v>0</v>
      </c>
      <c r="I4" s="3">
        <f>IF(MOD(C4/2^13, 2)&gt;=1, 1, 0)</f>
        <v>0</v>
      </c>
      <c r="J4" s="3">
        <f>IF(MOD(C4/2^12, 2)&gt;=1, 1, 0)</f>
        <v>1</v>
      </c>
      <c r="K4" s="4" t="s">
        <v>42</v>
      </c>
      <c r="L4" s="3">
        <f>IF(MOD(C4/2^11, 2)&gt;=1, 1, 0)</f>
        <v>1</v>
      </c>
      <c r="M4" s="3">
        <f>IF(MOD(C4/2^10, 2)&gt;=1, 1, 0)</f>
        <v>1</v>
      </c>
      <c r="N4" s="3">
        <f>IF(MOD(C4/2^9, 2)&gt;=1, 1, 0)</f>
        <v>0</v>
      </c>
      <c r="O4" s="3">
        <f>IF(MOD(C4/2^8, 2)&gt;=1, 1, 0)</f>
        <v>1</v>
      </c>
      <c r="P4" s="4" t="s">
        <v>42</v>
      </c>
      <c r="Q4" s="3">
        <f>IF(MOD(C4/2^7, 2)&gt;=1, 1, 0)</f>
        <v>1</v>
      </c>
      <c r="R4" s="3">
        <f>IF(MOD(C4/2^6, 2)&gt;=1, 1, 0)</f>
        <v>1</v>
      </c>
      <c r="S4" s="3">
        <f>IF(MOD(C4/2^5, 2)&gt;=1, 1, 0)</f>
        <v>0</v>
      </c>
      <c r="T4" s="3">
        <f>IF(MOD(C4/2^4, 2)&gt;=1, 1, 0)</f>
        <v>1</v>
      </c>
      <c r="U4" s="4" t="s">
        <v>42</v>
      </c>
      <c r="V4" s="3">
        <f>IF(MOD(C4/2^3, 2)&gt;=1, 1, 0)</f>
        <v>0</v>
      </c>
      <c r="W4" s="3">
        <f>IF(MOD(C4/2^2, 2)&gt;=1, 1, 0)</f>
        <v>1</v>
      </c>
      <c r="X4" s="3">
        <f>IF(MOD(C4/2^1, 2)&gt;=1, 1, 0)</f>
        <v>0</v>
      </c>
      <c r="Y4" s="3">
        <f>IF(MOD(C4/2^0, 2)&gt;=1, 1, 0)</f>
        <v>1</v>
      </c>
      <c r="AA4" s="13" t="str">
        <f>IF(AND(C4&gt;=-32768,C4&lt;=32767)," ","переполнение")</f>
        <v xml:space="preserve"> </v>
      </c>
      <c r="AE4" s="15"/>
    </row>
    <row r="5" spans="1:36" x14ac:dyDescent="0.3">
      <c r="A5" s="1" t="s">
        <v>1</v>
      </c>
      <c r="B5" s="1" t="s">
        <v>13</v>
      </c>
      <c r="C5">
        <f>C2</f>
        <v>12669</v>
      </c>
      <c r="E5" s="1" t="s">
        <v>25</v>
      </c>
      <c r="G5" s="3">
        <f>IF(MOD(C5/2^15, 2)&gt;=1, 1, 0)</f>
        <v>0</v>
      </c>
      <c r="H5" s="3">
        <f t="shared" ref="H5:H9" si="0">IF(MOD(C5/2^14, 2)&gt;=1, 1, 0)</f>
        <v>0</v>
      </c>
      <c r="I5" s="3">
        <f t="shared" ref="I5:I9" si="1">IF(MOD(C5/2^13, 2)&gt;=1, 1, 0)</f>
        <v>1</v>
      </c>
      <c r="J5" s="3">
        <f t="shared" ref="J5:J9" si="2">IF(MOD(C5/2^12, 2)&gt;=1, 1, 0)</f>
        <v>1</v>
      </c>
      <c r="K5" s="4" t="s">
        <v>42</v>
      </c>
      <c r="L5" s="3">
        <f t="shared" ref="L5:L9" si="3">IF(MOD(C5/2^11, 2)&gt;=1, 1, 0)</f>
        <v>0</v>
      </c>
      <c r="M5" s="3">
        <f t="shared" ref="M5:M9" si="4">IF(MOD(C5/2^10, 2)&gt;=1, 1, 0)</f>
        <v>0</v>
      </c>
      <c r="N5" s="3">
        <f t="shared" ref="N5:N9" si="5">IF(MOD(C5/2^9, 2)&gt;=1, 1, 0)</f>
        <v>0</v>
      </c>
      <c r="O5" s="3">
        <f t="shared" ref="O5:O9" si="6">IF(MOD(C5/2^8, 2)&gt;=1, 1, 0)</f>
        <v>1</v>
      </c>
      <c r="P5" s="4" t="s">
        <v>42</v>
      </c>
      <c r="Q5" s="3">
        <f t="shared" ref="Q5:Q9" si="7">IF(MOD(C5/2^7, 2)&gt;=1, 1, 0)</f>
        <v>0</v>
      </c>
      <c r="R5" s="3">
        <f t="shared" ref="R5:R9" si="8">IF(MOD(C5/2^6, 2)&gt;=1, 1, 0)</f>
        <v>1</v>
      </c>
      <c r="S5" s="3">
        <f t="shared" ref="S5:S9" si="9">IF(MOD(C5/2^5, 2)&gt;=1, 1, 0)</f>
        <v>1</v>
      </c>
      <c r="T5" s="3">
        <f t="shared" ref="T5:T9" si="10">IF(MOD(C5/2^4, 2)&gt;=1, 1, 0)</f>
        <v>1</v>
      </c>
      <c r="U5" s="4" t="s">
        <v>42</v>
      </c>
      <c r="V5" s="3">
        <f t="shared" ref="V5:V9" si="11">IF(MOD(C5/2^3, 2)&gt;=1, 1, 0)</f>
        <v>1</v>
      </c>
      <c r="W5" s="3">
        <f t="shared" ref="W5:W9" si="12">IF(MOD(C5/2^2, 2)&gt;=1, 1, 0)</f>
        <v>1</v>
      </c>
      <c r="X5" s="3">
        <f t="shared" ref="X5:X9" si="13">IF(MOD(C5/2^1, 2)&gt;=1, 1, 0)</f>
        <v>0</v>
      </c>
      <c r="Y5" s="3">
        <f t="shared" ref="Y5:Y9" si="14">IF(MOD(C5/2^0, 2)&gt;=1, 1, 0)</f>
        <v>1</v>
      </c>
      <c r="AA5" s="13" t="str">
        <f t="shared" ref="AA5:AA15" si="15">IF(AND(C5&gt;=-32768,C5&lt;=32767)," ","переполнение")</f>
        <v xml:space="preserve"> </v>
      </c>
    </row>
    <row r="6" spans="1:36" x14ac:dyDescent="0.3">
      <c r="A6" s="1" t="s">
        <v>2</v>
      </c>
      <c r="B6" s="1" t="s">
        <v>14</v>
      </c>
      <c r="C6">
        <f>C1+C2</f>
        <v>20306</v>
      </c>
      <c r="E6" s="1" t="s">
        <v>26</v>
      </c>
      <c r="G6" s="3">
        <f t="shared" ref="G6:G9" si="16">IF(MOD(C6/2^15, 2)&gt;=1, 1, 0)</f>
        <v>0</v>
      </c>
      <c r="H6" s="3">
        <f t="shared" si="0"/>
        <v>1</v>
      </c>
      <c r="I6" s="3">
        <f t="shared" si="1"/>
        <v>0</v>
      </c>
      <c r="J6" s="3">
        <f t="shared" si="2"/>
        <v>0</v>
      </c>
      <c r="K6" s="4" t="s">
        <v>42</v>
      </c>
      <c r="L6" s="3">
        <f t="shared" si="3"/>
        <v>1</v>
      </c>
      <c r="M6" s="3">
        <f t="shared" si="4"/>
        <v>1</v>
      </c>
      <c r="N6" s="3">
        <f t="shared" si="5"/>
        <v>1</v>
      </c>
      <c r="O6" s="3">
        <f t="shared" si="6"/>
        <v>1</v>
      </c>
      <c r="P6" s="4" t="s">
        <v>42</v>
      </c>
      <c r="Q6" s="3">
        <f t="shared" si="7"/>
        <v>0</v>
      </c>
      <c r="R6" s="3">
        <f t="shared" si="8"/>
        <v>1</v>
      </c>
      <c r="S6" s="3">
        <f t="shared" si="9"/>
        <v>0</v>
      </c>
      <c r="T6" s="3">
        <f t="shared" si="10"/>
        <v>1</v>
      </c>
      <c r="U6" s="4" t="s">
        <v>42</v>
      </c>
      <c r="V6" s="3">
        <f t="shared" si="11"/>
        <v>0</v>
      </c>
      <c r="W6" s="3">
        <f t="shared" si="12"/>
        <v>0</v>
      </c>
      <c r="X6" s="3">
        <f t="shared" si="13"/>
        <v>1</v>
      </c>
      <c r="Y6" s="3">
        <f t="shared" si="14"/>
        <v>0</v>
      </c>
      <c r="AA6" s="13" t="str">
        <f t="shared" si="15"/>
        <v xml:space="preserve"> </v>
      </c>
    </row>
    <row r="7" spans="1:36" x14ac:dyDescent="0.3">
      <c r="A7" s="1" t="s">
        <v>3</v>
      </c>
      <c r="B7" s="1" t="s">
        <v>15</v>
      </c>
      <c r="C7">
        <f>C1+C2+C2</f>
        <v>32975</v>
      </c>
      <c r="E7" s="1" t="s">
        <v>27</v>
      </c>
      <c r="G7" s="3">
        <f t="shared" si="16"/>
        <v>1</v>
      </c>
      <c r="H7" s="3">
        <f t="shared" si="0"/>
        <v>0</v>
      </c>
      <c r="I7" s="3">
        <f t="shared" si="1"/>
        <v>0</v>
      </c>
      <c r="J7" s="3">
        <f t="shared" si="2"/>
        <v>0</v>
      </c>
      <c r="K7" s="4" t="s">
        <v>42</v>
      </c>
      <c r="L7" s="3">
        <f t="shared" si="3"/>
        <v>0</v>
      </c>
      <c r="M7" s="3">
        <f t="shared" si="4"/>
        <v>0</v>
      </c>
      <c r="N7" s="3">
        <f t="shared" si="5"/>
        <v>0</v>
      </c>
      <c r="O7" s="3">
        <f t="shared" si="6"/>
        <v>0</v>
      </c>
      <c r="P7" s="4" t="s">
        <v>42</v>
      </c>
      <c r="Q7" s="3">
        <f t="shared" si="7"/>
        <v>1</v>
      </c>
      <c r="R7" s="3">
        <f t="shared" si="8"/>
        <v>1</v>
      </c>
      <c r="S7" s="3">
        <f t="shared" si="9"/>
        <v>0</v>
      </c>
      <c r="T7" s="3">
        <f t="shared" si="10"/>
        <v>0</v>
      </c>
      <c r="U7" s="4" t="s">
        <v>42</v>
      </c>
      <c r="V7" s="3">
        <f t="shared" si="11"/>
        <v>1</v>
      </c>
      <c r="W7" s="3">
        <f t="shared" si="12"/>
        <v>1</v>
      </c>
      <c r="X7" s="3">
        <f t="shared" si="13"/>
        <v>1</v>
      </c>
      <c r="Y7" s="3">
        <f t="shared" si="14"/>
        <v>1</v>
      </c>
      <c r="AA7" s="13" t="str">
        <f t="shared" si="15"/>
        <v>переполнение</v>
      </c>
    </row>
    <row r="8" spans="1:36" x14ac:dyDescent="0.3">
      <c r="A8" s="1" t="s">
        <v>4</v>
      </c>
      <c r="B8" s="1" t="s">
        <v>16</v>
      </c>
      <c r="C8">
        <f>C2-C1</f>
        <v>5032</v>
      </c>
      <c r="E8" s="1" t="s">
        <v>28</v>
      </c>
      <c r="G8" s="3">
        <f t="shared" si="16"/>
        <v>0</v>
      </c>
      <c r="H8" s="3">
        <f t="shared" si="0"/>
        <v>0</v>
      </c>
      <c r="I8" s="3">
        <f t="shared" si="1"/>
        <v>0</v>
      </c>
      <c r="J8" s="3">
        <f t="shared" si="2"/>
        <v>1</v>
      </c>
      <c r="K8" s="4" t="s">
        <v>42</v>
      </c>
      <c r="L8" s="3">
        <f t="shared" si="3"/>
        <v>0</v>
      </c>
      <c r="M8" s="3">
        <f t="shared" si="4"/>
        <v>0</v>
      </c>
      <c r="N8" s="3">
        <f t="shared" si="5"/>
        <v>1</v>
      </c>
      <c r="O8" s="3">
        <f t="shared" si="6"/>
        <v>1</v>
      </c>
      <c r="P8" s="4" t="s">
        <v>42</v>
      </c>
      <c r="Q8" s="3">
        <f t="shared" si="7"/>
        <v>1</v>
      </c>
      <c r="R8" s="3">
        <f t="shared" si="8"/>
        <v>0</v>
      </c>
      <c r="S8" s="3">
        <f t="shared" si="9"/>
        <v>1</v>
      </c>
      <c r="T8" s="3">
        <f t="shared" si="10"/>
        <v>0</v>
      </c>
      <c r="U8" s="4" t="s">
        <v>42</v>
      </c>
      <c r="V8" s="3">
        <f t="shared" si="11"/>
        <v>1</v>
      </c>
      <c r="W8" s="3">
        <f t="shared" si="12"/>
        <v>0</v>
      </c>
      <c r="X8" s="3">
        <f t="shared" si="13"/>
        <v>0</v>
      </c>
      <c r="Y8" s="3">
        <f t="shared" si="14"/>
        <v>0</v>
      </c>
      <c r="AA8" s="13" t="str">
        <f t="shared" si="15"/>
        <v xml:space="preserve"> </v>
      </c>
    </row>
    <row r="9" spans="1:36" x14ac:dyDescent="0.3">
      <c r="A9" s="1" t="s">
        <v>5</v>
      </c>
      <c r="B9" s="1" t="s">
        <v>17</v>
      </c>
      <c r="C9">
        <f>65536-C7</f>
        <v>32561</v>
      </c>
      <c r="E9" s="1" t="s">
        <v>29</v>
      </c>
      <c r="G9" s="3">
        <f t="shared" si="16"/>
        <v>0</v>
      </c>
      <c r="H9" s="3">
        <f t="shared" si="0"/>
        <v>1</v>
      </c>
      <c r="I9" s="3">
        <f t="shared" si="1"/>
        <v>1</v>
      </c>
      <c r="J9" s="3">
        <f t="shared" si="2"/>
        <v>1</v>
      </c>
      <c r="K9" s="4" t="s">
        <v>42</v>
      </c>
      <c r="L9" s="3">
        <f t="shared" si="3"/>
        <v>1</v>
      </c>
      <c r="M9" s="3">
        <f t="shared" si="4"/>
        <v>1</v>
      </c>
      <c r="N9" s="3">
        <f t="shared" si="5"/>
        <v>1</v>
      </c>
      <c r="O9" s="3">
        <f t="shared" si="6"/>
        <v>1</v>
      </c>
      <c r="P9" s="4" t="s">
        <v>42</v>
      </c>
      <c r="Q9" s="3">
        <f t="shared" si="7"/>
        <v>0</v>
      </c>
      <c r="R9" s="3">
        <f t="shared" si="8"/>
        <v>0</v>
      </c>
      <c r="S9" s="3">
        <f t="shared" si="9"/>
        <v>1</v>
      </c>
      <c r="T9" s="3">
        <f t="shared" si="10"/>
        <v>1</v>
      </c>
      <c r="U9" s="4" t="s">
        <v>42</v>
      </c>
      <c r="V9" s="3">
        <f t="shared" si="11"/>
        <v>0</v>
      </c>
      <c r="W9" s="3">
        <f t="shared" si="12"/>
        <v>0</v>
      </c>
      <c r="X9" s="3">
        <f t="shared" si="13"/>
        <v>0</v>
      </c>
      <c r="Y9" s="3">
        <f t="shared" si="14"/>
        <v>1</v>
      </c>
      <c r="AA9" s="13" t="str">
        <f t="shared" si="15"/>
        <v xml:space="preserve"> </v>
      </c>
    </row>
    <row r="10" spans="1:36" x14ac:dyDescent="0.3">
      <c r="A10" s="1" t="s">
        <v>6</v>
      </c>
      <c r="B10" s="2" t="s">
        <v>18</v>
      </c>
      <c r="C10">
        <f t="shared" ref="C10:C15" si="17">-C4</f>
        <v>-7637</v>
      </c>
      <c r="E10" s="1" t="s">
        <v>30</v>
      </c>
      <c r="F10" s="2" t="s">
        <v>36</v>
      </c>
      <c r="G10" s="3">
        <f>IF(C10&lt;0,IF(MOD((2^16+C10)/2^15,2)&gt;=1,1,0),IF(MOD(C10/2^15,2)&gt;=1,1,0))</f>
        <v>1</v>
      </c>
      <c r="H10" s="3">
        <f>IF(C10&lt;0,IF(MOD((2^16+C10)/2^14,2)&gt;=1,1,0),IF(MOD(C10/2^14,2)&gt;=1,1,0))</f>
        <v>1</v>
      </c>
      <c r="I10" s="3">
        <f>IF(C10&lt;0,IF(MOD((2^16+C10)/2^13,2)&gt;=1,1,0),IF(MOD(C10/2^13,2)&gt;=1,1,0))</f>
        <v>1</v>
      </c>
      <c r="J10" s="3">
        <f>IF(C10&lt;0,IF(MOD((2^16+C10)/2^12,2)&gt;=1,1,0),IF(MOD(C10/2^12,2)&gt;=1,1,0))</f>
        <v>0</v>
      </c>
      <c r="K10" s="4" t="s">
        <v>42</v>
      </c>
      <c r="L10" s="3">
        <f>IF(C10&lt;0,IF(MOD((2^16+C10)/2^11,2)&gt;=1,1,0),IF(MOD(C10/2^11,2)&gt;=1,1,0))</f>
        <v>0</v>
      </c>
      <c r="M10" s="3">
        <f>IF(C10&lt;0,IF(MOD((2^16+C10)/2^10,2)&gt;=1,1,0),IF(MOD(C10/2^10,2)&gt;=1,1,0))</f>
        <v>0</v>
      </c>
      <c r="N10" s="3">
        <f>IF(C10&lt;0,IF(MOD((2^16+C10)/2^9,2)&gt;=1,1,0),IF(MOD(C10/2^9,2)&gt;=1,1,0))</f>
        <v>1</v>
      </c>
      <c r="O10" s="3">
        <f>IF(C10&lt;0,IF(MOD((2^16+C10)/2^8,2)&gt;=1,1,0),IF(MOD(C10/2^8,2)&gt;=1,1,0))</f>
        <v>0</v>
      </c>
      <c r="P10" s="4" t="s">
        <v>42</v>
      </c>
      <c r="Q10" s="3">
        <f>IF(C10&lt;0,IF(MOD((2^16+C10)/2^7,2)&gt;=1,1,0),IF(MOD(C10/2^7,2)&gt;=1,1,0))</f>
        <v>0</v>
      </c>
      <c r="R10" s="3">
        <f>IF(C10&lt;0,IF(MOD((2^16+C10)/2^6,2)&gt;=1,1,0),IF(MOD(C10/2^6,2)&gt;=1,1,0))</f>
        <v>0</v>
      </c>
      <c r="S10" s="3">
        <f>IF(C10&lt;0,IF(MOD((2^16+C10)/2^5,2)&gt;=1,1,0),IF(MOD(C10/2^5,2)&gt;=1,1,0))</f>
        <v>1</v>
      </c>
      <c r="T10" s="3">
        <f>IF(C10&lt;0,IF(MOD((2^16+C10)/2^4,2)&gt;=1,1,0),IF(MOD(C10/2^4,2)&gt;=1,1,0))</f>
        <v>0</v>
      </c>
      <c r="U10" s="4" t="s">
        <v>42</v>
      </c>
      <c r="V10" s="3">
        <f>IF(C10&lt;0,IF(MOD((2^16+C10)/2^3,2)&gt;=1,1,0),IF(MOD(C10/2^3,2)&gt;=1,1,0))</f>
        <v>1</v>
      </c>
      <c r="W10" s="3">
        <f>IF(C10&lt;0,IF(MOD((2^16+C10)/2^2,2)&gt;=1,1,0),IF(MOD(C10/2^2,2)&gt;=1,1,0))</f>
        <v>0</v>
      </c>
      <c r="X10" s="3">
        <f>IF(C10&lt;0,IF(MOD((2^16+C10)/2^1,2)&gt;=1,1,0),IF(MOD(C10/2^1,2)&gt;=1,1,0))</f>
        <v>1</v>
      </c>
      <c r="Y10" s="3">
        <f>IF(C10&lt;0,IF(MOD((2^16+C10)/2^0,2)&gt;=1,1,0),IF(MOD(C10/2^0,2)&gt;=1,1,0))</f>
        <v>1</v>
      </c>
      <c r="AA10" s="13" t="str">
        <f t="shared" si="15"/>
        <v xml:space="preserve"> </v>
      </c>
    </row>
    <row r="11" spans="1:36" x14ac:dyDescent="0.3">
      <c r="A11" s="1" t="s">
        <v>7</v>
      </c>
      <c r="B11" s="2" t="s">
        <v>19</v>
      </c>
      <c r="C11">
        <f t="shared" si="17"/>
        <v>-12669</v>
      </c>
      <c r="E11" s="1" t="s">
        <v>31</v>
      </c>
      <c r="F11" s="2" t="s">
        <v>37</v>
      </c>
      <c r="G11" s="3">
        <f t="shared" ref="G11:G15" si="18">IF(C11&lt;0,IF(MOD((2^16+C11)/2^15,2)&gt;=1,1,0),IF(MOD(C11/2^15,2)&gt;=1,1,0))</f>
        <v>1</v>
      </c>
      <c r="H11" s="3">
        <f t="shared" ref="H11:H15" si="19">IF(C11&lt;0,IF(MOD((2^16+C11)/2^14,2)&gt;=1,1,0),IF(MOD(C11/2^14,2)&gt;=1,1,0))</f>
        <v>1</v>
      </c>
      <c r="I11" s="3">
        <f t="shared" ref="I11:I15" si="20">IF(C11&lt;0,IF(MOD((2^16+C11)/2^13,2)&gt;=1,1,0),IF(MOD(C11/2^13,2)&gt;=1,1,0))</f>
        <v>0</v>
      </c>
      <c r="J11" s="3">
        <f t="shared" ref="J11:J15" si="21">IF(C11&lt;0,IF(MOD((2^16+C11)/2^12,2)&gt;=1,1,0),IF(MOD(C11/2^12,2)&gt;=1,1,0))</f>
        <v>0</v>
      </c>
      <c r="K11" s="4" t="s">
        <v>42</v>
      </c>
      <c r="L11" s="3">
        <f t="shared" ref="L11:L15" si="22">IF(C11&lt;0,IF(MOD((2^16+C11)/2^11,2)&gt;=1,1,0),IF(MOD(C11/2^11,2)&gt;=1,1,0))</f>
        <v>1</v>
      </c>
      <c r="M11" s="3">
        <f t="shared" ref="M11:M15" si="23">IF(C11&lt;0,IF(MOD((2^16+C11)/2^10,2)&gt;=1,1,0),IF(MOD(C11/2^10,2)&gt;=1,1,0))</f>
        <v>1</v>
      </c>
      <c r="N11" s="3">
        <f t="shared" ref="N11:N15" si="24">IF(C11&lt;0,IF(MOD((2^16+C11)/2^9,2)&gt;=1,1,0),IF(MOD(C11/2^9,2)&gt;=1,1,0))</f>
        <v>1</v>
      </c>
      <c r="O11" s="3">
        <f t="shared" ref="O11:O15" si="25">IF(C11&lt;0,IF(MOD((2^16+C11)/2^8,2)&gt;=1,1,0),IF(MOD(C11/2^8,2)&gt;=1,1,0))</f>
        <v>0</v>
      </c>
      <c r="P11" s="4" t="s">
        <v>42</v>
      </c>
      <c r="Q11" s="3">
        <f t="shared" ref="Q11:Q15" si="26">IF(C11&lt;0,IF(MOD((2^16+C11)/2^7,2)&gt;=1,1,0),IF(MOD(C11/2^7,2)&gt;=1,1,0))</f>
        <v>1</v>
      </c>
      <c r="R11" s="3">
        <f t="shared" ref="R11:R15" si="27">IF(C11&lt;0,IF(MOD((2^16+C11)/2^6,2)&gt;=1,1,0),IF(MOD(C11/2^6,2)&gt;=1,1,0))</f>
        <v>0</v>
      </c>
      <c r="S11" s="3">
        <f t="shared" ref="S11:S15" si="28">IF(C11&lt;0,IF(MOD((2^16+C11)/2^5,2)&gt;=1,1,0),IF(MOD(C11/2^5,2)&gt;=1,1,0))</f>
        <v>0</v>
      </c>
      <c r="T11" s="3">
        <f t="shared" ref="T11:T15" si="29">IF(C11&lt;0,IF(MOD((2^16+C11)/2^4,2)&gt;=1,1,0),IF(MOD(C11/2^4,2)&gt;=1,1,0))</f>
        <v>0</v>
      </c>
      <c r="U11" s="4" t="s">
        <v>42</v>
      </c>
      <c r="V11" s="3">
        <f t="shared" ref="V11:V15" si="30">IF(C11&lt;0,IF(MOD((2^16+C11)/2^3,2)&gt;=1,1,0),IF(MOD(C11/2^3,2)&gt;=1,1,0))</f>
        <v>0</v>
      </c>
      <c r="W11" s="3">
        <f t="shared" ref="W11:W15" si="31">IF(C11&lt;0,IF(MOD((2^16+C11)/2^2,2)&gt;=1,1,0),IF(MOD(C11/2^2,2)&gt;=1,1,0))</f>
        <v>0</v>
      </c>
      <c r="X11" s="3">
        <f t="shared" ref="X11:X15" si="32">IF(C11&lt;0,IF(MOD((2^16+C11)/2^1,2)&gt;=1,1,0),IF(MOD(C11/2^1,2)&gt;=1,1,0))</f>
        <v>1</v>
      </c>
      <c r="Y11" s="3">
        <f t="shared" ref="Y11:Y15" si="33">IF(C11&lt;0,IF(MOD((2^16+C11)/2^0,2)&gt;=1,1,0),IF(MOD(C11/2^0,2)&gt;=1,1,0))</f>
        <v>1</v>
      </c>
      <c r="AA11" s="13" t="str">
        <f t="shared" si="15"/>
        <v xml:space="preserve"> </v>
      </c>
    </row>
    <row r="12" spans="1:36" x14ac:dyDescent="0.3">
      <c r="A12" s="1" t="s">
        <v>8</v>
      </c>
      <c r="B12" s="2" t="s">
        <v>20</v>
      </c>
      <c r="C12">
        <f t="shared" si="17"/>
        <v>-20306</v>
      </c>
      <c r="E12" s="1" t="s">
        <v>32</v>
      </c>
      <c r="F12" s="2" t="s">
        <v>38</v>
      </c>
      <c r="G12" s="3">
        <f t="shared" si="18"/>
        <v>1</v>
      </c>
      <c r="H12" s="3">
        <f t="shared" si="19"/>
        <v>0</v>
      </c>
      <c r="I12" s="3">
        <f t="shared" si="20"/>
        <v>1</v>
      </c>
      <c r="J12" s="3">
        <f t="shared" si="21"/>
        <v>1</v>
      </c>
      <c r="K12" s="4" t="s">
        <v>42</v>
      </c>
      <c r="L12" s="3">
        <f t="shared" si="22"/>
        <v>0</v>
      </c>
      <c r="M12" s="3">
        <f t="shared" si="23"/>
        <v>0</v>
      </c>
      <c r="N12" s="3">
        <f t="shared" si="24"/>
        <v>0</v>
      </c>
      <c r="O12" s="3">
        <f t="shared" si="25"/>
        <v>0</v>
      </c>
      <c r="P12" s="4" t="s">
        <v>42</v>
      </c>
      <c r="Q12" s="3">
        <f t="shared" si="26"/>
        <v>1</v>
      </c>
      <c r="R12" s="3">
        <f t="shared" si="27"/>
        <v>0</v>
      </c>
      <c r="S12" s="3">
        <f t="shared" si="28"/>
        <v>1</v>
      </c>
      <c r="T12" s="3">
        <f t="shared" si="29"/>
        <v>0</v>
      </c>
      <c r="U12" s="4" t="s">
        <v>42</v>
      </c>
      <c r="V12" s="3">
        <f t="shared" si="30"/>
        <v>1</v>
      </c>
      <c r="W12" s="3">
        <f t="shared" si="31"/>
        <v>1</v>
      </c>
      <c r="X12" s="3">
        <f t="shared" si="32"/>
        <v>1</v>
      </c>
      <c r="Y12" s="3">
        <f t="shared" si="33"/>
        <v>0</v>
      </c>
      <c r="AA12" s="13" t="str">
        <f t="shared" si="15"/>
        <v xml:space="preserve"> </v>
      </c>
    </row>
    <row r="13" spans="1:36" x14ac:dyDescent="0.3">
      <c r="A13" s="1" t="s">
        <v>9</v>
      </c>
      <c r="B13" s="2" t="s">
        <v>21</v>
      </c>
      <c r="C13">
        <f t="shared" si="17"/>
        <v>-32975</v>
      </c>
      <c r="E13" s="1" t="s">
        <v>33</v>
      </c>
      <c r="F13" s="2" t="s">
        <v>39</v>
      </c>
      <c r="G13" s="3">
        <f t="shared" si="18"/>
        <v>0</v>
      </c>
      <c r="H13" s="3">
        <f t="shared" si="19"/>
        <v>1</v>
      </c>
      <c r="I13" s="3">
        <f t="shared" si="20"/>
        <v>1</v>
      </c>
      <c r="J13" s="3">
        <f t="shared" si="21"/>
        <v>1</v>
      </c>
      <c r="K13" s="4" t="s">
        <v>42</v>
      </c>
      <c r="L13" s="3">
        <f t="shared" si="22"/>
        <v>1</v>
      </c>
      <c r="M13" s="3">
        <f t="shared" si="23"/>
        <v>1</v>
      </c>
      <c r="N13" s="3">
        <f t="shared" si="24"/>
        <v>1</v>
      </c>
      <c r="O13" s="3">
        <f t="shared" si="25"/>
        <v>1</v>
      </c>
      <c r="P13" s="4" t="s">
        <v>42</v>
      </c>
      <c r="Q13" s="3">
        <f t="shared" si="26"/>
        <v>0</v>
      </c>
      <c r="R13" s="3">
        <f t="shared" si="27"/>
        <v>0</v>
      </c>
      <c r="S13" s="3">
        <f t="shared" si="28"/>
        <v>1</v>
      </c>
      <c r="T13" s="3">
        <f t="shared" si="29"/>
        <v>1</v>
      </c>
      <c r="U13" s="4" t="s">
        <v>42</v>
      </c>
      <c r="V13" s="3">
        <f t="shared" si="30"/>
        <v>0</v>
      </c>
      <c r="W13" s="3">
        <f t="shared" si="31"/>
        <v>0</v>
      </c>
      <c r="X13" s="3">
        <f t="shared" si="32"/>
        <v>0</v>
      </c>
      <c r="Y13" s="3">
        <f t="shared" si="33"/>
        <v>1</v>
      </c>
      <c r="AA13" s="13" t="str">
        <f t="shared" si="15"/>
        <v>переполнение</v>
      </c>
    </row>
    <row r="14" spans="1:36" x14ac:dyDescent="0.3">
      <c r="A14" s="1" t="s">
        <v>10</v>
      </c>
      <c r="B14" s="2" t="s">
        <v>22</v>
      </c>
      <c r="C14">
        <f t="shared" si="17"/>
        <v>-5032</v>
      </c>
      <c r="E14" s="1" t="s">
        <v>34</v>
      </c>
      <c r="F14" s="2" t="s">
        <v>40</v>
      </c>
      <c r="G14" s="3">
        <f t="shared" si="18"/>
        <v>1</v>
      </c>
      <c r="H14" s="3">
        <f t="shared" si="19"/>
        <v>1</v>
      </c>
      <c r="I14" s="3">
        <f t="shared" si="20"/>
        <v>1</v>
      </c>
      <c r="J14" s="3">
        <f t="shared" si="21"/>
        <v>0</v>
      </c>
      <c r="K14" s="4" t="s">
        <v>42</v>
      </c>
      <c r="L14" s="3">
        <f t="shared" si="22"/>
        <v>1</v>
      </c>
      <c r="M14" s="3">
        <f t="shared" si="23"/>
        <v>1</v>
      </c>
      <c r="N14" s="3">
        <f t="shared" si="24"/>
        <v>0</v>
      </c>
      <c r="O14" s="3">
        <f t="shared" si="25"/>
        <v>0</v>
      </c>
      <c r="P14" s="4" t="s">
        <v>42</v>
      </c>
      <c r="Q14" s="3">
        <f t="shared" si="26"/>
        <v>0</v>
      </c>
      <c r="R14" s="3">
        <f t="shared" si="27"/>
        <v>1</v>
      </c>
      <c r="S14" s="3">
        <f t="shared" si="28"/>
        <v>0</v>
      </c>
      <c r="T14" s="3">
        <f t="shared" si="29"/>
        <v>1</v>
      </c>
      <c r="U14" s="4" t="s">
        <v>42</v>
      </c>
      <c r="V14" s="3">
        <f t="shared" si="30"/>
        <v>1</v>
      </c>
      <c r="W14" s="3">
        <f t="shared" si="31"/>
        <v>0</v>
      </c>
      <c r="X14" s="3">
        <f t="shared" si="32"/>
        <v>0</v>
      </c>
      <c r="Y14" s="3">
        <f t="shared" si="33"/>
        <v>0</v>
      </c>
      <c r="AA14" s="13" t="str">
        <f t="shared" si="15"/>
        <v xml:space="preserve"> </v>
      </c>
    </row>
    <row r="15" spans="1:36" x14ac:dyDescent="0.3">
      <c r="A15" s="1" t="s">
        <v>11</v>
      </c>
      <c r="B15" s="2" t="s">
        <v>23</v>
      </c>
      <c r="C15">
        <f t="shared" si="17"/>
        <v>-32561</v>
      </c>
      <c r="E15" s="1" t="s">
        <v>35</v>
      </c>
      <c r="F15" s="2" t="s">
        <v>41</v>
      </c>
      <c r="G15" s="3">
        <f t="shared" si="18"/>
        <v>1</v>
      </c>
      <c r="H15" s="3">
        <f t="shared" si="19"/>
        <v>0</v>
      </c>
      <c r="I15" s="3">
        <f t="shared" si="20"/>
        <v>0</v>
      </c>
      <c r="J15" s="3">
        <f t="shared" si="21"/>
        <v>0</v>
      </c>
      <c r="K15" s="4" t="s">
        <v>42</v>
      </c>
      <c r="L15" s="3">
        <f t="shared" si="22"/>
        <v>0</v>
      </c>
      <c r="M15" s="3">
        <f t="shared" si="23"/>
        <v>0</v>
      </c>
      <c r="N15" s="3">
        <f t="shared" si="24"/>
        <v>0</v>
      </c>
      <c r="O15" s="3">
        <f t="shared" si="25"/>
        <v>0</v>
      </c>
      <c r="P15" s="4" t="s">
        <v>42</v>
      </c>
      <c r="Q15" s="3">
        <f t="shared" si="26"/>
        <v>1</v>
      </c>
      <c r="R15" s="3">
        <f t="shared" si="27"/>
        <v>1</v>
      </c>
      <c r="S15" s="3">
        <f t="shared" si="28"/>
        <v>0</v>
      </c>
      <c r="T15" s="3">
        <f t="shared" si="29"/>
        <v>0</v>
      </c>
      <c r="U15" s="4" t="s">
        <v>42</v>
      </c>
      <c r="V15" s="3">
        <f t="shared" si="30"/>
        <v>1</v>
      </c>
      <c r="W15" s="3">
        <f t="shared" si="31"/>
        <v>1</v>
      </c>
      <c r="X15" s="3">
        <f t="shared" si="32"/>
        <v>1</v>
      </c>
      <c r="Y15" s="3">
        <f t="shared" si="33"/>
        <v>1</v>
      </c>
      <c r="AA15" s="13" t="str">
        <f t="shared" si="15"/>
        <v xml:space="preserve"> </v>
      </c>
    </row>
    <row r="16" spans="1:36" s="3" customFormat="1" x14ac:dyDescent="0.3">
      <c r="AB16" s="5"/>
      <c r="AH16" s="5"/>
      <c r="AJ16" s="13"/>
    </row>
    <row r="17" spans="4:36" s="3" customFormat="1" x14ac:dyDescent="0.3">
      <c r="G17" s="3">
        <f>IF((H17+H18+H19)&gt;=2,1,0)</f>
        <v>0</v>
      </c>
      <c r="H17" s="3">
        <f>IF((I17+I18+I19)&gt;=2,1,0)</f>
        <v>1</v>
      </c>
      <c r="I17" s="3">
        <f>IF((J17+J18+J19)&gt;=2,1,0)</f>
        <v>1</v>
      </c>
      <c r="J17" s="3">
        <f>IF((L17+L18+L19)&gt;=2,1,0)</f>
        <v>0</v>
      </c>
      <c r="K17" s="4" t="s">
        <v>42</v>
      </c>
      <c r="L17" s="3">
        <f>IF((M17+M18+M19)&gt;=2,1,0)</f>
        <v>0</v>
      </c>
      <c r="M17" s="3">
        <f>IF((N17+N18+N19)&gt;=2,1,0)</f>
        <v>0</v>
      </c>
      <c r="N17" s="3">
        <f>IF((O17+O18+O19)&gt;=2,1,0)</f>
        <v>1</v>
      </c>
      <c r="O17" s="3">
        <f>IF((Q17+Q18+Q19)&gt;=2,1,0)</f>
        <v>1</v>
      </c>
      <c r="P17" s="4" t="s">
        <v>42</v>
      </c>
      <c r="Q17" s="3">
        <f>IF((R17+R18+R19)&gt;=2,1,0)</f>
        <v>1</v>
      </c>
      <c r="R17" s="3">
        <f>IF((S17+S18+S19)&gt;=2,1,0)</f>
        <v>1</v>
      </c>
      <c r="S17" s="3">
        <f>IF((T17+T18+T19)&gt;=2,1,0)</f>
        <v>1</v>
      </c>
      <c r="T17" s="3">
        <f>IF((V17+V18+V19)&gt;=2,1,0)</f>
        <v>1</v>
      </c>
      <c r="U17" s="4" t="s">
        <v>42</v>
      </c>
      <c r="V17" s="3">
        <f>IF((W17+W18+W19)&gt;=2,1,0)</f>
        <v>1</v>
      </c>
      <c r="W17" s="3">
        <f>IF((X17+X18+X19)&gt;=2,1,0)</f>
        <v>0</v>
      </c>
      <c r="X17" s="3">
        <f>IF((Y17+Y18+Y19)&gt;=2,1,0)</f>
        <v>1</v>
      </c>
      <c r="Y17" s="3">
        <f>0</f>
        <v>0</v>
      </c>
      <c r="AB17" s="5"/>
      <c r="AH17" s="5"/>
      <c r="AJ17" s="13"/>
    </row>
    <row r="18" spans="4:36" s="3" customFormat="1" x14ac:dyDescent="0.3">
      <c r="E18" s="5" t="s">
        <v>44</v>
      </c>
      <c r="G18" s="3">
        <f t="shared" ref="G18:J19" si="34">G4</f>
        <v>0</v>
      </c>
      <c r="H18" s="3">
        <f t="shared" si="34"/>
        <v>0</v>
      </c>
      <c r="I18" s="3">
        <f t="shared" si="34"/>
        <v>0</v>
      </c>
      <c r="J18" s="3">
        <f t="shared" si="34"/>
        <v>1</v>
      </c>
      <c r="K18" s="4" t="s">
        <v>42</v>
      </c>
      <c r="L18" s="3">
        <f t="shared" ref="L18:O19" si="35">L4</f>
        <v>1</v>
      </c>
      <c r="M18" s="3">
        <f t="shared" si="35"/>
        <v>1</v>
      </c>
      <c r="N18" s="3">
        <f t="shared" si="35"/>
        <v>0</v>
      </c>
      <c r="O18" s="3">
        <f t="shared" si="35"/>
        <v>1</v>
      </c>
      <c r="P18" s="4" t="s">
        <v>42</v>
      </c>
      <c r="Q18" s="3">
        <f t="shared" ref="Q18:T19" si="36">Q4</f>
        <v>1</v>
      </c>
      <c r="R18" s="3">
        <f t="shared" si="36"/>
        <v>1</v>
      </c>
      <c r="S18" s="3">
        <f t="shared" si="36"/>
        <v>0</v>
      </c>
      <c r="T18" s="3">
        <f t="shared" si="36"/>
        <v>1</v>
      </c>
      <c r="U18" s="4" t="s">
        <v>42</v>
      </c>
      <c r="V18" s="3">
        <f t="shared" ref="V18:Y19" si="37">V4</f>
        <v>0</v>
      </c>
      <c r="W18" s="3">
        <f t="shared" si="37"/>
        <v>1</v>
      </c>
      <c r="X18" s="3">
        <f t="shared" si="37"/>
        <v>0</v>
      </c>
      <c r="Y18" s="3">
        <f t="shared" si="37"/>
        <v>1</v>
      </c>
      <c r="AB18" s="5"/>
      <c r="AE18" s="3" t="s">
        <v>49</v>
      </c>
      <c r="AG18" s="3">
        <f>C4</f>
        <v>7637</v>
      </c>
      <c r="AH18" s="5"/>
      <c r="AJ18" s="13"/>
    </row>
    <row r="19" spans="4:36" s="3" customFormat="1" ht="15" thickBot="1" x14ac:dyDescent="0.35">
      <c r="D19" s="8" t="s">
        <v>43</v>
      </c>
      <c r="E19" s="9" t="s">
        <v>45</v>
      </c>
      <c r="F19" s="8"/>
      <c r="G19" s="8">
        <f t="shared" si="34"/>
        <v>0</v>
      </c>
      <c r="H19" s="8">
        <f t="shared" si="34"/>
        <v>0</v>
      </c>
      <c r="I19" s="8">
        <f t="shared" si="34"/>
        <v>1</v>
      </c>
      <c r="J19" s="8">
        <f t="shared" si="34"/>
        <v>1</v>
      </c>
      <c r="K19" s="10" t="s">
        <v>42</v>
      </c>
      <c r="L19" s="8">
        <f t="shared" si="35"/>
        <v>0</v>
      </c>
      <c r="M19" s="8">
        <f t="shared" si="35"/>
        <v>0</v>
      </c>
      <c r="N19" s="8">
        <f t="shared" si="35"/>
        <v>0</v>
      </c>
      <c r="O19" s="8">
        <f t="shared" si="35"/>
        <v>1</v>
      </c>
      <c r="P19" s="10" t="s">
        <v>42</v>
      </c>
      <c r="Q19" s="8">
        <f t="shared" si="36"/>
        <v>0</v>
      </c>
      <c r="R19" s="8">
        <f t="shared" si="36"/>
        <v>1</v>
      </c>
      <c r="S19" s="8">
        <f t="shared" si="36"/>
        <v>1</v>
      </c>
      <c r="T19" s="8">
        <f t="shared" si="36"/>
        <v>1</v>
      </c>
      <c r="U19" s="10" t="s">
        <v>42</v>
      </c>
      <c r="V19" s="8">
        <f t="shared" si="37"/>
        <v>1</v>
      </c>
      <c r="W19" s="8">
        <f t="shared" si="37"/>
        <v>1</v>
      </c>
      <c r="X19" s="8">
        <f t="shared" si="37"/>
        <v>0</v>
      </c>
      <c r="Y19" s="8">
        <f t="shared" si="37"/>
        <v>1</v>
      </c>
      <c r="AB19" s="5"/>
      <c r="AD19" s="8" t="s">
        <v>43</v>
      </c>
      <c r="AE19" s="8" t="s">
        <v>48</v>
      </c>
      <c r="AF19" s="8"/>
      <c r="AG19" s="8">
        <f>C5</f>
        <v>12669</v>
      </c>
      <c r="AH19" s="5"/>
      <c r="AJ19" s="13"/>
    </row>
    <row r="20" spans="4:36" s="3" customFormat="1" x14ac:dyDescent="0.3">
      <c r="G20" s="3">
        <f t="shared" ref="G20" si="38">IF(G17+G18+G19=1,1,IF(G17+G18+G19=2,0,IF(G17+G18+G19=3,1,0)))</f>
        <v>0</v>
      </c>
      <c r="H20" s="3">
        <f t="shared" ref="H20" si="39">IF(H17+H18+H19=1,1,IF(H17+H18+H19=2,0,IF(H17+H18+H19=3,1,0)))</f>
        <v>1</v>
      </c>
      <c r="I20" s="3">
        <f t="shared" ref="I20" si="40">IF(I17+I18+I19=1,1,IF(I17+I18+I19=2,0,IF(I17+I18+I19=3,1,0)))</f>
        <v>0</v>
      </c>
      <c r="J20" s="3">
        <f t="shared" ref="J20" si="41">IF(J17+J18+J19=1,1,IF(J17+J18+J19=2,0,IF(J17+J18+J19=3,1,0)))</f>
        <v>0</v>
      </c>
      <c r="K20" s="4" t="s">
        <v>42</v>
      </c>
      <c r="L20" s="3">
        <f t="shared" ref="L20" si="42">IF(L17+L18+L19=1,1,IF(L17+L18+L19=2,0,IF(L17+L18+L19=3,1,0)))</f>
        <v>1</v>
      </c>
      <c r="M20" s="3">
        <f t="shared" ref="M20" si="43">IF(M17+M18+M19=1,1,IF(M17+M18+M19=2,0,IF(M17+M18+M19=3,1,0)))</f>
        <v>1</v>
      </c>
      <c r="N20" s="3">
        <f t="shared" ref="N20" si="44">IF(N17+N18+N19=1,1,IF(N17+N18+N19=2,0,IF(N17+N18+N19=3,1,0)))</f>
        <v>1</v>
      </c>
      <c r="O20" s="3">
        <f t="shared" ref="O20" si="45">IF(O17+O18+O19=1,1,IF(O17+O18+O19=2,0,IF(O17+O18+O19=3,1,0)))</f>
        <v>1</v>
      </c>
      <c r="P20" s="4" t="s">
        <v>42</v>
      </c>
      <c r="Q20" s="3">
        <f t="shared" ref="Q20" si="46">IF(Q17+Q18+Q19=1,1,IF(Q17+Q18+Q19=2,0,IF(Q17+Q18+Q19=3,1,0)))</f>
        <v>0</v>
      </c>
      <c r="R20" s="3">
        <f t="shared" ref="R20" si="47">IF(R17+R18+R19=1,1,IF(R17+R18+R19=2,0,IF(R17+R18+R19=3,1,0)))</f>
        <v>1</v>
      </c>
      <c r="S20" s="3">
        <f t="shared" ref="S20" si="48">IF(S17+S18+S19=1,1,IF(S17+S18+S19=2,0,IF(S17+S18+S19=3,1,0)))</f>
        <v>0</v>
      </c>
      <c r="T20" s="3">
        <f t="shared" ref="T20" si="49">IF(T17+T18+T19=1,1,IF(T17+T18+T19=2,0,IF(T17+T18+T19=3,1,0)))</f>
        <v>1</v>
      </c>
      <c r="U20" s="4" t="s">
        <v>42</v>
      </c>
      <c r="V20" s="3">
        <f t="shared" ref="V20:W20" si="50">IF(V17+V18+V19=1,1,IF(V17+V18+V19=2,0,IF(V17+V18+V19=3,1,0)))</f>
        <v>0</v>
      </c>
      <c r="W20" s="3">
        <f t="shared" si="50"/>
        <v>0</v>
      </c>
      <c r="X20" s="3">
        <f>IF(X17+X18+X19=1,1,IF(X17+X18+X19=2,0,IF(X17+X18+X19=3,1,0)))</f>
        <v>1</v>
      </c>
      <c r="Y20" s="3">
        <f>IF(Y17+Y18+Y19=1,1,IF(Y17+Y18+Y19=2,0,IF(Y17+Y18+Y19=3,1,0)))</f>
        <v>0</v>
      </c>
      <c r="Z20" s="6" t="s">
        <v>46</v>
      </c>
      <c r="AA20" s="3">
        <f>IF(G20=1, -(65536 - (G20*2^15 + H20*2^14 + I20*2^13 + J20*2^12 + L20*2^11 + M20*2^10 + N20*2^9 + O20*2^8 + Q20*2^7 + R20*2^6 + S20*2^5 + T20*2^4 + V20*2^3 + W20*2^2 + X20*2^1 + Y20*2^0)), G20*2^15 + H20*2^14 + I20*2^13 + J20*2^12 + L20*2^11 + M20*2^10 + N20*2^9 + O20*2^8 + Q20*2^7 + R20*2^6 + S20*2^5 + T20*2^4 + V20*2^3 + W20*2^2 + X20*2^1 + Y20*2^0)</f>
        <v>20306</v>
      </c>
      <c r="AB20" s="7" t="s">
        <v>47</v>
      </c>
      <c r="AG20" s="3">
        <f>AG18+AG19</f>
        <v>20306</v>
      </c>
      <c r="AH20" s="7" t="s">
        <v>47</v>
      </c>
    </row>
    <row r="21" spans="4:36" s="3" customFormat="1" x14ac:dyDescent="0.3">
      <c r="AB21" s="5"/>
      <c r="AH21" s="5"/>
      <c r="AJ21" s="13"/>
    </row>
    <row r="22" spans="4:36" s="3" customFormat="1" x14ac:dyDescent="0.3">
      <c r="G22" s="3" t="s">
        <v>51</v>
      </c>
      <c r="H22" s="3">
        <f>IF(G19+G18+G17&gt;=2,1,0)</f>
        <v>0</v>
      </c>
      <c r="J22" s="3" t="s">
        <v>52</v>
      </c>
      <c r="K22" s="3">
        <f>IF(MOD(SUM(Q20:Y20),2)=1,0,1)</f>
        <v>0</v>
      </c>
      <c r="M22" s="3" t="s">
        <v>53</v>
      </c>
      <c r="N22" s="3">
        <f>T17</f>
        <v>1</v>
      </c>
      <c r="P22" s="3" t="s">
        <v>54</v>
      </c>
      <c r="Q22" s="12">
        <f>1*(SUM(G20:Y20)=0)</f>
        <v>0</v>
      </c>
      <c r="S22" s="3" t="s">
        <v>55</v>
      </c>
      <c r="T22" s="3">
        <f>G20</f>
        <v>0</v>
      </c>
      <c r="V22" s="3" t="s">
        <v>56</v>
      </c>
      <c r="W22" s="3">
        <f>IF(G18=G19,IF(G19=G20,0,1),0)</f>
        <v>0</v>
      </c>
      <c r="AA22" s="13" t="str">
        <f>IF(AG18&gt;0,IF(AG19&gt;0,IF(AA20&gt;0,$A$66,$A$70),IF(AA20&gt;0,$A$68,$A$69)),IF(AG19&gt;0,IF(AA20&gt;0,$A$68,$A$69),IF(AA20&gt;0,$A$71,$A$67)))</f>
        <v>При сложении двух положительных чисел получилось положительное число</v>
      </c>
      <c r="AB22" s="5"/>
      <c r="AH22" s="5"/>
      <c r="AJ22" s="13"/>
    </row>
    <row r="23" spans="4:36" s="3" customFormat="1" x14ac:dyDescent="0.3">
      <c r="AB23" s="5"/>
      <c r="AH23" s="5"/>
      <c r="AJ23" s="13"/>
    </row>
    <row r="24" spans="4:36" s="3" customFormat="1" x14ac:dyDescent="0.3">
      <c r="G24" s="3">
        <f t="shared" ref="G24:R24" si="51">IF((H24+H25+H26)&gt;=2,1,0)</f>
        <v>1</v>
      </c>
      <c r="H24" s="3">
        <f t="shared" si="51"/>
        <v>1</v>
      </c>
      <c r="I24" s="3">
        <f t="shared" si="51"/>
        <v>1</v>
      </c>
      <c r="J24" s="3">
        <f>IF((L24+L25+L26)&gt;=2,1,0)</f>
        <v>1</v>
      </c>
      <c r="K24" s="4" t="s">
        <v>42</v>
      </c>
      <c r="L24" s="3">
        <f t="shared" si="51"/>
        <v>1</v>
      </c>
      <c r="M24" s="3">
        <f t="shared" si="51"/>
        <v>1</v>
      </c>
      <c r="N24" s="3">
        <f t="shared" si="51"/>
        <v>1</v>
      </c>
      <c r="O24" s="3">
        <f>IF((Q24+Q25+Q26)&gt;=2,1,0)</f>
        <v>0</v>
      </c>
      <c r="P24" s="4" t="s">
        <v>42</v>
      </c>
      <c r="Q24" s="3">
        <f t="shared" si="51"/>
        <v>1</v>
      </c>
      <c r="R24" s="3">
        <f t="shared" si="51"/>
        <v>1</v>
      </c>
      <c r="S24" s="3">
        <f>IF((T24+T25+T26)&gt;=2,1,0)</f>
        <v>1</v>
      </c>
      <c r="T24" s="3">
        <f>IF((V24+V25+V26)&gt;=2,1,0)</f>
        <v>0</v>
      </c>
      <c r="U24" s="4" t="s">
        <v>42</v>
      </c>
      <c r="V24" s="3">
        <f t="shared" ref="V24:W24" si="52">IF((W24+W25+W26)&gt;=2,1,0)</f>
        <v>0</v>
      </c>
      <c r="W24" s="3">
        <f t="shared" si="52"/>
        <v>0</v>
      </c>
      <c r="X24" s="3">
        <f>IF((Y24+Y25+Y26)&gt;=2,1,0)</f>
        <v>0</v>
      </c>
      <c r="Y24" s="3">
        <f>0</f>
        <v>0</v>
      </c>
      <c r="AB24" s="5"/>
      <c r="AH24" s="5"/>
      <c r="AJ24" s="13"/>
    </row>
    <row r="25" spans="4:36" s="3" customFormat="1" x14ac:dyDescent="0.3">
      <c r="E25" s="5" t="s">
        <v>45</v>
      </c>
      <c r="G25" s="3">
        <f>G5</f>
        <v>0</v>
      </c>
      <c r="H25" s="3">
        <f t="shared" ref="H25:Y25" si="53">H5</f>
        <v>0</v>
      </c>
      <c r="I25" s="3">
        <f t="shared" si="53"/>
        <v>1</v>
      </c>
      <c r="J25" s="3">
        <f t="shared" si="53"/>
        <v>1</v>
      </c>
      <c r="K25" s="4" t="s">
        <v>42</v>
      </c>
      <c r="L25" s="3">
        <f t="shared" si="53"/>
        <v>0</v>
      </c>
      <c r="M25" s="3">
        <f t="shared" si="53"/>
        <v>0</v>
      </c>
      <c r="N25" s="3">
        <f t="shared" si="53"/>
        <v>0</v>
      </c>
      <c r="O25" s="3">
        <f t="shared" si="53"/>
        <v>1</v>
      </c>
      <c r="P25" s="4" t="s">
        <v>42</v>
      </c>
      <c r="Q25" s="3">
        <f t="shared" si="53"/>
        <v>0</v>
      </c>
      <c r="R25" s="3">
        <f t="shared" si="53"/>
        <v>1</v>
      </c>
      <c r="S25" s="3">
        <f t="shared" si="53"/>
        <v>1</v>
      </c>
      <c r="T25" s="3">
        <f t="shared" si="53"/>
        <v>1</v>
      </c>
      <c r="U25" s="4" t="s">
        <v>42</v>
      </c>
      <c r="V25" s="3">
        <f t="shared" si="53"/>
        <v>1</v>
      </c>
      <c r="W25" s="3">
        <f t="shared" si="53"/>
        <v>1</v>
      </c>
      <c r="X25" s="3">
        <f t="shared" si="53"/>
        <v>0</v>
      </c>
      <c r="Y25" s="3">
        <f t="shared" si="53"/>
        <v>1</v>
      </c>
      <c r="AB25" s="5"/>
      <c r="AE25" s="3" t="s">
        <v>48</v>
      </c>
      <c r="AG25" s="3">
        <f>C5</f>
        <v>12669</v>
      </c>
      <c r="AH25" s="5"/>
      <c r="AJ25" s="13"/>
    </row>
    <row r="26" spans="4:36" s="3" customFormat="1" ht="15" thickBot="1" x14ac:dyDescent="0.35">
      <c r="D26" s="8" t="s">
        <v>43</v>
      </c>
      <c r="E26" s="9" t="s">
        <v>57</v>
      </c>
      <c r="F26" s="8"/>
      <c r="G26" s="8">
        <f>G6</f>
        <v>0</v>
      </c>
      <c r="H26" s="8">
        <f t="shared" ref="H26:Y26" si="54">H6</f>
        <v>1</v>
      </c>
      <c r="I26" s="8">
        <f t="shared" si="54"/>
        <v>0</v>
      </c>
      <c r="J26" s="8">
        <f t="shared" si="54"/>
        <v>0</v>
      </c>
      <c r="K26" s="10" t="s">
        <v>42</v>
      </c>
      <c r="L26" s="8">
        <f t="shared" si="54"/>
        <v>1</v>
      </c>
      <c r="M26" s="8">
        <f t="shared" si="54"/>
        <v>1</v>
      </c>
      <c r="N26" s="8">
        <f t="shared" si="54"/>
        <v>1</v>
      </c>
      <c r="O26" s="8">
        <f t="shared" si="54"/>
        <v>1</v>
      </c>
      <c r="P26" s="10" t="s">
        <v>42</v>
      </c>
      <c r="Q26" s="8">
        <f t="shared" si="54"/>
        <v>0</v>
      </c>
      <c r="R26" s="8">
        <f t="shared" si="54"/>
        <v>1</v>
      </c>
      <c r="S26" s="8">
        <f t="shared" si="54"/>
        <v>0</v>
      </c>
      <c r="T26" s="8">
        <f t="shared" si="54"/>
        <v>1</v>
      </c>
      <c r="U26" s="10" t="s">
        <v>42</v>
      </c>
      <c r="V26" s="8">
        <f t="shared" si="54"/>
        <v>0</v>
      </c>
      <c r="W26" s="8">
        <f t="shared" si="54"/>
        <v>0</v>
      </c>
      <c r="X26" s="8">
        <f t="shared" si="54"/>
        <v>1</v>
      </c>
      <c r="Y26" s="8">
        <f t="shared" si="54"/>
        <v>0</v>
      </c>
      <c r="AD26" s="8" t="s">
        <v>43</v>
      </c>
      <c r="AE26" s="8" t="s">
        <v>58</v>
      </c>
      <c r="AF26" s="8"/>
      <c r="AG26" s="8">
        <f>C6</f>
        <v>20306</v>
      </c>
      <c r="AJ26" s="13"/>
    </row>
    <row r="27" spans="4:36" s="3" customFormat="1" x14ac:dyDescent="0.3">
      <c r="G27" s="3">
        <f t="shared" ref="G27:X27" si="55">IF(G24+G25+G26=1,1,IF(G24+G25+G26=2,0,IF(G24+G25+G26=3,1,0)))</f>
        <v>1</v>
      </c>
      <c r="H27" s="3">
        <f t="shared" si="55"/>
        <v>0</v>
      </c>
      <c r="I27" s="3">
        <f t="shared" si="55"/>
        <v>0</v>
      </c>
      <c r="J27" s="3">
        <f t="shared" si="55"/>
        <v>0</v>
      </c>
      <c r="K27" s="4" t="s">
        <v>42</v>
      </c>
      <c r="L27" s="3">
        <f t="shared" si="55"/>
        <v>0</v>
      </c>
      <c r="M27" s="3">
        <f t="shared" si="55"/>
        <v>0</v>
      </c>
      <c r="N27" s="3">
        <f t="shared" si="55"/>
        <v>0</v>
      </c>
      <c r="O27" s="3">
        <f t="shared" si="55"/>
        <v>0</v>
      </c>
      <c r="P27" s="4" t="s">
        <v>42</v>
      </c>
      <c r="Q27" s="3">
        <f t="shared" si="55"/>
        <v>1</v>
      </c>
      <c r="R27" s="3">
        <f t="shared" si="55"/>
        <v>1</v>
      </c>
      <c r="S27" s="3">
        <f t="shared" si="55"/>
        <v>0</v>
      </c>
      <c r="T27" s="3">
        <f t="shared" si="55"/>
        <v>0</v>
      </c>
      <c r="U27" s="4" t="s">
        <v>42</v>
      </c>
      <c r="V27" s="3">
        <f t="shared" si="55"/>
        <v>1</v>
      </c>
      <c r="W27" s="3">
        <f t="shared" si="55"/>
        <v>1</v>
      </c>
      <c r="X27" s="3">
        <f t="shared" si="55"/>
        <v>1</v>
      </c>
      <c r="Y27" s="3">
        <f>IF(Y24+Y25+Y26=1,1,IF(Y24+Y25+Y26=2,0,IF(Y24+Y25+Y26=3,1,0)))</f>
        <v>1</v>
      </c>
      <c r="Z27" s="6" t="s">
        <v>46</v>
      </c>
      <c r="AA27" s="3">
        <f t="shared" ref="AA27:AA62" si="56">IF(G27=1, -(65536 - (G27*2^15 + H27*2^14 + I27*2^13 + J27*2^12 + L27*2^11 + M27*2^10 + N27*2^9 + O27*2^8 + Q27*2^7 + R27*2^6 + S27*2^5 + T27*2^4 + V27*2^3 + W27*2^2 + X27*2^1 + Y27*2^0)), G27*2^15 + H27*2^14 + I27*2^13 + J27*2^12 + L27*2^11 + M27*2^10 + N27*2^9 + O27*2^8 + Q27*2^7 + R27*2^6 + S27*2^5 + T27*2^4 + V27*2^3 + W27*2^2 + X27*2^1 + Y27*2^0)</f>
        <v>-32561</v>
      </c>
      <c r="AB27" s="7" t="s">
        <v>47</v>
      </c>
      <c r="AG27" s="3">
        <f>AG25+AG26</f>
        <v>32975</v>
      </c>
      <c r="AH27" s="7" t="s">
        <v>47</v>
      </c>
    </row>
    <row r="28" spans="4:36" s="3" customFormat="1" x14ac:dyDescent="0.3">
      <c r="AB28" s="5"/>
      <c r="AH28" s="5"/>
      <c r="AJ28" s="13"/>
    </row>
    <row r="29" spans="4:36" s="3" customFormat="1" x14ac:dyDescent="0.3">
      <c r="G29" s="3" t="s">
        <v>51</v>
      </c>
      <c r="H29" s="3">
        <f>IF(G26+G25+G24&gt;=2,1,0)</f>
        <v>0</v>
      </c>
      <c r="J29" s="3" t="s">
        <v>52</v>
      </c>
      <c r="K29" s="3">
        <f>IF(MOD(SUM(Q27:Y27),2)=1,0,1)</f>
        <v>1</v>
      </c>
      <c r="M29" s="3" t="s">
        <v>53</v>
      </c>
      <c r="N29" s="3">
        <f>T24</f>
        <v>0</v>
      </c>
      <c r="P29" s="3" t="s">
        <v>54</v>
      </c>
      <c r="Q29" s="12">
        <f>1*(SUM(G27:Y27)=0)</f>
        <v>0</v>
      </c>
      <c r="S29" s="3" t="s">
        <v>55</v>
      </c>
      <c r="T29" s="3">
        <f>G27</f>
        <v>1</v>
      </c>
      <c r="V29" s="3" t="s">
        <v>56</v>
      </c>
      <c r="W29" s="3">
        <f>IF(G25=G26,IF(G26=G27,0,1),0)</f>
        <v>1</v>
      </c>
      <c r="AA29" s="13" t="str">
        <f>IF(AG25&gt;0,IF(AG26&gt;0,IF(AA27&gt;0,$A$66,$A$70),IF(AA27&gt;0,$A$68,$A$69)),IF(AG26&gt;0,IF(AA27&gt;0,$A$68,$A$69),IF(AA27&gt;0,$A$71,$A$67)))</f>
        <v>При сложении двух положительных чисел получилось отрицательное число - ПЕРЕПОЛНЕНИЕ</v>
      </c>
      <c r="AB29" s="5"/>
      <c r="AH29" s="5"/>
      <c r="AJ29" s="13"/>
    </row>
    <row r="30" spans="4:36" s="3" customFormat="1" x14ac:dyDescent="0.3">
      <c r="AB30" s="5"/>
      <c r="AH30" s="5"/>
      <c r="AJ30" s="13"/>
    </row>
    <row r="31" spans="4:36" s="3" customFormat="1" x14ac:dyDescent="0.3">
      <c r="G31" s="3">
        <f t="shared" ref="G31:I31" si="57">IF((H31+H32+H33)&gt;=2,1,0)</f>
        <v>1</v>
      </c>
      <c r="H31" s="3">
        <f t="shared" si="57"/>
        <v>1</v>
      </c>
      <c r="I31" s="3">
        <f t="shared" si="57"/>
        <v>0</v>
      </c>
      <c r="J31" s="3">
        <f>IF((L31+L32+L33)&gt;=2,1,0)</f>
        <v>0</v>
      </c>
      <c r="K31" s="4" t="s">
        <v>42</v>
      </c>
      <c r="L31" s="3">
        <f t="shared" ref="L31:N31" si="58">IF((M31+M32+M33)&gt;=2,1,0)</f>
        <v>0</v>
      </c>
      <c r="M31" s="3">
        <f t="shared" si="58"/>
        <v>0</v>
      </c>
      <c r="N31" s="3">
        <f t="shared" si="58"/>
        <v>0</v>
      </c>
      <c r="O31" s="3">
        <f>IF((Q31+Q32+Q33)&gt;=2,1,0)</f>
        <v>0</v>
      </c>
      <c r="P31" s="4" t="s">
        <v>42</v>
      </c>
      <c r="Q31" s="3">
        <f t="shared" ref="Q31:R31" si="59">IF((R31+R32+R33)&gt;=2,1,0)</f>
        <v>1</v>
      </c>
      <c r="R31" s="3">
        <f t="shared" si="59"/>
        <v>1</v>
      </c>
      <c r="S31" s="3">
        <f>IF((T31+T32+T33)&gt;=2,1,0)</f>
        <v>1</v>
      </c>
      <c r="T31" s="3">
        <f>IF((V31+V32+V33)&gt;=2,1,0)</f>
        <v>1</v>
      </c>
      <c r="U31" s="4" t="s">
        <v>42</v>
      </c>
      <c r="V31" s="3">
        <f t="shared" ref="V31:W31" si="60">IF((W31+W32+W33)&gt;=2,1,0)</f>
        <v>1</v>
      </c>
      <c r="W31" s="3">
        <f t="shared" si="60"/>
        <v>1</v>
      </c>
      <c r="X31" s="3">
        <f>IF((Y31+Y32+Y33)&gt;=2,1,0)</f>
        <v>1</v>
      </c>
      <c r="Y31" s="3">
        <f>0</f>
        <v>0</v>
      </c>
      <c r="AB31" s="5"/>
      <c r="AH31" s="5"/>
      <c r="AJ31" s="13"/>
    </row>
    <row r="32" spans="4:36" s="3" customFormat="1" x14ac:dyDescent="0.3">
      <c r="E32" s="5" t="s">
        <v>45</v>
      </c>
      <c r="G32" s="3">
        <f>G5</f>
        <v>0</v>
      </c>
      <c r="H32" s="3">
        <f t="shared" ref="H32:Y32" si="61">H5</f>
        <v>0</v>
      </c>
      <c r="I32" s="3">
        <f t="shared" si="61"/>
        <v>1</v>
      </c>
      <c r="J32" s="3">
        <f t="shared" si="61"/>
        <v>1</v>
      </c>
      <c r="K32" s="4" t="s">
        <v>42</v>
      </c>
      <c r="L32" s="3">
        <f t="shared" si="61"/>
        <v>0</v>
      </c>
      <c r="M32" s="3">
        <f t="shared" si="61"/>
        <v>0</v>
      </c>
      <c r="N32" s="3">
        <f t="shared" si="61"/>
        <v>0</v>
      </c>
      <c r="O32" s="3">
        <f t="shared" si="61"/>
        <v>1</v>
      </c>
      <c r="P32" s="4" t="s">
        <v>42</v>
      </c>
      <c r="Q32" s="3">
        <f t="shared" si="61"/>
        <v>0</v>
      </c>
      <c r="R32" s="3">
        <f t="shared" si="61"/>
        <v>1</v>
      </c>
      <c r="S32" s="3">
        <f t="shared" si="61"/>
        <v>1</v>
      </c>
      <c r="T32" s="3">
        <f t="shared" si="61"/>
        <v>1</v>
      </c>
      <c r="U32" s="4" t="s">
        <v>42</v>
      </c>
      <c r="V32" s="3">
        <f t="shared" si="61"/>
        <v>1</v>
      </c>
      <c r="W32" s="3">
        <f t="shared" si="61"/>
        <v>1</v>
      </c>
      <c r="X32" s="3">
        <f t="shared" si="61"/>
        <v>0</v>
      </c>
      <c r="Y32" s="3">
        <f t="shared" si="61"/>
        <v>1</v>
      </c>
      <c r="AB32" s="5"/>
      <c r="AE32" s="3" t="s">
        <v>48</v>
      </c>
      <c r="AG32" s="3">
        <f>C5</f>
        <v>12669</v>
      </c>
      <c r="AH32" s="5"/>
      <c r="AJ32" s="13"/>
    </row>
    <row r="33" spans="4:36" s="3" customFormat="1" ht="15" thickBot="1" x14ac:dyDescent="0.35">
      <c r="D33" s="8" t="s">
        <v>43</v>
      </c>
      <c r="E33" s="9" t="s">
        <v>59</v>
      </c>
      <c r="F33" s="8"/>
      <c r="G33" s="8">
        <f>G10</f>
        <v>1</v>
      </c>
      <c r="H33" s="8">
        <f t="shared" ref="H33:Y33" si="62">H10</f>
        <v>1</v>
      </c>
      <c r="I33" s="8">
        <f t="shared" si="62"/>
        <v>1</v>
      </c>
      <c r="J33" s="8">
        <f t="shared" si="62"/>
        <v>0</v>
      </c>
      <c r="K33" s="10" t="s">
        <v>42</v>
      </c>
      <c r="L33" s="8">
        <f t="shared" si="62"/>
        <v>0</v>
      </c>
      <c r="M33" s="8">
        <f t="shared" si="62"/>
        <v>0</v>
      </c>
      <c r="N33" s="8">
        <f t="shared" si="62"/>
        <v>1</v>
      </c>
      <c r="O33" s="8">
        <f t="shared" si="62"/>
        <v>0</v>
      </c>
      <c r="P33" s="10" t="s">
        <v>42</v>
      </c>
      <c r="Q33" s="8">
        <f t="shared" si="62"/>
        <v>0</v>
      </c>
      <c r="R33" s="8">
        <f t="shared" si="62"/>
        <v>0</v>
      </c>
      <c r="S33" s="8">
        <f t="shared" si="62"/>
        <v>1</v>
      </c>
      <c r="T33" s="8">
        <f t="shared" si="62"/>
        <v>0</v>
      </c>
      <c r="U33" s="10" t="s">
        <v>42</v>
      </c>
      <c r="V33" s="8">
        <f t="shared" si="62"/>
        <v>1</v>
      </c>
      <c r="W33" s="8">
        <f t="shared" si="62"/>
        <v>0</v>
      </c>
      <c r="X33" s="8">
        <f t="shared" si="62"/>
        <v>1</v>
      </c>
      <c r="Y33" s="8">
        <f t="shared" si="62"/>
        <v>1</v>
      </c>
      <c r="AD33" s="8" t="s">
        <v>43</v>
      </c>
      <c r="AE33" s="8" t="s">
        <v>60</v>
      </c>
      <c r="AF33" s="8"/>
      <c r="AG33" s="8">
        <f>C10</f>
        <v>-7637</v>
      </c>
      <c r="AJ33" s="13"/>
    </row>
    <row r="34" spans="4:36" s="3" customFormat="1" x14ac:dyDescent="0.3">
      <c r="G34" s="3">
        <f t="shared" ref="G34" si="63">IF(G31+G32+G33=1,1,IF(G31+G32+G33=2,0,IF(G31+G32+G33=3,1,0)))</f>
        <v>0</v>
      </c>
      <c r="H34" s="3">
        <f t="shared" ref="H34" si="64">IF(H31+H32+H33=1,1,IF(H31+H32+H33=2,0,IF(H31+H32+H33=3,1,0)))</f>
        <v>0</v>
      </c>
      <c r="I34" s="3">
        <f t="shared" ref="I34" si="65">IF(I31+I32+I33=1,1,IF(I31+I32+I33=2,0,IF(I31+I32+I33=3,1,0)))</f>
        <v>0</v>
      </c>
      <c r="J34" s="3">
        <f t="shared" ref="J34" si="66">IF(J31+J32+J33=1,1,IF(J31+J32+J33=2,0,IF(J31+J32+J33=3,1,0)))</f>
        <v>1</v>
      </c>
      <c r="K34" s="4" t="s">
        <v>42</v>
      </c>
      <c r="L34" s="3">
        <f t="shared" ref="L34" si="67">IF(L31+L32+L33=1,1,IF(L31+L32+L33=2,0,IF(L31+L32+L33=3,1,0)))</f>
        <v>0</v>
      </c>
      <c r="M34" s="3">
        <f t="shared" ref="M34" si="68">IF(M31+M32+M33=1,1,IF(M31+M32+M33=2,0,IF(M31+M32+M33=3,1,0)))</f>
        <v>0</v>
      </c>
      <c r="N34" s="3">
        <f t="shared" ref="N34" si="69">IF(N31+N32+N33=1,1,IF(N31+N32+N33=2,0,IF(N31+N32+N33=3,1,0)))</f>
        <v>1</v>
      </c>
      <c r="O34" s="3">
        <f t="shared" ref="O34" si="70">IF(O31+O32+O33=1,1,IF(O31+O32+O33=2,0,IF(O31+O32+O33=3,1,0)))</f>
        <v>1</v>
      </c>
      <c r="P34" s="4" t="s">
        <v>42</v>
      </c>
      <c r="Q34" s="3">
        <f t="shared" ref="Q34" si="71">IF(Q31+Q32+Q33=1,1,IF(Q31+Q32+Q33=2,0,IF(Q31+Q32+Q33=3,1,0)))</f>
        <v>1</v>
      </c>
      <c r="R34" s="3">
        <f t="shared" ref="R34" si="72">IF(R31+R32+R33=1,1,IF(R31+R32+R33=2,0,IF(R31+R32+R33=3,1,0)))</f>
        <v>0</v>
      </c>
      <c r="S34" s="3">
        <f t="shared" ref="S34" si="73">IF(S31+S32+S33=1,1,IF(S31+S32+S33=2,0,IF(S31+S32+S33=3,1,0)))</f>
        <v>1</v>
      </c>
      <c r="T34" s="3">
        <f t="shared" ref="T34" si="74">IF(T31+T32+T33=1,1,IF(T31+T32+T33=2,0,IF(T31+T32+T33=3,1,0)))</f>
        <v>0</v>
      </c>
      <c r="U34" s="4" t="s">
        <v>42</v>
      </c>
      <c r="V34" s="3">
        <f t="shared" ref="V34" si="75">IF(V31+V32+V33=1,1,IF(V31+V32+V33=2,0,IF(V31+V32+V33=3,1,0)))</f>
        <v>1</v>
      </c>
      <c r="W34" s="3">
        <f t="shared" ref="W34" si="76">IF(W31+W32+W33=1,1,IF(W31+W32+W33=2,0,IF(W31+W32+W33=3,1,0)))</f>
        <v>0</v>
      </c>
      <c r="X34" s="3">
        <f t="shared" ref="X34" si="77">IF(X31+X32+X33=1,1,IF(X31+X32+X33=2,0,IF(X31+X32+X33=3,1,0)))</f>
        <v>0</v>
      </c>
      <c r="Y34" s="3">
        <f>IF(Y31+Y32+Y33=1,1,IF(Y31+Y32+Y33=2,0,IF(Y31+Y32+Y33=3,1,0)))</f>
        <v>0</v>
      </c>
      <c r="Z34" s="6" t="s">
        <v>46</v>
      </c>
      <c r="AA34" s="3">
        <f t="shared" si="56"/>
        <v>5032</v>
      </c>
      <c r="AB34" s="7" t="s">
        <v>47</v>
      </c>
      <c r="AG34" s="3">
        <f>AG32+AG33</f>
        <v>5032</v>
      </c>
      <c r="AH34" s="7" t="s">
        <v>47</v>
      </c>
    </row>
    <row r="35" spans="4:36" s="3" customFormat="1" x14ac:dyDescent="0.3">
      <c r="AB35" s="5"/>
      <c r="AH35" s="5"/>
      <c r="AJ35" s="13"/>
    </row>
    <row r="36" spans="4:36" s="3" customFormat="1" x14ac:dyDescent="0.3">
      <c r="G36" s="3" t="s">
        <v>51</v>
      </c>
      <c r="H36" s="3">
        <f>IF(G33+G32+G31&gt;=2,1,0)</f>
        <v>1</v>
      </c>
      <c r="J36" s="3" t="s">
        <v>52</v>
      </c>
      <c r="K36" s="3">
        <f>IF(MOD(SUM(Q34:Y34),2)=1,0,1)</f>
        <v>0</v>
      </c>
      <c r="M36" s="3" t="s">
        <v>53</v>
      </c>
      <c r="N36" s="3">
        <f>T31</f>
        <v>1</v>
      </c>
      <c r="P36" s="3" t="s">
        <v>54</v>
      </c>
      <c r="Q36" s="12">
        <f>1*(SUM(G34:Y34)=0)</f>
        <v>0</v>
      </c>
      <c r="S36" s="3" t="s">
        <v>55</v>
      </c>
      <c r="T36" s="3">
        <f>G34</f>
        <v>0</v>
      </c>
      <c r="V36" s="3" t="s">
        <v>56</v>
      </c>
      <c r="W36" s="3">
        <f>IF(G32=G33,IF(G33=G34,0,1),0)</f>
        <v>0</v>
      </c>
      <c r="AA36" s="13" t="str">
        <f>IF(AG32&gt;0,IF(AG33&gt;0,IF(AA34&gt;0,$A$66,$A$70),IF(AA34&gt;0,$A$68,$A$69)),IF(AG33&gt;0,IF(AA34&gt;0,$A$68,$A$69),IF(AA34&gt;0,$A$71,$A$67)))</f>
        <v>При сложении положительного и отрицательного чисел получилось положительное число</v>
      </c>
      <c r="AB36" s="5"/>
      <c r="AH36" s="5"/>
      <c r="AJ36" s="13"/>
    </row>
    <row r="37" spans="4:36" s="3" customFormat="1" x14ac:dyDescent="0.3">
      <c r="AB37" s="5"/>
      <c r="AH37" s="5"/>
      <c r="AJ37" s="13"/>
    </row>
    <row r="38" spans="4:36" s="3" customFormat="1" x14ac:dyDescent="0.3">
      <c r="G38" s="3">
        <f t="shared" ref="G38:I38" si="78">IF((H38+H39+H40)&gt;=2,1,0)</f>
        <v>1</v>
      </c>
      <c r="H38" s="3">
        <f t="shared" si="78"/>
        <v>0</v>
      </c>
      <c r="I38" s="3">
        <f t="shared" si="78"/>
        <v>0</v>
      </c>
      <c r="J38" s="3">
        <f>IF((L38+L39+L40)&gt;=2,1,0)</f>
        <v>1</v>
      </c>
      <c r="K38" s="4" t="s">
        <v>42</v>
      </c>
      <c r="L38" s="3">
        <f t="shared" ref="L38:N38" si="79">IF((M38+M39+M40)&gt;=2,1,0)</f>
        <v>1</v>
      </c>
      <c r="M38" s="3">
        <f t="shared" si="79"/>
        <v>1</v>
      </c>
      <c r="N38" s="3">
        <f t="shared" si="79"/>
        <v>0</v>
      </c>
      <c r="O38" s="3">
        <f>IF((Q38+Q39+Q40)&gt;=2,1,0)</f>
        <v>0</v>
      </c>
      <c r="P38" s="4" t="s">
        <v>42</v>
      </c>
      <c r="Q38" s="3">
        <f t="shared" ref="Q38:R38" si="80">IF((R38+R39+R40)&gt;=2,1,0)</f>
        <v>0</v>
      </c>
      <c r="R38" s="3">
        <f t="shared" si="80"/>
        <v>0</v>
      </c>
      <c r="S38" s="3">
        <f>IF((T38+T39+T40)&gt;=2,1,0)</f>
        <v>0</v>
      </c>
      <c r="T38" s="3">
        <f>IF((V38+V39+V40)&gt;=2,1,0)</f>
        <v>0</v>
      </c>
      <c r="U38" s="4" t="s">
        <v>42</v>
      </c>
      <c r="V38" s="3">
        <f t="shared" ref="V38:W38" si="81">IF((W38+W39+W40)&gt;=2,1,0)</f>
        <v>0</v>
      </c>
      <c r="W38" s="3">
        <f t="shared" si="81"/>
        <v>1</v>
      </c>
      <c r="X38" s="3">
        <f>IF((Y38+Y39+Y40)&gt;=2,1,0)</f>
        <v>1</v>
      </c>
      <c r="Y38" s="3">
        <f>0</f>
        <v>0</v>
      </c>
      <c r="AB38" s="5"/>
      <c r="AH38" s="5"/>
      <c r="AJ38" s="13"/>
    </row>
    <row r="39" spans="4:36" s="3" customFormat="1" x14ac:dyDescent="0.3">
      <c r="E39" s="5" t="s">
        <v>59</v>
      </c>
      <c r="G39" s="3">
        <f>G10</f>
        <v>1</v>
      </c>
      <c r="H39" s="3">
        <f t="shared" ref="H39:Y39" si="82">H10</f>
        <v>1</v>
      </c>
      <c r="I39" s="3">
        <f t="shared" si="82"/>
        <v>1</v>
      </c>
      <c r="J39" s="3">
        <f t="shared" si="82"/>
        <v>0</v>
      </c>
      <c r="K39" s="4" t="str">
        <f t="shared" si="82"/>
        <v>.</v>
      </c>
      <c r="L39" s="3">
        <f t="shared" si="82"/>
        <v>0</v>
      </c>
      <c r="M39" s="3">
        <f t="shared" si="82"/>
        <v>0</v>
      </c>
      <c r="N39" s="3">
        <f t="shared" si="82"/>
        <v>1</v>
      </c>
      <c r="O39" s="3">
        <f t="shared" si="82"/>
        <v>0</v>
      </c>
      <c r="P39" s="4" t="str">
        <f t="shared" si="82"/>
        <v>.</v>
      </c>
      <c r="Q39" s="3">
        <f t="shared" si="82"/>
        <v>0</v>
      </c>
      <c r="R39" s="3">
        <f t="shared" si="82"/>
        <v>0</v>
      </c>
      <c r="S39" s="3">
        <f t="shared" si="82"/>
        <v>1</v>
      </c>
      <c r="T39" s="3">
        <f t="shared" si="82"/>
        <v>0</v>
      </c>
      <c r="U39" s="4" t="str">
        <f t="shared" si="82"/>
        <v>.</v>
      </c>
      <c r="V39" s="3">
        <f t="shared" si="82"/>
        <v>1</v>
      </c>
      <c r="W39" s="3">
        <f t="shared" si="82"/>
        <v>0</v>
      </c>
      <c r="X39" s="3">
        <f t="shared" si="82"/>
        <v>1</v>
      </c>
      <c r="Y39" s="3">
        <f t="shared" si="82"/>
        <v>1</v>
      </c>
      <c r="AB39" s="5"/>
      <c r="AE39" s="3" t="s">
        <v>60</v>
      </c>
      <c r="AG39" s="3">
        <f>C10</f>
        <v>-7637</v>
      </c>
      <c r="AH39" s="5"/>
      <c r="AJ39" s="13"/>
    </row>
    <row r="40" spans="4:36" s="3" customFormat="1" ht="15" thickBot="1" x14ac:dyDescent="0.35">
      <c r="D40" s="8" t="s">
        <v>43</v>
      </c>
      <c r="E40" s="9" t="s">
        <v>61</v>
      </c>
      <c r="F40" s="8"/>
      <c r="G40" s="8">
        <f>G11</f>
        <v>1</v>
      </c>
      <c r="H40" s="8">
        <f t="shared" ref="H40:Y40" si="83">H11</f>
        <v>1</v>
      </c>
      <c r="I40" s="8">
        <f t="shared" si="83"/>
        <v>0</v>
      </c>
      <c r="J40" s="8">
        <f t="shared" si="83"/>
        <v>0</v>
      </c>
      <c r="K40" s="10" t="str">
        <f t="shared" si="83"/>
        <v>.</v>
      </c>
      <c r="L40" s="8">
        <f t="shared" si="83"/>
        <v>1</v>
      </c>
      <c r="M40" s="8">
        <f t="shared" si="83"/>
        <v>1</v>
      </c>
      <c r="N40" s="8">
        <f t="shared" si="83"/>
        <v>1</v>
      </c>
      <c r="O40" s="8">
        <f t="shared" si="83"/>
        <v>0</v>
      </c>
      <c r="P40" s="10" t="str">
        <f t="shared" si="83"/>
        <v>.</v>
      </c>
      <c r="Q40" s="8">
        <f t="shared" si="83"/>
        <v>1</v>
      </c>
      <c r="R40" s="8">
        <f t="shared" si="83"/>
        <v>0</v>
      </c>
      <c r="S40" s="8">
        <f t="shared" si="83"/>
        <v>0</v>
      </c>
      <c r="T40" s="8">
        <f t="shared" si="83"/>
        <v>0</v>
      </c>
      <c r="U40" s="10" t="str">
        <f t="shared" si="83"/>
        <v>.</v>
      </c>
      <c r="V40" s="8">
        <f t="shared" si="83"/>
        <v>0</v>
      </c>
      <c r="W40" s="8">
        <f t="shared" si="83"/>
        <v>0</v>
      </c>
      <c r="X40" s="8">
        <f t="shared" si="83"/>
        <v>1</v>
      </c>
      <c r="Y40" s="8">
        <f t="shared" si="83"/>
        <v>1</v>
      </c>
      <c r="AD40" s="8" t="s">
        <v>43</v>
      </c>
      <c r="AE40" s="8" t="s">
        <v>62</v>
      </c>
      <c r="AF40" s="8"/>
      <c r="AG40" s="8">
        <f>C11</f>
        <v>-12669</v>
      </c>
      <c r="AJ40" s="13"/>
    </row>
    <row r="41" spans="4:36" s="3" customFormat="1" x14ac:dyDescent="0.3">
      <c r="G41" s="3">
        <f t="shared" ref="G41" si="84">IF(G38+G39+G40=1,1,IF(G38+G39+G40=2,0,IF(G38+G39+G40=3,1,0)))</f>
        <v>1</v>
      </c>
      <c r="H41" s="3">
        <f t="shared" ref="H41" si="85">IF(H38+H39+H40=1,1,IF(H38+H39+H40=2,0,IF(H38+H39+H40=3,1,0)))</f>
        <v>0</v>
      </c>
      <c r="I41" s="3">
        <f t="shared" ref="I41" si="86">IF(I38+I39+I40=1,1,IF(I38+I39+I40=2,0,IF(I38+I39+I40=3,1,0)))</f>
        <v>1</v>
      </c>
      <c r="J41" s="3">
        <f t="shared" ref="J41" si="87">IF(J38+J39+J40=1,1,IF(J38+J39+J40=2,0,IF(J38+J39+J40=3,1,0)))</f>
        <v>1</v>
      </c>
      <c r="K41" s="4" t="s">
        <v>42</v>
      </c>
      <c r="L41" s="3">
        <f t="shared" ref="L41" si="88">IF(L38+L39+L40=1,1,IF(L38+L39+L40=2,0,IF(L38+L39+L40=3,1,0)))</f>
        <v>0</v>
      </c>
      <c r="M41" s="3">
        <f t="shared" ref="M41" si="89">IF(M38+M39+M40=1,1,IF(M38+M39+M40=2,0,IF(M38+M39+M40=3,1,0)))</f>
        <v>0</v>
      </c>
      <c r="N41" s="3">
        <f t="shared" ref="N41" si="90">IF(N38+N39+N40=1,1,IF(N38+N39+N40=2,0,IF(N38+N39+N40=3,1,0)))</f>
        <v>0</v>
      </c>
      <c r="O41" s="3">
        <f t="shared" ref="O41" si="91">IF(O38+O39+O40=1,1,IF(O38+O39+O40=2,0,IF(O38+O39+O40=3,1,0)))</f>
        <v>0</v>
      </c>
      <c r="P41" s="4" t="s">
        <v>42</v>
      </c>
      <c r="Q41" s="3">
        <f t="shared" ref="Q41" si="92">IF(Q38+Q39+Q40=1,1,IF(Q38+Q39+Q40=2,0,IF(Q38+Q39+Q40=3,1,0)))</f>
        <v>1</v>
      </c>
      <c r="R41" s="3">
        <f t="shared" ref="R41" si="93">IF(R38+R39+R40=1,1,IF(R38+R39+R40=2,0,IF(R38+R39+R40=3,1,0)))</f>
        <v>0</v>
      </c>
      <c r="S41" s="3">
        <f t="shared" ref="S41" si="94">IF(S38+S39+S40=1,1,IF(S38+S39+S40=2,0,IF(S38+S39+S40=3,1,0)))</f>
        <v>1</v>
      </c>
      <c r="T41" s="3">
        <f t="shared" ref="T41" si="95">IF(T38+T39+T40=1,1,IF(T38+T39+T40=2,0,IF(T38+T39+T40=3,1,0)))</f>
        <v>0</v>
      </c>
      <c r="U41" s="4" t="s">
        <v>42</v>
      </c>
      <c r="V41" s="3">
        <f t="shared" ref="V41" si="96">IF(V38+V39+V40=1,1,IF(V38+V39+V40=2,0,IF(V38+V39+V40=3,1,0)))</f>
        <v>1</v>
      </c>
      <c r="W41" s="3">
        <f t="shared" ref="W41" si="97">IF(W38+W39+W40=1,1,IF(W38+W39+W40=2,0,IF(W38+W39+W40=3,1,0)))</f>
        <v>1</v>
      </c>
      <c r="X41" s="3">
        <f t="shared" ref="X41" si="98">IF(X38+X39+X40=1,1,IF(X38+X39+X40=2,0,IF(X38+X39+X40=3,1,0)))</f>
        <v>1</v>
      </c>
      <c r="Y41" s="3">
        <f>IF(Y38+Y39+Y40=1,1,IF(Y38+Y39+Y40=2,0,IF(Y38+Y39+Y40=3,1,0)))</f>
        <v>0</v>
      </c>
      <c r="Z41" s="6" t="s">
        <v>46</v>
      </c>
      <c r="AA41" s="3">
        <f t="shared" si="56"/>
        <v>-20306</v>
      </c>
      <c r="AB41" s="7" t="s">
        <v>47</v>
      </c>
      <c r="AG41" s="3">
        <f>AG39+AG40</f>
        <v>-20306</v>
      </c>
      <c r="AH41" s="7" t="s">
        <v>47</v>
      </c>
    </row>
    <row r="42" spans="4:36" s="3" customFormat="1" x14ac:dyDescent="0.3">
      <c r="AB42" s="5"/>
      <c r="AH42" s="5"/>
      <c r="AJ42" s="13"/>
    </row>
    <row r="43" spans="4:36" s="3" customFormat="1" x14ac:dyDescent="0.3">
      <c r="G43" s="3" t="s">
        <v>51</v>
      </c>
      <c r="H43" s="3">
        <f>IF(G40+G39+G38&gt;=2,1,0)</f>
        <v>1</v>
      </c>
      <c r="J43" s="3" t="s">
        <v>52</v>
      </c>
      <c r="K43" s="3">
        <f>IF(MOD(SUM(Q41:Y41),2)=1,0,1)</f>
        <v>0</v>
      </c>
      <c r="M43" s="3" t="s">
        <v>53</v>
      </c>
      <c r="N43" s="3">
        <f>T38</f>
        <v>0</v>
      </c>
      <c r="P43" s="3" t="s">
        <v>54</v>
      </c>
      <c r="Q43" s="12">
        <f>1*(SUM(G41:Y41)=0)</f>
        <v>0</v>
      </c>
      <c r="S43" s="3" t="s">
        <v>55</v>
      </c>
      <c r="T43" s="3">
        <f>G41</f>
        <v>1</v>
      </c>
      <c r="V43" s="3" t="s">
        <v>56</v>
      </c>
      <c r="W43" s="3">
        <f>IF(G39=G40,IF(G40=G41,0,1),0)</f>
        <v>0</v>
      </c>
      <c r="AA43" s="13" t="str">
        <f>IF(AG39&gt;0,IF(AG40&gt;0,IF(AA41&gt;0,$A$66,$A$70),IF(AA41&gt;0,$A$68,$A$69)),IF(AG40&gt;0,IF(AA41&gt;0,$A$68,$A$69),IF(AA41&gt;0,$A$71,$A$67)))</f>
        <v>При сложении двух отрицательных чисел получилось отрицательное число</v>
      </c>
      <c r="AB43" s="5"/>
      <c r="AH43" s="5"/>
      <c r="AJ43" s="13"/>
    </row>
    <row r="44" spans="4:36" s="3" customFormat="1" x14ac:dyDescent="0.3">
      <c r="AB44" s="5"/>
      <c r="AH44" s="5"/>
      <c r="AJ44" s="13"/>
    </row>
    <row r="45" spans="4:36" s="3" customFormat="1" x14ac:dyDescent="0.3">
      <c r="G45" s="3">
        <f t="shared" ref="G45:I45" si="99">IF((H45+H46+H47)&gt;=2,1,0)</f>
        <v>0</v>
      </c>
      <c r="H45" s="3">
        <f t="shared" si="99"/>
        <v>0</v>
      </c>
      <c r="I45" s="3">
        <f t="shared" si="99"/>
        <v>0</v>
      </c>
      <c r="J45" s="3">
        <f>IF((L45+L46+L47)&gt;=2,1,0)</f>
        <v>0</v>
      </c>
      <c r="K45" s="4" t="s">
        <v>42</v>
      </c>
      <c r="L45" s="3">
        <f t="shared" ref="L45:N45" si="100">IF((M45+M46+M47)&gt;=2,1,0)</f>
        <v>0</v>
      </c>
      <c r="M45" s="3">
        <f t="shared" si="100"/>
        <v>0</v>
      </c>
      <c r="N45" s="3">
        <f t="shared" si="100"/>
        <v>0</v>
      </c>
      <c r="O45" s="3">
        <f>IF((Q45+Q46+Q47)&gt;=2,1,0)</f>
        <v>1</v>
      </c>
      <c r="P45" s="4" t="s">
        <v>42</v>
      </c>
      <c r="Q45" s="3">
        <f t="shared" ref="Q45:R45" si="101">IF((R45+R46+R47)&gt;=2,1,0)</f>
        <v>0</v>
      </c>
      <c r="R45" s="3">
        <f t="shared" si="101"/>
        <v>0</v>
      </c>
      <c r="S45" s="3">
        <f>IF((T45+T46+T47)&gt;=2,1,0)</f>
        <v>0</v>
      </c>
      <c r="T45" s="3">
        <f>IF((V45+V46+V47)&gt;=2,1,0)</f>
        <v>1</v>
      </c>
      <c r="U45" s="4" t="s">
        <v>42</v>
      </c>
      <c r="V45" s="3">
        <f t="shared" ref="V45:W45" si="102">IF((W45+W46+W47)&gt;=2,1,0)</f>
        <v>1</v>
      </c>
      <c r="W45" s="3">
        <f t="shared" si="102"/>
        <v>1</v>
      </c>
      <c r="X45" s="3">
        <f>IF((Y45+Y46+Y47)&gt;=2,1,0)</f>
        <v>0</v>
      </c>
      <c r="Y45" s="3">
        <f>0</f>
        <v>0</v>
      </c>
      <c r="AB45" s="5"/>
      <c r="AH45" s="5"/>
      <c r="AJ45" s="13"/>
    </row>
    <row r="46" spans="4:36" s="3" customFormat="1" x14ac:dyDescent="0.3">
      <c r="E46" s="5" t="s">
        <v>61</v>
      </c>
      <c r="G46" s="3">
        <f>G11</f>
        <v>1</v>
      </c>
      <c r="H46" s="3">
        <f t="shared" ref="H46:X46" si="103">H11</f>
        <v>1</v>
      </c>
      <c r="I46" s="3">
        <f t="shared" si="103"/>
        <v>0</v>
      </c>
      <c r="J46" s="3">
        <f t="shared" si="103"/>
        <v>0</v>
      </c>
      <c r="K46" s="4" t="str">
        <f t="shared" si="103"/>
        <v>.</v>
      </c>
      <c r="L46" s="3">
        <f t="shared" si="103"/>
        <v>1</v>
      </c>
      <c r="M46" s="3">
        <f t="shared" si="103"/>
        <v>1</v>
      </c>
      <c r="N46" s="3">
        <f t="shared" si="103"/>
        <v>1</v>
      </c>
      <c r="O46" s="3">
        <f t="shared" si="103"/>
        <v>0</v>
      </c>
      <c r="P46" s="4" t="str">
        <f t="shared" si="103"/>
        <v>.</v>
      </c>
      <c r="Q46" s="3">
        <f t="shared" si="103"/>
        <v>1</v>
      </c>
      <c r="R46" s="3">
        <f t="shared" si="103"/>
        <v>0</v>
      </c>
      <c r="S46" s="3">
        <f t="shared" si="103"/>
        <v>0</v>
      </c>
      <c r="T46" s="3">
        <f t="shared" si="103"/>
        <v>0</v>
      </c>
      <c r="U46" s="4" t="str">
        <f t="shared" si="103"/>
        <v>.</v>
      </c>
      <c r="V46" s="3">
        <f t="shared" si="103"/>
        <v>0</v>
      </c>
      <c r="W46" s="3">
        <f t="shared" si="103"/>
        <v>0</v>
      </c>
      <c r="X46" s="3">
        <f t="shared" si="103"/>
        <v>1</v>
      </c>
      <c r="Y46" s="3">
        <f t="shared" ref="Y46" si="104">Y17</f>
        <v>0</v>
      </c>
      <c r="AB46" s="5"/>
      <c r="AE46" s="3" t="s">
        <v>62</v>
      </c>
      <c r="AG46" s="3">
        <f>C11</f>
        <v>-12669</v>
      </c>
      <c r="AH46" s="5"/>
      <c r="AJ46" s="13"/>
    </row>
    <row r="47" spans="4:36" s="3" customFormat="1" ht="15" thickBot="1" x14ac:dyDescent="0.35">
      <c r="D47" s="8" t="s">
        <v>43</v>
      </c>
      <c r="E47" s="9" t="s">
        <v>63</v>
      </c>
      <c r="F47" s="8"/>
      <c r="G47" s="8">
        <f>G12</f>
        <v>1</v>
      </c>
      <c r="H47" s="8">
        <f t="shared" ref="H47:X47" si="105">H12</f>
        <v>0</v>
      </c>
      <c r="I47" s="8">
        <f t="shared" si="105"/>
        <v>1</v>
      </c>
      <c r="J47" s="8">
        <f t="shared" si="105"/>
        <v>1</v>
      </c>
      <c r="K47" s="10" t="str">
        <f t="shared" si="105"/>
        <v>.</v>
      </c>
      <c r="L47" s="8">
        <f t="shared" si="105"/>
        <v>0</v>
      </c>
      <c r="M47" s="8">
        <f t="shared" si="105"/>
        <v>0</v>
      </c>
      <c r="N47" s="8">
        <f t="shared" si="105"/>
        <v>0</v>
      </c>
      <c r="O47" s="8">
        <f t="shared" si="105"/>
        <v>0</v>
      </c>
      <c r="P47" s="10" t="str">
        <f t="shared" si="105"/>
        <v>.</v>
      </c>
      <c r="Q47" s="8">
        <f t="shared" si="105"/>
        <v>1</v>
      </c>
      <c r="R47" s="8">
        <f t="shared" si="105"/>
        <v>0</v>
      </c>
      <c r="S47" s="8">
        <f t="shared" si="105"/>
        <v>1</v>
      </c>
      <c r="T47" s="8">
        <f t="shared" si="105"/>
        <v>0</v>
      </c>
      <c r="U47" s="10" t="str">
        <f t="shared" si="105"/>
        <v>.</v>
      </c>
      <c r="V47" s="8">
        <f t="shared" si="105"/>
        <v>1</v>
      </c>
      <c r="W47" s="8">
        <f t="shared" si="105"/>
        <v>1</v>
      </c>
      <c r="X47" s="8">
        <f t="shared" si="105"/>
        <v>1</v>
      </c>
      <c r="Y47" s="8">
        <f t="shared" ref="Y47" si="106">Y18</f>
        <v>1</v>
      </c>
      <c r="AD47" s="8" t="s">
        <v>43</v>
      </c>
      <c r="AE47" s="8" t="s">
        <v>64</v>
      </c>
      <c r="AF47" s="8"/>
      <c r="AG47" s="8">
        <f>C12</f>
        <v>-20306</v>
      </c>
      <c r="AJ47" s="13"/>
    </row>
    <row r="48" spans="4:36" s="3" customFormat="1" x14ac:dyDescent="0.3">
      <c r="G48" s="3">
        <f t="shared" ref="G48" si="107">IF(G45+G46+G47=1,1,IF(G45+G46+G47=2,0,IF(G45+G46+G47=3,1,0)))</f>
        <v>0</v>
      </c>
      <c r="H48" s="3">
        <f t="shared" ref="H48" si="108">IF(H45+H46+H47=1,1,IF(H45+H46+H47=2,0,IF(H45+H46+H47=3,1,0)))</f>
        <v>1</v>
      </c>
      <c r="I48" s="3">
        <f t="shared" ref="I48" si="109">IF(I45+I46+I47=1,1,IF(I45+I46+I47=2,0,IF(I45+I46+I47=3,1,0)))</f>
        <v>1</v>
      </c>
      <c r="J48" s="3">
        <f t="shared" ref="J48" si="110">IF(J45+J46+J47=1,1,IF(J45+J46+J47=2,0,IF(J45+J46+J47=3,1,0)))</f>
        <v>1</v>
      </c>
      <c r="K48" s="4" t="s">
        <v>42</v>
      </c>
      <c r="L48" s="3">
        <f t="shared" ref="L48" si="111">IF(L45+L46+L47=1,1,IF(L45+L46+L47=2,0,IF(L45+L46+L47=3,1,0)))</f>
        <v>1</v>
      </c>
      <c r="M48" s="3">
        <f t="shared" ref="M48" si="112">IF(M45+M46+M47=1,1,IF(M45+M46+M47=2,0,IF(M45+M46+M47=3,1,0)))</f>
        <v>1</v>
      </c>
      <c r="N48" s="3">
        <f t="shared" ref="N48" si="113">IF(N45+N46+N47=1,1,IF(N45+N46+N47=2,0,IF(N45+N46+N47=3,1,0)))</f>
        <v>1</v>
      </c>
      <c r="O48" s="3">
        <f t="shared" ref="O48" si="114">IF(O45+O46+O47=1,1,IF(O45+O46+O47=2,0,IF(O45+O46+O47=3,1,0)))</f>
        <v>1</v>
      </c>
      <c r="P48" s="4" t="s">
        <v>42</v>
      </c>
      <c r="Q48" s="3">
        <f t="shared" ref="Q48" si="115">IF(Q45+Q46+Q47=1,1,IF(Q45+Q46+Q47=2,0,IF(Q45+Q46+Q47=3,1,0)))</f>
        <v>0</v>
      </c>
      <c r="R48" s="3">
        <f t="shared" ref="R48" si="116">IF(R45+R46+R47=1,1,IF(R45+R46+R47=2,0,IF(R45+R46+R47=3,1,0)))</f>
        <v>0</v>
      </c>
      <c r="S48" s="3">
        <f t="shared" ref="S48" si="117">IF(S45+S46+S47=1,1,IF(S45+S46+S47=2,0,IF(S45+S46+S47=3,1,0)))</f>
        <v>1</v>
      </c>
      <c r="T48" s="3">
        <f t="shared" ref="T48" si="118">IF(T45+T46+T47=1,1,IF(T45+T46+T47=2,0,IF(T45+T46+T47=3,1,0)))</f>
        <v>1</v>
      </c>
      <c r="U48" s="4" t="s">
        <v>42</v>
      </c>
      <c r="V48" s="3">
        <f t="shared" ref="V48" si="119">IF(V45+V46+V47=1,1,IF(V45+V46+V47=2,0,IF(V45+V46+V47=3,1,0)))</f>
        <v>0</v>
      </c>
      <c r="W48" s="3">
        <f t="shared" ref="W48" si="120">IF(W45+W46+W47=1,1,IF(W45+W46+W47=2,0,IF(W45+W46+W47=3,1,0)))</f>
        <v>0</v>
      </c>
      <c r="X48" s="3">
        <f t="shared" ref="X48" si="121">IF(X45+X46+X47=1,1,IF(X45+X46+X47=2,0,IF(X45+X46+X47=3,1,0)))</f>
        <v>0</v>
      </c>
      <c r="Y48" s="3">
        <f>IF(Y45+Y46+Y47=1,1,IF(Y45+Y46+Y47=2,0,IF(Y45+Y46+Y47=3,1,0)))</f>
        <v>1</v>
      </c>
      <c r="Z48" s="6" t="s">
        <v>46</v>
      </c>
      <c r="AA48" s="3">
        <f t="shared" si="56"/>
        <v>32561</v>
      </c>
      <c r="AB48" s="7" t="s">
        <v>47</v>
      </c>
      <c r="AG48" s="3">
        <f>AG46+AG47</f>
        <v>-32975</v>
      </c>
      <c r="AH48" s="7" t="s">
        <v>47</v>
      </c>
    </row>
    <row r="49" spans="4:36" s="3" customFormat="1" x14ac:dyDescent="0.3">
      <c r="AB49" s="5"/>
      <c r="AH49" s="5"/>
      <c r="AJ49" s="13"/>
    </row>
    <row r="50" spans="4:36" s="3" customFormat="1" x14ac:dyDescent="0.3">
      <c r="G50" s="3" t="s">
        <v>51</v>
      </c>
      <c r="H50" s="3">
        <f>IF(G47+G46+G45&gt;=2,1,0)</f>
        <v>1</v>
      </c>
      <c r="J50" s="3" t="s">
        <v>52</v>
      </c>
      <c r="K50" s="3">
        <f>MOD(SUM(Q48:Y48)+1,2)</f>
        <v>0</v>
      </c>
      <c r="M50" s="3" t="s">
        <v>53</v>
      </c>
      <c r="N50" s="3">
        <f>T45</f>
        <v>1</v>
      </c>
      <c r="P50" s="3" t="s">
        <v>54</v>
      </c>
      <c r="Q50" s="12">
        <f>1*(SUM(G48:Y48)=0)</f>
        <v>0</v>
      </c>
      <c r="S50" s="3" t="s">
        <v>55</v>
      </c>
      <c r="T50" s="3">
        <f>G48</f>
        <v>0</v>
      </c>
      <c r="V50" s="3" t="s">
        <v>56</v>
      </c>
      <c r="W50" s="3">
        <f>IF(G46=G47,IF(G47=G48,0,1),0)</f>
        <v>1</v>
      </c>
      <c r="AA50" s="13" t="str">
        <f>IF(AG46&gt;0,IF(AG47&gt;0,IF(AA48&gt;0,$A$66,$A$70),IF(AA48&gt;0,$A$68,$A$69)),IF(AG47&gt;0,IF(AA48&gt;0,$A$68,$A$69),IF(AA48&gt;0,$A$71,$A$67)))</f>
        <v>При сложении двух отрицательных чисел получилось положительное число - ПЕРЕПОЛНЕНИЕ</v>
      </c>
      <c r="AB50" s="5"/>
      <c r="AH50" s="5"/>
      <c r="AJ50" s="13"/>
    </row>
    <row r="51" spans="4:36" s="3" customFormat="1" x14ac:dyDescent="0.3">
      <c r="AB51" s="5"/>
      <c r="AH51" s="5"/>
      <c r="AJ51" s="13"/>
    </row>
    <row r="52" spans="4:36" s="3" customFormat="1" x14ac:dyDescent="0.3">
      <c r="G52" s="3">
        <f t="shared" ref="G52:I52" si="122">IF((H52+H53+H54)&gt;=2,1,0)</f>
        <v>0</v>
      </c>
      <c r="H52" s="3">
        <f t="shared" si="122"/>
        <v>0</v>
      </c>
      <c r="I52" s="3">
        <f t="shared" si="122"/>
        <v>1</v>
      </c>
      <c r="J52" s="3">
        <f>IF((L52+L53+L54)&gt;=2,1,0)</f>
        <v>1</v>
      </c>
      <c r="K52" s="4" t="s">
        <v>42</v>
      </c>
      <c r="L52" s="3">
        <f t="shared" ref="L52:N52" si="123">IF((M52+M53+M54)&gt;=2,1,0)</f>
        <v>1</v>
      </c>
      <c r="M52" s="3">
        <f t="shared" si="123"/>
        <v>1</v>
      </c>
      <c r="N52" s="3">
        <f t="shared" si="123"/>
        <v>1</v>
      </c>
      <c r="O52" s="3">
        <f>IF((Q52+Q53+Q54)&gt;=2,1,0)</f>
        <v>1</v>
      </c>
      <c r="P52" s="4" t="s">
        <v>42</v>
      </c>
      <c r="Q52" s="3">
        <f t="shared" ref="Q52:R52" si="124">IF((R52+R53+R54)&gt;=2,1,0)</f>
        <v>0</v>
      </c>
      <c r="R52" s="3">
        <f t="shared" si="124"/>
        <v>0</v>
      </c>
      <c r="S52" s="3">
        <f>IF((T52+T53+T54)&gt;=2,1,0)</f>
        <v>0</v>
      </c>
      <c r="T52" s="3">
        <f>IF((V52+V53+V54)&gt;=2,1,0)</f>
        <v>0</v>
      </c>
      <c r="U52" s="4" t="s">
        <v>42</v>
      </c>
      <c r="V52" s="3">
        <f t="shared" ref="V52:W52" si="125">IF((W52+W53+W54)&gt;=2,1,0)</f>
        <v>1</v>
      </c>
      <c r="W52" s="3">
        <f t="shared" si="125"/>
        <v>1</v>
      </c>
      <c r="X52" s="3">
        <f>IF((Y52+Y53+Y54)&gt;=2,1,0)</f>
        <v>1</v>
      </c>
      <c r="Y52" s="3">
        <f>0</f>
        <v>0</v>
      </c>
      <c r="AB52" s="5"/>
      <c r="AH52" s="5"/>
      <c r="AJ52" s="13"/>
    </row>
    <row r="53" spans="4:36" s="3" customFormat="1" x14ac:dyDescent="0.3">
      <c r="E53" s="5" t="s">
        <v>44</v>
      </c>
      <c r="G53" s="3">
        <f>G4</f>
        <v>0</v>
      </c>
      <c r="H53" s="3">
        <f t="shared" ref="H53:Y53" si="126">H4</f>
        <v>0</v>
      </c>
      <c r="I53" s="3">
        <f t="shared" si="126"/>
        <v>0</v>
      </c>
      <c r="J53" s="3">
        <f t="shared" si="126"/>
        <v>1</v>
      </c>
      <c r="K53" s="4" t="str">
        <f t="shared" si="126"/>
        <v>.</v>
      </c>
      <c r="L53" s="3">
        <f t="shared" si="126"/>
        <v>1</v>
      </c>
      <c r="M53" s="3">
        <f t="shared" si="126"/>
        <v>1</v>
      </c>
      <c r="N53" s="3">
        <f t="shared" si="126"/>
        <v>0</v>
      </c>
      <c r="O53" s="3">
        <f t="shared" si="126"/>
        <v>1</v>
      </c>
      <c r="P53" s="4" t="str">
        <f t="shared" si="126"/>
        <v>.</v>
      </c>
      <c r="Q53" s="3">
        <f t="shared" si="126"/>
        <v>1</v>
      </c>
      <c r="R53" s="3">
        <f t="shared" si="126"/>
        <v>1</v>
      </c>
      <c r="S53" s="3">
        <f t="shared" si="126"/>
        <v>0</v>
      </c>
      <c r="T53" s="3">
        <f t="shared" si="126"/>
        <v>1</v>
      </c>
      <c r="U53" s="4" t="str">
        <f t="shared" si="126"/>
        <v>.</v>
      </c>
      <c r="V53" s="3">
        <f t="shared" si="126"/>
        <v>0</v>
      </c>
      <c r="W53" s="3">
        <f t="shared" si="126"/>
        <v>1</v>
      </c>
      <c r="X53" s="3">
        <f t="shared" si="126"/>
        <v>0</v>
      </c>
      <c r="Y53" s="3">
        <f t="shared" si="126"/>
        <v>1</v>
      </c>
      <c r="AB53" s="5"/>
      <c r="AE53" s="3" t="s">
        <v>49</v>
      </c>
      <c r="AG53" s="3">
        <f>C4</f>
        <v>7637</v>
      </c>
      <c r="AH53" s="5"/>
      <c r="AJ53" s="13"/>
    </row>
    <row r="54" spans="4:36" s="3" customFormat="1" ht="15" thickBot="1" x14ac:dyDescent="0.35">
      <c r="D54" s="8" t="s">
        <v>43</v>
      </c>
      <c r="E54" s="9" t="s">
        <v>61</v>
      </c>
      <c r="F54" s="8"/>
      <c r="G54" s="8">
        <f>G11</f>
        <v>1</v>
      </c>
      <c r="H54" s="8">
        <f t="shared" ref="H54:Y54" si="127">H11</f>
        <v>1</v>
      </c>
      <c r="I54" s="8">
        <f t="shared" si="127"/>
        <v>0</v>
      </c>
      <c r="J54" s="8">
        <f t="shared" si="127"/>
        <v>0</v>
      </c>
      <c r="K54" s="10" t="str">
        <f t="shared" si="127"/>
        <v>.</v>
      </c>
      <c r="L54" s="8">
        <f t="shared" si="127"/>
        <v>1</v>
      </c>
      <c r="M54" s="8">
        <f t="shared" si="127"/>
        <v>1</v>
      </c>
      <c r="N54" s="8">
        <f t="shared" si="127"/>
        <v>1</v>
      </c>
      <c r="O54" s="8">
        <f t="shared" si="127"/>
        <v>0</v>
      </c>
      <c r="P54" s="10" t="str">
        <f t="shared" si="127"/>
        <v>.</v>
      </c>
      <c r="Q54" s="8">
        <f t="shared" si="127"/>
        <v>1</v>
      </c>
      <c r="R54" s="8">
        <f t="shared" si="127"/>
        <v>0</v>
      </c>
      <c r="S54" s="8">
        <f t="shared" si="127"/>
        <v>0</v>
      </c>
      <c r="T54" s="8">
        <f t="shared" si="127"/>
        <v>0</v>
      </c>
      <c r="U54" s="10" t="str">
        <f t="shared" si="127"/>
        <v>.</v>
      </c>
      <c r="V54" s="8">
        <f t="shared" si="127"/>
        <v>0</v>
      </c>
      <c r="W54" s="8">
        <f t="shared" si="127"/>
        <v>0</v>
      </c>
      <c r="X54" s="8">
        <f t="shared" si="127"/>
        <v>1</v>
      </c>
      <c r="Y54" s="8">
        <f t="shared" si="127"/>
        <v>1</v>
      </c>
      <c r="AD54" s="8" t="s">
        <v>43</v>
      </c>
      <c r="AE54" s="8" t="s">
        <v>62</v>
      </c>
      <c r="AF54" s="8"/>
      <c r="AG54" s="8">
        <f>C11</f>
        <v>-12669</v>
      </c>
      <c r="AJ54" s="13"/>
    </row>
    <row r="55" spans="4:36" s="3" customFormat="1" x14ac:dyDescent="0.3">
      <c r="G55" s="3">
        <f t="shared" ref="G55" si="128">IF(G52+G53+G54=1,1,IF(G52+G53+G54=2,0,IF(G52+G53+G54=3,1,0)))</f>
        <v>1</v>
      </c>
      <c r="H55" s="3">
        <f t="shared" ref="H55" si="129">IF(H52+H53+H54=1,1,IF(H52+H53+H54=2,0,IF(H52+H53+H54=3,1,0)))</f>
        <v>1</v>
      </c>
      <c r="I55" s="3">
        <f t="shared" ref="I55" si="130">IF(I52+I53+I54=1,1,IF(I52+I53+I54=2,0,IF(I52+I53+I54=3,1,0)))</f>
        <v>1</v>
      </c>
      <c r="J55" s="3">
        <f t="shared" ref="J55" si="131">IF(J52+J53+J54=1,1,IF(J52+J53+J54=2,0,IF(J52+J53+J54=3,1,0)))</f>
        <v>0</v>
      </c>
      <c r="K55" s="4" t="s">
        <v>42</v>
      </c>
      <c r="L55" s="3">
        <f t="shared" ref="L55" si="132">IF(L52+L53+L54=1,1,IF(L52+L53+L54=2,0,IF(L52+L53+L54=3,1,0)))</f>
        <v>1</v>
      </c>
      <c r="M55" s="3">
        <f t="shared" ref="M55" si="133">IF(M52+M53+M54=1,1,IF(M52+M53+M54=2,0,IF(M52+M53+M54=3,1,0)))</f>
        <v>1</v>
      </c>
      <c r="N55" s="3">
        <f t="shared" ref="N55" si="134">IF(N52+N53+N54=1,1,IF(N52+N53+N54=2,0,IF(N52+N53+N54=3,1,0)))</f>
        <v>0</v>
      </c>
      <c r="O55" s="3">
        <f t="shared" ref="O55" si="135">IF(O52+O53+O54=1,1,IF(O52+O53+O54=2,0,IF(O52+O53+O54=3,1,0)))</f>
        <v>0</v>
      </c>
      <c r="P55" s="4" t="s">
        <v>42</v>
      </c>
      <c r="Q55" s="3">
        <f t="shared" ref="Q55" si="136">IF(Q52+Q53+Q54=1,1,IF(Q52+Q53+Q54=2,0,IF(Q52+Q53+Q54=3,1,0)))</f>
        <v>0</v>
      </c>
      <c r="R55" s="3">
        <f t="shared" ref="R55" si="137">IF(R52+R53+R54=1,1,IF(R52+R53+R54=2,0,IF(R52+R53+R54=3,1,0)))</f>
        <v>1</v>
      </c>
      <c r="S55" s="3">
        <f t="shared" ref="S55" si="138">IF(S52+S53+S54=1,1,IF(S52+S53+S54=2,0,IF(S52+S53+S54=3,1,0)))</f>
        <v>0</v>
      </c>
      <c r="T55" s="3">
        <f t="shared" ref="T55" si="139">IF(T52+T53+T54=1,1,IF(T52+T53+T54=2,0,IF(T52+T53+T54=3,1,0)))</f>
        <v>1</v>
      </c>
      <c r="U55" s="4" t="s">
        <v>42</v>
      </c>
      <c r="V55" s="3">
        <f t="shared" ref="V55" si="140">IF(V52+V53+V54=1,1,IF(V52+V53+V54=2,0,IF(V52+V53+V54=3,1,0)))</f>
        <v>1</v>
      </c>
      <c r="W55" s="3">
        <f t="shared" ref="W55" si="141">IF(W52+W53+W54=1,1,IF(W52+W53+W54=2,0,IF(W52+W53+W54=3,1,0)))</f>
        <v>0</v>
      </c>
      <c r="X55" s="3">
        <f t="shared" ref="X55" si="142">IF(X52+X53+X54=1,1,IF(X52+X53+X54=2,0,IF(X52+X53+X54=3,1,0)))</f>
        <v>0</v>
      </c>
      <c r="Y55" s="3">
        <f>IF(Y52+Y53+Y54=1,1,IF(Y52+Y53+Y54=2,0,IF(Y52+Y53+Y54=3,1,0)))</f>
        <v>0</v>
      </c>
      <c r="Z55" s="6" t="s">
        <v>46</v>
      </c>
      <c r="AA55" s="3">
        <f t="shared" si="56"/>
        <v>-5032</v>
      </c>
      <c r="AB55" s="7" t="s">
        <v>47</v>
      </c>
      <c r="AG55" s="3">
        <f>AG53+AG54</f>
        <v>-5032</v>
      </c>
      <c r="AH55" s="7" t="s">
        <v>47</v>
      </c>
    </row>
    <row r="56" spans="4:36" s="3" customFormat="1" x14ac:dyDescent="0.3">
      <c r="AB56" s="5"/>
      <c r="AH56" s="5"/>
      <c r="AJ56" s="13"/>
    </row>
    <row r="57" spans="4:36" s="3" customFormat="1" x14ac:dyDescent="0.3">
      <c r="G57" s="3" t="s">
        <v>51</v>
      </c>
      <c r="H57" s="3">
        <f>IF(G54+G53+G52&gt;=2,1,0)</f>
        <v>0</v>
      </c>
      <c r="J57" s="3" t="s">
        <v>52</v>
      </c>
      <c r="K57" s="3">
        <f>MOD(SUM(Q55:Y55)+1,2)</f>
        <v>0</v>
      </c>
      <c r="M57" s="3" t="s">
        <v>53</v>
      </c>
      <c r="N57" s="3">
        <f>T52</f>
        <v>0</v>
      </c>
      <c r="P57" s="3" t="s">
        <v>54</v>
      </c>
      <c r="Q57" s="12">
        <f>1*(SUM(G55:Y55)=0)</f>
        <v>0</v>
      </c>
      <c r="S57" s="3" t="s">
        <v>55</v>
      </c>
      <c r="T57" s="3">
        <f>G55</f>
        <v>1</v>
      </c>
      <c r="V57" s="3" t="s">
        <v>56</v>
      </c>
      <c r="W57" s="3">
        <f>IF(G53=G54,IF(G54=G55,0,1),0)</f>
        <v>0</v>
      </c>
      <c r="AA57" s="13" t="str">
        <f>IF(AG53&gt;0,IF(AG54&gt;0,IF(AA55&gt;0,$A$66,$A$70),IF(AA55&gt;0,$A$68,$A$69)),IF(AG54&gt;0,IF(AA55&gt;0,$A$68,$A$69),IF(AA55&gt;0,$A$71,$A$67)))</f>
        <v>При сложении положительного и отрицательного чисел получилось отрицательное число</v>
      </c>
      <c r="AB57" s="5"/>
      <c r="AH57" s="5"/>
      <c r="AJ57" s="13"/>
    </row>
    <row r="58" spans="4:36" s="3" customFormat="1" x14ac:dyDescent="0.3">
      <c r="AB58" s="5"/>
      <c r="AH58" s="5"/>
      <c r="AJ58" s="13"/>
    </row>
    <row r="59" spans="4:36" s="3" customFormat="1" x14ac:dyDescent="0.3">
      <c r="G59" s="3">
        <f t="shared" ref="G59:I59" si="143">IF((H59+H60+H61)&gt;=2,1,0)</f>
        <v>1</v>
      </c>
      <c r="H59" s="3">
        <f t="shared" si="143"/>
        <v>0</v>
      </c>
      <c r="I59" s="3">
        <f t="shared" si="143"/>
        <v>0</v>
      </c>
      <c r="J59" s="3">
        <f>IF((L59+L60+L61)&gt;=2,1,0)</f>
        <v>1</v>
      </c>
      <c r="K59" s="4" t="s">
        <v>42</v>
      </c>
      <c r="L59" s="3">
        <f t="shared" ref="L59:N59" si="144">IF((M59+M60+M61)&gt;=2,1,0)</f>
        <v>1</v>
      </c>
      <c r="M59" s="3">
        <f t="shared" si="144"/>
        <v>0</v>
      </c>
      <c r="N59" s="3">
        <f t="shared" si="144"/>
        <v>0</v>
      </c>
      <c r="O59" s="3">
        <f>IF((Q59+Q60+Q61)&gt;=2,1,0)</f>
        <v>0</v>
      </c>
      <c r="P59" s="4" t="s">
        <v>42</v>
      </c>
      <c r="Q59" s="3">
        <f t="shared" ref="Q59:R59" si="145">IF((R59+R60+R61)&gt;=2,1,0)</f>
        <v>1</v>
      </c>
      <c r="R59" s="3">
        <f t="shared" si="145"/>
        <v>0</v>
      </c>
      <c r="S59" s="3">
        <f>IF((T59+T60+T61)&gt;=2,1,0)</f>
        <v>1</v>
      </c>
      <c r="T59" s="3">
        <f>IF((V59+V60+V61)&gt;=2,1,0)</f>
        <v>0</v>
      </c>
      <c r="U59" s="4" t="s">
        <v>42</v>
      </c>
      <c r="V59" s="3">
        <f t="shared" ref="V59:W59" si="146">IF((W59+W60+W61)&gt;=2,1,0)</f>
        <v>0</v>
      </c>
      <c r="W59" s="3">
        <f t="shared" si="146"/>
        <v>0</v>
      </c>
      <c r="X59" s="3">
        <f>IF((Y59+Y60+Y61)&gt;=2,1,0)</f>
        <v>0</v>
      </c>
      <c r="Y59" s="3">
        <f>0</f>
        <v>0</v>
      </c>
      <c r="AB59" s="5"/>
      <c r="AH59" s="5"/>
      <c r="AJ59" s="13"/>
    </row>
    <row r="60" spans="4:36" s="3" customFormat="1" x14ac:dyDescent="0.3">
      <c r="E60" s="5" t="s">
        <v>65</v>
      </c>
      <c r="G60" s="3">
        <f>G14</f>
        <v>1</v>
      </c>
      <c r="H60" s="3">
        <f t="shared" ref="H60:Y60" si="147">H14</f>
        <v>1</v>
      </c>
      <c r="I60" s="3">
        <f t="shared" si="147"/>
        <v>1</v>
      </c>
      <c r="J60" s="3">
        <f t="shared" si="147"/>
        <v>0</v>
      </c>
      <c r="K60" s="4" t="str">
        <f t="shared" si="147"/>
        <v>.</v>
      </c>
      <c r="L60" s="3">
        <f t="shared" si="147"/>
        <v>1</v>
      </c>
      <c r="M60" s="3">
        <f t="shared" si="147"/>
        <v>1</v>
      </c>
      <c r="N60" s="3">
        <f t="shared" si="147"/>
        <v>0</v>
      </c>
      <c r="O60" s="3">
        <f t="shared" si="147"/>
        <v>0</v>
      </c>
      <c r="P60" s="4" t="str">
        <f t="shared" si="147"/>
        <v>.</v>
      </c>
      <c r="Q60" s="3">
        <f t="shared" si="147"/>
        <v>0</v>
      </c>
      <c r="R60" s="3">
        <f t="shared" si="147"/>
        <v>1</v>
      </c>
      <c r="S60" s="3">
        <f t="shared" si="147"/>
        <v>0</v>
      </c>
      <c r="T60" s="3">
        <f t="shared" si="147"/>
        <v>1</v>
      </c>
      <c r="U60" s="4" t="str">
        <f t="shared" si="147"/>
        <v>.</v>
      </c>
      <c r="V60" s="3">
        <f t="shared" si="147"/>
        <v>1</v>
      </c>
      <c r="W60" s="3">
        <f t="shared" si="147"/>
        <v>0</v>
      </c>
      <c r="X60" s="3">
        <f t="shared" si="147"/>
        <v>0</v>
      </c>
      <c r="Y60" s="3">
        <f t="shared" si="147"/>
        <v>0</v>
      </c>
      <c r="AB60" s="5"/>
      <c r="AE60" s="3" t="s">
        <v>66</v>
      </c>
      <c r="AG60" s="3">
        <f>C14</f>
        <v>-5032</v>
      </c>
      <c r="AH60" s="5"/>
      <c r="AJ60" s="13"/>
    </row>
    <row r="61" spans="4:36" s="3" customFormat="1" ht="15" thickBot="1" x14ac:dyDescent="0.35">
      <c r="D61" s="8" t="s">
        <v>43</v>
      </c>
      <c r="E61" s="9" t="s">
        <v>57</v>
      </c>
      <c r="F61" s="8"/>
      <c r="G61" s="8">
        <f>G6</f>
        <v>0</v>
      </c>
      <c r="H61" s="8">
        <f t="shared" ref="H61:Y61" si="148">H6</f>
        <v>1</v>
      </c>
      <c r="I61" s="8">
        <f t="shared" si="148"/>
        <v>0</v>
      </c>
      <c r="J61" s="8">
        <f t="shared" si="148"/>
        <v>0</v>
      </c>
      <c r="K61" s="10" t="str">
        <f t="shared" si="148"/>
        <v>.</v>
      </c>
      <c r="L61" s="8">
        <f t="shared" si="148"/>
        <v>1</v>
      </c>
      <c r="M61" s="8">
        <f t="shared" si="148"/>
        <v>1</v>
      </c>
      <c r="N61" s="8">
        <f t="shared" si="148"/>
        <v>1</v>
      </c>
      <c r="O61" s="8">
        <f t="shared" si="148"/>
        <v>1</v>
      </c>
      <c r="P61" s="10" t="str">
        <f t="shared" si="148"/>
        <v>.</v>
      </c>
      <c r="Q61" s="8">
        <f t="shared" si="148"/>
        <v>0</v>
      </c>
      <c r="R61" s="8">
        <f t="shared" si="148"/>
        <v>1</v>
      </c>
      <c r="S61" s="8">
        <f t="shared" si="148"/>
        <v>0</v>
      </c>
      <c r="T61" s="8">
        <f t="shared" si="148"/>
        <v>1</v>
      </c>
      <c r="U61" s="10" t="str">
        <f t="shared" si="148"/>
        <v>.</v>
      </c>
      <c r="V61" s="8">
        <f t="shared" si="148"/>
        <v>0</v>
      </c>
      <c r="W61" s="8">
        <f t="shared" si="148"/>
        <v>0</v>
      </c>
      <c r="X61" s="8">
        <f t="shared" si="148"/>
        <v>1</v>
      </c>
      <c r="Y61" s="8">
        <f t="shared" si="148"/>
        <v>0</v>
      </c>
      <c r="AD61" s="8" t="s">
        <v>43</v>
      </c>
      <c r="AE61" s="8" t="s">
        <v>58</v>
      </c>
      <c r="AF61" s="8"/>
      <c r="AG61" s="8">
        <f>C6</f>
        <v>20306</v>
      </c>
      <c r="AJ61" s="13"/>
    </row>
    <row r="62" spans="4:36" s="3" customFormat="1" x14ac:dyDescent="0.3">
      <c r="G62" s="3">
        <f t="shared" ref="G62" si="149">IF(G59+G60+G61=1,1,IF(G59+G60+G61=2,0,IF(G59+G60+G61=3,1,0)))</f>
        <v>0</v>
      </c>
      <c r="H62" s="3">
        <f t="shared" ref="H62" si="150">IF(H59+H60+H61=1,1,IF(H59+H60+H61=2,0,IF(H59+H60+H61=3,1,0)))</f>
        <v>0</v>
      </c>
      <c r="I62" s="3">
        <f t="shared" ref="I62" si="151">IF(I59+I60+I61=1,1,IF(I59+I60+I61=2,0,IF(I59+I60+I61=3,1,0)))</f>
        <v>1</v>
      </c>
      <c r="J62" s="3">
        <f t="shared" ref="J62" si="152">IF(J59+J60+J61=1,1,IF(J59+J60+J61=2,0,IF(J59+J60+J61=3,1,0)))</f>
        <v>1</v>
      </c>
      <c r="K62" s="4" t="s">
        <v>42</v>
      </c>
      <c r="L62" s="3">
        <f t="shared" ref="L62" si="153">IF(L59+L60+L61=1,1,IF(L59+L60+L61=2,0,IF(L59+L60+L61=3,1,0)))</f>
        <v>1</v>
      </c>
      <c r="M62" s="3">
        <f t="shared" ref="M62" si="154">IF(M59+M60+M61=1,1,IF(M59+M60+M61=2,0,IF(M59+M60+M61=3,1,0)))</f>
        <v>0</v>
      </c>
      <c r="N62" s="3">
        <f t="shared" ref="N62" si="155">IF(N59+N60+N61=1,1,IF(N59+N60+N61=2,0,IF(N59+N60+N61=3,1,0)))</f>
        <v>1</v>
      </c>
      <c r="O62" s="3">
        <f t="shared" ref="O62" si="156">IF(O59+O60+O61=1,1,IF(O59+O60+O61=2,0,IF(O59+O60+O61=3,1,0)))</f>
        <v>1</v>
      </c>
      <c r="P62" s="4" t="s">
        <v>42</v>
      </c>
      <c r="Q62" s="3">
        <f t="shared" ref="Q62" si="157">IF(Q59+Q60+Q61=1,1,IF(Q59+Q60+Q61=2,0,IF(Q59+Q60+Q61=3,1,0)))</f>
        <v>1</v>
      </c>
      <c r="R62" s="3">
        <f t="shared" ref="R62" si="158">IF(R59+R60+R61=1,1,IF(R59+R60+R61=2,0,IF(R59+R60+R61=3,1,0)))</f>
        <v>0</v>
      </c>
      <c r="S62" s="3">
        <f t="shared" ref="S62" si="159">IF(S59+S60+S61=1,1,IF(S59+S60+S61=2,0,IF(S59+S60+S61=3,1,0)))</f>
        <v>1</v>
      </c>
      <c r="T62" s="3">
        <f t="shared" ref="T62" si="160">IF(T59+T60+T61=1,1,IF(T59+T60+T61=2,0,IF(T59+T60+T61=3,1,0)))</f>
        <v>0</v>
      </c>
      <c r="U62" s="4" t="s">
        <v>42</v>
      </c>
      <c r="V62" s="3">
        <f t="shared" ref="V62" si="161">IF(V59+V60+V61=1,1,IF(V59+V60+V61=2,0,IF(V59+V60+V61=3,1,0)))</f>
        <v>1</v>
      </c>
      <c r="W62" s="3">
        <f t="shared" ref="W62" si="162">IF(W59+W60+W61=1,1,IF(W59+W60+W61=2,0,IF(W59+W60+W61=3,1,0)))</f>
        <v>0</v>
      </c>
      <c r="X62" s="3">
        <f t="shared" ref="X62" si="163">IF(X59+X60+X61=1,1,IF(X59+X60+X61=2,0,IF(X59+X60+X61=3,1,0)))</f>
        <v>1</v>
      </c>
      <c r="Y62" s="3">
        <f>IF(Y59+Y60+Y61=1,1,IF(Y59+Y60+Y61=2,0,IF(Y59+Y60+Y61=3,1,0)))</f>
        <v>0</v>
      </c>
      <c r="Z62" s="6" t="s">
        <v>46</v>
      </c>
      <c r="AA62" s="3">
        <f t="shared" si="56"/>
        <v>15274</v>
      </c>
      <c r="AB62" s="7" t="s">
        <v>47</v>
      </c>
      <c r="AG62" s="3">
        <f>AG60+AG61</f>
        <v>15274</v>
      </c>
      <c r="AH62" s="7" t="s">
        <v>47</v>
      </c>
    </row>
    <row r="63" spans="4:36" s="3" customFormat="1" x14ac:dyDescent="0.3">
      <c r="AB63" s="5"/>
      <c r="AH63" s="5"/>
      <c r="AJ63" s="13"/>
    </row>
    <row r="64" spans="4:36" s="3" customFormat="1" x14ac:dyDescent="0.3">
      <c r="G64" s="3" t="s">
        <v>51</v>
      </c>
      <c r="H64" s="3">
        <f>IF(G61+G60+G59&gt;=2,1,0)</f>
        <v>1</v>
      </c>
      <c r="J64" s="3" t="s">
        <v>52</v>
      </c>
      <c r="K64" s="3">
        <f>MOD(SUM(Q62:Y62)+1,2)</f>
        <v>1</v>
      </c>
      <c r="M64" s="3" t="s">
        <v>53</v>
      </c>
      <c r="N64" s="3">
        <f>T59</f>
        <v>0</v>
      </c>
      <c r="P64" s="3" t="s">
        <v>54</v>
      </c>
      <c r="Q64" s="12">
        <f>1*(SUM(G62:Y62)=0)</f>
        <v>0</v>
      </c>
      <c r="S64" s="3" t="s">
        <v>55</v>
      </c>
      <c r="T64" s="3">
        <f>G62</f>
        <v>0</v>
      </c>
      <c r="V64" s="3" t="s">
        <v>56</v>
      </c>
      <c r="W64" s="3">
        <f>IF(G60=G61,IF(G61=G62,0,1),0)</f>
        <v>0</v>
      </c>
      <c r="AA64" s="13" t="str">
        <f>IF(AG60&gt;0,IF(AG61&gt;0,IF(AA62&gt;0,$A$66,$A$70),IF(AA62&gt;0,$A$68,$A$69)),IF(AG61&gt;0,IF(AA62&gt;0,$A$68,$A$69),IF(AA62&gt;0,$A$71,$A$67)))</f>
        <v>При сложении положительного и отрицательного чисел получилось положительное число</v>
      </c>
      <c r="AB64" s="5"/>
      <c r="AH64" s="5"/>
      <c r="AJ64" s="13"/>
    </row>
    <row r="65" spans="1:36" s="3" customFormat="1" x14ac:dyDescent="0.3">
      <c r="AB65" s="5"/>
      <c r="AH65" s="5"/>
      <c r="AJ65" s="13"/>
    </row>
    <row r="66" spans="1:36" s="13" customFormat="1" x14ac:dyDescent="0.3">
      <c r="A66" s="13" t="s">
        <v>67</v>
      </c>
      <c r="AB66" s="14"/>
      <c r="AH66" s="14"/>
    </row>
    <row r="67" spans="1:36" s="13" customFormat="1" x14ac:dyDescent="0.3">
      <c r="A67" s="13" t="s">
        <v>68</v>
      </c>
      <c r="AB67" s="14"/>
      <c r="AH67" s="14"/>
    </row>
    <row r="68" spans="1:36" s="13" customFormat="1" x14ac:dyDescent="0.3">
      <c r="A68" s="13" t="s">
        <v>69</v>
      </c>
      <c r="AB68" s="14"/>
      <c r="AH68" s="14"/>
    </row>
    <row r="69" spans="1:36" s="13" customFormat="1" x14ac:dyDescent="0.3">
      <c r="A69" s="13" t="s">
        <v>70</v>
      </c>
      <c r="AB69" s="14"/>
      <c r="AH69" s="14"/>
    </row>
    <row r="70" spans="1:36" s="13" customFormat="1" x14ac:dyDescent="0.3">
      <c r="A70" s="13" t="s">
        <v>71</v>
      </c>
      <c r="AB70" s="14"/>
      <c r="AH70" s="14"/>
    </row>
    <row r="71" spans="1:36" s="13" customFormat="1" x14ac:dyDescent="0.3">
      <c r="A71" s="13" t="s">
        <v>72</v>
      </c>
      <c r="AB71" s="14"/>
      <c r="AH71" s="14"/>
    </row>
    <row r="72" spans="1:36" s="13" customFormat="1" x14ac:dyDescent="0.3">
      <c r="P72" s="3"/>
      <c r="AB72" s="14"/>
      <c r="AH72" s="14"/>
    </row>
    <row r="73" spans="1:36" s="13" customFormat="1" x14ac:dyDescent="0.3">
      <c r="P73" s="3"/>
      <c r="AB73" s="14"/>
      <c r="AH73" s="14"/>
    </row>
    <row r="74" spans="1:36" s="3" customFormat="1" x14ac:dyDescent="0.3">
      <c r="AB74" s="5"/>
      <c r="AH74" s="5"/>
      <c r="AJ74" s="13"/>
    </row>
    <row r="75" spans="1:36" s="3" customFormat="1" x14ac:dyDescent="0.3">
      <c r="AB75" s="5"/>
      <c r="AH75" s="5"/>
      <c r="AJ75" s="13"/>
    </row>
    <row r="76" spans="1:36" s="3" customFormat="1" x14ac:dyDescent="0.3">
      <c r="AB76" s="5"/>
      <c r="AH76" s="5"/>
      <c r="AJ76" s="13"/>
    </row>
    <row r="77" spans="1:36" s="3" customFormat="1" x14ac:dyDescent="0.3">
      <c r="AB77" s="5"/>
      <c r="AH77" s="5"/>
      <c r="AJ77" s="13"/>
    </row>
    <row r="78" spans="1:36" s="3" customFormat="1" x14ac:dyDescent="0.3">
      <c r="AB78" s="5"/>
      <c r="AH78" s="5"/>
      <c r="AJ78" s="13"/>
    </row>
    <row r="79" spans="1:36" s="3" customFormat="1" x14ac:dyDescent="0.3">
      <c r="AB79" s="5"/>
      <c r="AH79" s="5"/>
      <c r="AJ79" s="13"/>
    </row>
    <row r="80" spans="1:36" s="3" customFormat="1" x14ac:dyDescent="0.3">
      <c r="AB80" s="5"/>
      <c r="AH80" s="5"/>
      <c r="AJ80" s="13"/>
    </row>
    <row r="81" spans="28:36" s="3" customFormat="1" x14ac:dyDescent="0.3">
      <c r="AB81" s="5"/>
      <c r="AH81" s="5"/>
      <c r="AJ81" s="13"/>
    </row>
    <row r="82" spans="28:36" s="3" customFormat="1" x14ac:dyDescent="0.3">
      <c r="AB82" s="5"/>
      <c r="AH82" s="5"/>
      <c r="AJ82" s="13"/>
    </row>
    <row r="83" spans="28:36" s="3" customFormat="1" x14ac:dyDescent="0.3">
      <c r="AB83" s="5"/>
      <c r="AH83" s="5"/>
      <c r="AJ83" s="13"/>
    </row>
    <row r="84" spans="28:36" s="3" customFormat="1" x14ac:dyDescent="0.3">
      <c r="AB84" s="5"/>
      <c r="AH84" s="5"/>
      <c r="AJ84" s="13"/>
    </row>
    <row r="85" spans="28:36" s="3" customFormat="1" x14ac:dyDescent="0.3">
      <c r="AB85" s="5"/>
      <c r="AH85" s="5"/>
      <c r="AJ85" s="13"/>
    </row>
    <row r="86" spans="28:36" s="3" customFormat="1" x14ac:dyDescent="0.3">
      <c r="AB86" s="5"/>
      <c r="AH86" s="5"/>
      <c r="AJ86" s="13"/>
    </row>
    <row r="87" spans="28:36" s="3" customFormat="1" x14ac:dyDescent="0.3">
      <c r="AB87" s="5"/>
      <c r="AH87" s="5"/>
      <c r="AJ87" s="13"/>
    </row>
    <row r="88" spans="28:36" s="3" customFormat="1" x14ac:dyDescent="0.3">
      <c r="AB88" s="5"/>
      <c r="AH88" s="5"/>
      <c r="AJ88" s="13"/>
    </row>
    <row r="89" spans="28:36" s="3" customFormat="1" x14ac:dyDescent="0.3">
      <c r="AB89" s="5"/>
      <c r="AH89" s="5"/>
      <c r="AJ89" s="13"/>
    </row>
    <row r="90" spans="28:36" s="3" customFormat="1" x14ac:dyDescent="0.3">
      <c r="AB90" s="5"/>
      <c r="AH90" s="5"/>
      <c r="AJ90" s="13"/>
    </row>
    <row r="91" spans="28:36" s="3" customFormat="1" x14ac:dyDescent="0.3">
      <c r="AB91" s="5"/>
      <c r="AH91" s="5"/>
      <c r="AJ91" s="13"/>
    </row>
    <row r="92" spans="28:36" s="3" customFormat="1" x14ac:dyDescent="0.3">
      <c r="AB92" s="5"/>
      <c r="AH92" s="5"/>
      <c r="AJ92" s="13"/>
    </row>
    <row r="93" spans="28:36" s="3" customFormat="1" x14ac:dyDescent="0.3">
      <c r="AB93" s="5"/>
      <c r="AH93" s="5"/>
      <c r="AJ93" s="13"/>
    </row>
    <row r="94" spans="28:36" s="3" customFormat="1" x14ac:dyDescent="0.3">
      <c r="AB94" s="5"/>
      <c r="AH94" s="5"/>
      <c r="AJ94" s="13"/>
    </row>
    <row r="95" spans="28:36" s="3" customFormat="1" x14ac:dyDescent="0.3">
      <c r="AB95" s="5"/>
      <c r="AH95" s="5"/>
      <c r="AJ95" s="13"/>
    </row>
    <row r="96" spans="28:36" s="3" customFormat="1" x14ac:dyDescent="0.3">
      <c r="AB96" s="5"/>
      <c r="AH96" s="5"/>
      <c r="AJ96" s="13"/>
    </row>
    <row r="97" spans="28:36" s="3" customFormat="1" x14ac:dyDescent="0.3">
      <c r="AB97" s="5"/>
      <c r="AH97" s="5"/>
      <c r="AJ97" s="13"/>
    </row>
    <row r="98" spans="28:36" s="3" customFormat="1" x14ac:dyDescent="0.3">
      <c r="AB98" s="5"/>
      <c r="AH98" s="5"/>
      <c r="AJ98" s="13"/>
    </row>
    <row r="99" spans="28:36" s="3" customFormat="1" x14ac:dyDescent="0.3">
      <c r="AB99" s="5"/>
      <c r="AH99" s="5"/>
      <c r="AJ99" s="13"/>
    </row>
    <row r="100" spans="28:36" s="3" customFormat="1" x14ac:dyDescent="0.3">
      <c r="AB100" s="5"/>
      <c r="AH100" s="5"/>
      <c r="AJ100" s="13"/>
    </row>
    <row r="101" spans="28:36" s="3" customFormat="1" x14ac:dyDescent="0.3">
      <c r="AB101" s="5"/>
      <c r="AH101" s="5"/>
      <c r="AJ101" s="13"/>
    </row>
    <row r="102" spans="28:36" s="3" customFormat="1" x14ac:dyDescent="0.3">
      <c r="AB102" s="5"/>
      <c r="AH102" s="5"/>
      <c r="AJ102" s="13"/>
    </row>
    <row r="103" spans="28:36" s="3" customFormat="1" x14ac:dyDescent="0.3">
      <c r="AB103" s="5"/>
      <c r="AH103" s="5"/>
      <c r="AJ103" s="13"/>
    </row>
    <row r="104" spans="28:36" s="3" customFormat="1" x14ac:dyDescent="0.3">
      <c r="AB104" s="5"/>
      <c r="AH104" s="5"/>
      <c r="AJ104" s="13"/>
    </row>
    <row r="105" spans="28:36" s="3" customFormat="1" x14ac:dyDescent="0.3">
      <c r="AB105" s="5"/>
      <c r="AH105" s="5"/>
      <c r="AJ105" s="13"/>
    </row>
    <row r="106" spans="28:36" s="3" customFormat="1" x14ac:dyDescent="0.3">
      <c r="AB106" s="5"/>
      <c r="AH106" s="5"/>
      <c r="AJ106" s="13"/>
    </row>
    <row r="107" spans="28:36" s="3" customFormat="1" x14ac:dyDescent="0.3">
      <c r="AB107" s="5"/>
      <c r="AH107" s="5"/>
      <c r="AJ107" s="13"/>
    </row>
    <row r="108" spans="28:36" s="3" customFormat="1" x14ac:dyDescent="0.3">
      <c r="AB108" s="5"/>
      <c r="AH108" s="5"/>
      <c r="AJ108" s="13"/>
    </row>
    <row r="109" spans="28:36" s="3" customFormat="1" x14ac:dyDescent="0.3">
      <c r="AB109" s="5"/>
      <c r="AH109" s="5"/>
      <c r="AJ109" s="13"/>
    </row>
    <row r="110" spans="28:36" s="3" customFormat="1" x14ac:dyDescent="0.3">
      <c r="AB110" s="5"/>
      <c r="AH110" s="5"/>
      <c r="AJ110" s="13"/>
    </row>
    <row r="111" spans="28:36" s="3" customFormat="1" x14ac:dyDescent="0.3">
      <c r="AB111" s="5"/>
      <c r="AH111" s="5"/>
      <c r="AJ111" s="13"/>
    </row>
    <row r="112" spans="28:36" s="3" customFormat="1" x14ac:dyDescent="0.3">
      <c r="AB112" s="5"/>
      <c r="AH112" s="5"/>
      <c r="AJ112" s="13"/>
    </row>
    <row r="113" spans="28:36" s="3" customFormat="1" x14ac:dyDescent="0.3">
      <c r="AB113" s="5"/>
      <c r="AH113" s="5"/>
      <c r="AJ113" s="13"/>
    </row>
    <row r="114" spans="28:36" s="3" customFormat="1" x14ac:dyDescent="0.3">
      <c r="AB114" s="5"/>
      <c r="AH114" s="5"/>
      <c r="AJ114" s="13"/>
    </row>
    <row r="115" spans="28:36" s="3" customFormat="1" x14ac:dyDescent="0.3">
      <c r="AB115" s="5"/>
      <c r="AH115" s="5"/>
      <c r="AJ115" s="13"/>
    </row>
    <row r="116" spans="28:36" s="3" customFormat="1" x14ac:dyDescent="0.3">
      <c r="AB116" s="5"/>
      <c r="AH116" s="5"/>
      <c r="AJ116" s="13"/>
    </row>
    <row r="117" spans="28:36" s="3" customFormat="1" x14ac:dyDescent="0.3">
      <c r="AB117" s="5"/>
      <c r="AH117" s="5"/>
      <c r="AJ117" s="13"/>
    </row>
    <row r="118" spans="28:36" s="3" customFormat="1" x14ac:dyDescent="0.3">
      <c r="AB118" s="5"/>
      <c r="AH118" s="5"/>
      <c r="AJ118" s="13"/>
    </row>
    <row r="119" spans="28:36" s="3" customFormat="1" x14ac:dyDescent="0.3">
      <c r="AB119" s="5"/>
      <c r="AH119" s="5"/>
      <c r="AJ119" s="13"/>
    </row>
    <row r="120" spans="28:36" s="3" customFormat="1" x14ac:dyDescent="0.3">
      <c r="AB120" s="5"/>
      <c r="AH120" s="5"/>
      <c r="AJ120" s="13"/>
    </row>
    <row r="121" spans="28:36" s="3" customFormat="1" x14ac:dyDescent="0.3">
      <c r="AB121" s="5"/>
      <c r="AH121" s="5"/>
      <c r="AJ121" s="13"/>
    </row>
    <row r="122" spans="28:36" s="3" customFormat="1" x14ac:dyDescent="0.3">
      <c r="AB122" s="5"/>
      <c r="AH122" s="5"/>
      <c r="AJ122" s="13"/>
    </row>
    <row r="123" spans="28:36" s="3" customFormat="1" x14ac:dyDescent="0.3">
      <c r="AB123" s="5"/>
      <c r="AH123" s="5"/>
      <c r="AJ123" s="13"/>
    </row>
    <row r="124" spans="28:36" s="3" customFormat="1" x14ac:dyDescent="0.3">
      <c r="AB124" s="5"/>
      <c r="AH124" s="5"/>
      <c r="AJ124" s="13"/>
    </row>
    <row r="125" spans="28:36" s="3" customFormat="1" x14ac:dyDescent="0.3">
      <c r="AB125" s="5"/>
      <c r="AH125" s="5"/>
      <c r="AJ125" s="13"/>
    </row>
    <row r="126" spans="28:36" s="3" customFormat="1" x14ac:dyDescent="0.3">
      <c r="AB126" s="5"/>
      <c r="AH126" s="5"/>
      <c r="AJ126" s="13"/>
    </row>
    <row r="127" spans="28:36" s="3" customFormat="1" x14ac:dyDescent="0.3">
      <c r="AB127" s="5"/>
      <c r="AH127" s="5"/>
      <c r="AJ127" s="13"/>
    </row>
    <row r="128" spans="28:36" s="3" customFormat="1" x14ac:dyDescent="0.3">
      <c r="AB128" s="5"/>
      <c r="AH128" s="5"/>
      <c r="AJ128" s="13"/>
    </row>
    <row r="129" spans="28:36" s="3" customFormat="1" x14ac:dyDescent="0.3">
      <c r="AB129" s="5"/>
      <c r="AH129" s="5"/>
      <c r="AJ129" s="13"/>
    </row>
    <row r="130" spans="28:36" s="3" customFormat="1" x14ac:dyDescent="0.3">
      <c r="AB130" s="5"/>
      <c r="AH130" s="5"/>
      <c r="AJ130" s="13"/>
    </row>
    <row r="131" spans="28:36" s="3" customFormat="1" x14ac:dyDescent="0.3">
      <c r="AB131" s="5"/>
      <c r="AH131" s="5"/>
      <c r="AJ131" s="13"/>
    </row>
    <row r="132" spans="28:36" s="3" customFormat="1" x14ac:dyDescent="0.3">
      <c r="AB132" s="5"/>
      <c r="AH132" s="5"/>
      <c r="AJ132" s="13"/>
    </row>
    <row r="133" spans="28:36" s="3" customFormat="1" x14ac:dyDescent="0.3">
      <c r="AB133" s="5"/>
      <c r="AH133" s="5"/>
      <c r="AJ133" s="13"/>
    </row>
    <row r="134" spans="28:36" s="3" customFormat="1" x14ac:dyDescent="0.3">
      <c r="AB134" s="5"/>
      <c r="AH134" s="5"/>
      <c r="AJ134" s="13"/>
    </row>
    <row r="135" spans="28:36" s="3" customFormat="1" x14ac:dyDescent="0.3">
      <c r="AB135" s="5"/>
      <c r="AH135" s="5"/>
      <c r="AJ135" s="13"/>
    </row>
    <row r="136" spans="28:36" s="3" customFormat="1" x14ac:dyDescent="0.3">
      <c r="AB136" s="5"/>
      <c r="AH136" s="5"/>
      <c r="AJ136" s="13"/>
    </row>
    <row r="137" spans="28:36" s="3" customFormat="1" x14ac:dyDescent="0.3">
      <c r="AB137" s="5"/>
      <c r="AH137" s="5"/>
      <c r="AJ137" s="13"/>
    </row>
    <row r="138" spans="28:36" s="3" customFormat="1" x14ac:dyDescent="0.3">
      <c r="AB138" s="5"/>
      <c r="AH138" s="5"/>
      <c r="AJ138" s="13"/>
    </row>
    <row r="139" spans="28:36" s="3" customFormat="1" x14ac:dyDescent="0.3">
      <c r="AB139" s="5"/>
      <c r="AH139" s="5"/>
      <c r="AJ139" s="13"/>
    </row>
    <row r="140" spans="28:36" s="3" customFormat="1" x14ac:dyDescent="0.3">
      <c r="AB140" s="5"/>
      <c r="AH140" s="5"/>
      <c r="AJ140" s="13"/>
    </row>
    <row r="141" spans="28:36" s="3" customFormat="1" x14ac:dyDescent="0.3">
      <c r="AB141" s="5"/>
      <c r="AH141" s="5"/>
      <c r="AJ141" s="13"/>
    </row>
    <row r="142" spans="28:36" s="3" customFormat="1" x14ac:dyDescent="0.3">
      <c r="AB142" s="5"/>
      <c r="AH142" s="5"/>
      <c r="AJ142" s="13"/>
    </row>
    <row r="143" spans="28:36" s="3" customFormat="1" x14ac:dyDescent="0.3">
      <c r="AB143" s="5"/>
      <c r="AH143" s="5"/>
      <c r="AJ143" s="13"/>
    </row>
    <row r="144" spans="28:36" s="3" customFormat="1" x14ac:dyDescent="0.3">
      <c r="AB144" s="5"/>
      <c r="AH144" s="5"/>
      <c r="AJ144" s="13"/>
    </row>
    <row r="145" spans="28:36" s="3" customFormat="1" x14ac:dyDescent="0.3">
      <c r="AB145" s="5"/>
      <c r="AH145" s="5"/>
      <c r="AJ145" s="13"/>
    </row>
    <row r="146" spans="28:36" s="3" customFormat="1" x14ac:dyDescent="0.3">
      <c r="AB146" s="5"/>
      <c r="AH146" s="5"/>
      <c r="AJ146" s="13"/>
    </row>
    <row r="147" spans="28:36" s="3" customFormat="1" x14ac:dyDescent="0.3">
      <c r="AB147" s="5"/>
      <c r="AH147" s="5"/>
      <c r="AJ147" s="13"/>
    </row>
    <row r="148" spans="28:36" s="3" customFormat="1" x14ac:dyDescent="0.3">
      <c r="AB148" s="5"/>
      <c r="AH148" s="5"/>
      <c r="AJ148" s="13"/>
    </row>
    <row r="149" spans="28:36" s="3" customFormat="1" x14ac:dyDescent="0.3">
      <c r="AB149" s="5"/>
      <c r="AH149" s="5"/>
      <c r="AJ149" s="13"/>
    </row>
    <row r="150" spans="28:36" s="3" customFormat="1" x14ac:dyDescent="0.3">
      <c r="AB150" s="5"/>
      <c r="AH150" s="5"/>
      <c r="AJ150" s="13"/>
    </row>
    <row r="151" spans="28:36" s="3" customFormat="1" x14ac:dyDescent="0.3">
      <c r="AB151" s="5"/>
      <c r="AH151" s="5"/>
      <c r="AJ151" s="13"/>
    </row>
    <row r="152" spans="28:36" s="3" customFormat="1" x14ac:dyDescent="0.3">
      <c r="AB152" s="5"/>
      <c r="AH152" s="5"/>
      <c r="AJ152" s="13"/>
    </row>
    <row r="153" spans="28:36" s="3" customFormat="1" x14ac:dyDescent="0.3">
      <c r="AB153" s="5"/>
      <c r="AH153" s="5"/>
      <c r="AJ153" s="13"/>
    </row>
    <row r="154" spans="28:36" s="3" customFormat="1" x14ac:dyDescent="0.3">
      <c r="AB154" s="5"/>
      <c r="AH154" s="5"/>
      <c r="AJ154" s="13"/>
    </row>
    <row r="155" spans="28:36" s="3" customFormat="1" x14ac:dyDescent="0.3">
      <c r="AB155" s="5"/>
      <c r="AH155" s="5"/>
      <c r="AJ155" s="13"/>
    </row>
    <row r="156" spans="28:36" s="3" customFormat="1" x14ac:dyDescent="0.3">
      <c r="AB156" s="5"/>
      <c r="AH156" s="5"/>
      <c r="AJ156" s="13"/>
    </row>
    <row r="157" spans="28:36" s="3" customFormat="1" x14ac:dyDescent="0.3">
      <c r="AB157" s="5"/>
      <c r="AH157" s="5"/>
      <c r="AJ157" s="13"/>
    </row>
    <row r="158" spans="28:36" s="3" customFormat="1" x14ac:dyDescent="0.3">
      <c r="AB158" s="5"/>
      <c r="AH158" s="5"/>
      <c r="AJ158" s="13"/>
    </row>
    <row r="159" spans="28:36" s="3" customFormat="1" x14ac:dyDescent="0.3">
      <c r="AB159" s="5"/>
      <c r="AH159" s="5"/>
      <c r="AJ159" s="13"/>
    </row>
    <row r="160" spans="28:36" s="3" customFormat="1" x14ac:dyDescent="0.3">
      <c r="AB160" s="5"/>
      <c r="AH160" s="5"/>
      <c r="AJ160" s="13"/>
    </row>
    <row r="161" spans="28:36" s="3" customFormat="1" x14ac:dyDescent="0.3">
      <c r="AB161" s="5"/>
      <c r="AH161" s="5"/>
      <c r="AJ161" s="13"/>
    </row>
    <row r="162" spans="28:36" s="3" customFormat="1" x14ac:dyDescent="0.3">
      <c r="AB162" s="5"/>
      <c r="AH162" s="5"/>
      <c r="AJ162" s="13"/>
    </row>
    <row r="163" spans="28:36" s="3" customFormat="1" x14ac:dyDescent="0.3">
      <c r="AB163" s="5"/>
      <c r="AH163" s="5"/>
      <c r="AJ163" s="13"/>
    </row>
    <row r="164" spans="28:36" s="3" customFormat="1" x14ac:dyDescent="0.3">
      <c r="AB164" s="5"/>
      <c r="AH164" s="5"/>
      <c r="AJ164" s="13"/>
    </row>
    <row r="165" spans="28:36" s="3" customFormat="1" x14ac:dyDescent="0.3">
      <c r="AB165" s="5"/>
      <c r="AH165" s="5"/>
      <c r="AJ165" s="13"/>
    </row>
    <row r="166" spans="28:36" s="3" customFormat="1" x14ac:dyDescent="0.3">
      <c r="AB166" s="5"/>
      <c r="AH166" s="5"/>
      <c r="AJ166" s="13"/>
    </row>
    <row r="167" spans="28:36" s="3" customFormat="1" x14ac:dyDescent="0.3">
      <c r="AB167" s="5"/>
      <c r="AH167" s="5"/>
      <c r="AJ167" s="13"/>
    </row>
    <row r="168" spans="28:36" s="3" customFormat="1" x14ac:dyDescent="0.3">
      <c r="AB168" s="5"/>
      <c r="AH168" s="5"/>
      <c r="AJ168" s="13"/>
    </row>
    <row r="169" spans="28:36" s="3" customFormat="1" x14ac:dyDescent="0.3">
      <c r="AB169" s="5"/>
      <c r="AH169" s="5"/>
      <c r="AJ169" s="13"/>
    </row>
    <row r="170" spans="28:36" s="3" customFormat="1" x14ac:dyDescent="0.3">
      <c r="AB170" s="5"/>
      <c r="AH170" s="5"/>
      <c r="AJ170" s="13"/>
    </row>
    <row r="171" spans="28:36" s="3" customFormat="1" x14ac:dyDescent="0.3">
      <c r="AB171" s="5"/>
      <c r="AH171" s="5"/>
      <c r="AJ171" s="13"/>
    </row>
    <row r="172" spans="28:36" s="3" customFormat="1" x14ac:dyDescent="0.3">
      <c r="AB172" s="5"/>
      <c r="AH172" s="5"/>
      <c r="AJ172" s="13"/>
    </row>
    <row r="173" spans="28:36" s="3" customFormat="1" x14ac:dyDescent="0.3">
      <c r="AB173" s="5"/>
      <c r="AH173" s="5"/>
      <c r="AJ173" s="13"/>
    </row>
    <row r="174" spans="28:36" s="3" customFormat="1" x14ac:dyDescent="0.3">
      <c r="AB174" s="5"/>
      <c r="AH174" s="5"/>
      <c r="AJ174" s="13"/>
    </row>
    <row r="175" spans="28:36" s="3" customFormat="1" x14ac:dyDescent="0.3">
      <c r="AB175" s="5"/>
      <c r="AH175" s="5"/>
      <c r="AJ175" s="13"/>
    </row>
    <row r="176" spans="28:36" s="3" customFormat="1" x14ac:dyDescent="0.3">
      <c r="AB176" s="5"/>
      <c r="AH176" s="5"/>
      <c r="AJ176" s="13"/>
    </row>
    <row r="177" spans="28:36" s="3" customFormat="1" x14ac:dyDescent="0.3">
      <c r="AB177" s="5"/>
      <c r="AH177" s="5"/>
      <c r="AJ177" s="13"/>
    </row>
    <row r="178" spans="28:36" s="3" customFormat="1" x14ac:dyDescent="0.3">
      <c r="AB178" s="5"/>
      <c r="AH178" s="5"/>
      <c r="AJ178" s="13"/>
    </row>
    <row r="179" spans="28:36" s="3" customFormat="1" x14ac:dyDescent="0.3">
      <c r="AB179" s="5"/>
      <c r="AH179" s="5"/>
      <c r="AJ179" s="13"/>
    </row>
    <row r="180" spans="28:36" s="3" customFormat="1" x14ac:dyDescent="0.3">
      <c r="AB180" s="5"/>
      <c r="AH180" s="5"/>
      <c r="AJ180" s="13"/>
    </row>
    <row r="181" spans="28:36" s="3" customFormat="1" x14ac:dyDescent="0.3">
      <c r="AB181" s="5"/>
      <c r="AH181" s="5"/>
      <c r="AJ181" s="13"/>
    </row>
    <row r="182" spans="28:36" s="3" customFormat="1" x14ac:dyDescent="0.3">
      <c r="AB182" s="5"/>
      <c r="AH182" s="5"/>
      <c r="AJ182" s="13"/>
    </row>
    <row r="183" spans="28:36" s="3" customFormat="1" x14ac:dyDescent="0.3">
      <c r="AB183" s="5"/>
      <c r="AH183" s="5"/>
      <c r="AJ183" s="13"/>
    </row>
    <row r="184" spans="28:36" s="3" customFormat="1" x14ac:dyDescent="0.3">
      <c r="AB184" s="5"/>
      <c r="AH184" s="5"/>
      <c r="AJ184" s="13"/>
    </row>
    <row r="185" spans="28:36" s="3" customFormat="1" x14ac:dyDescent="0.3">
      <c r="AB185" s="5"/>
      <c r="AH185" s="5"/>
      <c r="AJ185" s="13"/>
    </row>
    <row r="186" spans="28:36" s="3" customFormat="1" x14ac:dyDescent="0.3">
      <c r="AB186" s="5"/>
      <c r="AH186" s="5"/>
      <c r="AJ186" s="13"/>
    </row>
    <row r="187" spans="28:36" s="3" customFormat="1" x14ac:dyDescent="0.3">
      <c r="AB187" s="5"/>
      <c r="AH187" s="5"/>
      <c r="AJ187" s="13"/>
    </row>
    <row r="188" spans="28:36" s="3" customFormat="1" x14ac:dyDescent="0.3">
      <c r="AB188" s="5"/>
      <c r="AH188" s="5"/>
      <c r="AJ188" s="13"/>
    </row>
    <row r="189" spans="28:36" s="3" customFormat="1" x14ac:dyDescent="0.3">
      <c r="AB189" s="5"/>
      <c r="AH189" s="5"/>
      <c r="AJ189" s="13"/>
    </row>
    <row r="190" spans="28:36" s="3" customFormat="1" x14ac:dyDescent="0.3">
      <c r="AB190" s="5"/>
      <c r="AH190" s="5"/>
      <c r="AJ190" s="13"/>
    </row>
    <row r="191" spans="28:36" s="3" customFormat="1" x14ac:dyDescent="0.3">
      <c r="AB191" s="5"/>
      <c r="AH191" s="5"/>
      <c r="AJ191" s="13"/>
    </row>
    <row r="192" spans="28:36" s="3" customFormat="1" x14ac:dyDescent="0.3">
      <c r="AB192" s="5"/>
      <c r="AH192" s="5"/>
      <c r="AJ192" s="13"/>
    </row>
    <row r="193" spans="28:36" s="3" customFormat="1" x14ac:dyDescent="0.3">
      <c r="AB193" s="5"/>
      <c r="AH193" s="5"/>
      <c r="AJ193" s="13"/>
    </row>
    <row r="194" spans="28:36" s="3" customFormat="1" x14ac:dyDescent="0.3">
      <c r="AB194" s="5"/>
      <c r="AH194" s="5"/>
      <c r="AJ194" s="13"/>
    </row>
    <row r="195" spans="28:36" s="3" customFormat="1" x14ac:dyDescent="0.3">
      <c r="AB195" s="5"/>
      <c r="AH195" s="5"/>
      <c r="AJ195" s="13"/>
    </row>
    <row r="196" spans="28:36" s="3" customFormat="1" x14ac:dyDescent="0.3">
      <c r="AB196" s="5"/>
      <c r="AH196" s="5"/>
      <c r="AJ196" s="13"/>
    </row>
    <row r="197" spans="28:36" s="3" customFormat="1" x14ac:dyDescent="0.3">
      <c r="AB197" s="5"/>
      <c r="AH197" s="5"/>
      <c r="AJ197" s="13"/>
    </row>
    <row r="198" spans="28:36" s="3" customFormat="1" x14ac:dyDescent="0.3">
      <c r="AB198" s="5"/>
      <c r="AH198" s="5"/>
      <c r="AJ198" s="13"/>
    </row>
    <row r="199" spans="28:36" s="3" customFormat="1" x14ac:dyDescent="0.3">
      <c r="AB199" s="5"/>
      <c r="AH199" s="5"/>
      <c r="AJ199" s="13"/>
    </row>
  </sheetData>
  <conditionalFormatting sqref="G4:Y7">
    <cfRule type="cellIs" dxfId="1" priority="1" operator="equal">
      <formula>1</formula>
    </cfRule>
    <cfRule type="cellIs" dxfId="0" priority="2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&amp;CЛарионов Владислав Васильевич, вариант 28, inf_lab5</oddHeader>
    <oddFooter>&amp;C22.11.2024, 4:57</oddFooter>
  </headerFooter>
  <ignoredErrors>
    <ignoredError sqref="AB20 AH20 AH27 AB27 AB34 AH34 AB41 AH41 AB48 AH48 AB55:AB62 AH62 AH55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ACC0F8AB96284047A1C53FF1ED2293D4" ma:contentTypeVersion="1" ma:contentTypeDescription="Создание документа." ma:contentTypeScope="" ma:versionID="7c6350fc1487ba505ddf6013b23535cd">
  <xsd:schema xmlns:xsd="http://www.w3.org/2001/XMLSchema" xmlns:xs="http://www.w3.org/2001/XMLSchema" xmlns:p="http://schemas.microsoft.com/office/2006/metadata/properties" xmlns:ns3="f7769fe2-9a39-4017-bba2-4c92fcd28c16" targetNamespace="http://schemas.microsoft.com/office/2006/metadata/properties" ma:root="true" ma:fieldsID="b1fe19b10f6c3858fc2a6369937d0b3e" ns3:_="">
    <xsd:import namespace="f7769fe2-9a39-4017-bba2-4c92fcd28c16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769fe2-9a39-4017-bba2-4c92fcd28c16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C4C261-B78D-48A4-A673-16455A7A340D}">
  <ds:schemaRefs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f7769fe2-9a39-4017-bba2-4c92fcd28c16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E1C2C90-CFF4-4FED-BB06-20408CD646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769fe2-9a39-4017-bba2-4c92fcd28c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5AA59F8-8867-400C-B0A2-E0407CDF1EA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Ларионов Владислав Васильевич</dc:creator>
  <cp:lastModifiedBy>Ларионов Владислав Васильевич</cp:lastModifiedBy>
  <cp:lastPrinted>2024-11-22T01:58:23Z</cp:lastPrinted>
  <dcterms:created xsi:type="dcterms:W3CDTF">2024-11-20T17:07:52Z</dcterms:created>
  <dcterms:modified xsi:type="dcterms:W3CDTF">2024-12-09T11:58:57Z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0x010100ACC0F8AB96284047A1C53FF1ED2293D4</vt:lpwstr>
  </property>
</Properties>
</file>