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Memory\"/>
    </mc:Choice>
  </mc:AlternateContent>
  <xr:revisionPtr revIDLastSave="0" documentId="13_ncr:1_{D3BC0B1C-ECF7-42A9-AD4D-9EB365BC1D42}" xr6:coauthVersionLast="47" xr6:coauthVersionMax="47" xr10:uidLastSave="{00000000-0000-0000-0000-000000000000}"/>
  <bookViews>
    <workbookView xWindow="-120" yWindow="-120" windowWidth="29040" windowHeight="15840" xr2:uid="{067881A5-A6BC-4587-B776-212172251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H7" i="1"/>
  <c r="H13" i="1"/>
  <c r="O5" i="1"/>
  <c r="P5" i="1" s="1"/>
  <c r="O6" i="1"/>
  <c r="O7" i="1"/>
  <c r="O8" i="1"/>
  <c r="O9" i="1"/>
  <c r="P9" i="1" s="1"/>
  <c r="O10" i="1"/>
  <c r="O11" i="1"/>
  <c r="O12" i="1"/>
  <c r="O13" i="1"/>
  <c r="P13" i="1" s="1"/>
  <c r="O14" i="1"/>
  <c r="O15" i="1"/>
  <c r="O16" i="1"/>
  <c r="O17" i="1"/>
  <c r="P17" i="1" s="1"/>
  <c r="O18" i="1"/>
  <c r="O19" i="1"/>
  <c r="O20" i="1"/>
  <c r="O21" i="1"/>
  <c r="P21" i="1" s="1"/>
  <c r="O22" i="1"/>
  <c r="O23" i="1"/>
  <c r="O24" i="1"/>
  <c r="O4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5" i="1"/>
  <c r="H5" i="1"/>
  <c r="H14" i="1"/>
</calcChain>
</file>

<file path=xl/sharedStrings.xml><?xml version="1.0" encoding="utf-8"?>
<sst xmlns="http://schemas.openxmlformats.org/spreadsheetml/2006/main" count="69" uniqueCount="69">
  <si>
    <t>PFM</t>
  </si>
  <si>
    <t>DFM</t>
  </si>
  <si>
    <t>SFR</t>
  </si>
  <si>
    <t>Memory Map</t>
  </si>
  <si>
    <t>0x00010000</t>
  </si>
  <si>
    <t>0x00000000</t>
  </si>
  <si>
    <t>0x0000FFFC</t>
  </si>
  <si>
    <t>Address</t>
  </si>
  <si>
    <t>Segment</t>
  </si>
  <si>
    <t>Handlers &amp; ISR
(~65KB)</t>
  </si>
  <si>
    <t>0xFFFFF800</t>
  </si>
  <si>
    <t>0xFFFFFFFC</t>
  </si>
  <si>
    <t>0xFFFFF7FC</t>
  </si>
  <si>
    <t>I/O
Ports</t>
  </si>
  <si>
    <t>Target</t>
  </si>
  <si>
    <t>Efective number of instructions</t>
  </si>
  <si>
    <t>Program:</t>
  </si>
  <si>
    <t>Handlers &amp; ISR:</t>
  </si>
  <si>
    <t>Maximum number of Special Function Registers</t>
  </si>
  <si>
    <t>SFR num :</t>
  </si>
  <si>
    <t>Maximum number of I\O Ports</t>
  </si>
  <si>
    <t>I/O num :</t>
  </si>
  <si>
    <t>SFR Decode</t>
  </si>
  <si>
    <t>TMR0_CTRL</t>
  </si>
  <si>
    <t>TMR0_VAL</t>
  </si>
  <si>
    <t>TMR0_MATCH_VAL0</t>
  </si>
  <si>
    <t>TMR0_MATCH_VAL1</t>
  </si>
  <si>
    <t>TMR1_CTRL</t>
  </si>
  <si>
    <t>TMR1_VAL</t>
  </si>
  <si>
    <t>TMR1_MATCH_VAL0</t>
  </si>
  <si>
    <t>TMR1_MATCH_VAL1</t>
  </si>
  <si>
    <t>Module</t>
  </si>
  <si>
    <t>SFR Name</t>
  </si>
  <si>
    <t>TMR0</t>
  </si>
  <si>
    <t>TMR1</t>
  </si>
  <si>
    <t>CHIP_CTRL</t>
  </si>
  <si>
    <t>CHIP</t>
  </si>
  <si>
    <t>PWM0_CTRL</t>
  </si>
  <si>
    <t>PWM0_TMR</t>
  </si>
  <si>
    <t>PWM0_CFG0</t>
  </si>
  <si>
    <t>PWM0_CFG1</t>
  </si>
  <si>
    <t>PWM1_CTRL</t>
  </si>
  <si>
    <t>PWM1_TMR</t>
  </si>
  <si>
    <t>PWM1_CFG0</t>
  </si>
  <si>
    <t>PWM1_CFG1</t>
  </si>
  <si>
    <t>PWM2_CTRL</t>
  </si>
  <si>
    <t>PWM2_TMR</t>
  </si>
  <si>
    <t>PWM2_CFG0</t>
  </si>
  <si>
    <t>PWM2_CFG1</t>
  </si>
  <si>
    <t>PWM0</t>
  </si>
  <si>
    <t>PWM1</t>
  </si>
  <si>
    <t>PWM2</t>
  </si>
  <si>
    <t>Relative address
10bits</t>
  </si>
  <si>
    <t>Physical Address
32bits</t>
  </si>
  <si>
    <t>Instance Base
Address</t>
  </si>
  <si>
    <t>0xFFFFEFFC</t>
  </si>
  <si>
    <t>0xFFFFF000</t>
  </si>
  <si>
    <t>0x0FFFFFFC</t>
  </si>
  <si>
    <t>0x10000000</t>
  </si>
  <si>
    <t>Program
(~268MB)</t>
  </si>
  <si>
    <t>0x10000FFC</t>
  </si>
  <si>
    <t>0x10001000</t>
  </si>
  <si>
    <t>Global Data
(~4KB)</t>
  </si>
  <si>
    <t>0xBFFFFFFC</t>
  </si>
  <si>
    <t>0xC0000000</t>
  </si>
  <si>
    <t>Dynamic Data
(~3GB)</t>
  </si>
  <si>
    <t>Undefined
(~1GB)</t>
  </si>
  <si>
    <t>SFR
(~2KB)</t>
  </si>
  <si>
    <t>I/O
(~2KB)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</si>
</sst>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5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2237-A625-460B-A070-D86750612CD8}">
  <dimension ref="B1:P25"/>
  <sheetViews>
    <sheetView tabSelected="1" zoomScale="115" zoomScaleNormal="115" workbookViewId="0">
      <selection activeCell="I23" sqref="I23"/>
    </sheetView>
  </sheetViews>
  <sheetFormatPr defaultRowHeight="15" x14ac:dyDescent="0.25"/>
  <cols>
    <col min="2" max="2" width="11.85546875" customWidth="1"/>
    <col min="3" max="3" width="18.28515625" customWidth="1"/>
    <col min="4" max="5" width="9.140625" customWidth="1"/>
    <col min="6" max="6" width="11.140625" bestFit="1" customWidth="1"/>
    <col min="8" max="8" width="10" bestFit="1" customWidth="1"/>
    <col min="12" max="12" width="12.42578125" customWidth="1"/>
    <col min="13" max="13" width="20.140625" customWidth="1"/>
    <col min="14" max="14" width="16.85546875" customWidth="1"/>
    <col min="15" max="16" width="18.28515625" customWidth="1"/>
    <col min="19" max="19" width="13.5703125" bestFit="1" customWidth="1"/>
  </cols>
  <sheetData>
    <row r="1" spans="2:16" ht="15.75" thickBot="1" x14ac:dyDescent="0.3"/>
    <row r="2" spans="2:16" ht="30.75" customHeight="1" thickBot="1" x14ac:dyDescent="0.3">
      <c r="B2" s="1" t="s">
        <v>3</v>
      </c>
      <c r="C2" s="2"/>
      <c r="D2" s="3"/>
      <c r="E2" s="22"/>
      <c r="F2" s="22"/>
      <c r="G2" s="22"/>
      <c r="H2" s="22"/>
      <c r="I2" s="22"/>
      <c r="J2" s="22"/>
      <c r="K2" s="22"/>
      <c r="L2" s="28" t="s">
        <v>22</v>
      </c>
      <c r="M2" s="26" t="s">
        <v>32</v>
      </c>
      <c r="N2" s="27" t="s">
        <v>52</v>
      </c>
      <c r="O2" s="27" t="s">
        <v>53</v>
      </c>
      <c r="P2" s="47" t="s">
        <v>54</v>
      </c>
    </row>
    <row r="3" spans="2:16" ht="15.75" thickBot="1" x14ac:dyDescent="0.3">
      <c r="B3" s="4" t="s">
        <v>7</v>
      </c>
      <c r="C3" s="5" t="s">
        <v>8</v>
      </c>
      <c r="D3" s="6" t="s">
        <v>14</v>
      </c>
      <c r="E3" s="22"/>
      <c r="F3" s="22"/>
      <c r="G3" s="22"/>
      <c r="H3" s="22"/>
      <c r="I3" s="22"/>
      <c r="J3" s="22"/>
      <c r="K3" s="22"/>
      <c r="L3" s="23" t="s">
        <v>31</v>
      </c>
      <c r="M3" s="24"/>
      <c r="N3" s="49"/>
      <c r="O3" s="24"/>
      <c r="P3" s="48"/>
    </row>
    <row r="4" spans="2:16" ht="15.75" thickBot="1" x14ac:dyDescent="0.3">
      <c r="B4" s="12" t="s">
        <v>11</v>
      </c>
      <c r="C4" s="7" t="s">
        <v>67</v>
      </c>
      <c r="D4" s="16" t="s">
        <v>2</v>
      </c>
      <c r="E4" s="22"/>
      <c r="F4" s="22" t="s">
        <v>18</v>
      </c>
      <c r="G4" s="22"/>
      <c r="H4" s="22"/>
      <c r="I4" s="22"/>
      <c r="J4" s="22"/>
      <c r="K4" s="22"/>
      <c r="L4" s="28" t="s">
        <v>36</v>
      </c>
      <c r="M4" s="29" t="s">
        <v>35</v>
      </c>
      <c r="N4" s="28">
        <v>0</v>
      </c>
      <c r="O4" s="30" t="str">
        <f>"0x"&amp;DEC2HEX(HEX2DEC(MID($B$5,3,99))+(N4*4),8)</f>
        <v>0xFFFFF800</v>
      </c>
      <c r="P4" s="28" t="str">
        <f>O4</f>
        <v>0xFFFFF800</v>
      </c>
    </row>
    <row r="5" spans="2:16" ht="15.75" thickBot="1" x14ac:dyDescent="0.3">
      <c r="B5" s="13" t="s">
        <v>10</v>
      </c>
      <c r="C5" s="8"/>
      <c r="D5" s="17"/>
      <c r="E5" s="22"/>
      <c r="F5" s="22" t="s">
        <v>19</v>
      </c>
      <c r="G5" s="22"/>
      <c r="H5" s="22">
        <f>(HEX2DEC(MID(B4,3,99))-HEX2DEC(MID(B6,3,99)))/4</f>
        <v>512</v>
      </c>
      <c r="I5" s="22"/>
      <c r="J5" s="22"/>
      <c r="K5" s="22"/>
      <c r="L5" s="43" t="s">
        <v>33</v>
      </c>
      <c r="M5" s="44" t="s">
        <v>23</v>
      </c>
      <c r="N5" s="45">
        <f>N4+1</f>
        <v>1</v>
      </c>
      <c r="O5" s="46" t="str">
        <f t="shared" ref="O5:O24" si="0">"0x"&amp;DEC2HEX(HEX2DEC(MID($B$5,3,99))+(N5*4),8)</f>
        <v>0xFFFFF804</v>
      </c>
      <c r="P5" s="26" t="str">
        <f>O5</f>
        <v>0xFFFFF804</v>
      </c>
    </row>
    <row r="6" spans="2:16" x14ac:dyDescent="0.25">
      <c r="B6" s="12" t="s">
        <v>12</v>
      </c>
      <c r="C6" s="7" t="s">
        <v>68</v>
      </c>
      <c r="D6" s="18" t="s">
        <v>13</v>
      </c>
      <c r="E6" s="22"/>
      <c r="F6" s="22" t="s">
        <v>20</v>
      </c>
      <c r="G6" s="22"/>
      <c r="H6" s="22"/>
      <c r="I6" s="22"/>
      <c r="J6" s="22"/>
      <c r="K6" s="22"/>
      <c r="L6" s="35"/>
      <c r="M6" s="36" t="s">
        <v>24</v>
      </c>
      <c r="N6" s="37">
        <f t="shared" ref="N6:N24" si="1">N5+1</f>
        <v>2</v>
      </c>
      <c r="O6" s="38" t="str">
        <f t="shared" si="0"/>
        <v>0xFFFFF808</v>
      </c>
      <c r="P6" s="24"/>
    </row>
    <row r="7" spans="2:16" ht="15.75" thickBot="1" x14ac:dyDescent="0.3">
      <c r="B7" s="13" t="s">
        <v>56</v>
      </c>
      <c r="C7" s="8"/>
      <c r="D7" s="17"/>
      <c r="E7" s="22"/>
      <c r="F7" s="22" t="s">
        <v>21</v>
      </c>
      <c r="G7" s="22"/>
      <c r="H7" s="22">
        <f>(HEX2DEC(MID(B6,3,99))-HEX2DEC(MID(B8,3,99)))/4</f>
        <v>512</v>
      </c>
      <c r="I7" s="22"/>
      <c r="J7" s="22"/>
      <c r="K7" s="22"/>
      <c r="L7" s="35"/>
      <c r="M7" s="36" t="s">
        <v>25</v>
      </c>
      <c r="N7" s="37">
        <f t="shared" si="1"/>
        <v>3</v>
      </c>
      <c r="O7" s="38" t="str">
        <f t="shared" si="0"/>
        <v>0xFFFFF80C</v>
      </c>
      <c r="P7" s="24"/>
    </row>
    <row r="8" spans="2:16" ht="15.75" thickBot="1" x14ac:dyDescent="0.3">
      <c r="B8" s="12" t="s">
        <v>55</v>
      </c>
      <c r="C8" s="7" t="s">
        <v>66</v>
      </c>
      <c r="D8" s="18"/>
      <c r="E8" s="22"/>
      <c r="F8" s="22"/>
      <c r="G8" s="22"/>
      <c r="H8" s="22"/>
      <c r="I8" s="22"/>
      <c r="J8" s="22"/>
      <c r="K8" s="22"/>
      <c r="L8" s="39"/>
      <c r="M8" s="40" t="s">
        <v>26</v>
      </c>
      <c r="N8" s="41">
        <f t="shared" si="1"/>
        <v>4</v>
      </c>
      <c r="O8" s="42" t="str">
        <f t="shared" si="0"/>
        <v>0xFFFFF810</v>
      </c>
      <c r="P8" s="25"/>
    </row>
    <row r="9" spans="2:16" ht="15.75" thickBot="1" x14ac:dyDescent="0.3">
      <c r="B9" s="13" t="s">
        <v>64</v>
      </c>
      <c r="C9" s="8"/>
      <c r="D9" s="17"/>
      <c r="E9" s="22"/>
      <c r="F9" s="22"/>
      <c r="G9" s="22"/>
      <c r="H9" s="22"/>
      <c r="I9" s="22"/>
      <c r="J9" s="22"/>
      <c r="K9" s="22"/>
      <c r="L9" s="31" t="s">
        <v>34</v>
      </c>
      <c r="M9" s="32" t="s">
        <v>27</v>
      </c>
      <c r="N9" s="33">
        <f t="shared" si="1"/>
        <v>5</v>
      </c>
      <c r="O9" s="34" t="str">
        <f t="shared" si="0"/>
        <v>0xFFFFF814</v>
      </c>
      <c r="P9" s="26" t="str">
        <f>O9</f>
        <v>0xFFFFF814</v>
      </c>
    </row>
    <row r="10" spans="2:16" x14ac:dyDescent="0.25">
      <c r="B10" s="12" t="s">
        <v>63</v>
      </c>
      <c r="C10" s="7" t="s">
        <v>65</v>
      </c>
      <c r="D10" s="16" t="s">
        <v>1</v>
      </c>
      <c r="E10" s="22"/>
      <c r="F10" s="22"/>
      <c r="G10" s="22"/>
      <c r="H10" s="22"/>
      <c r="I10" s="22"/>
      <c r="J10" s="22"/>
      <c r="K10" s="22"/>
      <c r="L10" s="35"/>
      <c r="M10" s="36" t="s">
        <v>28</v>
      </c>
      <c r="N10" s="37">
        <f t="shared" si="1"/>
        <v>6</v>
      </c>
      <c r="O10" s="38" t="str">
        <f t="shared" si="0"/>
        <v>0xFFFFF818</v>
      </c>
      <c r="P10" s="24"/>
    </row>
    <row r="11" spans="2:16" x14ac:dyDescent="0.25">
      <c r="B11" s="14" t="s">
        <v>61</v>
      </c>
      <c r="C11" s="9"/>
      <c r="D11" s="19"/>
      <c r="E11" s="22"/>
      <c r="F11" s="22"/>
      <c r="G11" s="22"/>
      <c r="H11" s="22"/>
      <c r="I11" s="22"/>
      <c r="J11" s="22"/>
      <c r="K11" s="22"/>
      <c r="L11" s="35"/>
      <c r="M11" s="36" t="s">
        <v>29</v>
      </c>
      <c r="N11" s="37">
        <f t="shared" si="1"/>
        <v>7</v>
      </c>
      <c r="O11" s="38" t="str">
        <f t="shared" si="0"/>
        <v>0xFFFFF81C</v>
      </c>
      <c r="P11" s="24"/>
    </row>
    <row r="12" spans="2:16" ht="15.75" thickBot="1" x14ac:dyDescent="0.3">
      <c r="B12" s="14" t="s">
        <v>60</v>
      </c>
      <c r="C12" s="10" t="s">
        <v>62</v>
      </c>
      <c r="D12" s="19"/>
      <c r="E12" s="22"/>
      <c r="F12" s="22" t="s">
        <v>15</v>
      </c>
      <c r="G12" s="22"/>
      <c r="H12" s="22"/>
      <c r="I12" s="22"/>
      <c r="J12" s="22"/>
      <c r="K12" s="22"/>
      <c r="L12" s="39"/>
      <c r="M12" s="40" t="s">
        <v>30</v>
      </c>
      <c r="N12" s="41">
        <f t="shared" si="1"/>
        <v>8</v>
      </c>
      <c r="O12" s="42" t="str">
        <f t="shared" si="0"/>
        <v>0xFFFFF820</v>
      </c>
      <c r="P12" s="25"/>
    </row>
    <row r="13" spans="2:16" ht="15.75" thickBot="1" x14ac:dyDescent="0.3">
      <c r="B13" s="13" t="s">
        <v>58</v>
      </c>
      <c r="C13" s="8"/>
      <c r="D13" s="17"/>
      <c r="E13" s="22"/>
      <c r="F13" s="22" t="s">
        <v>16</v>
      </c>
      <c r="G13" s="22"/>
      <c r="H13" s="22">
        <f>(HEX2DEC(MID(B14,3,99))-HEX2DEC(MID(B16,3,99)))/4</f>
        <v>67092480</v>
      </c>
      <c r="I13" s="22"/>
      <c r="J13" s="22"/>
      <c r="K13" s="22"/>
      <c r="L13" s="31" t="s">
        <v>49</v>
      </c>
      <c r="M13" s="32" t="s">
        <v>37</v>
      </c>
      <c r="N13" s="33">
        <f t="shared" si="1"/>
        <v>9</v>
      </c>
      <c r="O13" s="34" t="str">
        <f t="shared" si="0"/>
        <v>0xFFFFF824</v>
      </c>
      <c r="P13" s="26" t="str">
        <f>O13</f>
        <v>0xFFFFF824</v>
      </c>
    </row>
    <row r="14" spans="2:16" x14ac:dyDescent="0.25">
      <c r="B14" s="15" t="s">
        <v>57</v>
      </c>
      <c r="C14" s="11" t="s">
        <v>59</v>
      </c>
      <c r="D14" s="20" t="s">
        <v>0</v>
      </c>
      <c r="E14" s="22"/>
      <c r="F14" s="22" t="s">
        <v>17</v>
      </c>
      <c r="G14" s="22"/>
      <c r="H14" s="22">
        <f>(HEX2DEC(MID(B15,3,99))-HEX2DEC(MID(B17,3,99)))/4</f>
        <v>16384</v>
      </c>
      <c r="I14" s="22"/>
      <c r="J14" s="22"/>
      <c r="K14" s="22"/>
      <c r="L14" s="35"/>
      <c r="M14" s="36" t="s">
        <v>38</v>
      </c>
      <c r="N14" s="37">
        <f t="shared" si="1"/>
        <v>10</v>
      </c>
      <c r="O14" s="38" t="str">
        <f t="shared" si="0"/>
        <v>0xFFFFF828</v>
      </c>
      <c r="P14" s="24"/>
    </row>
    <row r="15" spans="2:16" x14ac:dyDescent="0.25">
      <c r="B15" s="14" t="s">
        <v>4</v>
      </c>
      <c r="C15" s="9"/>
      <c r="D15" s="19"/>
      <c r="E15" s="22"/>
      <c r="F15" s="22"/>
      <c r="G15" s="22"/>
      <c r="H15" s="22"/>
      <c r="I15" s="22"/>
      <c r="J15" s="22"/>
      <c r="K15" s="22"/>
      <c r="L15" s="35"/>
      <c r="M15" s="36" t="s">
        <v>39</v>
      </c>
      <c r="N15" s="37">
        <f t="shared" si="1"/>
        <v>11</v>
      </c>
      <c r="O15" s="38" t="str">
        <f t="shared" si="0"/>
        <v>0xFFFFF82C</v>
      </c>
      <c r="P15" s="24"/>
    </row>
    <row r="16" spans="2:16" ht="15.75" thickBot="1" x14ac:dyDescent="0.3">
      <c r="B16" s="14" t="s">
        <v>6</v>
      </c>
      <c r="C16" s="10" t="s">
        <v>9</v>
      </c>
      <c r="D16" s="19"/>
      <c r="E16" s="22"/>
      <c r="F16" s="22"/>
      <c r="G16" s="22"/>
      <c r="H16" s="22"/>
      <c r="I16" s="22"/>
      <c r="J16" s="22"/>
      <c r="K16" s="22"/>
      <c r="L16" s="39"/>
      <c r="M16" s="40" t="s">
        <v>40</v>
      </c>
      <c r="N16" s="41">
        <f t="shared" si="1"/>
        <v>12</v>
      </c>
      <c r="O16" s="42" t="str">
        <f t="shared" si="0"/>
        <v>0xFFFFF830</v>
      </c>
      <c r="P16" s="25"/>
    </row>
    <row r="17" spans="2:16" ht="15.75" thickBot="1" x14ac:dyDescent="0.3">
      <c r="B17" s="13" t="s">
        <v>5</v>
      </c>
      <c r="C17" s="8"/>
      <c r="D17" s="17"/>
      <c r="E17" s="22"/>
      <c r="F17" s="22"/>
      <c r="G17" s="22"/>
      <c r="H17" s="22"/>
      <c r="I17" s="22"/>
      <c r="J17" s="22"/>
      <c r="K17" s="22"/>
      <c r="L17" s="31" t="s">
        <v>50</v>
      </c>
      <c r="M17" s="32" t="s">
        <v>41</v>
      </c>
      <c r="N17" s="33">
        <f t="shared" si="1"/>
        <v>13</v>
      </c>
      <c r="O17" s="34" t="str">
        <f t="shared" si="0"/>
        <v>0xFFFFF834</v>
      </c>
      <c r="P17" s="26" t="str">
        <f>O17</f>
        <v>0xFFFFF834</v>
      </c>
    </row>
    <row r="18" spans="2:16" x14ac:dyDescent="0.25">
      <c r="E18" s="22"/>
      <c r="F18" s="22"/>
      <c r="G18" s="22"/>
      <c r="H18" s="22"/>
      <c r="I18" s="22"/>
      <c r="J18" s="22"/>
      <c r="K18" s="22"/>
      <c r="L18" s="35"/>
      <c r="M18" s="36" t="s">
        <v>42</v>
      </c>
      <c r="N18" s="37">
        <f t="shared" si="1"/>
        <v>14</v>
      </c>
      <c r="O18" s="38" t="str">
        <f t="shared" si="0"/>
        <v>0xFFFFF838</v>
      </c>
      <c r="P18" s="24"/>
    </row>
    <row r="19" spans="2:16" x14ac:dyDescent="0.25">
      <c r="E19" s="22"/>
      <c r="F19" s="22"/>
      <c r="G19" s="22"/>
      <c r="H19" s="22"/>
      <c r="I19" s="22"/>
      <c r="J19" s="22"/>
      <c r="K19" s="22"/>
      <c r="L19" s="35"/>
      <c r="M19" s="36" t="s">
        <v>43</v>
      </c>
      <c r="N19" s="37">
        <f t="shared" si="1"/>
        <v>15</v>
      </c>
      <c r="O19" s="38" t="str">
        <f t="shared" si="0"/>
        <v>0xFFFFF83C</v>
      </c>
      <c r="P19" s="24"/>
    </row>
    <row r="20" spans="2:16" ht="15.75" thickBot="1" x14ac:dyDescent="0.3">
      <c r="E20" s="22"/>
      <c r="F20" s="22"/>
      <c r="G20" s="22"/>
      <c r="H20" s="22"/>
      <c r="I20" s="22"/>
      <c r="J20" s="22"/>
      <c r="K20" s="22"/>
      <c r="L20" s="39"/>
      <c r="M20" s="40" t="s">
        <v>44</v>
      </c>
      <c r="N20" s="41">
        <f t="shared" si="1"/>
        <v>16</v>
      </c>
      <c r="O20" s="42" t="str">
        <f t="shared" si="0"/>
        <v>0xFFFFF840</v>
      </c>
      <c r="P20" s="25"/>
    </row>
    <row r="21" spans="2:16" x14ac:dyDescent="0.25">
      <c r="E21" s="22"/>
      <c r="F21" s="22"/>
      <c r="G21" s="22"/>
      <c r="H21" s="22"/>
      <c r="I21" s="22"/>
      <c r="J21" s="22"/>
      <c r="K21" s="22"/>
      <c r="L21" s="43" t="s">
        <v>51</v>
      </c>
      <c r="M21" s="44" t="s">
        <v>45</v>
      </c>
      <c r="N21" s="45">
        <f t="shared" si="1"/>
        <v>17</v>
      </c>
      <c r="O21" s="46" t="str">
        <f t="shared" si="0"/>
        <v>0xFFFFF844</v>
      </c>
      <c r="P21" s="26" t="str">
        <f>O21</f>
        <v>0xFFFFF844</v>
      </c>
    </row>
    <row r="22" spans="2:16" x14ac:dyDescent="0.25">
      <c r="E22" s="22"/>
      <c r="F22" s="22"/>
      <c r="G22" s="22"/>
      <c r="H22" s="22"/>
      <c r="I22" s="22"/>
      <c r="J22" s="22"/>
      <c r="K22" s="22"/>
      <c r="L22" s="35"/>
      <c r="M22" s="36" t="s">
        <v>46</v>
      </c>
      <c r="N22" s="37">
        <f t="shared" si="1"/>
        <v>18</v>
      </c>
      <c r="O22" s="38" t="str">
        <f t="shared" si="0"/>
        <v>0xFFFFF848</v>
      </c>
      <c r="P22" s="24"/>
    </row>
    <row r="23" spans="2:16" x14ac:dyDescent="0.25">
      <c r="E23" s="22"/>
      <c r="F23" s="22"/>
      <c r="G23" s="22"/>
      <c r="H23" s="22"/>
      <c r="I23" s="22"/>
      <c r="J23" s="22"/>
      <c r="K23" s="22"/>
      <c r="L23" s="35"/>
      <c r="M23" s="36" t="s">
        <v>47</v>
      </c>
      <c r="N23" s="37">
        <f t="shared" si="1"/>
        <v>19</v>
      </c>
      <c r="O23" s="38" t="str">
        <f t="shared" si="0"/>
        <v>0xFFFFF84C</v>
      </c>
      <c r="P23" s="24"/>
    </row>
    <row r="24" spans="2:16" ht="15.75" thickBot="1" x14ac:dyDescent="0.3">
      <c r="E24" s="22"/>
      <c r="F24" s="22"/>
      <c r="G24" s="22"/>
      <c r="H24" s="22"/>
      <c r="I24" s="22"/>
      <c r="J24" s="22"/>
      <c r="K24" s="22"/>
      <c r="L24" s="39"/>
      <c r="M24" s="40" t="s">
        <v>48</v>
      </c>
      <c r="N24" s="41">
        <f t="shared" si="1"/>
        <v>20</v>
      </c>
      <c r="O24" s="42" t="str">
        <f t="shared" si="0"/>
        <v>0xFFFFF850</v>
      </c>
      <c r="P24" s="25"/>
    </row>
    <row r="25" spans="2:16" x14ac:dyDescent="0.25"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1"/>
    </row>
  </sheetData>
  <mergeCells count="27">
    <mergeCell ref="P9:P12"/>
    <mergeCell ref="P13:P16"/>
    <mergeCell ref="P17:P20"/>
    <mergeCell ref="P21:P24"/>
    <mergeCell ref="C8:C9"/>
    <mergeCell ref="D8:D9"/>
    <mergeCell ref="M2:M3"/>
    <mergeCell ref="N2:N3"/>
    <mergeCell ref="O2:O3"/>
    <mergeCell ref="P2:P3"/>
    <mergeCell ref="P5:P8"/>
    <mergeCell ref="L5:L8"/>
    <mergeCell ref="L9:L12"/>
    <mergeCell ref="L13:L16"/>
    <mergeCell ref="L17:L20"/>
    <mergeCell ref="L21:L24"/>
    <mergeCell ref="B2:D2"/>
    <mergeCell ref="C4:C5"/>
    <mergeCell ref="C16:C17"/>
    <mergeCell ref="C14:C15"/>
    <mergeCell ref="D14:D17"/>
    <mergeCell ref="C12:C13"/>
    <mergeCell ref="C10:C11"/>
    <mergeCell ref="D10:D13"/>
    <mergeCell ref="C6:C7"/>
    <mergeCell ref="D6:D7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2025-01-18T07:35:43Z</dcterms:created>
  <dcterms:modified xsi:type="dcterms:W3CDTF">2025-01-18T17:09:49Z</dcterms:modified>
</cp:coreProperties>
</file>