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tsap/Drive/Study/Візуалізація/"/>
    </mc:Choice>
  </mc:AlternateContent>
  <xr:revisionPtr revIDLastSave="0" documentId="13_ncr:1_{2A685133-344E-A847-9BB2-018E589B2CE6}" xr6:coauthVersionLast="45" xr6:coauthVersionMax="45" xr10:uidLastSave="{00000000-0000-0000-0000-000000000000}"/>
  <bookViews>
    <workbookView xWindow="0" yWindow="0" windowWidth="28800" windowHeight="18000" activeTab="1" xr2:uid="{3AEF3749-EA7F-394E-9FCA-1EDC1EDB9904}"/>
  </bookViews>
  <sheets>
    <sheet name="Task" sheetId="1" r:id="rId1"/>
    <sheet name="Solu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C5" i="1"/>
  <c r="C4" i="1"/>
  <c r="D5" i="1"/>
  <c r="D4" i="1"/>
  <c r="E2" i="1"/>
  <c r="E19" i="2" s="1"/>
  <c r="D2" i="1"/>
  <c r="D2" i="2" s="1"/>
  <c r="C2" i="1"/>
  <c r="C2" i="2" s="1"/>
  <c r="B2" i="1"/>
  <c r="A5" i="1"/>
  <c r="D6" i="2" s="1"/>
  <c r="A4" i="1"/>
  <c r="C23" i="2" s="1"/>
  <c r="A3" i="1"/>
  <c r="B23" i="2" s="1"/>
  <c r="B5" i="1"/>
  <c r="B4" i="1"/>
  <c r="E5" i="1"/>
  <c r="E4" i="1"/>
  <c r="E3" i="1"/>
  <c r="E3" i="2" s="1"/>
  <c r="D3" i="1"/>
  <c r="C3" i="1"/>
  <c r="B3" i="1"/>
  <c r="A16" i="2" l="1"/>
  <c r="B6" i="2"/>
  <c r="C7" i="2"/>
  <c r="C6" i="2"/>
  <c r="D3" i="2"/>
  <c r="C3" i="2"/>
  <c r="C24" i="2" s="1"/>
  <c r="D7" i="2"/>
  <c r="C20" i="2" s="1"/>
  <c r="B19" i="2"/>
  <c r="D23" i="2"/>
  <c r="B2" i="2"/>
  <c r="C19" i="2"/>
  <c r="D24" i="2"/>
  <c r="D19" i="2"/>
  <c r="B7" i="2"/>
  <c r="A13" i="2" s="1"/>
  <c r="B3" i="2"/>
  <c r="D20" i="2" l="1"/>
  <c r="A10" i="2"/>
  <c r="B16" i="2" s="1"/>
  <c r="B24" i="2"/>
  <c r="B27" i="2"/>
  <c r="E20" i="2"/>
  <c r="B20" i="2"/>
  <c r="B13" i="2"/>
  <c r="C13" i="2" s="1"/>
  <c r="A27" i="2"/>
  <c r="B10" i="2" l="1"/>
  <c r="C10" i="2" s="1"/>
  <c r="C16" i="2" s="1"/>
</calcChain>
</file>

<file path=xl/sharedStrings.xml><?xml version="1.0" encoding="utf-8"?>
<sst xmlns="http://schemas.openxmlformats.org/spreadsheetml/2006/main" count="26" uniqueCount="21">
  <si>
    <t>X</t>
  </si>
  <si>
    <t>Y</t>
  </si>
  <si>
    <t>k =</t>
  </si>
  <si>
    <t>P</t>
  </si>
  <si>
    <t>Закон розподілу Y</t>
  </si>
  <si>
    <t>Закон розподілу X</t>
  </si>
  <si>
    <t>Матсподівання X</t>
  </si>
  <si>
    <t>Дисперсія X</t>
  </si>
  <si>
    <t>СКВ X</t>
  </si>
  <si>
    <t>Матсподівання Y</t>
  </si>
  <si>
    <t>СКВ Y</t>
  </si>
  <si>
    <t>Дисперсія Y</t>
  </si>
  <si>
    <t>Mатсподівання XY</t>
  </si>
  <si>
    <t>Момент кореляції</t>
  </si>
  <si>
    <t>Коефіцієнт кореляції</t>
  </si>
  <si>
    <t>Умовний закон розподілу Х за умови, що Y набуває значення k+10</t>
  </si>
  <si>
    <t>P(X|Y=k+10)</t>
  </si>
  <si>
    <t>Умовний закон розподілу Y за умови, що Х набуває значення k+2</t>
  </si>
  <si>
    <t>P(Y|X=k+2)</t>
  </si>
  <si>
    <t>M(Y|X=k+2)</t>
  </si>
  <si>
    <t>M(X|Y=k+10)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</si>
</sst>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charset val="204"/>
      <scheme val="minor"/>
    </font>
    <font>
      <sz val="12"/>
      <color theme="1"/>
      <name val="Helvetica Neue"/>
      <family val="2"/>
    </font>
    <font>
      <sz val="14"/>
      <color theme="1"/>
      <name val="Helvetica Neue"/>
      <family val="2"/>
    </font>
    <font>
      <b/>
      <sz val="20"/>
      <color theme="1"/>
      <name val="Helvetica Neue"/>
      <family val="2"/>
    </font>
    <font>
      <sz val="20"/>
      <color theme="1"/>
      <name val="Helvetica Neue"/>
      <family val="2"/>
    </font>
    <font>
      <b/>
      <sz val="20"/>
      <color theme="0"/>
      <name val="Helvetica Neue"/>
      <family val="2"/>
    </font>
    <font>
      <b/>
      <sz val="16"/>
      <color theme="0"/>
      <name val="Helvetica Neue"/>
      <family val="2"/>
    </font>
    <font>
      <sz val="16"/>
      <color theme="1"/>
      <name val="Helvetica Neue"/>
      <family val="2"/>
    </font>
    <font>
      <b/>
      <sz val="16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righ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E4F9-798E-AA4D-BA2C-696A925B5725}">
  <dimension ref="A1:H15"/>
  <sheetViews>
    <sheetView workbookViewId="0">
      <selection activeCell="D9" sqref="D9"/>
    </sheetView>
  </sheetViews>
  <sheetFormatPr baseColWidth="10" defaultColWidth="20.83203125" defaultRowHeight="25" customHeight="1" x14ac:dyDescent="0.2"/>
  <cols>
    <col min="1" max="16384" width="20.83203125" style="27"/>
  </cols>
  <sheetData>
    <row r="1" spans="1:5" ht="25" customHeight="1" x14ac:dyDescent="0.2">
      <c r="A1" s="2" t="s">
        <v>1</v>
      </c>
      <c r="B1" s="8" t="s">
        <v>0</v>
      </c>
      <c r="C1" s="8"/>
      <c r="D1" s="8"/>
      <c r="E1" s="9"/>
    </row>
    <row r="2" spans="1:5" ht="25" customHeight="1" x14ac:dyDescent="0.2">
      <c r="A2" s="3"/>
      <c r="B2" s="10">
        <f>C6</f>
        <v>11</v>
      </c>
      <c r="C2" s="10">
        <f>C6+2</f>
        <v>13</v>
      </c>
      <c r="D2" s="10">
        <f>C6+4</f>
        <v>15</v>
      </c>
      <c r="E2" s="11">
        <f>C6+6</f>
        <v>17</v>
      </c>
    </row>
    <row r="3" spans="1:5" ht="25" customHeight="1" x14ac:dyDescent="0.2">
      <c r="A3" s="4">
        <f>C6</f>
        <v>11</v>
      </c>
      <c r="B3" s="1">
        <f>0.002*(35-C6)</f>
        <v>4.8000000000000001E-2</v>
      </c>
      <c r="C3" s="1">
        <f>0.002*(C6+40)</f>
        <v>0.10200000000000001</v>
      </c>
      <c r="D3" s="1">
        <f>0.002*(70-C6)</f>
        <v>0.11800000000000001</v>
      </c>
      <c r="E3" s="12">
        <f>0.002*(C6+20)</f>
        <v>6.2E-2</v>
      </c>
    </row>
    <row r="4" spans="1:5" ht="25" customHeight="1" x14ac:dyDescent="0.2">
      <c r="A4" s="4">
        <f>C6+5</f>
        <v>16</v>
      </c>
      <c r="B4" s="1">
        <f>0.002*(C6+30)</f>
        <v>8.2000000000000003E-2</v>
      </c>
      <c r="C4" s="1">
        <f>0.002*(55-C6)</f>
        <v>8.7999999999999995E-2</v>
      </c>
      <c r="D4" s="1">
        <f>0.002*(C6+25)</f>
        <v>7.2000000000000008E-2</v>
      </c>
      <c r="E4" s="12">
        <f>0.002*(40-C6)</f>
        <v>5.8000000000000003E-2</v>
      </c>
    </row>
    <row r="5" spans="1:5" ht="25" customHeight="1" thickBot="1" x14ac:dyDescent="0.25">
      <c r="A5" s="5">
        <f>C6+10</f>
        <v>21</v>
      </c>
      <c r="B5" s="13">
        <f>0.002*(50-C6)</f>
        <v>7.8E-2</v>
      </c>
      <c r="C5" s="13">
        <f>0.002*(C6+5)</f>
        <v>3.2000000000000001E-2</v>
      </c>
      <c r="D5" s="13">
        <f>0.002*(80-C6)</f>
        <v>0.13800000000000001</v>
      </c>
      <c r="E5" s="14">
        <f>0.002*(C6+50)</f>
        <v>0.122</v>
      </c>
    </row>
    <row r="6" spans="1:5" ht="25" customHeight="1" x14ac:dyDescent="0.2">
      <c r="A6" s="6" t="s">
        <v>2</v>
      </c>
      <c r="B6" s="6"/>
      <c r="C6" s="7">
        <v>11</v>
      </c>
      <c r="D6" s="7"/>
      <c r="E6" s="7"/>
    </row>
    <row r="10" spans="1:5" ht="25" customHeight="1" x14ac:dyDescent="0.2">
      <c r="B10" s="28"/>
      <c r="C10" s="28"/>
      <c r="D10" s="28"/>
      <c r="E10" s="28"/>
    </row>
    <row r="11" spans="1:5" ht="25" customHeight="1" x14ac:dyDescent="0.2">
      <c r="B11" s="28"/>
      <c r="C11" s="28"/>
      <c r="D11" s="28"/>
      <c r="E11" s="28"/>
    </row>
    <row r="12" spans="1:5" ht="25" customHeight="1" x14ac:dyDescent="0.2">
      <c r="A12" s="28"/>
      <c r="B12" s="28"/>
      <c r="C12" s="28"/>
      <c r="D12" s="28"/>
      <c r="E12" s="28"/>
    </row>
    <row r="13" spans="1:5" ht="25" customHeight="1" x14ac:dyDescent="0.2">
      <c r="A13" s="28"/>
      <c r="B13" s="28"/>
      <c r="C13" s="28"/>
      <c r="D13" s="28"/>
      <c r="E13" s="28"/>
    </row>
    <row r="14" spans="1:5" ht="25" customHeight="1" x14ac:dyDescent="0.2">
      <c r="A14" s="28"/>
      <c r="B14" s="28"/>
      <c r="C14" s="28"/>
      <c r="D14" s="28"/>
      <c r="E14" s="28"/>
    </row>
    <row r="15" spans="1:5" ht="25" customHeight="1" x14ac:dyDescent="0.2">
      <c r="A15" s="28"/>
      <c r="B15" s="28"/>
      <c r="C15" s="28"/>
      <c r="D15" s="28"/>
      <c r="E15" s="28"/>
    </row>
  </sheetData>
  <mergeCells count="4">
    <mergeCell ref="A6:B6"/>
    <mergeCell ref="C6:E6"/>
    <mergeCell ref="A1:A2"/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E921-DD1C-CF43-AF36-CB12ECE97CA2}">
  <dimension ref="A1:E27"/>
  <sheetViews>
    <sheetView tabSelected="1" topLeftCell="A6" workbookViewId="0">
      <selection activeCell="G28" sqref="G28"/>
    </sheetView>
  </sheetViews>
  <sheetFormatPr baseColWidth="10" defaultColWidth="28.83203125" defaultRowHeight="25" customHeight="1" x14ac:dyDescent="0.2"/>
  <cols>
    <col min="1" max="16384" width="28.83203125" style="26"/>
  </cols>
  <sheetData>
    <row r="1" spans="1:5" ht="25" customHeight="1" x14ac:dyDescent="0.2">
      <c r="A1" s="15" t="s">
        <v>5</v>
      </c>
      <c r="B1" s="16"/>
      <c r="C1" s="16"/>
      <c r="D1" s="16"/>
      <c r="E1" s="17"/>
    </row>
    <row r="2" spans="1:5" ht="25" customHeight="1" x14ac:dyDescent="0.2">
      <c r="A2" s="18" t="s">
        <v>0</v>
      </c>
      <c r="B2" s="19">
        <f>Task!B2</f>
        <v>11</v>
      </c>
      <c r="C2" s="19">
        <f>Task!C2</f>
        <v>13</v>
      </c>
      <c r="D2" s="19">
        <f>Task!D2</f>
        <v>15</v>
      </c>
      <c r="E2" s="20">
        <f>Task!E2</f>
        <v>17</v>
      </c>
    </row>
    <row r="3" spans="1:5" ht="25" customHeight="1" thickBot="1" x14ac:dyDescent="0.25">
      <c r="A3" s="21" t="s">
        <v>3</v>
      </c>
      <c r="B3" s="22">
        <f>SUM(Task!B3:B5)</f>
        <v>0.20800000000000002</v>
      </c>
      <c r="C3" s="22">
        <f>SUM(Task!C3:C5)</f>
        <v>0.222</v>
      </c>
      <c r="D3" s="22">
        <f>SUM(Task!D3:D5)</f>
        <v>0.32800000000000001</v>
      </c>
      <c r="E3" s="23">
        <f>SUM(Task!E3:E5)</f>
        <v>0.24199999999999999</v>
      </c>
    </row>
    <row r="4" spans="1:5" ht="25" customHeight="1" thickBot="1" x14ac:dyDescent="0.25"/>
    <row r="5" spans="1:5" ht="25" customHeight="1" x14ac:dyDescent="0.2">
      <c r="A5" s="15" t="s">
        <v>4</v>
      </c>
      <c r="B5" s="16"/>
      <c r="C5" s="16"/>
      <c r="D5" s="17"/>
    </row>
    <row r="6" spans="1:5" ht="25" customHeight="1" x14ac:dyDescent="0.2">
      <c r="A6" s="18" t="s">
        <v>1</v>
      </c>
      <c r="B6" s="19">
        <f>Task!$A3</f>
        <v>11</v>
      </c>
      <c r="C6" s="19">
        <f>Task!$A4</f>
        <v>16</v>
      </c>
      <c r="D6" s="20">
        <f>Task!$A5</f>
        <v>21</v>
      </c>
    </row>
    <row r="7" spans="1:5" ht="25" customHeight="1" thickBot="1" x14ac:dyDescent="0.25">
      <c r="A7" s="21" t="s">
        <v>3</v>
      </c>
      <c r="B7" s="22">
        <f>SUM(Task!$B3:$E3)</f>
        <v>0.33</v>
      </c>
      <c r="C7" s="22">
        <f>SUM(Task!$B4:$E4)</f>
        <v>0.3</v>
      </c>
      <c r="D7" s="23">
        <f>SUM(Task!$B5:$E5)</f>
        <v>0.37</v>
      </c>
    </row>
    <row r="8" spans="1:5" ht="25" customHeight="1" thickBot="1" x14ac:dyDescent="0.25"/>
    <row r="9" spans="1:5" ht="25" customHeight="1" x14ac:dyDescent="0.2">
      <c r="A9" s="25" t="s">
        <v>6</v>
      </c>
      <c r="B9" s="25" t="s">
        <v>7</v>
      </c>
      <c r="C9" s="25" t="s">
        <v>8</v>
      </c>
    </row>
    <row r="10" spans="1:5" ht="25" customHeight="1" thickBot="1" x14ac:dyDescent="0.25">
      <c r="A10" s="24">
        <f>B2*B3+C2*C3+D2*D3+E2*E3</f>
        <v>14.208000000000002</v>
      </c>
      <c r="B10" s="24">
        <f>(B3*B2^2+C3*C2^2+D3*D2^2+E3*E2^2)-(A10^2)</f>
        <v>4.5567359999999155</v>
      </c>
      <c r="C10" s="24">
        <f>SQRT(B10)</f>
        <v>2.1346512595737779</v>
      </c>
    </row>
    <row r="11" spans="1:5" ht="25" customHeight="1" thickBot="1" x14ac:dyDescent="0.25"/>
    <row r="12" spans="1:5" ht="25" customHeight="1" x14ac:dyDescent="0.2">
      <c r="A12" s="25" t="s">
        <v>9</v>
      </c>
      <c r="B12" s="25" t="s">
        <v>11</v>
      </c>
      <c r="C12" s="25" t="s">
        <v>10</v>
      </c>
    </row>
    <row r="13" spans="1:5" ht="25" customHeight="1" thickBot="1" x14ac:dyDescent="0.25">
      <c r="A13" s="24">
        <f>B6*B7+C6*C7+D6*D7</f>
        <v>16.2</v>
      </c>
      <c r="B13" s="24">
        <f>(B7*B6^2+C7*C6^2+D7*D6^2)-(A13^2)</f>
        <v>17.45999999999998</v>
      </c>
      <c r="C13" s="24">
        <f>SQRT(B13)</f>
        <v>4.1785164831552333</v>
      </c>
    </row>
    <row r="14" spans="1:5" ht="25" customHeight="1" thickBot="1" x14ac:dyDescent="0.25"/>
    <row r="15" spans="1:5" ht="25" customHeight="1" x14ac:dyDescent="0.2">
      <c r="A15" s="25" t="s">
        <v>12</v>
      </c>
      <c r="B15" s="25" t="s">
        <v>13</v>
      </c>
      <c r="C15" s="25" t="s">
        <v>14</v>
      </c>
    </row>
    <row r="16" spans="1:5" ht="25" customHeight="1" thickBot="1" x14ac:dyDescent="0.25">
      <c r="A16" s="24">
        <f>Task!B2*Task!A3*Task!B3+Task!C2*Task!A3*Task!C3+Task!D2*Task!A3*Task!D3+Task!E2*Task!A3*Task!E3+Task!B2*Task!A4*Task!B4+Task!C2*Task!A4*Task!C4+Task!D2*Task!A4*Task!D4+Task!E2*Task!A4*Task!E4+Task!B2*Task!A5*Task!B5+Task!C2*Task!A5*Task!C5+Task!D2*Task!A5*Task!D5+Task!E2*Task!A5*Task!E5</f>
        <v>231.02799999999999</v>
      </c>
      <c r="B16" s="24">
        <f>A16-A10*A13</f>
        <v>0.85839999999996053</v>
      </c>
      <c r="C16" s="24">
        <f>B16/(C10*C13)</f>
        <v>9.6236685124934343E-2</v>
      </c>
    </row>
    <row r="17" spans="1:5" ht="25" customHeight="1" thickBot="1" x14ac:dyDescent="0.25"/>
    <row r="18" spans="1:5" ht="25" customHeight="1" x14ac:dyDescent="0.2">
      <c r="A18" s="15" t="s">
        <v>15</v>
      </c>
      <c r="B18" s="16"/>
      <c r="C18" s="16"/>
      <c r="D18" s="16"/>
      <c r="E18" s="17"/>
    </row>
    <row r="19" spans="1:5" ht="25" customHeight="1" x14ac:dyDescent="0.2">
      <c r="A19" s="18" t="s">
        <v>0</v>
      </c>
      <c r="B19" s="19">
        <f>Task!B2</f>
        <v>11</v>
      </c>
      <c r="C19" s="19">
        <f>Task!C2</f>
        <v>13</v>
      </c>
      <c r="D19" s="19">
        <f>Task!D2</f>
        <v>15</v>
      </c>
      <c r="E19" s="20">
        <f>Task!E2</f>
        <v>17</v>
      </c>
    </row>
    <row r="20" spans="1:5" ht="25" customHeight="1" thickBot="1" x14ac:dyDescent="0.25">
      <c r="A20" s="21" t="s">
        <v>16</v>
      </c>
      <c r="B20" s="22">
        <f>Task!B5/Solution!$D$7</f>
        <v>0.21081081081081082</v>
      </c>
      <c r="C20" s="22">
        <f>Task!C5/Solution!$D$7</f>
        <v>8.6486486486486491E-2</v>
      </c>
      <c r="D20" s="22">
        <f>Task!D5/Solution!$D$7</f>
        <v>0.37297297297297299</v>
      </c>
      <c r="E20" s="23">
        <f>Task!E5/Solution!$D$7</f>
        <v>0.32972972972972975</v>
      </c>
    </row>
    <row r="21" spans="1:5" ht="25" customHeight="1" thickBot="1" x14ac:dyDescent="0.25"/>
    <row r="22" spans="1:5" ht="25" customHeight="1" x14ac:dyDescent="0.2">
      <c r="A22" s="15" t="s">
        <v>17</v>
      </c>
      <c r="B22" s="16"/>
      <c r="C22" s="16"/>
      <c r="D22" s="17"/>
    </row>
    <row r="23" spans="1:5" ht="25" customHeight="1" x14ac:dyDescent="0.2">
      <c r="A23" s="18" t="s">
        <v>1</v>
      </c>
      <c r="B23" s="19">
        <f>Task!$A3</f>
        <v>11</v>
      </c>
      <c r="C23" s="19">
        <f>Task!$A4</f>
        <v>16</v>
      </c>
      <c r="D23" s="20">
        <f>Task!$A5</f>
        <v>21</v>
      </c>
    </row>
    <row r="24" spans="1:5" ht="25" customHeight="1" thickBot="1" x14ac:dyDescent="0.25">
      <c r="A24" s="21" t="s">
        <v>18</v>
      </c>
      <c r="B24" s="22">
        <f>Task!C3/Solution!$C$3</f>
        <v>0.45945945945945948</v>
      </c>
      <c r="C24" s="22">
        <f>Task!C4/Solution!$C$3</f>
        <v>0.39639639639639634</v>
      </c>
      <c r="D24" s="23">
        <f>Task!C5/Solution!$C$3</f>
        <v>0.14414414414414414</v>
      </c>
    </row>
    <row r="25" spans="1:5" ht="25" customHeight="1" thickBot="1" x14ac:dyDescent="0.25"/>
    <row r="26" spans="1:5" ht="25" customHeight="1" x14ac:dyDescent="0.2">
      <c r="A26" s="25" t="s">
        <v>20</v>
      </c>
      <c r="B26" s="25" t="s">
        <v>19</v>
      </c>
    </row>
    <row r="27" spans="1:5" ht="25" customHeight="1" thickBot="1" x14ac:dyDescent="0.25">
      <c r="A27" s="24">
        <f>B19*B20+C19*C20+D19*D20+E19*E20</f>
        <v>14.643243243243244</v>
      </c>
      <c r="B27" s="24">
        <f>B23*B24+C23*C24+D23*D24</f>
        <v>14.423423423423422</v>
      </c>
    </row>
  </sheetData>
  <mergeCells count="4">
    <mergeCell ref="A1:E1"/>
    <mergeCell ref="A5:D5"/>
    <mergeCell ref="A18:E18"/>
    <mergeCell ref="A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2019-11-12T16:51:15Z</dcterms:created>
  <dcterms:modified xsi:type="dcterms:W3CDTF">2019-11-12T17:58:01Z</dcterms:modified>
</cp:coreProperties>
</file>