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<sst xmlns="http://schemas.openxmlformats.org/spreadsheetml/2006/main" count="25" uniqueCount="22">
  <si>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максимальный ток</t>
  </si>
  <si>
    <t xml:space="preserve">начальное положение катушки мвб</t>
  </si>
  <si>
    <t xml:space="preserve">3,03А</t>
  </si>
  <si>
    <t xml:space="preserve">2,1-2,8мвб</t>
  </si>
  <si>
    <t xml:space="preserve">медь</t>
  </si>
  <si>
    <t xml:space="preserve">алюминий</t>
  </si>
  <si>
    <t xml:space="preserve">2,3-2,9мвб</t>
  </si>
  <si>
    <t xml:space="preserve">разность 0,6</t>
  </si>
  <si>
    <t xml:space="preserve">табл. 1</t>
  </si>
  <si>
    <t xml:space="preserve">табл. 2</t>
  </si>
  <si>
    <t xml:space="preserve">табл.3</t>
  </si>
  <si>
    <t xml:space="preserve">delta I</t>
  </si>
  <si>
    <t xml:space="preserve">I, A</t>
  </si>
  <si>
    <t xml:space="preserve">Ф, мВб</t>
  </si>
  <si>
    <t xml:space="preserve">B, Тл</t>
  </si>
  <si>
    <t xml:space="preserve">\sigma</t>
  </si>
  <si>
    <t xml:space="preserve">delta B</t>
  </si>
  <si>
    <t xml:space="preserve">m, мг</t>
  </si>
  <si>
    <t xml:space="preserve">delta m</t>
  </si>
  <si>
    <t xml:space="preserve">delta I_1</t>
  </si>
  <si>
    <t xml:space="preserve">delta I_2</t>
  </si>
  <si>
    <t xml:space="preserve">delta B^2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</si>
</sst>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4609375" defaultRowHeight="15" zeroHeight="false" outlineLevelRow="0" outlineLevelCol="0"/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customFormat="false" ht="15" hidden="false" customHeight="false" outlineLevel="0" collapsed="false">
      <c r="A2" s="1"/>
      <c r="B2" s="1" t="s">
        <v>2</v>
      </c>
      <c r="C2" s="1"/>
      <c r="D2" s="1"/>
      <c r="E2" s="1" t="s">
        <v>3</v>
      </c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</row>
    <row r="3" customFormat="false" ht="15" hidden="false" customHeight="false" outlineLevel="0" collapsed="false">
      <c r="A3" s="1"/>
      <c r="B3" s="1"/>
      <c r="C3" s="1"/>
      <c r="D3" s="1"/>
      <c r="E3" s="1" t="s">
        <v>6</v>
      </c>
      <c r="F3" s="1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</row>
    <row r="4" customFormat="false" ht="15" hidden="false" customHeight="false" outlineLevel="0" collapsed="false">
      <c r="A4" s="1"/>
      <c r="B4" s="3" t="s">
        <v>8</v>
      </c>
      <c r="C4" s="3"/>
      <c r="D4" s="1"/>
      <c r="E4" s="1"/>
      <c r="F4" s="1"/>
      <c r="G4" s="1"/>
      <c r="H4" s="3" t="s">
        <v>9</v>
      </c>
      <c r="I4" s="3"/>
      <c r="J4" s="3"/>
      <c r="K4" s="3"/>
      <c r="L4" s="3"/>
      <c r="M4" s="3" t="s">
        <v>10</v>
      </c>
      <c r="N4" s="3"/>
      <c r="O4" s="3"/>
      <c r="P4" s="3"/>
      <c r="Q4" s="3"/>
      <c r="R4" s="1"/>
      <c r="S4" s="1"/>
      <c r="T4" s="1"/>
      <c r="U4" s="1"/>
      <c r="V4" s="1"/>
      <c r="W4" s="1"/>
      <c r="X4" s="1"/>
      <c r="Y4" s="1"/>
      <c r="Z4" s="1"/>
      <c r="AA4" s="1"/>
      <c r="AB4" s="2"/>
    </row>
    <row r="5" customFormat="false" ht="13.8" hidden="false" customHeight="false" outlineLevel="0" collapsed="false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 t="s">
        <v>12</v>
      </c>
      <c r="I5" s="1" t="s">
        <v>17</v>
      </c>
      <c r="J5" s="1"/>
      <c r="K5" s="1"/>
      <c r="L5" s="1"/>
      <c r="M5" s="1"/>
      <c r="N5" s="1" t="s">
        <v>12</v>
      </c>
      <c r="O5" s="1" t="s">
        <v>17</v>
      </c>
      <c r="P5" s="1"/>
      <c r="Q5" s="1" t="s">
        <v>18</v>
      </c>
      <c r="R5" s="1" t="s">
        <v>19</v>
      </c>
      <c r="S5" s="1" t="s">
        <v>20</v>
      </c>
      <c r="T5" s="1"/>
      <c r="U5" s="1"/>
      <c r="V5" s="1"/>
      <c r="W5" s="1"/>
      <c r="X5" s="1"/>
      <c r="Y5" s="1"/>
      <c r="Z5" s="1"/>
      <c r="AA5" s="1"/>
      <c r="AB5" s="2"/>
    </row>
    <row r="6" customFormat="false" ht="13.8" hidden="false" customHeight="false" outlineLevel="0" collapsed="false">
      <c r="A6" s="1" t="n">
        <f aca="false"> 0.005 * B6 + 0.02</f>
        <v>0.02125</v>
      </c>
      <c r="B6" s="1" t="n">
        <v>0.25</v>
      </c>
      <c r="C6" s="1" t="n">
        <v>0.6</v>
      </c>
      <c r="D6" s="1" t="n">
        <f aca="false">C6 / (72 / 10)</f>
        <v>0.0833333333333333</v>
      </c>
      <c r="E6" s="1" t="n">
        <f aca="false">0.1 / C6</f>
        <v>0.166666666666667</v>
      </c>
      <c r="F6" s="4" t="n">
        <f aca="false">E6 * D6</f>
        <v>0.0138888888888889</v>
      </c>
      <c r="G6" s="1"/>
      <c r="H6" s="1" t="n">
        <v>0.25</v>
      </c>
      <c r="I6" s="5"/>
      <c r="J6" s="1"/>
      <c r="K6" s="1" t="n">
        <v>1.4</v>
      </c>
      <c r="L6" s="5" t="n">
        <v>2</v>
      </c>
      <c r="M6" s="1"/>
      <c r="N6" s="1" t="n">
        <v>0.4</v>
      </c>
      <c r="O6" s="5" t="n">
        <v>1</v>
      </c>
      <c r="P6" s="5" t="n">
        <f aca="false"> O6 * 9.8</f>
        <v>9.8</v>
      </c>
      <c r="Q6" s="5" t="n">
        <v>2</v>
      </c>
      <c r="R6" s="1" t="n">
        <f aca="false">0.005 * K6 + 0.02</f>
        <v>0.027</v>
      </c>
      <c r="S6" s="1" t="n">
        <f aca="false">0.005 * N6 + 0.02</f>
        <v>0.022</v>
      </c>
      <c r="T6" s="1"/>
      <c r="U6" s="1"/>
      <c r="V6" s="1"/>
      <c r="W6" s="1"/>
      <c r="X6" s="1"/>
      <c r="Y6" s="1"/>
      <c r="Z6" s="1"/>
      <c r="AA6" s="1"/>
      <c r="AB6" s="2"/>
    </row>
    <row r="7" customFormat="false" ht="13.8" hidden="false" customHeight="false" outlineLevel="0" collapsed="false">
      <c r="A7" s="1" t="n">
        <f aca="false"> 0.005 * B7 + 0.02</f>
        <v>0.023</v>
      </c>
      <c r="B7" s="1" t="n">
        <v>0.6</v>
      </c>
      <c r="C7" s="1" t="n">
        <v>1.4</v>
      </c>
      <c r="D7" s="1" t="n">
        <f aca="false">C7 / (72 / 10)</f>
        <v>0.194444444444444</v>
      </c>
      <c r="E7" s="1" t="n">
        <f aca="false">0.1 / C7</f>
        <v>0.0714285714285714</v>
      </c>
      <c r="F7" s="4" t="n">
        <f aca="false">E7 * D7</f>
        <v>0.0138888888888889</v>
      </c>
      <c r="G7" s="1"/>
      <c r="H7" s="1" t="n">
        <v>0.6</v>
      </c>
      <c r="I7" s="5"/>
      <c r="J7" s="1"/>
      <c r="K7" s="1" t="n">
        <v>1.6</v>
      </c>
      <c r="L7" s="5" t="n">
        <v>4</v>
      </c>
      <c r="M7" s="1"/>
      <c r="N7" s="1" t="n">
        <v>0.599999999999999</v>
      </c>
      <c r="O7" s="5" t="n">
        <v>2</v>
      </c>
      <c r="P7" s="5" t="n">
        <f aca="false"> O7 * 9.8</f>
        <v>19.6</v>
      </c>
      <c r="Q7" s="5" t="n">
        <v>2</v>
      </c>
      <c r="R7" s="1" t="n">
        <f aca="false">0.005 * K7 + 0.02</f>
        <v>0.028</v>
      </c>
      <c r="S7" s="1" t="n">
        <f aca="false">0.005 * N7 + 0.02</f>
        <v>0.023</v>
      </c>
      <c r="T7" s="1"/>
      <c r="U7" s="1"/>
      <c r="V7" s="1"/>
      <c r="W7" s="1"/>
      <c r="X7" s="1"/>
      <c r="Y7" s="1"/>
      <c r="Z7" s="1"/>
      <c r="AA7" s="1"/>
      <c r="AB7" s="2"/>
    </row>
    <row r="8" customFormat="false" ht="13.8" hidden="false" customHeight="false" outlineLevel="0" collapsed="false">
      <c r="A8" s="1" t="n">
        <f aca="false"> 0.005 * B8 + 0.02</f>
        <v>0.02475</v>
      </c>
      <c r="B8" s="1" t="n">
        <v>0.95</v>
      </c>
      <c r="C8" s="1" t="n">
        <v>2.3</v>
      </c>
      <c r="D8" s="1" t="n">
        <f aca="false">C8 / (72 / 10)</f>
        <v>0.319444444444444</v>
      </c>
      <c r="E8" s="1" t="n">
        <f aca="false">0.1 / C8</f>
        <v>0.0434782608695652</v>
      </c>
      <c r="F8" s="4" t="n">
        <f aca="false">E8 * D8</f>
        <v>0.0138888888888889</v>
      </c>
      <c r="G8" s="1"/>
      <c r="H8" s="1" t="n">
        <v>0.95</v>
      </c>
      <c r="I8" s="5" t="n">
        <v>2</v>
      </c>
      <c r="J8" s="1"/>
      <c r="K8" s="1" t="n">
        <v>1.8</v>
      </c>
      <c r="L8" s="5" t="n">
        <v>5</v>
      </c>
      <c r="M8" s="1"/>
      <c r="N8" s="1" t="n">
        <v>0.799999999999999</v>
      </c>
      <c r="O8" s="5" t="n">
        <v>3</v>
      </c>
      <c r="P8" s="5" t="n">
        <f aca="false"> O8 * 9.8</f>
        <v>29.4</v>
      </c>
      <c r="Q8" s="5" t="n">
        <v>2</v>
      </c>
      <c r="R8" s="1" t="n">
        <f aca="false">0.005 * K8 + 0.02</f>
        <v>0.029</v>
      </c>
      <c r="S8" s="1" t="n">
        <f aca="false">0.005 * N8 + 0.02</f>
        <v>0.024</v>
      </c>
      <c r="T8" s="1"/>
      <c r="U8" s="1"/>
      <c r="V8" s="1"/>
      <c r="W8" s="1"/>
      <c r="X8" s="1"/>
      <c r="Y8" s="1"/>
      <c r="Z8" s="1"/>
      <c r="AA8" s="1"/>
      <c r="AB8" s="2"/>
    </row>
    <row r="9" customFormat="false" ht="13.8" hidden="false" customHeight="false" outlineLevel="0" collapsed="false">
      <c r="A9" s="1" t="n">
        <f aca="false"> 0.005 * B9 + 0.02</f>
        <v>0.0265</v>
      </c>
      <c r="B9" s="1" t="n">
        <v>1.3</v>
      </c>
      <c r="C9" s="1" t="n">
        <v>3.1</v>
      </c>
      <c r="D9" s="1" t="n">
        <f aca="false">C9 / (72 / 10)</f>
        <v>0.430555555555556</v>
      </c>
      <c r="E9" s="1" t="n">
        <f aca="false">0.1 / C9</f>
        <v>0.032258064516129</v>
      </c>
      <c r="F9" s="4" t="n">
        <f aca="false">E9 * D9</f>
        <v>0.0138888888888889</v>
      </c>
      <c r="G9" s="1"/>
      <c r="H9" s="1" t="n">
        <v>1.3</v>
      </c>
      <c r="I9" s="5" t="n">
        <v>4</v>
      </c>
      <c r="J9" s="1"/>
      <c r="K9" s="1" t="n">
        <v>2</v>
      </c>
      <c r="L9" s="5" t="n">
        <v>7</v>
      </c>
      <c r="M9" s="1"/>
      <c r="N9" s="1" t="n">
        <v>1</v>
      </c>
      <c r="O9" s="5" t="n">
        <v>7</v>
      </c>
      <c r="P9" s="5" t="n">
        <f aca="false"> O9 * 9.8</f>
        <v>68.6</v>
      </c>
      <c r="Q9" s="5" t="n">
        <v>2</v>
      </c>
      <c r="R9" s="1" t="n">
        <f aca="false">0.005 * K9 + 0.02</f>
        <v>0.03</v>
      </c>
      <c r="S9" s="1" t="n">
        <f aca="false">0.005 * N9 + 0.02</f>
        <v>0.025</v>
      </c>
      <c r="T9" s="1"/>
      <c r="U9" s="1"/>
      <c r="V9" s="1"/>
      <c r="W9" s="1"/>
      <c r="X9" s="1"/>
      <c r="Y9" s="1"/>
      <c r="Z9" s="1"/>
      <c r="AA9" s="1"/>
      <c r="AB9" s="2"/>
    </row>
    <row r="10" customFormat="false" ht="13.8" hidden="false" customHeight="false" outlineLevel="0" collapsed="false">
      <c r="A10" s="1" t="n">
        <f aca="false"> 0.005 * B10 + 0.02</f>
        <v>0.02825</v>
      </c>
      <c r="B10" s="1" t="n">
        <v>1.65</v>
      </c>
      <c r="C10" s="1" t="n">
        <v>3.9</v>
      </c>
      <c r="D10" s="1" t="n">
        <f aca="false">C10 / (72 / 10)</f>
        <v>0.541666666666667</v>
      </c>
      <c r="E10" s="1" t="n">
        <f aca="false">0.1 / C10</f>
        <v>0.0256410256410256</v>
      </c>
      <c r="F10" s="4" t="n">
        <f aca="false">E10 * D10</f>
        <v>0.0138888888888889</v>
      </c>
      <c r="G10" s="1"/>
      <c r="H10" s="1" t="n">
        <v>1.65</v>
      </c>
      <c r="I10" s="5" t="n">
        <v>7</v>
      </c>
      <c r="J10" s="1"/>
      <c r="K10" s="1" t="n">
        <v>2.2</v>
      </c>
      <c r="L10" s="5" t="n">
        <v>10</v>
      </c>
      <c r="M10" s="1"/>
      <c r="N10" s="1" t="n">
        <v>1.2</v>
      </c>
      <c r="O10" s="5" t="n">
        <v>9</v>
      </c>
      <c r="P10" s="5" t="n">
        <f aca="false"> O10 * 9.8</f>
        <v>88.2</v>
      </c>
      <c r="Q10" s="5" t="n">
        <v>2</v>
      </c>
      <c r="R10" s="1" t="n">
        <f aca="false">0.005 * K10 + 0.02</f>
        <v>0.031</v>
      </c>
      <c r="S10" s="1" t="n">
        <f aca="false">0.005 * N10 + 0.02</f>
        <v>0.026</v>
      </c>
      <c r="T10" s="1"/>
      <c r="U10" s="1"/>
      <c r="V10" s="1"/>
      <c r="W10" s="1"/>
      <c r="X10" s="1"/>
      <c r="Y10" s="1"/>
      <c r="Z10" s="1"/>
      <c r="AA10" s="1"/>
      <c r="AB10" s="2"/>
    </row>
    <row r="11" customFormat="false" ht="13.8" hidden="false" customHeight="false" outlineLevel="0" collapsed="false">
      <c r="A11" s="1" t="n">
        <f aca="false"> 0.005 * B11 + 0.02</f>
        <v>0.03</v>
      </c>
      <c r="B11" s="1" t="n">
        <v>2</v>
      </c>
      <c r="C11" s="1" t="n">
        <v>4.7</v>
      </c>
      <c r="D11" s="1" t="n">
        <f aca="false">C11 / (72 / 10)</f>
        <v>0.652777777777778</v>
      </c>
      <c r="E11" s="1" t="n">
        <f aca="false">0.1 / C11</f>
        <v>0.0212765957446808</v>
      </c>
      <c r="F11" s="4" t="n">
        <f aca="false">E11 * D11</f>
        <v>0.0138888888888889</v>
      </c>
      <c r="G11" s="1"/>
      <c r="H11" s="1" t="n">
        <v>2</v>
      </c>
      <c r="I11" s="5" t="n">
        <v>10</v>
      </c>
      <c r="J11" s="1"/>
      <c r="K11" s="1" t="n">
        <v>2.4</v>
      </c>
      <c r="L11" s="5" t="n">
        <v>12</v>
      </c>
      <c r="M11" s="1"/>
      <c r="N11" s="1" t="n">
        <v>1.4</v>
      </c>
      <c r="O11" s="5" t="n">
        <v>13</v>
      </c>
      <c r="P11" s="5" t="n">
        <f aca="false"> O11 * 9.8</f>
        <v>127.4</v>
      </c>
      <c r="Q11" s="5" t="n">
        <v>2</v>
      </c>
      <c r="R11" s="1" t="n">
        <f aca="false">0.005 * K11 + 0.02</f>
        <v>0.032</v>
      </c>
      <c r="S11" s="1" t="n">
        <f aca="false">0.005 * N11 + 0.02</f>
        <v>0.027</v>
      </c>
      <c r="T11" s="1"/>
      <c r="U11" s="1"/>
      <c r="V11" s="1"/>
      <c r="W11" s="1"/>
      <c r="X11" s="1"/>
      <c r="Y11" s="1"/>
      <c r="Z11" s="1"/>
      <c r="AA11" s="1"/>
      <c r="AB11" s="2"/>
    </row>
    <row r="12" customFormat="false" ht="13.8" hidden="false" customHeight="false" outlineLevel="0" collapsed="false">
      <c r="A12" s="1" t="n">
        <f aca="false"> 0.005 * B12 + 0.02</f>
        <v>0.03175</v>
      </c>
      <c r="B12" s="1" t="n">
        <v>2.35</v>
      </c>
      <c r="C12" s="1" t="n">
        <v>5.4</v>
      </c>
      <c r="D12" s="1" t="n">
        <f aca="false">C12 / (72 / 10)</f>
        <v>0.75</v>
      </c>
      <c r="E12" s="1" t="n">
        <f aca="false">0.1 / C12</f>
        <v>0.0185185185185185</v>
      </c>
      <c r="F12" s="4" t="n">
        <f aca="false">E12 * D12</f>
        <v>0.0138888888888889</v>
      </c>
      <c r="G12" s="1"/>
      <c r="H12" s="1" t="n">
        <v>2.35</v>
      </c>
      <c r="I12" s="5" t="n">
        <v>13</v>
      </c>
      <c r="J12" s="1"/>
      <c r="K12" s="1" t="n">
        <v>2.6</v>
      </c>
      <c r="L12" s="5" t="n">
        <v>14</v>
      </c>
      <c r="M12" s="1"/>
      <c r="N12" s="1" t="n">
        <v>1.6</v>
      </c>
      <c r="O12" s="5" t="n">
        <v>16</v>
      </c>
      <c r="P12" s="5" t="n">
        <f aca="false"> O12 * 9.8</f>
        <v>156.8</v>
      </c>
      <c r="Q12" s="5" t="n">
        <v>2</v>
      </c>
      <c r="R12" s="1" t="n">
        <f aca="false">0.005 * K12 + 0.02</f>
        <v>0.033</v>
      </c>
      <c r="S12" s="1" t="n">
        <f aca="false">0.005 * N12 + 0.02</f>
        <v>0.028</v>
      </c>
      <c r="T12" s="1"/>
      <c r="U12" s="1"/>
      <c r="V12" s="1"/>
      <c r="W12" s="1"/>
      <c r="X12" s="1"/>
      <c r="Y12" s="1"/>
      <c r="Z12" s="1"/>
      <c r="AA12" s="1"/>
      <c r="AB12" s="2"/>
    </row>
    <row r="13" customFormat="false" ht="13.8" hidden="false" customHeight="false" outlineLevel="0" collapsed="false">
      <c r="A13" s="1" t="n">
        <f aca="false"> 0.005 * B13 + 0.02</f>
        <v>0.0335</v>
      </c>
      <c r="B13" s="1" t="n">
        <v>2.7</v>
      </c>
      <c r="C13" s="1" t="n">
        <v>6.1</v>
      </c>
      <c r="D13" s="1" t="n">
        <f aca="false">C13 / (72 / 10)</f>
        <v>0.847222222222222</v>
      </c>
      <c r="E13" s="1" t="n">
        <f aca="false">0.1 / C13</f>
        <v>0.0163934426229508</v>
      </c>
      <c r="F13" s="4" t="n">
        <f aca="false">E13 * D13</f>
        <v>0.0138888888888889</v>
      </c>
      <c r="G13" s="1"/>
      <c r="H13" s="1" t="n">
        <v>2.7</v>
      </c>
      <c r="I13" s="5" t="n">
        <v>18</v>
      </c>
      <c r="J13" s="1"/>
      <c r="K13" s="1" t="n">
        <v>2.8</v>
      </c>
      <c r="L13" s="5" t="n">
        <v>15</v>
      </c>
      <c r="M13" s="1"/>
      <c r="N13" s="1" t="n">
        <v>1.8</v>
      </c>
      <c r="O13" s="5" t="n">
        <v>21</v>
      </c>
      <c r="P13" s="5" t="n">
        <f aca="false"> O13 * 9.8</f>
        <v>205.8</v>
      </c>
      <c r="Q13" s="5" t="n">
        <v>2</v>
      </c>
      <c r="R13" s="1" t="n">
        <f aca="false">0.005 * K13 + 0.02</f>
        <v>0.034</v>
      </c>
      <c r="S13" s="1" t="n">
        <f aca="false">0.005 * N13 + 0.02</f>
        <v>0.029</v>
      </c>
      <c r="T13" s="1"/>
      <c r="U13" s="1"/>
      <c r="V13" s="1"/>
      <c r="W13" s="1"/>
      <c r="X13" s="1"/>
      <c r="Y13" s="1"/>
      <c r="Z13" s="1"/>
      <c r="AA13" s="1"/>
      <c r="AB13" s="2"/>
    </row>
    <row r="14" customFormat="false" ht="13.8" hidden="false" customHeight="false" outlineLevel="0" collapsed="false">
      <c r="A14" s="1" t="n">
        <f aca="false"> 0.005 * B14 + 0.02</f>
        <v>0.03525</v>
      </c>
      <c r="B14" s="1" t="n">
        <v>3.05</v>
      </c>
      <c r="C14" s="1" t="n">
        <v>6.6</v>
      </c>
      <c r="D14" s="1" t="n">
        <f aca="false">C14 / (72 / 10)</f>
        <v>0.916666666666667</v>
      </c>
      <c r="E14" s="1" t="n">
        <f aca="false">0.1 / C14</f>
        <v>0.0151515151515152</v>
      </c>
      <c r="F14" s="4" t="n">
        <f aca="false">E14 * D14</f>
        <v>0.0138888888888889</v>
      </c>
      <c r="G14" s="1"/>
      <c r="H14" s="1" t="n">
        <v>3.05</v>
      </c>
      <c r="I14" s="5" t="n">
        <v>21</v>
      </c>
      <c r="J14" s="1"/>
      <c r="K14" s="1" t="n">
        <v>3.05</v>
      </c>
      <c r="L14" s="5" t="n">
        <v>18</v>
      </c>
      <c r="M14" s="1"/>
      <c r="N14" s="1" t="n">
        <v>2</v>
      </c>
      <c r="O14" s="5" t="n">
        <v>25</v>
      </c>
      <c r="P14" s="5" t="n">
        <f aca="false"> O14 * 9.8</f>
        <v>245</v>
      </c>
      <c r="Q14" s="5" t="n">
        <v>2</v>
      </c>
      <c r="R14" s="1" t="n">
        <f aca="false">0.005 * K14 + 0.02</f>
        <v>0.03525</v>
      </c>
      <c r="S14" s="1" t="n">
        <f aca="false">0.005 * N14 + 0.02</f>
        <v>0.03</v>
      </c>
      <c r="T14" s="1"/>
      <c r="U14" s="1"/>
      <c r="V14" s="1"/>
      <c r="W14" s="1"/>
      <c r="X14" s="1"/>
      <c r="Y14" s="1"/>
      <c r="Z14" s="1"/>
      <c r="AA14" s="1"/>
      <c r="AB14" s="2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5"/>
      <c r="J15" s="1"/>
      <c r="K15" s="1"/>
      <c r="L15" s="1"/>
      <c r="M15" s="1"/>
      <c r="N15" s="1" t="n">
        <v>2.2</v>
      </c>
      <c r="O15" s="5" t="n">
        <v>30</v>
      </c>
      <c r="P15" s="5" t="n">
        <f aca="false"> O15 * 9.8</f>
        <v>294</v>
      </c>
      <c r="Q15" s="1"/>
      <c r="R15" s="1"/>
      <c r="S15" s="1" t="n">
        <f aca="false">0.005 * N15 + 0.02</f>
        <v>0.031</v>
      </c>
      <c r="T15" s="1"/>
      <c r="U15" s="1"/>
      <c r="V15" s="1"/>
      <c r="W15" s="1"/>
      <c r="X15" s="1"/>
      <c r="Y15" s="1"/>
      <c r="Z15" s="1"/>
      <c r="AA15" s="1"/>
      <c r="AB15" s="2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5"/>
      <c r="M16" s="1"/>
      <c r="N16" s="1" t="n">
        <v>2.4</v>
      </c>
      <c r="O16" s="5" t="n">
        <v>35</v>
      </c>
      <c r="P16" s="5" t="n">
        <f aca="false"> O16 * 9.8</f>
        <v>343</v>
      </c>
      <c r="Q16" s="1"/>
      <c r="R16" s="1"/>
      <c r="S16" s="1" t="n">
        <f aca="false">0.005 * N16 + 0.02</f>
        <v>0.032</v>
      </c>
      <c r="T16" s="1"/>
      <c r="U16" s="1"/>
      <c r="V16" s="1"/>
      <c r="W16" s="1"/>
      <c r="X16" s="1"/>
      <c r="Y16" s="1"/>
      <c r="Z16" s="1"/>
      <c r="AA16" s="1"/>
      <c r="AB16" s="2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 t="s">
        <v>21</v>
      </c>
      <c r="G17" s="1"/>
      <c r="H17" s="1"/>
      <c r="I17" s="1"/>
      <c r="J17" s="1"/>
      <c r="K17" s="1"/>
      <c r="L17" s="5" t="n">
        <f aca="false"> L7 * 9.8</f>
        <v>39.2</v>
      </c>
      <c r="M17" s="1"/>
      <c r="N17" s="1" t="n">
        <v>2.6</v>
      </c>
      <c r="O17" s="5" t="n">
        <v>39</v>
      </c>
      <c r="P17" s="5" t="n">
        <f aca="false"> O17 * 9.8</f>
        <v>382.2</v>
      </c>
      <c r="Q17" s="1"/>
      <c r="R17" s="1"/>
      <c r="S17" s="1" t="n">
        <f aca="false">0.005 * N17 + 0.02</f>
        <v>0.033</v>
      </c>
      <c r="T17" s="1"/>
      <c r="U17" s="1"/>
      <c r="V17" s="1"/>
      <c r="W17" s="1"/>
      <c r="X17" s="1"/>
      <c r="Y17" s="1"/>
      <c r="Z17" s="1"/>
      <c r="AA17" s="1"/>
      <c r="AB17" s="2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 t="n">
        <f aca="false">E6 * D6 * 1.41</f>
        <v>0.0195833333333333</v>
      </c>
      <c r="G18" s="1"/>
      <c r="H18" s="1"/>
      <c r="I18" s="1"/>
      <c r="J18" s="1"/>
      <c r="K18" s="1"/>
      <c r="L18" s="5" t="n">
        <f aca="false"> L8 * 9.8</f>
        <v>49</v>
      </c>
      <c r="M18" s="1"/>
      <c r="N18" s="1" t="n">
        <v>2.8</v>
      </c>
      <c r="O18" s="5" t="n">
        <v>43</v>
      </c>
      <c r="P18" s="5" t="n">
        <f aca="false"> O18 * 9.8</f>
        <v>421.4</v>
      </c>
      <c r="Q18" s="1"/>
      <c r="R18" s="1"/>
      <c r="S18" s="1" t="n">
        <f aca="false">0.005 * N18 + 0.02</f>
        <v>0.034</v>
      </c>
      <c r="T18" s="1"/>
      <c r="U18" s="1"/>
      <c r="V18" s="1"/>
      <c r="W18" s="1"/>
      <c r="X18" s="1"/>
      <c r="Y18" s="1"/>
      <c r="Z18" s="1"/>
      <c r="AA18" s="1"/>
      <c r="AB18" s="2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5" t="n">
        <f aca="false"> L9 * 9.8</f>
        <v>68.6</v>
      </c>
      <c r="M19" s="1"/>
      <c r="N19" s="1" t="n">
        <v>3.05</v>
      </c>
      <c r="O19" s="5" t="n">
        <v>47</v>
      </c>
      <c r="P19" s="5" t="n">
        <f aca="false"> O19 * 9.8</f>
        <v>460.6</v>
      </c>
      <c r="Q19" s="1"/>
      <c r="R19" s="1"/>
      <c r="S19" s="1" t="n">
        <f aca="false">0.005 * N19 + 0.02</f>
        <v>0.03525</v>
      </c>
      <c r="T19" s="1"/>
      <c r="U19" s="1"/>
      <c r="V19" s="1"/>
      <c r="W19" s="1"/>
      <c r="X19" s="1"/>
      <c r="Y19" s="1"/>
      <c r="Z19" s="1"/>
      <c r="AA19" s="1"/>
      <c r="AB19" s="2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5" t="n">
        <f aca="false"> L10 * 9.8</f>
        <v>98</v>
      </c>
      <c r="M20" s="1"/>
      <c r="N20" s="1"/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 t="n">
        <f aca="false"> L11 * 9.8</f>
        <v>117.6</v>
      </c>
      <c r="M21" s="1"/>
      <c r="N21" s="1"/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5" t="n">
        <f aca="false"> L12 * 9.8</f>
        <v>137.2</v>
      </c>
      <c r="M22" s="1"/>
      <c r="N22" s="1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5" t="n">
        <f aca="false"> L13 * 9.8</f>
        <v>147</v>
      </c>
      <c r="M23" s="1"/>
      <c r="N23" s="1"/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"/>
    </row>
    <row r="24" customFormat="fals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5" t="n">
        <f aca="false"> L14 * 9.8</f>
        <v>176.4</v>
      </c>
      <c r="M24" s="1"/>
      <c r="N24" s="1"/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2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2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2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2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2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2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2"/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2"/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2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mergeCells count="3">
    <mergeCell ref="B4:C4"/>
    <mergeCell ref="H4:L4"/>
    <mergeCell ref="M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2020-09-04T09:47:07Z</dcterms:created>
  <dc:creator/>
  <dc:description/>
  <dc:language>ru-RU</dc:language>
  <cp:lastModifiedBy/>
  <dcterms:modified xsi:type="dcterms:W3CDTF">2020-09-07T19:55:38Z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