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<sst xmlns="http://schemas.openxmlformats.org/spreadsheetml/2006/main" count="29" uniqueCount="18">
  <si>
    <t xml:space="preserve">C, мкФ</t>
  </si>
  <si>
    <t xml:space="preserve">n</t>
  </si>
  <si>
    <t xml:space="preserve">R_theor = 12650 Ом</t>
  </si>
  <si>
    <t xml:space="preserve">R, R_кр</t>
  </si>
  <si>
    <t xml:space="preserve">R, Ом</t>
  </si>
  <si>
    <t xml:space="preserve">U_k, дел</t>
  </si>
  <si>
    <t xml:space="preserve">U_k+n, дел</t>
  </si>
  <si>
    <t xml:space="preserve">\Theta</t>
  </si>
  <si>
    <t xml:space="preserve">r_1</t>
  </si>
  <si>
    <t xml:space="preserve">r_2</t>
  </si>
  <si>
    <t xml:space="preserve">R_exp = 6900 Ом</t>
  </si>
  <si>
    <t xml:space="preserve">Теор</t>
  </si>
  <si>
    <t xml:space="preserve">Theta</t>
  </si>
  <si>
    <t xml:space="preserve">Q</t>
  </si>
  <si>
    <t xml:space="preserve">R</t>
  </si>
  <si>
    <t xml:space="preserve">Sigma Q</t>
  </si>
  <si>
    <t xml:space="preserve">Из табл 2</t>
  </si>
  <si>
    <t xml:space="preserve">Спираль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</si>
</sst>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#,##0.0"/>
    <numFmt numFmtId="167" formatCode="#,##0.00"/>
    <numFmt numFmtId="168" formatCode="0.00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7"/>
  <sheetViews>
    <sheetView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B26" activeCellId="0" sqref="B26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8.43"/>
    <col collapsed="false" customWidth="false" hidden="false" outlineLevel="0" max="11" min="11" style="1" width="11.54"/>
    <col collapsed="false" customWidth="false" hidden="false" outlineLevel="0" max="12" min="12" style="2" width="11.54"/>
    <col collapsed="false" customWidth="false" hidden="false" outlineLevel="0" max="15" min="14" style="2" width="11.54"/>
    <col collapsed="false" customWidth="false" hidden="false" outlineLevel="0" max="16" min="16" style="3" width="11.54"/>
  </cols>
  <sheetData>
    <row r="1" customFormat="false" ht="12.8" hidden="false" customHeight="false" outlineLevel="0" collapsed="false">
      <c r="A1" s="4" t="s">
        <v>0</v>
      </c>
      <c r="B1" s="4" t="s">
        <v>1</v>
      </c>
      <c r="C1" s="4"/>
      <c r="D1" s="4" t="s">
        <v>2</v>
      </c>
      <c r="E1" s="4"/>
      <c r="F1" s="4" t="s">
        <v>3</v>
      </c>
      <c r="G1" s="5" t="s">
        <v>4</v>
      </c>
      <c r="H1" s="6" t="s">
        <v>5</v>
      </c>
      <c r="I1" s="6" t="s">
        <v>6</v>
      </c>
      <c r="J1" s="5" t="s">
        <v>1</v>
      </c>
      <c r="K1" s="4" t="s">
        <v>7</v>
      </c>
      <c r="L1" s="6"/>
      <c r="M1" s="7" t="s">
        <v>4</v>
      </c>
      <c r="N1" s="6" t="s">
        <v>8</v>
      </c>
      <c r="O1" s="6" t="s">
        <v>9</v>
      </c>
      <c r="P1" s="3" t="s">
        <v>1</v>
      </c>
    </row>
    <row r="2" customFormat="false" ht="12.8" hidden="false" customHeight="false" outlineLevel="0" collapsed="false">
      <c r="A2" s="4" t="n">
        <v>0.02</v>
      </c>
      <c r="B2" s="5" t="n">
        <v>32</v>
      </c>
      <c r="C2" s="4"/>
      <c r="D2" s="4"/>
      <c r="E2" s="4"/>
      <c r="F2" s="4" t="n">
        <v>0.1</v>
      </c>
      <c r="G2" s="7" t="n">
        <f aca="false">F2 * 6900</f>
        <v>690</v>
      </c>
      <c r="H2" s="6" t="n">
        <v>3.1</v>
      </c>
      <c r="I2" s="6" t="n">
        <v>0.6</v>
      </c>
      <c r="J2" s="5" t="n">
        <v>4</v>
      </c>
      <c r="K2" s="4" t="n">
        <f aca="false">1 / J2 * LN(H2 / I2)</f>
        <v>0.410556933814273</v>
      </c>
      <c r="L2" s="6"/>
      <c r="M2" s="7" t="n">
        <v>2000</v>
      </c>
      <c r="N2" s="6" t="n">
        <v>2.4</v>
      </c>
      <c r="O2" s="6" t="n">
        <v>0.6</v>
      </c>
      <c r="P2" s="3" t="n">
        <v>1</v>
      </c>
    </row>
    <row r="3" customFormat="false" ht="12.8" hidden="false" customHeight="false" outlineLevel="0" collapsed="false">
      <c r="A3" s="4" t="n">
        <f aca="false">A2 + 0.11</f>
        <v>0.13</v>
      </c>
      <c r="B3" s="5" t="n">
        <v>12</v>
      </c>
      <c r="C3" s="4"/>
      <c r="D3" s="4" t="s">
        <v>10</v>
      </c>
      <c r="E3" s="4"/>
      <c r="F3" s="4" t="n">
        <f aca="false">F2 + 0.03</f>
        <v>0.13</v>
      </c>
      <c r="G3" s="7" t="n">
        <f aca="false">F3 * 6900</f>
        <v>897</v>
      </c>
      <c r="H3" s="6" t="n">
        <v>6.2</v>
      </c>
      <c r="I3" s="6" t="n">
        <v>0.6</v>
      </c>
      <c r="J3" s="5" t="n">
        <v>4</v>
      </c>
      <c r="K3" s="4" t="n">
        <f aca="false">1 / J3 * LN(H3 / I3)</f>
        <v>0.583843728954259</v>
      </c>
      <c r="L3" s="6"/>
      <c r="M3" s="7" t="n">
        <v>1700</v>
      </c>
      <c r="N3" s="6" t="n">
        <v>2.6</v>
      </c>
      <c r="O3" s="6" t="n">
        <v>0.8</v>
      </c>
      <c r="P3" s="3" t="n">
        <v>1</v>
      </c>
    </row>
    <row r="4" customFormat="false" ht="12.8" hidden="false" customHeight="false" outlineLevel="0" collapsed="false">
      <c r="A4" s="4" t="n">
        <f aca="false">A3 + 0.11</f>
        <v>0.24</v>
      </c>
      <c r="B4" s="5" t="n">
        <v>8</v>
      </c>
      <c r="C4" s="4"/>
      <c r="D4" s="4"/>
      <c r="E4" s="4"/>
      <c r="F4" s="4" t="n">
        <f aca="false">F3 + 0.03</f>
        <v>0.16</v>
      </c>
      <c r="G4" s="7" t="n">
        <f aca="false">F4 * 6900</f>
        <v>1104</v>
      </c>
      <c r="H4" s="6" t="n">
        <v>5</v>
      </c>
      <c r="I4" s="6" t="n">
        <v>0.6</v>
      </c>
      <c r="J4" s="5" t="n">
        <v>3</v>
      </c>
      <c r="K4" s="4" t="n">
        <f aca="false">1 / J4 * LN(H4 / I4)</f>
        <v>0.706754512066697</v>
      </c>
      <c r="L4" s="6"/>
      <c r="M4" s="7" t="n">
        <v>890</v>
      </c>
      <c r="N4" s="6" t="n">
        <v>3.4</v>
      </c>
      <c r="O4" s="6" t="n">
        <v>1.1</v>
      </c>
      <c r="P4" s="3" t="n">
        <v>2</v>
      </c>
    </row>
    <row r="5" customFormat="false" ht="12.8" hidden="false" customHeight="false" outlineLevel="0" collapsed="false">
      <c r="A5" s="4" t="n">
        <f aca="false">A4 + 0.11</f>
        <v>0.35</v>
      </c>
      <c r="B5" s="5" t="n">
        <v>7</v>
      </c>
      <c r="C5" s="4"/>
      <c r="D5" s="4"/>
      <c r="E5" s="4"/>
      <c r="F5" s="4" t="n">
        <f aca="false">F4 + 0.03</f>
        <v>0.19</v>
      </c>
      <c r="G5" s="7" t="n">
        <f aca="false">F5 * 6900</f>
        <v>1311</v>
      </c>
      <c r="H5" s="6" t="n">
        <v>3.8</v>
      </c>
      <c r="I5" s="6" t="n">
        <v>0.7</v>
      </c>
      <c r="J5" s="5" t="n">
        <v>2</v>
      </c>
      <c r="K5" s="4" t="n">
        <f aca="false">1 / J5 * LN(H5 / I5)</f>
        <v>0.845838005335536</v>
      </c>
      <c r="L5" s="6"/>
      <c r="M5" s="7" t="n">
        <v>690</v>
      </c>
      <c r="N5" s="6" t="n">
        <v>3.6</v>
      </c>
      <c r="O5" s="6" t="n">
        <v>1.4</v>
      </c>
      <c r="P5" s="3" t="n">
        <v>2</v>
      </c>
    </row>
    <row r="6" customFormat="false" ht="12.8" hidden="false" customHeight="false" outlineLevel="0" collapsed="false">
      <c r="A6" s="4" t="n">
        <f aca="false">A5 + 0.11</f>
        <v>0.46</v>
      </c>
      <c r="B6" s="5" t="n">
        <v>6</v>
      </c>
      <c r="C6" s="4"/>
      <c r="D6" s="4"/>
      <c r="E6" s="4"/>
      <c r="F6" s="4" t="n">
        <f aca="false">F5 + 0.03</f>
        <v>0.22</v>
      </c>
      <c r="G6" s="7" t="n">
        <f aca="false">F6 * 6900</f>
        <v>1518</v>
      </c>
      <c r="H6" s="6" t="n">
        <v>6.8</v>
      </c>
      <c r="I6" s="6" t="n">
        <v>0.9</v>
      </c>
      <c r="J6" s="5" t="n">
        <v>2</v>
      </c>
      <c r="K6" s="4" t="n">
        <f aca="false">1 / J6 * LN(H6 / I6)</f>
        <v>1.01114156391994</v>
      </c>
      <c r="L6" s="6"/>
      <c r="M6" s="7"/>
      <c r="N6" s="6"/>
      <c r="O6" s="6"/>
    </row>
    <row r="7" customFormat="false" ht="12.8" hidden="false" customHeight="false" outlineLevel="0" collapsed="false">
      <c r="A7" s="4" t="n">
        <f aca="false">A6 + 0.11</f>
        <v>0.57</v>
      </c>
      <c r="B7" s="5" t="n">
        <v>5</v>
      </c>
      <c r="C7" s="4"/>
      <c r="D7" s="4"/>
      <c r="E7" s="4"/>
      <c r="F7" s="4" t="n">
        <f aca="false">F6 + 0.03</f>
        <v>0.25</v>
      </c>
      <c r="G7" s="7" t="n">
        <f aca="false">F7 * 6900</f>
        <v>1725</v>
      </c>
      <c r="H7" s="6" t="n">
        <v>6.4</v>
      </c>
      <c r="I7" s="6" t="n">
        <v>0.6</v>
      </c>
      <c r="J7" s="5" t="n">
        <v>2</v>
      </c>
      <c r="K7" s="4" t="n">
        <f aca="false">1 / J7 * LN(H7 / I7)</f>
        <v>1.18356180706581</v>
      </c>
      <c r="L7" s="6"/>
      <c r="M7" s="7"/>
      <c r="N7" s="6"/>
      <c r="O7" s="6"/>
    </row>
    <row r="8" customFormat="false" ht="12.8" hidden="false" customHeight="false" outlineLevel="0" collapsed="false">
      <c r="A8" s="4" t="n">
        <f aca="false">A7 + 0.11</f>
        <v>0.68</v>
      </c>
      <c r="B8" s="5" t="n">
        <v>5</v>
      </c>
      <c r="C8" s="4"/>
      <c r="D8" s="4"/>
      <c r="E8" s="4"/>
      <c r="F8" s="4" t="n">
        <f aca="false">F7 + 0.03</f>
        <v>0.28</v>
      </c>
      <c r="G8" s="7" t="n">
        <f aca="false">F8 * 6900</f>
        <v>1932</v>
      </c>
      <c r="H8" s="6" t="n">
        <v>6.2</v>
      </c>
      <c r="I8" s="6" t="n">
        <v>0.4</v>
      </c>
      <c r="J8" s="5" t="n">
        <v>2</v>
      </c>
      <c r="K8" s="4" t="n">
        <f aca="false">1 / J8 * LN(H8 / I8)</f>
        <v>1.3704200119626</v>
      </c>
      <c r="L8" s="6"/>
      <c r="M8" s="7"/>
      <c r="N8" s="6"/>
      <c r="O8" s="6"/>
    </row>
    <row r="9" customFormat="false" ht="12.8" hidden="false" customHeight="false" outlineLevel="0" collapsed="false">
      <c r="A9" s="4" t="n">
        <f aca="false">A8 + 0.11</f>
        <v>0.79</v>
      </c>
      <c r="B9" s="5" t="n">
        <v>5</v>
      </c>
      <c r="C9" s="4"/>
      <c r="D9" s="4"/>
      <c r="E9" s="4"/>
      <c r="F9" s="4" t="n">
        <v>0.3</v>
      </c>
      <c r="G9" s="7" t="n">
        <f aca="false">F9 * 6900</f>
        <v>2070</v>
      </c>
      <c r="H9" s="6" t="n">
        <v>6.2</v>
      </c>
      <c r="I9" s="6" t="n">
        <v>1.5</v>
      </c>
      <c r="J9" s="5" t="n">
        <v>1</v>
      </c>
      <c r="K9" s="4" t="n">
        <f aca="false">1 / J9 * LN(H9 / I9)</f>
        <v>1.41908418394288</v>
      </c>
      <c r="L9" s="6"/>
      <c r="M9" s="7"/>
      <c r="N9" s="6"/>
      <c r="O9" s="6"/>
    </row>
    <row r="10" customFormat="false" ht="12.8" hidden="false" customHeight="false" outlineLevel="0" collapsed="false">
      <c r="A10" s="4" t="n">
        <f aca="false">A9 + 0.11</f>
        <v>0.9</v>
      </c>
      <c r="B10" s="5" t="n">
        <v>4</v>
      </c>
      <c r="C10" s="4"/>
      <c r="D10" s="4"/>
      <c r="E10" s="4"/>
      <c r="F10" s="4"/>
      <c r="G10" s="4"/>
      <c r="H10" s="4"/>
      <c r="I10" s="4"/>
      <c r="J10" s="4"/>
      <c r="K10" s="5"/>
      <c r="L10" s="6"/>
      <c r="M10" s="7"/>
      <c r="N10" s="6"/>
      <c r="O10" s="6"/>
    </row>
    <row r="11" customFormat="false" ht="12.8" hidden="false" customHeight="false" outlineLevel="0" collapsed="false">
      <c r="A11" s="4"/>
      <c r="B11" s="5"/>
      <c r="C11" s="4"/>
      <c r="D11" s="4"/>
      <c r="E11" s="4"/>
      <c r="F11" s="4"/>
      <c r="G11" s="4"/>
      <c r="H11" s="4"/>
      <c r="I11" s="4"/>
      <c r="J11" s="4"/>
      <c r="K11" s="5"/>
      <c r="L11" s="6"/>
      <c r="M11" s="7"/>
      <c r="N11" s="6"/>
      <c r="O11" s="6"/>
    </row>
    <row r="12" customFormat="false" ht="12.8" hidden="false" customHeight="false" outlineLevel="0" collapsed="false">
      <c r="A12" s="4"/>
      <c r="B12" s="5"/>
      <c r="C12" s="4"/>
      <c r="D12" s="4"/>
      <c r="E12" s="4"/>
      <c r="F12" s="4"/>
      <c r="G12" s="4"/>
      <c r="H12" s="4"/>
      <c r="I12" s="4"/>
      <c r="J12" s="4"/>
      <c r="K12" s="5"/>
      <c r="L12" s="6"/>
      <c r="M12" s="7"/>
      <c r="N12" s="6"/>
      <c r="O12" s="6"/>
    </row>
    <row r="13" customFormat="false" ht="13" hidden="false" customHeight="false" outlineLevel="0" collapsed="false">
      <c r="A13" s="8" t="s">
        <v>11</v>
      </c>
      <c r="B13" s="9"/>
      <c r="C13" s="9"/>
      <c r="D13" s="9"/>
      <c r="E13" s="4"/>
      <c r="F13" s="4"/>
      <c r="G13" s="4"/>
      <c r="H13" s="4"/>
      <c r="I13" s="4"/>
      <c r="J13" s="4"/>
      <c r="K13" s="5"/>
      <c r="L13" s="6"/>
      <c r="M13" s="7"/>
      <c r="N13" s="6"/>
      <c r="O13" s="6"/>
    </row>
    <row r="14" customFormat="false" ht="13" hidden="false" customHeight="false" outlineLevel="0" collapsed="false">
      <c r="A14" s="8" t="s">
        <v>12</v>
      </c>
      <c r="B14" s="8" t="s">
        <v>13</v>
      </c>
      <c r="C14" s="8" t="s">
        <v>14</v>
      </c>
      <c r="D14" s="8" t="s">
        <v>15</v>
      </c>
      <c r="E14" s="4"/>
      <c r="F14" s="4"/>
      <c r="G14" s="4"/>
      <c r="H14" s="4"/>
      <c r="I14" s="4"/>
      <c r="J14" s="4"/>
      <c r="K14" s="5"/>
      <c r="L14" s="6"/>
      <c r="M14" s="7"/>
      <c r="N14" s="6"/>
      <c r="O14" s="6"/>
    </row>
    <row r="15" customFormat="false" ht="13" hidden="false" customHeight="false" outlineLevel="0" collapsed="false">
      <c r="A15" s="9"/>
      <c r="B15" s="10" t="n">
        <v>2.492</v>
      </c>
      <c r="C15" s="11" t="n">
        <v>2070</v>
      </c>
      <c r="D15" s="10" t="n">
        <v>0.03</v>
      </c>
      <c r="E15" s="4"/>
      <c r="F15" s="4"/>
      <c r="G15" s="4"/>
      <c r="H15" s="4"/>
      <c r="I15" s="4"/>
      <c r="J15" s="4"/>
      <c r="K15" s="5"/>
      <c r="L15" s="6"/>
      <c r="M15" s="7"/>
      <c r="N15" s="6"/>
      <c r="O15" s="6"/>
    </row>
    <row r="16" customFormat="false" ht="13" hidden="false" customHeight="false" outlineLevel="0" collapsed="false">
      <c r="A16" s="9"/>
      <c r="B16" s="10" t="n">
        <v>2.99</v>
      </c>
      <c r="C16" s="11" t="n">
        <v>1725</v>
      </c>
      <c r="D16" s="10" t="n">
        <v>0.036</v>
      </c>
      <c r="E16" s="4"/>
      <c r="F16" s="4"/>
      <c r="G16" s="4"/>
      <c r="H16" s="4"/>
      <c r="I16" s="4"/>
      <c r="J16" s="4"/>
      <c r="K16" s="5"/>
      <c r="L16" s="6"/>
      <c r="M16" s="7"/>
    </row>
    <row r="17" customFormat="false" ht="13" hidden="false" customHeight="false" outlineLevel="0" collapsed="false">
      <c r="A17" s="9"/>
      <c r="B17" s="10" t="n">
        <v>5.75</v>
      </c>
      <c r="C17" s="11" t="n">
        <v>897</v>
      </c>
      <c r="D17" s="10" t="n">
        <v>0.069</v>
      </c>
      <c r="E17" s="4"/>
      <c r="F17" s="4"/>
      <c r="G17" s="4"/>
      <c r="H17" s="4"/>
      <c r="I17" s="4"/>
      <c r="J17" s="4"/>
      <c r="K17" s="5"/>
      <c r="L17" s="6"/>
      <c r="M17" s="7"/>
    </row>
    <row r="18" customFormat="false" ht="13" hidden="false" customHeight="false" outlineLevel="0" collapsed="false">
      <c r="A18" s="9"/>
      <c r="B18" s="10" t="n">
        <v>7.475</v>
      </c>
      <c r="C18" s="11" t="n">
        <v>690</v>
      </c>
      <c r="D18" s="10" t="n">
        <v>0.09</v>
      </c>
      <c r="E18" s="4"/>
      <c r="F18" s="4"/>
      <c r="G18" s="4"/>
      <c r="H18" s="4"/>
      <c r="I18" s="4"/>
      <c r="J18" s="4"/>
      <c r="K18" s="5"/>
      <c r="L18" s="6"/>
      <c r="M18" s="7"/>
    </row>
    <row r="19" customFormat="false" ht="12.8" hidden="false" customHeight="false" outlineLevel="0" collapsed="false">
      <c r="A19" s="9"/>
      <c r="B19" s="9"/>
      <c r="C19" s="9"/>
      <c r="D19" s="9"/>
      <c r="E19" s="4"/>
      <c r="F19" s="4"/>
      <c r="G19" s="4"/>
      <c r="H19" s="4"/>
      <c r="I19" s="4"/>
      <c r="J19" s="4"/>
      <c r="K19" s="5"/>
      <c r="L19" s="6"/>
      <c r="M19" s="7"/>
    </row>
    <row r="20" customFormat="false" ht="13" hidden="false" customHeight="false" outlineLevel="0" collapsed="false">
      <c r="A20" s="8" t="s">
        <v>16</v>
      </c>
      <c r="B20" s="9"/>
      <c r="C20" s="9"/>
      <c r="D20" s="9"/>
      <c r="E20" s="4"/>
      <c r="F20" s="4"/>
      <c r="G20" s="4"/>
      <c r="H20" s="4"/>
      <c r="I20" s="4"/>
      <c r="J20" s="4"/>
      <c r="K20" s="5"/>
      <c r="L20" s="6"/>
      <c r="M20" s="7"/>
    </row>
    <row r="21" customFormat="false" ht="13" hidden="false" customHeight="false" outlineLevel="0" collapsed="false">
      <c r="A21" s="8" t="s">
        <v>12</v>
      </c>
      <c r="B21" s="8" t="s">
        <v>13</v>
      </c>
      <c r="C21" s="8" t="s">
        <v>14</v>
      </c>
      <c r="D21" s="8" t="s">
        <v>15</v>
      </c>
      <c r="E21" s="4"/>
      <c r="F21" s="4"/>
      <c r="G21" s="4"/>
      <c r="H21" s="4"/>
      <c r="I21" s="4"/>
      <c r="J21" s="4"/>
      <c r="K21" s="5"/>
      <c r="L21" s="6"/>
      <c r="M21" s="7"/>
    </row>
    <row r="22" customFormat="false" ht="13" hidden="false" customHeight="false" outlineLevel="0" collapsed="false">
      <c r="A22" s="11" t="n">
        <v>1.42</v>
      </c>
      <c r="B22" s="10" t="n">
        <v>2.211</v>
      </c>
      <c r="C22" s="11" t="n">
        <v>2070</v>
      </c>
      <c r="D22" s="10" t="n">
        <v>0.375</v>
      </c>
      <c r="E22" s="4"/>
      <c r="F22" s="4"/>
      <c r="G22" s="4"/>
      <c r="H22" s="4"/>
      <c r="I22" s="4"/>
      <c r="J22" s="4"/>
      <c r="K22" s="5"/>
      <c r="L22" s="6"/>
      <c r="M22" s="7"/>
    </row>
    <row r="23" customFormat="false" ht="13" hidden="false" customHeight="false" outlineLevel="0" collapsed="false">
      <c r="A23" s="11" t="n">
        <v>1.18</v>
      </c>
      <c r="B23" s="10" t="n">
        <v>2.661</v>
      </c>
      <c r="C23" s="11" t="n">
        <v>1725</v>
      </c>
      <c r="D23" s="10" t="n">
        <v>0.446</v>
      </c>
      <c r="E23" s="4"/>
      <c r="F23" s="4"/>
      <c r="G23" s="4"/>
      <c r="H23" s="4"/>
      <c r="I23" s="4"/>
      <c r="J23" s="4"/>
      <c r="K23" s="5"/>
      <c r="L23" s="6"/>
      <c r="M23" s="7"/>
    </row>
    <row r="24" customFormat="false" ht="13" hidden="false" customHeight="false" outlineLevel="0" collapsed="false">
      <c r="A24" s="11" t="n">
        <v>0.58</v>
      </c>
      <c r="B24" s="10" t="n">
        <v>5.414</v>
      </c>
      <c r="C24" s="11" t="n">
        <v>897</v>
      </c>
      <c r="D24" s="10" t="n">
        <v>0.909</v>
      </c>
      <c r="E24" s="4"/>
      <c r="F24" s="4"/>
      <c r="G24" s="4"/>
      <c r="H24" s="4"/>
      <c r="I24" s="4"/>
      <c r="J24" s="4"/>
      <c r="K24" s="5"/>
      <c r="L24" s="6"/>
      <c r="M24" s="7"/>
    </row>
    <row r="25" customFormat="false" ht="13" hidden="false" customHeight="false" outlineLevel="0" collapsed="false">
      <c r="A25" s="11" t="n">
        <v>0.41</v>
      </c>
      <c r="B25" s="10" t="n">
        <v>7.659</v>
      </c>
      <c r="C25" s="11" t="n">
        <v>690</v>
      </c>
      <c r="D25" s="10" t="n">
        <v>1.112</v>
      </c>
      <c r="E25" s="4"/>
      <c r="F25" s="4"/>
      <c r="G25" s="4"/>
      <c r="H25" s="4"/>
      <c r="I25" s="4"/>
      <c r="J25" s="4"/>
      <c r="K25" s="5"/>
      <c r="L25" s="6"/>
      <c r="M25" s="7"/>
    </row>
    <row r="26" customFormat="false" ht="12.8" hidden="false" customHeight="false" outlineLevel="0" collapsed="false">
      <c r="A26" s="9"/>
      <c r="B26" s="9"/>
      <c r="C26" s="9"/>
      <c r="D26" s="9"/>
      <c r="E26" s="4"/>
      <c r="F26" s="4"/>
      <c r="G26" s="4"/>
      <c r="H26" s="4"/>
      <c r="I26" s="4"/>
      <c r="J26" s="4"/>
      <c r="K26" s="5"/>
      <c r="L26" s="6"/>
      <c r="M26" s="7"/>
    </row>
    <row r="27" customFormat="false" ht="12.8" hidden="false" customHeight="false" outlineLevel="0" collapsed="false">
      <c r="A27" s="9"/>
      <c r="B27" s="9"/>
      <c r="C27" s="9"/>
      <c r="D27" s="9"/>
      <c r="E27" s="4"/>
      <c r="F27" s="4"/>
      <c r="G27" s="4"/>
      <c r="H27" s="4"/>
      <c r="I27" s="4"/>
      <c r="J27" s="4"/>
      <c r="K27" s="5"/>
      <c r="L27" s="6"/>
      <c r="M27" s="7"/>
    </row>
    <row r="28" customFormat="false" ht="12.8" hidden="false" customHeight="false" outlineLevel="0" collapsed="false">
      <c r="A28" s="9"/>
      <c r="B28" s="9"/>
      <c r="C28" s="9"/>
      <c r="D28" s="9"/>
      <c r="E28" s="4"/>
      <c r="F28" s="4"/>
      <c r="G28" s="4"/>
      <c r="H28" s="4"/>
      <c r="I28" s="4"/>
      <c r="J28" s="4"/>
      <c r="K28" s="5"/>
      <c r="L28" s="6"/>
      <c r="M28" s="7"/>
    </row>
    <row r="29" customFormat="false" ht="12.8" hidden="false" customHeight="false" outlineLevel="0" collapsed="false">
      <c r="A29" s="9"/>
      <c r="B29" s="9"/>
      <c r="C29" s="9"/>
      <c r="D29" s="9"/>
      <c r="E29" s="4"/>
      <c r="F29" s="4"/>
      <c r="G29" s="4"/>
      <c r="H29" s="4"/>
      <c r="I29" s="4"/>
      <c r="J29" s="4"/>
      <c r="K29" s="5"/>
      <c r="L29" s="6"/>
      <c r="M29" s="7"/>
    </row>
    <row r="30" customFormat="false" ht="12.8" hidden="false" customHeight="false" outlineLevel="0" collapsed="false">
      <c r="A30" s="9"/>
      <c r="B30" s="9"/>
      <c r="C30" s="9"/>
      <c r="D30" s="9"/>
      <c r="E30" s="4"/>
      <c r="F30" s="4"/>
      <c r="G30" s="4"/>
      <c r="H30" s="4"/>
      <c r="I30" s="4"/>
      <c r="J30" s="4"/>
      <c r="K30" s="5"/>
      <c r="L30" s="6"/>
      <c r="M30" s="7"/>
    </row>
    <row r="31" customFormat="false" ht="12.8" hidden="false" customHeight="false" outlineLevel="0" collapsed="false">
      <c r="A31" s="9"/>
      <c r="B31" s="9"/>
      <c r="C31" s="9"/>
      <c r="D31" s="9"/>
      <c r="E31" s="4"/>
      <c r="F31" s="4"/>
      <c r="G31" s="4"/>
      <c r="H31" s="4"/>
      <c r="I31" s="4"/>
      <c r="J31" s="4"/>
      <c r="K31" s="5"/>
      <c r="L31" s="6"/>
      <c r="M31" s="7"/>
    </row>
    <row r="32" customFormat="false" ht="13" hidden="false" customHeight="false" outlineLevel="0" collapsed="false">
      <c r="A32" s="8" t="s">
        <v>17</v>
      </c>
      <c r="B32" s="9"/>
      <c r="C32" s="9"/>
      <c r="D32" s="9"/>
      <c r="E32" s="4"/>
      <c r="F32" s="4"/>
      <c r="G32" s="4"/>
      <c r="H32" s="4"/>
      <c r="I32" s="4"/>
      <c r="J32" s="4"/>
      <c r="K32" s="5"/>
      <c r="L32" s="6"/>
      <c r="M32" s="7"/>
    </row>
    <row r="33" customFormat="false" ht="13" hidden="false" customHeight="false" outlineLevel="0" collapsed="false">
      <c r="A33" s="8" t="s">
        <v>12</v>
      </c>
      <c r="B33" s="8" t="s">
        <v>13</v>
      </c>
      <c r="C33" s="8" t="s">
        <v>14</v>
      </c>
      <c r="D33" s="8" t="s">
        <v>15</v>
      </c>
      <c r="E33" s="4"/>
      <c r="F33" s="4"/>
      <c r="G33" s="4"/>
      <c r="H33" s="4"/>
      <c r="I33" s="4"/>
      <c r="J33" s="4"/>
      <c r="K33" s="5"/>
      <c r="L33" s="6"/>
      <c r="M33" s="7"/>
    </row>
    <row r="34" customFormat="false" ht="13" hidden="false" customHeight="false" outlineLevel="0" collapsed="false">
      <c r="A34" s="10" t="n">
        <v>1.386</v>
      </c>
      <c r="B34" s="10" t="n">
        <v>2.265</v>
      </c>
      <c r="C34" s="11" t="n">
        <v>2000</v>
      </c>
      <c r="D34" s="11" t="n">
        <v>0.43</v>
      </c>
      <c r="E34" s="4"/>
      <c r="F34" s="4"/>
      <c r="G34" s="4"/>
      <c r="H34" s="4"/>
      <c r="I34" s="4"/>
      <c r="J34" s="4"/>
      <c r="K34" s="5"/>
      <c r="L34" s="6"/>
      <c r="M34" s="7"/>
    </row>
    <row r="35" customFormat="false" ht="13" hidden="false" customHeight="false" outlineLevel="0" collapsed="false">
      <c r="A35" s="10" t="n">
        <v>1.179</v>
      </c>
      <c r="B35" s="10" t="n">
        <v>2.664</v>
      </c>
      <c r="C35" s="11" t="n">
        <v>1700</v>
      </c>
      <c r="D35" s="11" t="n">
        <v>0.56</v>
      </c>
    </row>
    <row r="36" customFormat="false" ht="13" hidden="false" customHeight="false" outlineLevel="0" collapsed="false">
      <c r="A36" s="10" t="n">
        <v>0.564</v>
      </c>
      <c r="B36" s="10" t="n">
        <v>5.565</v>
      </c>
      <c r="C36" s="11" t="n">
        <v>890</v>
      </c>
      <c r="D36" s="11" t="n">
        <v>0.71</v>
      </c>
    </row>
    <row r="37" customFormat="false" ht="13" hidden="false" customHeight="false" outlineLevel="0" collapsed="false">
      <c r="A37" s="10" t="n">
        <v>0.472</v>
      </c>
      <c r="B37" s="10" t="n">
        <v>6.649</v>
      </c>
      <c r="C37" s="11" t="n">
        <v>690</v>
      </c>
      <c r="D37" s="11" t="n">
        <v>0.88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LibreOffice/6.3.1.2$Windows_x86 LibreOffice_project/b79626edf0065ac373bd1df5c28bd630b4424273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2020-10-08T23:11:15Z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