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<sst xmlns="http://schemas.openxmlformats.org/spreadsheetml/2006/main" count="16" uniqueCount="14">
  <si>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состояние кнопки</t>
  </si>
  <si>
    <t xml:space="preserve">$I$, А</t>
  </si>
  <si>
    <t xml:space="preserve">$H$, А/м</t>
  </si>
  <si>
    <t xml:space="preserve">Delta x, см</t>
  </si>
  <si>
    <t xml:space="preserve">схема 1 (с тороидом) (Rм = 140 Ом)</t>
  </si>
  <si>
    <t xml:space="preserve">Подрубили соленоид (Rc = 46, изменили Rм на 94 Ом)</t>
  </si>
  <si>
    <t xml:space="preserve">А</t>
  </si>
  <si>
    <t xml:space="preserve">H</t>
  </si>
  <si>
    <t xml:space="preserve">Delta B, Тл</t>
  </si>
  <si>
    <t xml:space="preserve">B, Тл</t>
  </si>
  <si>
    <t xml:space="preserve">Delta x соленоида, см</t>
  </si>
  <si>
    <t xml:space="preserve">Delta B, muT</t>
  </si>
  <si>
    <t xml:space="preserve">B</t>
  </si>
  <si>
    <t xml:space="preserve">Delta I соленоида, 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</si>
</sst>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0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35"/>
  <sheetViews>
    <sheetView showFormulas="false" showGridLines="true" showRowColHeaders="true" showZeros="true" rightToLeft="false" tabSelected="true" showOutlineSymbols="true" defaultGridColor="true" view="normal" topLeftCell="I1" colorId="64" zoomScale="90" zoomScaleNormal="90" zoomScalePageLayoutView="100" workbookViewId="0">
      <selection pane="topLeft" activeCell="AB7" activeCellId="0" sqref="AB7"/>
    </sheetView>
  </sheetViews>
  <sheetFormatPr defaultColWidth="8.48828125" defaultRowHeight="15" zeroHeight="false" outlineLevelRow="0" outlineLevelCol="0"/>
  <cols>
    <col collapsed="false" customWidth="true" hidden="false" outlineLevel="0" max="24" min="24" style="1" width="9.13"/>
  </cols>
  <sheetData>
    <row r="1" customFormat="false" ht="13.8" hidden="false" customHeight="false" outlineLevel="0" collapsed="false">
      <c r="A1" s="2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2"/>
      <c r="I1" s="3"/>
      <c r="J1" s="3"/>
      <c r="K1" s="3"/>
      <c r="L1" s="3"/>
      <c r="M1" s="3"/>
      <c r="N1" s="3"/>
      <c r="O1" s="4" t="s">
        <v>5</v>
      </c>
      <c r="P1" s="3"/>
      <c r="Q1" s="3"/>
      <c r="R1" s="5"/>
      <c r="S1" s="2"/>
      <c r="T1" s="2" t="s">
        <v>0</v>
      </c>
      <c r="U1" s="2" t="s">
        <v>6</v>
      </c>
      <c r="V1" s="2" t="s">
        <v>7</v>
      </c>
      <c r="W1" s="2" t="s">
        <v>3</v>
      </c>
      <c r="X1" s="6"/>
      <c r="Y1" s="2"/>
      <c r="Z1" s="2"/>
      <c r="AA1" s="3"/>
      <c r="AB1" s="3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7"/>
      <c r="AQ1" s="7"/>
      <c r="AR1" s="7"/>
      <c r="AS1" s="7"/>
      <c r="AT1" s="7"/>
      <c r="AU1" s="7"/>
    </row>
    <row r="2" customFormat="false" ht="13.8" hidden="false" customHeight="false" outlineLevel="0" collapsed="false">
      <c r="A2" s="8" t="n">
        <v>15</v>
      </c>
      <c r="B2" s="9"/>
      <c r="C2" s="9" t="n">
        <v>1.7</v>
      </c>
      <c r="D2" s="6" t="n">
        <f aca="false"> 180 * C2</f>
        <v>306</v>
      </c>
      <c r="E2" s="2"/>
      <c r="F2" s="2" t="s">
        <v>8</v>
      </c>
      <c r="G2" s="2"/>
      <c r="H2" s="2"/>
      <c r="I2" s="10"/>
      <c r="J2" s="2" t="s">
        <v>9</v>
      </c>
      <c r="K2" s="10"/>
      <c r="L2" s="10"/>
      <c r="M2" s="10"/>
      <c r="N2" s="10"/>
      <c r="O2" s="10" t="s">
        <v>10</v>
      </c>
      <c r="P2" s="10"/>
      <c r="Q2" s="10"/>
      <c r="R2" s="11"/>
      <c r="S2" s="12"/>
      <c r="T2" s="12" t="n">
        <v>0</v>
      </c>
      <c r="U2" s="13" t="n">
        <v>0</v>
      </c>
      <c r="V2" s="14" t="n">
        <f aca="false"> 180 * U2</f>
        <v>0</v>
      </c>
      <c r="W2" s="9"/>
      <c r="X2" s="6" t="s">
        <v>11</v>
      </c>
      <c r="Y2" s="9" t="s">
        <v>12</v>
      </c>
      <c r="Z2" s="9"/>
      <c r="AA2" s="10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5"/>
      <c r="AM2" s="5"/>
      <c r="AN2" s="5"/>
      <c r="AO2" s="5"/>
      <c r="AP2" s="7"/>
      <c r="AQ2" s="7"/>
      <c r="AR2" s="7"/>
      <c r="AS2" s="7"/>
      <c r="AT2" s="7"/>
      <c r="AU2" s="7"/>
    </row>
    <row r="3" customFormat="false" ht="13.8" hidden="false" customHeight="false" outlineLevel="0" collapsed="false">
      <c r="A3" s="8" t="n">
        <v>14</v>
      </c>
      <c r="B3" s="9"/>
      <c r="C3" s="9" t="n">
        <v>1.2</v>
      </c>
      <c r="D3" s="6" t="n">
        <f aca="false"> 180 * C3</f>
        <v>216</v>
      </c>
      <c r="E3" s="14" t="n">
        <v>2.9</v>
      </c>
      <c r="F3" s="9" t="n">
        <f aca="false">E3 * 2 / 52</f>
        <v>0.111538461538462</v>
      </c>
      <c r="G3" s="9"/>
      <c r="H3" s="6"/>
      <c r="I3" s="10"/>
      <c r="J3" s="6" t="n">
        <f aca="false">$F3</f>
        <v>0.111538461538462</v>
      </c>
      <c r="K3" s="10"/>
      <c r="L3" s="10"/>
      <c r="M3" s="10"/>
      <c r="N3" s="10"/>
      <c r="O3" s="15" t="n">
        <v>23.5</v>
      </c>
      <c r="P3" s="10"/>
      <c r="Q3" s="10"/>
      <c r="R3" s="11"/>
      <c r="S3" s="8"/>
      <c r="T3" s="8" t="n">
        <v>1</v>
      </c>
      <c r="U3" s="13" t="n">
        <v>0.06</v>
      </c>
      <c r="V3" s="14" t="n">
        <f aca="false"> 180 * U3</f>
        <v>10.8</v>
      </c>
      <c r="W3" s="14" t="n">
        <v>3.3</v>
      </c>
      <c r="X3" s="11" t="n">
        <f aca="false">W3 * 2 * 0.35 / 52</f>
        <v>0.0444230769230769</v>
      </c>
      <c r="Y3" s="14" t="n">
        <f aca="false"> X3</f>
        <v>0.0444230769230769</v>
      </c>
      <c r="Z3" s="14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5"/>
      <c r="AM3" s="5"/>
      <c r="AN3" s="5"/>
      <c r="AO3" s="5"/>
      <c r="AP3" s="7"/>
      <c r="AQ3" s="7"/>
      <c r="AR3" s="7"/>
      <c r="AS3" s="7"/>
      <c r="AT3" s="7"/>
      <c r="AU3" s="7"/>
    </row>
    <row r="4" customFormat="false" ht="13.8" hidden="false" customHeight="false" outlineLevel="0" collapsed="false">
      <c r="A4" s="8" t="n">
        <v>13</v>
      </c>
      <c r="B4" s="9"/>
      <c r="C4" s="9" t="n">
        <v>0.87</v>
      </c>
      <c r="D4" s="6" t="n">
        <f aca="false"> 180 * C4</f>
        <v>156.6</v>
      </c>
      <c r="E4" s="6" t="n">
        <v>2.7</v>
      </c>
      <c r="F4" s="9" t="n">
        <f aca="false">E4 * 2 / 52</f>
        <v>0.103846153846154</v>
      </c>
      <c r="G4" s="9"/>
      <c r="H4" s="6"/>
      <c r="I4" s="10"/>
      <c r="J4" s="6" t="n">
        <f aca="false">$J3+ ABS(F4)</f>
        <v>0.215384615384615</v>
      </c>
      <c r="K4" s="10"/>
      <c r="L4" s="10"/>
      <c r="M4" s="10"/>
      <c r="N4" s="10"/>
      <c r="O4" s="10" t="s">
        <v>13</v>
      </c>
      <c r="P4" s="10"/>
      <c r="Q4" s="10"/>
      <c r="R4" s="11"/>
      <c r="S4" s="12"/>
      <c r="T4" s="12" t="n">
        <v>2</v>
      </c>
      <c r="U4" s="13" t="n">
        <v>0.12</v>
      </c>
      <c r="V4" s="14" t="n">
        <f aca="false"> 180 * U4</f>
        <v>21.6</v>
      </c>
      <c r="W4" s="14" t="n">
        <v>6.1</v>
      </c>
      <c r="X4" s="11" t="n">
        <f aca="false">W4 * 2 * 0.35 / 52</f>
        <v>0.0821153846153846</v>
      </c>
      <c r="Y4" s="14" t="n">
        <f aca="false">Y3 + X4</f>
        <v>0.126538461538462</v>
      </c>
      <c r="Z4" s="14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5"/>
      <c r="AM4" s="5"/>
      <c r="AN4" s="5"/>
      <c r="AO4" s="5"/>
      <c r="AP4" s="7"/>
      <c r="AQ4" s="7"/>
      <c r="AR4" s="7"/>
      <c r="AS4" s="7"/>
      <c r="AT4" s="7"/>
      <c r="AU4" s="7"/>
    </row>
    <row r="5" customFormat="false" ht="13.8" hidden="false" customHeight="false" outlineLevel="0" collapsed="false">
      <c r="A5" s="12" t="n">
        <v>12</v>
      </c>
      <c r="B5" s="10"/>
      <c r="C5" s="10" t="n">
        <v>0.62</v>
      </c>
      <c r="D5" s="6" t="n">
        <f aca="false"> 180 * C5</f>
        <v>111.6</v>
      </c>
      <c r="E5" s="15" t="n">
        <v>2.7</v>
      </c>
      <c r="F5" s="9" t="n">
        <f aca="false">E5 * 2 / 52</f>
        <v>0.103846153846154</v>
      </c>
      <c r="G5" s="10"/>
      <c r="H5" s="6"/>
      <c r="I5" s="10"/>
      <c r="J5" s="6" t="n">
        <f aca="false">$J4+ ABS(F5)</f>
        <v>0.319230769230769</v>
      </c>
      <c r="K5" s="10"/>
      <c r="L5" s="10"/>
      <c r="M5" s="10"/>
      <c r="N5" s="10"/>
      <c r="O5" s="10" t="n">
        <v>1.7</v>
      </c>
      <c r="P5" s="10"/>
      <c r="Q5" s="10"/>
      <c r="R5" s="11"/>
      <c r="S5" s="8"/>
      <c r="T5" s="8" t="n">
        <v>3</v>
      </c>
      <c r="U5" s="13" t="n">
        <v>0.17</v>
      </c>
      <c r="V5" s="14" t="n">
        <f aca="false"> 180 * U5</f>
        <v>30.6</v>
      </c>
      <c r="W5" s="14" t="n">
        <v>6.7</v>
      </c>
      <c r="X5" s="11" t="n">
        <f aca="false">W5 * 2 * 0.35 / 52</f>
        <v>0.0901923076923077</v>
      </c>
      <c r="Y5" s="14" t="n">
        <f aca="false">Y4 + X5</f>
        <v>0.216730769230769</v>
      </c>
      <c r="Z5" s="14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5"/>
      <c r="AM5" s="5"/>
      <c r="AN5" s="5"/>
      <c r="AO5" s="5"/>
      <c r="AP5" s="7"/>
      <c r="AQ5" s="7"/>
      <c r="AR5" s="7"/>
      <c r="AS5" s="7"/>
      <c r="AT5" s="7"/>
      <c r="AU5" s="7"/>
    </row>
    <row r="6" customFormat="false" ht="13.8" hidden="false" customHeight="false" outlineLevel="0" collapsed="false">
      <c r="A6" s="8" t="n">
        <v>11</v>
      </c>
      <c r="B6" s="10"/>
      <c r="C6" s="10" t="n">
        <v>0.43</v>
      </c>
      <c r="D6" s="6" t="n">
        <f aca="false"> 180 * C6</f>
        <v>77.4</v>
      </c>
      <c r="E6" s="15" t="n">
        <v>2.6</v>
      </c>
      <c r="F6" s="9" t="n">
        <f aca="false">E6 * 2 / 52</f>
        <v>0.1</v>
      </c>
      <c r="G6" s="10"/>
      <c r="H6" s="6"/>
      <c r="I6" s="10"/>
      <c r="J6" s="6" t="n">
        <f aca="false">$J5+ ABS(F6)</f>
        <v>0.419230769230769</v>
      </c>
      <c r="K6" s="10"/>
      <c r="L6" s="10"/>
      <c r="M6" s="10"/>
      <c r="N6" s="10"/>
      <c r="O6" s="10"/>
      <c r="P6" s="10"/>
      <c r="Q6" s="10"/>
      <c r="R6" s="11"/>
      <c r="S6" s="12"/>
      <c r="T6" s="12" t="n">
        <v>4</v>
      </c>
      <c r="U6" s="13" t="n">
        <v>0.19</v>
      </c>
      <c r="V6" s="14" t="n">
        <f aca="false"> 180 * U6</f>
        <v>34.2</v>
      </c>
      <c r="W6" s="14" t="n">
        <v>2.1</v>
      </c>
      <c r="X6" s="11" t="n">
        <f aca="false">W6 * 2 * 0.35 / 52</f>
        <v>0.0282692307692308</v>
      </c>
      <c r="Y6" s="14" t="n">
        <f aca="false">Y5 + X6</f>
        <v>0.245</v>
      </c>
      <c r="Z6" s="14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5"/>
      <c r="AM6" s="5"/>
      <c r="AN6" s="5"/>
      <c r="AO6" s="5"/>
      <c r="AP6" s="7"/>
      <c r="AQ6" s="7"/>
      <c r="AR6" s="7"/>
      <c r="AS6" s="7"/>
      <c r="AT6" s="7"/>
      <c r="AU6" s="7"/>
    </row>
    <row r="7" customFormat="false" ht="13.8" hidden="false" customHeight="false" outlineLevel="0" collapsed="false">
      <c r="A7" s="8" t="n">
        <v>10</v>
      </c>
      <c r="B7" s="10"/>
      <c r="C7" s="10" t="n">
        <v>0.35</v>
      </c>
      <c r="D7" s="6" t="n">
        <f aca="false"> 180 * C7</f>
        <v>63</v>
      </c>
      <c r="E7" s="15" t="n">
        <v>1.4</v>
      </c>
      <c r="F7" s="9" t="n">
        <f aca="false">E7 * 2 / 52</f>
        <v>0.0538461538461538</v>
      </c>
      <c r="G7" s="10"/>
      <c r="H7" s="6"/>
      <c r="I7" s="10"/>
      <c r="J7" s="6" t="n">
        <f aca="false">$J6+ ABS(F7)</f>
        <v>0.473076923076923</v>
      </c>
      <c r="K7" s="10"/>
      <c r="L7" s="10"/>
      <c r="M7" s="10"/>
      <c r="N7" s="10"/>
      <c r="O7" s="10"/>
      <c r="P7" s="10"/>
      <c r="Q7" s="10"/>
      <c r="R7" s="11"/>
      <c r="S7" s="8"/>
      <c r="T7" s="8" t="n">
        <v>5</v>
      </c>
      <c r="U7" s="13" t="n">
        <v>0.21</v>
      </c>
      <c r="V7" s="14" t="n">
        <f aca="false"> 180 * U7</f>
        <v>37.8</v>
      </c>
      <c r="W7" s="14" t="n">
        <v>3.1</v>
      </c>
      <c r="X7" s="11" t="n">
        <f aca="false">W7 * 2 * 0.35 / 52</f>
        <v>0.0417307692307692</v>
      </c>
      <c r="Y7" s="14" t="n">
        <f aca="false">Y6 + X7</f>
        <v>0.286730769230769</v>
      </c>
      <c r="Z7" s="14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5"/>
      <c r="AM7" s="5"/>
      <c r="AN7" s="5"/>
      <c r="AO7" s="5"/>
      <c r="AP7" s="7"/>
      <c r="AQ7" s="7"/>
      <c r="AR7" s="7"/>
      <c r="AS7" s="7"/>
      <c r="AT7" s="7"/>
      <c r="AU7" s="7"/>
    </row>
    <row r="8" customFormat="false" ht="13.8" hidden="false" customHeight="false" outlineLevel="0" collapsed="false">
      <c r="A8" s="8" t="n">
        <v>9</v>
      </c>
      <c r="B8" s="10"/>
      <c r="C8" s="13" t="n">
        <v>0.3</v>
      </c>
      <c r="D8" s="6" t="n">
        <f aca="false"> 180 * C8</f>
        <v>54</v>
      </c>
      <c r="E8" s="15" t="n">
        <v>0.8</v>
      </c>
      <c r="F8" s="9" t="n">
        <f aca="false">E8 * 2 / 52</f>
        <v>0.0307692307692308</v>
      </c>
      <c r="G8" s="10"/>
      <c r="H8" s="6"/>
      <c r="I8" s="10"/>
      <c r="J8" s="6" t="n">
        <f aca="false">$J7+ ABS(F8)</f>
        <v>0.503846153846154</v>
      </c>
      <c r="K8" s="10"/>
      <c r="L8" s="10"/>
      <c r="M8" s="10"/>
      <c r="N8" s="10"/>
      <c r="O8" s="10"/>
      <c r="P8" s="10"/>
      <c r="Q8" s="10"/>
      <c r="R8" s="11"/>
      <c r="S8" s="12"/>
      <c r="T8" s="12" t="n">
        <v>6</v>
      </c>
      <c r="U8" s="13" t="n">
        <v>0.23</v>
      </c>
      <c r="V8" s="14" t="n">
        <f aca="false"> 180 * U8</f>
        <v>41.4</v>
      </c>
      <c r="W8" s="14" t="n">
        <v>5.5</v>
      </c>
      <c r="X8" s="11" t="n">
        <f aca="false">W8 * 2 * 0.35 / 52</f>
        <v>0.0740384615384616</v>
      </c>
      <c r="Y8" s="14" t="n">
        <f aca="false">Y7 + X8</f>
        <v>0.360769230769231</v>
      </c>
      <c r="Z8" s="14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5"/>
      <c r="AM8" s="5"/>
      <c r="AN8" s="5"/>
      <c r="AO8" s="5"/>
      <c r="AP8" s="7"/>
      <c r="AQ8" s="7"/>
      <c r="AR8" s="7"/>
      <c r="AS8" s="7"/>
      <c r="AT8" s="7"/>
      <c r="AU8" s="7"/>
    </row>
    <row r="9" customFormat="false" ht="13.8" hidden="false" customHeight="false" outlineLevel="0" collapsed="false">
      <c r="A9" s="12" t="n">
        <v>8</v>
      </c>
      <c r="B9" s="10"/>
      <c r="C9" s="13" t="n">
        <v>0.27</v>
      </c>
      <c r="D9" s="6" t="n">
        <f aca="false"> 180 * C9</f>
        <v>48.6</v>
      </c>
      <c r="E9" s="15" t="n">
        <v>0.5</v>
      </c>
      <c r="F9" s="9" t="n">
        <f aca="false">E9 * 2 / 52</f>
        <v>0.0192307692307692</v>
      </c>
      <c r="G9" s="10"/>
      <c r="H9" s="6"/>
      <c r="I9" s="10"/>
      <c r="J9" s="6" t="n">
        <f aca="false">$J8+ ABS(F9)</f>
        <v>0.523076923076923</v>
      </c>
      <c r="K9" s="10"/>
      <c r="L9" s="10"/>
      <c r="M9" s="10"/>
      <c r="N9" s="10"/>
      <c r="O9" s="10"/>
      <c r="P9" s="10"/>
      <c r="Q9" s="10"/>
      <c r="R9" s="11"/>
      <c r="S9" s="8"/>
      <c r="T9" s="8" t="n">
        <v>7</v>
      </c>
      <c r="U9" s="13" t="n">
        <v>0.25</v>
      </c>
      <c r="V9" s="14" t="n">
        <f aca="false"> 180 * U9</f>
        <v>45</v>
      </c>
      <c r="W9" s="14" t="n">
        <v>4.2</v>
      </c>
      <c r="X9" s="11" t="n">
        <f aca="false">W9 * 2 * 0.35 / 52</f>
        <v>0.0565384615384615</v>
      </c>
      <c r="Y9" s="14" t="n">
        <f aca="false">Y8 + X9</f>
        <v>0.417307692307692</v>
      </c>
      <c r="Z9" s="14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5"/>
      <c r="AM9" s="5"/>
      <c r="AN9" s="5"/>
      <c r="AO9" s="5"/>
      <c r="AP9" s="7"/>
      <c r="AQ9" s="7"/>
      <c r="AR9" s="7"/>
      <c r="AS9" s="7"/>
      <c r="AT9" s="7"/>
      <c r="AU9" s="7"/>
    </row>
    <row r="10" customFormat="false" ht="13.8" hidden="false" customHeight="false" outlineLevel="0" collapsed="false">
      <c r="A10" s="8" t="n">
        <v>7</v>
      </c>
      <c r="B10" s="10"/>
      <c r="C10" s="13" t="n">
        <v>0.25</v>
      </c>
      <c r="D10" s="6" t="n">
        <f aca="false"> 180 * C10</f>
        <v>45</v>
      </c>
      <c r="E10" s="15" t="n">
        <v>0.4</v>
      </c>
      <c r="F10" s="9" t="n">
        <f aca="false">E10 * 2 / 52</f>
        <v>0.0153846153846154</v>
      </c>
      <c r="G10" s="10"/>
      <c r="H10" s="6"/>
      <c r="I10" s="10"/>
      <c r="J10" s="6" t="n">
        <f aca="false">$J9+ ABS(F10)</f>
        <v>0.538461538461539</v>
      </c>
      <c r="K10" s="10"/>
      <c r="L10" s="10"/>
      <c r="M10" s="10"/>
      <c r="N10" s="10"/>
      <c r="O10" s="10"/>
      <c r="P10" s="10"/>
      <c r="Q10" s="10"/>
      <c r="R10" s="11"/>
      <c r="S10" s="12"/>
      <c r="T10" s="12" t="n">
        <v>8</v>
      </c>
      <c r="U10" s="13" t="n">
        <v>0.27</v>
      </c>
      <c r="V10" s="14" t="n">
        <f aca="false"> 180 * U10</f>
        <v>48.6</v>
      </c>
      <c r="W10" s="14" t="n">
        <v>6.9</v>
      </c>
      <c r="X10" s="11" t="n">
        <f aca="false">W10 * 2 * 0.35 / 52</f>
        <v>0.0928846153846154</v>
      </c>
      <c r="Y10" s="14" t="n">
        <f aca="false">Y9 + X10</f>
        <v>0.510192307692308</v>
      </c>
      <c r="Z10" s="14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5"/>
      <c r="AM10" s="5"/>
      <c r="AN10" s="5"/>
      <c r="AO10" s="5"/>
      <c r="AP10" s="7"/>
      <c r="AQ10" s="7"/>
      <c r="AR10" s="7"/>
      <c r="AS10" s="7"/>
      <c r="AT10" s="7"/>
      <c r="AU10" s="7"/>
    </row>
    <row r="11" customFormat="false" ht="13.8" hidden="false" customHeight="false" outlineLevel="0" collapsed="false">
      <c r="A11" s="8" t="n">
        <v>6</v>
      </c>
      <c r="B11" s="10"/>
      <c r="C11" s="13" t="n">
        <v>0.23</v>
      </c>
      <c r="D11" s="6" t="n">
        <f aca="false"> 180 * C11</f>
        <v>41.4</v>
      </c>
      <c r="E11" s="15" t="n">
        <v>0.4</v>
      </c>
      <c r="F11" s="9" t="n">
        <f aca="false">E11 * 2 / 52</f>
        <v>0.0153846153846154</v>
      </c>
      <c r="G11" s="10"/>
      <c r="H11" s="6"/>
      <c r="I11" s="10"/>
      <c r="J11" s="6" t="n">
        <f aca="false">$J10+ ABS(F11)</f>
        <v>0.553846153846154</v>
      </c>
      <c r="K11" s="10"/>
      <c r="L11" s="10"/>
      <c r="M11" s="10"/>
      <c r="N11" s="10"/>
      <c r="O11" s="10"/>
      <c r="P11" s="10"/>
      <c r="Q11" s="10"/>
      <c r="R11" s="11"/>
      <c r="S11" s="8"/>
      <c r="T11" s="8" t="n">
        <v>9</v>
      </c>
      <c r="U11" s="13" t="n">
        <v>0.3</v>
      </c>
      <c r="V11" s="14" t="n">
        <f aca="false"> 180 * U11</f>
        <v>54</v>
      </c>
      <c r="W11" s="14" t="n">
        <v>7.9</v>
      </c>
      <c r="X11" s="11" t="n">
        <f aca="false">W11 * 2 * 0.35 / 52</f>
        <v>0.106346153846154</v>
      </c>
      <c r="Y11" s="14" t="n">
        <f aca="false">Y10 + X11</f>
        <v>0.616538461538462</v>
      </c>
      <c r="Z11" s="14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5"/>
      <c r="AM11" s="5"/>
      <c r="AN11" s="5"/>
      <c r="AO11" s="5"/>
      <c r="AP11" s="7"/>
      <c r="AQ11" s="7"/>
      <c r="AR11" s="7"/>
      <c r="AS11" s="7"/>
      <c r="AT11" s="7"/>
      <c r="AU11" s="7"/>
    </row>
    <row r="12" customFormat="false" ht="13.8" hidden="false" customHeight="false" outlineLevel="0" collapsed="false">
      <c r="A12" s="8" t="n">
        <v>5</v>
      </c>
      <c r="B12" s="10"/>
      <c r="C12" s="13" t="n">
        <v>0.21</v>
      </c>
      <c r="D12" s="6" t="n">
        <f aca="false"> 180 * C12</f>
        <v>37.8</v>
      </c>
      <c r="E12" s="15" t="n">
        <v>0.4</v>
      </c>
      <c r="F12" s="9" t="n">
        <f aca="false">E12 * 2 / 52</f>
        <v>0.0153846153846154</v>
      </c>
      <c r="G12" s="10"/>
      <c r="H12" s="6"/>
      <c r="I12" s="10"/>
      <c r="J12" s="6" t="n">
        <f aca="false">$J11+ ABS(F12)</f>
        <v>0.569230769230769</v>
      </c>
      <c r="K12" s="10"/>
      <c r="L12" s="10"/>
      <c r="M12" s="10"/>
      <c r="N12" s="10"/>
      <c r="O12" s="10"/>
      <c r="P12" s="10"/>
      <c r="Q12" s="10"/>
      <c r="R12" s="11"/>
      <c r="S12" s="12"/>
      <c r="T12" s="12" t="n">
        <v>10</v>
      </c>
      <c r="U12" s="13" t="n">
        <v>0.35</v>
      </c>
      <c r="V12" s="14" t="n">
        <f aca="false"> 180 * U12</f>
        <v>63</v>
      </c>
      <c r="W12" s="14" t="n">
        <v>12.6</v>
      </c>
      <c r="X12" s="11" t="n">
        <f aca="false">W12 * 2 * 0.35 / 52</f>
        <v>0.169615384615385</v>
      </c>
      <c r="Y12" s="14" t="n">
        <f aca="false">Y11 + X12</f>
        <v>0.786153846153846</v>
      </c>
      <c r="Z12" s="1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5"/>
      <c r="AM12" s="5"/>
      <c r="AN12" s="5"/>
      <c r="AO12" s="5"/>
      <c r="AP12" s="7"/>
      <c r="AQ12" s="7"/>
      <c r="AR12" s="7"/>
      <c r="AS12" s="7"/>
      <c r="AT12" s="7"/>
      <c r="AU12" s="7"/>
    </row>
    <row r="13" customFormat="false" ht="13.8" hidden="false" customHeight="false" outlineLevel="0" collapsed="false">
      <c r="A13" s="12" t="n">
        <v>4</v>
      </c>
      <c r="B13" s="10"/>
      <c r="C13" s="13" t="n">
        <v>0.19</v>
      </c>
      <c r="D13" s="6" t="n">
        <f aca="false"> 180 * C13</f>
        <v>34.2</v>
      </c>
      <c r="E13" s="15" t="n">
        <v>0.5</v>
      </c>
      <c r="F13" s="9" t="n">
        <f aca="false">E13 * 2 / 52</f>
        <v>0.0192307692307692</v>
      </c>
      <c r="G13" s="10"/>
      <c r="H13" s="6"/>
      <c r="I13" s="10"/>
      <c r="J13" s="6" t="n">
        <f aca="false">$J12+ ABS(F13)</f>
        <v>0.588461538461538</v>
      </c>
      <c r="K13" s="10"/>
      <c r="L13" s="10"/>
      <c r="M13" s="10"/>
      <c r="N13" s="10"/>
      <c r="O13" s="10"/>
      <c r="P13" s="10"/>
      <c r="Q13" s="10"/>
      <c r="R13" s="11"/>
      <c r="S13" s="8"/>
      <c r="T13" s="8" t="n">
        <v>11</v>
      </c>
      <c r="U13" s="13" t="n">
        <v>0.43</v>
      </c>
      <c r="V13" s="14" t="n">
        <f aca="false"> 180 * U13</f>
        <v>77.4</v>
      </c>
      <c r="W13" s="14" t="n">
        <v>25</v>
      </c>
      <c r="X13" s="11" t="n">
        <f aca="false">W13 * 2 * 0.35 / 52</f>
        <v>0.336538461538462</v>
      </c>
      <c r="Y13" s="14" t="n">
        <f aca="false">Y12 + X13</f>
        <v>1.12269230769231</v>
      </c>
      <c r="Z13" s="14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5"/>
      <c r="AM13" s="5"/>
      <c r="AN13" s="5"/>
      <c r="AO13" s="5"/>
      <c r="AP13" s="7"/>
      <c r="AQ13" s="7"/>
      <c r="AR13" s="7"/>
      <c r="AS13" s="7"/>
      <c r="AT13" s="7"/>
      <c r="AU13" s="7"/>
    </row>
    <row r="14" customFormat="false" ht="13.8" hidden="false" customHeight="false" outlineLevel="0" collapsed="false">
      <c r="A14" s="8" t="n">
        <v>3</v>
      </c>
      <c r="B14" s="10"/>
      <c r="C14" s="13" t="n">
        <v>0.17</v>
      </c>
      <c r="D14" s="6" t="n">
        <f aca="false"> 180 * C14</f>
        <v>30.6</v>
      </c>
      <c r="E14" s="15" t="n">
        <v>0.5</v>
      </c>
      <c r="F14" s="9" t="n">
        <f aca="false">E14 * 2 / 52</f>
        <v>0.0192307692307692</v>
      </c>
      <c r="G14" s="10"/>
      <c r="H14" s="6"/>
      <c r="I14" s="10"/>
      <c r="J14" s="6" t="n">
        <f aca="false">$J13+ ABS(F14)</f>
        <v>0.607692307692308</v>
      </c>
      <c r="K14" s="10"/>
      <c r="L14" s="10"/>
      <c r="M14" s="10"/>
      <c r="N14" s="10"/>
      <c r="O14" s="9"/>
      <c r="P14" s="10"/>
      <c r="Q14" s="10"/>
      <c r="R14" s="11"/>
      <c r="S14" s="12"/>
      <c r="T14" s="12" t="n">
        <v>12</v>
      </c>
      <c r="U14" s="13" t="n">
        <v>0.62</v>
      </c>
      <c r="V14" s="14" t="n">
        <f aca="false"> 180 * U14</f>
        <v>111.6</v>
      </c>
      <c r="W14" s="14" t="n">
        <v>24.5</v>
      </c>
      <c r="X14" s="11" t="n">
        <f aca="false">W14 * 2 * 0.35 / 52</f>
        <v>0.329807692307692</v>
      </c>
      <c r="Y14" s="14" t="n">
        <f aca="false">Y13 + X14</f>
        <v>1.4525</v>
      </c>
      <c r="Z14" s="14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5"/>
      <c r="AM14" s="5"/>
      <c r="AN14" s="5"/>
      <c r="AO14" s="5"/>
      <c r="AP14" s="7"/>
      <c r="AQ14" s="7"/>
      <c r="AR14" s="7"/>
      <c r="AS14" s="7"/>
      <c r="AT14" s="7"/>
      <c r="AU14" s="7"/>
    </row>
    <row r="15" customFormat="false" ht="13.8" hidden="false" customHeight="false" outlineLevel="0" collapsed="false">
      <c r="A15" s="8" t="n">
        <v>2</v>
      </c>
      <c r="B15" s="10"/>
      <c r="C15" s="13" t="n">
        <v>0.12</v>
      </c>
      <c r="D15" s="6" t="n">
        <f aca="false"> 180 * C15</f>
        <v>21.6</v>
      </c>
      <c r="E15" s="15" t="n">
        <v>1.2</v>
      </c>
      <c r="F15" s="9" t="n">
        <f aca="false">E15 * 2 / 52</f>
        <v>0.0461538461538462</v>
      </c>
      <c r="G15" s="10"/>
      <c r="H15" s="6"/>
      <c r="I15" s="10"/>
      <c r="J15" s="6" t="n">
        <f aca="false">$J14+ ABS(F15)</f>
        <v>0.653846153846154</v>
      </c>
      <c r="K15" s="10"/>
      <c r="L15" s="10"/>
      <c r="M15" s="10"/>
      <c r="N15" s="10"/>
      <c r="O15" s="10"/>
      <c r="P15" s="10"/>
      <c r="Q15" s="10"/>
      <c r="R15" s="11"/>
      <c r="S15" s="8"/>
      <c r="T15" s="8" t="n">
        <v>13</v>
      </c>
      <c r="U15" s="13" t="n">
        <v>0.87</v>
      </c>
      <c r="V15" s="14" t="n">
        <f aca="false"> 180 * U15</f>
        <v>156.6</v>
      </c>
      <c r="W15" s="14" t="n">
        <v>13.3</v>
      </c>
      <c r="X15" s="11" t="n">
        <f aca="false">W15 * 2 * 0.35 / 52</f>
        <v>0.179038461538462</v>
      </c>
      <c r="Y15" s="14" t="n">
        <f aca="false">Y14 + X15</f>
        <v>1.63153846153846</v>
      </c>
      <c r="Z15" s="14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5"/>
      <c r="AM15" s="5"/>
      <c r="AN15" s="5"/>
      <c r="AO15" s="5"/>
      <c r="AP15" s="7"/>
      <c r="AQ15" s="7"/>
      <c r="AR15" s="7"/>
      <c r="AS15" s="7"/>
      <c r="AT15" s="7"/>
      <c r="AU15" s="7"/>
    </row>
    <row r="16" customFormat="false" ht="13.8" hidden="false" customHeight="false" outlineLevel="0" collapsed="false">
      <c r="A16" s="8" t="n">
        <v>1</v>
      </c>
      <c r="B16" s="10"/>
      <c r="C16" s="13" t="n">
        <v>0.06</v>
      </c>
      <c r="D16" s="6" t="n">
        <f aca="false"> 180 * C16</f>
        <v>10.8</v>
      </c>
      <c r="E16" s="15" t="n">
        <v>1.6</v>
      </c>
      <c r="F16" s="9" t="n">
        <f aca="false">E16 * 2 / 52</f>
        <v>0.0615384615384615</v>
      </c>
      <c r="G16" s="10"/>
      <c r="H16" s="6"/>
      <c r="I16" s="10"/>
      <c r="J16" s="6" t="n">
        <f aca="false">$J15+ ABS(F16)</f>
        <v>0.715384615384615</v>
      </c>
      <c r="K16" s="10"/>
      <c r="L16" s="10"/>
      <c r="M16" s="10"/>
      <c r="N16" s="10"/>
      <c r="O16" s="10"/>
      <c r="P16" s="10"/>
      <c r="Q16" s="10"/>
      <c r="R16" s="11"/>
      <c r="S16" s="12"/>
      <c r="T16" s="12" t="n">
        <v>14</v>
      </c>
      <c r="U16" s="13" t="n">
        <v>1.2</v>
      </c>
      <c r="V16" s="14" t="n">
        <f aca="false"> 180 * U16</f>
        <v>216</v>
      </c>
      <c r="W16" s="14" t="n">
        <v>13.2</v>
      </c>
      <c r="X16" s="11" t="n">
        <f aca="false">W16 * 2 * 0.35 / 52</f>
        <v>0.177692307692308</v>
      </c>
      <c r="Y16" s="14" t="n">
        <f aca="false">Y15 + X16</f>
        <v>1.80923076923077</v>
      </c>
      <c r="Z16" s="14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5"/>
      <c r="AM16" s="5"/>
      <c r="AN16" s="5"/>
      <c r="AO16" s="5"/>
      <c r="AP16" s="7"/>
      <c r="AQ16" s="7"/>
      <c r="AR16" s="7"/>
      <c r="AS16" s="7"/>
      <c r="AT16" s="7"/>
      <c r="AU16" s="7"/>
    </row>
    <row r="17" customFormat="false" ht="13.8" hidden="false" customHeight="false" outlineLevel="0" collapsed="false">
      <c r="A17" s="12" t="n">
        <v>0</v>
      </c>
      <c r="B17" s="10"/>
      <c r="C17" s="13" t="n">
        <v>0</v>
      </c>
      <c r="D17" s="6" t="n">
        <f aca="false"> 180 * C17</f>
        <v>0</v>
      </c>
      <c r="E17" s="15" t="n">
        <v>1.9</v>
      </c>
      <c r="F17" s="9" t="n">
        <f aca="false">E17 * 2 / 52</f>
        <v>0.0730769230769231</v>
      </c>
      <c r="G17" s="10"/>
      <c r="H17" s="6"/>
      <c r="I17" s="10"/>
      <c r="J17" s="6" t="n">
        <f aca="false">$J16+ ABS(F17)</f>
        <v>0.788461538461538</v>
      </c>
      <c r="K17" s="10"/>
      <c r="L17" s="10"/>
      <c r="M17" s="10"/>
      <c r="N17" s="10"/>
      <c r="O17" s="10"/>
      <c r="P17" s="10"/>
      <c r="Q17" s="10"/>
      <c r="R17" s="11"/>
      <c r="S17" s="8"/>
      <c r="T17" s="8" t="n">
        <v>15</v>
      </c>
      <c r="U17" s="13" t="n">
        <v>1.7</v>
      </c>
      <c r="V17" s="14" t="n">
        <f aca="false"> 180 * U17</f>
        <v>306</v>
      </c>
      <c r="W17" s="14" t="n">
        <v>10.9</v>
      </c>
      <c r="X17" s="11" t="n">
        <f aca="false">W17 * 2 * 0.35 / 52</f>
        <v>0.146730769230769</v>
      </c>
      <c r="Y17" s="14" t="n">
        <f aca="false">Y16 + X17</f>
        <v>1.95596153846154</v>
      </c>
      <c r="Z17" s="14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5"/>
      <c r="AM17" s="5"/>
      <c r="AN17" s="5"/>
      <c r="AO17" s="5"/>
      <c r="AP17" s="7"/>
      <c r="AQ17" s="7"/>
      <c r="AR17" s="7"/>
      <c r="AS17" s="7"/>
      <c r="AT17" s="7"/>
      <c r="AU17" s="7"/>
    </row>
    <row r="18" customFormat="false" ht="13.8" hidden="false" customHeight="false" outlineLevel="0" collapsed="false">
      <c r="A18" s="8" t="n">
        <v>1</v>
      </c>
      <c r="B18" s="10"/>
      <c r="C18" s="13" t="n">
        <v>-0.06</v>
      </c>
      <c r="D18" s="6" t="n">
        <f aca="false"> 180 * C18</f>
        <v>-10.8</v>
      </c>
      <c r="E18" s="15" t="n">
        <v>2.2</v>
      </c>
      <c r="F18" s="9" t="n">
        <f aca="false">E18 * 2 / 52</f>
        <v>0.0846153846153846</v>
      </c>
      <c r="G18" s="10"/>
      <c r="H18" s="6"/>
      <c r="I18" s="10"/>
      <c r="J18" s="6" t="n">
        <f aca="false">$J17+ ABS(F18)</f>
        <v>0.873076923076923</v>
      </c>
      <c r="K18" s="10"/>
      <c r="L18" s="10"/>
      <c r="M18" s="10"/>
      <c r="N18" s="10"/>
      <c r="O18" s="10"/>
      <c r="P18" s="10"/>
      <c r="Q18" s="10"/>
      <c r="R18" s="11"/>
      <c r="S18" s="16"/>
      <c r="T18" s="11"/>
      <c r="U18" s="11"/>
      <c r="V18" s="11"/>
      <c r="W18" s="11"/>
      <c r="X18" s="14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5"/>
      <c r="AM18" s="5"/>
      <c r="AN18" s="5"/>
      <c r="AO18" s="5"/>
      <c r="AP18" s="7"/>
      <c r="AQ18" s="7"/>
      <c r="AR18" s="7"/>
      <c r="AS18" s="7"/>
      <c r="AT18" s="7"/>
      <c r="AU18" s="7"/>
    </row>
    <row r="19" customFormat="false" ht="13.8" hidden="false" customHeight="false" outlineLevel="0" collapsed="false">
      <c r="A19" s="12" t="n">
        <v>2</v>
      </c>
      <c r="B19" s="10"/>
      <c r="C19" s="13" t="n">
        <v>-0.12</v>
      </c>
      <c r="D19" s="6" t="n">
        <f aca="false"> 180 * C19</f>
        <v>-21.6</v>
      </c>
      <c r="E19" s="15" t="n">
        <v>2.9</v>
      </c>
      <c r="F19" s="9" t="n">
        <f aca="false">E19 * 2 / 52</f>
        <v>0.111538461538462</v>
      </c>
      <c r="G19" s="10"/>
      <c r="H19" s="6"/>
      <c r="I19" s="10"/>
      <c r="J19" s="6" t="n">
        <f aca="false">$J18+ ABS(F19)</f>
        <v>0.984615384615385</v>
      </c>
      <c r="K19" s="10"/>
      <c r="L19" s="10"/>
      <c r="M19" s="10"/>
      <c r="N19" s="10"/>
      <c r="O19" s="10"/>
      <c r="P19" s="10"/>
      <c r="Q19" s="10"/>
      <c r="R19" s="11"/>
      <c r="S19" s="16"/>
      <c r="T19" s="11"/>
      <c r="U19" s="11"/>
      <c r="V19" s="11"/>
      <c r="W19" s="11"/>
      <c r="X19" s="14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5"/>
      <c r="AM19" s="5"/>
      <c r="AN19" s="5"/>
      <c r="AO19" s="5"/>
      <c r="AP19" s="7"/>
      <c r="AQ19" s="7"/>
      <c r="AR19" s="7"/>
      <c r="AS19" s="7"/>
      <c r="AT19" s="7"/>
      <c r="AU19" s="7"/>
    </row>
    <row r="20" customFormat="false" ht="13.8" hidden="false" customHeight="false" outlineLevel="0" collapsed="false">
      <c r="A20" s="8" t="n">
        <v>3</v>
      </c>
      <c r="B20" s="10"/>
      <c r="C20" s="13" t="n">
        <v>-0.17</v>
      </c>
      <c r="D20" s="6" t="n">
        <f aca="false"> 180 * C20</f>
        <v>-30.6</v>
      </c>
      <c r="E20" s="15" t="n">
        <v>3.5</v>
      </c>
      <c r="F20" s="9" t="n">
        <f aca="false">E20 * 2 / 52</f>
        <v>0.134615384615385</v>
      </c>
      <c r="G20" s="10"/>
      <c r="H20" s="6"/>
      <c r="I20" s="10"/>
      <c r="J20" s="6" t="n">
        <f aca="false">$J19+ ABS(F20)</f>
        <v>1.11923076923077</v>
      </c>
      <c r="K20" s="10"/>
      <c r="L20" s="10"/>
      <c r="M20" s="10"/>
      <c r="N20" s="10"/>
      <c r="O20" s="10"/>
      <c r="P20" s="10"/>
      <c r="Q20" s="10"/>
      <c r="R20" s="11"/>
      <c r="S20" s="16"/>
      <c r="T20" s="11"/>
      <c r="U20" s="11"/>
      <c r="V20" s="11"/>
      <c r="W20" s="11"/>
      <c r="X20" s="14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5"/>
      <c r="AM20" s="5"/>
      <c r="AN20" s="5"/>
      <c r="AO20" s="5"/>
      <c r="AP20" s="7"/>
      <c r="AQ20" s="7"/>
      <c r="AR20" s="7"/>
      <c r="AS20" s="7"/>
      <c r="AT20" s="7"/>
      <c r="AU20" s="7"/>
    </row>
    <row r="21" customFormat="false" ht="13.8" hidden="false" customHeight="false" outlineLevel="0" collapsed="false">
      <c r="A21" s="12" t="n">
        <v>4</v>
      </c>
      <c r="B21" s="10"/>
      <c r="C21" s="13" t="n">
        <v>-0.19</v>
      </c>
      <c r="D21" s="6" t="n">
        <f aca="false"> 180 * C21</f>
        <v>-34.2</v>
      </c>
      <c r="E21" s="15" t="n">
        <v>1.9</v>
      </c>
      <c r="F21" s="9" t="n">
        <f aca="false">E21 * 2 / 52</f>
        <v>0.0730769230769231</v>
      </c>
      <c r="G21" s="10"/>
      <c r="H21" s="6"/>
      <c r="I21" s="10"/>
      <c r="J21" s="6" t="n">
        <f aca="false">$J20+ ABS(F21)</f>
        <v>1.19230769230769</v>
      </c>
      <c r="K21" s="10"/>
      <c r="L21" s="10"/>
      <c r="M21" s="10"/>
      <c r="N21" s="10"/>
      <c r="O21" s="10"/>
      <c r="P21" s="10"/>
      <c r="Q21" s="10"/>
      <c r="R21" s="11"/>
      <c r="S21" s="16"/>
      <c r="T21" s="11"/>
      <c r="U21" s="11"/>
      <c r="V21" s="11"/>
      <c r="W21" s="11"/>
      <c r="X21" s="14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5"/>
      <c r="AM21" s="5"/>
      <c r="AN21" s="5"/>
      <c r="AO21" s="5"/>
      <c r="AP21" s="7"/>
      <c r="AQ21" s="7"/>
      <c r="AR21" s="7"/>
      <c r="AS21" s="7"/>
      <c r="AT21" s="7"/>
      <c r="AU21" s="7"/>
    </row>
    <row r="22" customFormat="false" ht="13.8" hidden="false" customHeight="false" outlineLevel="0" collapsed="false">
      <c r="A22" s="8" t="n">
        <v>5</v>
      </c>
      <c r="B22" s="10"/>
      <c r="C22" s="13" t="n">
        <v>-0.21</v>
      </c>
      <c r="D22" s="6" t="n">
        <f aca="false"> 180 * C22</f>
        <v>-37.8</v>
      </c>
      <c r="E22" s="15" t="n">
        <v>2.4</v>
      </c>
      <c r="F22" s="9" t="n">
        <f aca="false">E22 * 2 / 52</f>
        <v>0.0923076923076923</v>
      </c>
      <c r="G22" s="10"/>
      <c r="H22" s="6"/>
      <c r="I22" s="10"/>
      <c r="J22" s="6" t="n">
        <f aca="false">$J21+ ABS(F22)</f>
        <v>1.28461538461538</v>
      </c>
      <c r="K22" s="10"/>
      <c r="L22" s="10"/>
      <c r="M22" s="10"/>
      <c r="N22" s="10"/>
      <c r="O22" s="10"/>
      <c r="P22" s="10"/>
      <c r="Q22" s="10"/>
      <c r="R22" s="11"/>
      <c r="S22" s="16"/>
      <c r="T22" s="11"/>
      <c r="U22" s="11"/>
      <c r="V22" s="11"/>
      <c r="W22" s="11"/>
      <c r="X22" s="14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5"/>
      <c r="AM22" s="5"/>
      <c r="AN22" s="5"/>
      <c r="AO22" s="5"/>
      <c r="AP22" s="7"/>
      <c r="AQ22" s="7"/>
      <c r="AR22" s="7"/>
      <c r="AS22" s="7"/>
      <c r="AT22" s="7"/>
      <c r="AU22" s="7"/>
    </row>
    <row r="23" customFormat="false" ht="13.8" hidden="false" customHeight="false" outlineLevel="0" collapsed="false">
      <c r="A23" s="12" t="n">
        <v>6</v>
      </c>
      <c r="B23" s="10"/>
      <c r="C23" s="13" t="n">
        <v>-0.23</v>
      </c>
      <c r="D23" s="6" t="n">
        <f aca="false"> 180 * C23</f>
        <v>-41.4</v>
      </c>
      <c r="E23" s="15" t="n">
        <v>2.8</v>
      </c>
      <c r="F23" s="9" t="n">
        <f aca="false">E23 * 2 / 52</f>
        <v>0.107692307692308</v>
      </c>
      <c r="G23" s="10"/>
      <c r="H23" s="6"/>
      <c r="I23" s="10"/>
      <c r="J23" s="6" t="n">
        <f aca="false">$J22+ ABS(F23)</f>
        <v>1.39230769230769</v>
      </c>
      <c r="K23" s="10"/>
      <c r="L23" s="10"/>
      <c r="M23" s="10"/>
      <c r="N23" s="10"/>
      <c r="O23" s="10"/>
      <c r="P23" s="10"/>
      <c r="Q23" s="10"/>
      <c r="R23" s="11"/>
      <c r="S23" s="16"/>
      <c r="T23" s="11"/>
      <c r="U23" s="11"/>
      <c r="V23" s="11"/>
      <c r="W23" s="11"/>
      <c r="X23" s="14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5"/>
      <c r="AM23" s="5"/>
      <c r="AN23" s="5"/>
      <c r="AO23" s="5"/>
      <c r="AP23" s="7"/>
      <c r="AQ23" s="7"/>
      <c r="AR23" s="7"/>
      <c r="AS23" s="7"/>
      <c r="AT23" s="7"/>
      <c r="AU23" s="7"/>
    </row>
    <row r="24" customFormat="false" ht="13.8" hidden="false" customHeight="false" outlineLevel="0" collapsed="false">
      <c r="A24" s="8" t="n">
        <v>7</v>
      </c>
      <c r="B24" s="10"/>
      <c r="C24" s="13" t="n">
        <v>-0.25</v>
      </c>
      <c r="D24" s="6" t="n">
        <f aca="false"> 180 * C24</f>
        <v>-45</v>
      </c>
      <c r="E24" s="15" t="n">
        <v>3.6</v>
      </c>
      <c r="F24" s="9" t="n">
        <f aca="false">E24 * 2 / 52</f>
        <v>0.138461538461538</v>
      </c>
      <c r="G24" s="10"/>
      <c r="H24" s="6"/>
      <c r="I24" s="10"/>
      <c r="J24" s="6" t="n">
        <f aca="false">$J23+ ABS(F24)</f>
        <v>1.53076923076923</v>
      </c>
      <c r="K24" s="10"/>
      <c r="L24" s="10"/>
      <c r="M24" s="10"/>
      <c r="N24" s="10"/>
      <c r="O24" s="10"/>
      <c r="P24" s="10"/>
      <c r="Q24" s="10"/>
      <c r="R24" s="11"/>
      <c r="S24" s="16"/>
      <c r="T24" s="11"/>
      <c r="U24" s="11"/>
      <c r="V24" s="11"/>
      <c r="W24" s="11"/>
      <c r="X24" s="14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5"/>
      <c r="AM24" s="5"/>
      <c r="AN24" s="5"/>
      <c r="AO24" s="5"/>
      <c r="AP24" s="7"/>
      <c r="AQ24" s="7"/>
      <c r="AR24" s="7"/>
      <c r="AS24" s="7"/>
      <c r="AT24" s="7"/>
      <c r="AU24" s="7"/>
    </row>
    <row r="25" customFormat="false" ht="13.8" hidden="false" customHeight="false" outlineLevel="0" collapsed="false">
      <c r="A25" s="12" t="n">
        <v>8</v>
      </c>
      <c r="B25" s="10"/>
      <c r="C25" s="13" t="n">
        <v>-0.27</v>
      </c>
      <c r="D25" s="6" t="n">
        <f aca="false"> 180 * C25</f>
        <v>-48.6</v>
      </c>
      <c r="E25" s="15" t="n">
        <v>4.6</v>
      </c>
      <c r="F25" s="9" t="n">
        <f aca="false">E25 * 2 / 52</f>
        <v>0.176923076923077</v>
      </c>
      <c r="G25" s="10"/>
      <c r="H25" s="6"/>
      <c r="I25" s="10"/>
      <c r="J25" s="6" t="n">
        <f aca="false">$J24+ ABS(F25)</f>
        <v>1.70769230769231</v>
      </c>
      <c r="K25" s="10"/>
      <c r="L25" s="10"/>
      <c r="M25" s="10"/>
      <c r="N25" s="10"/>
      <c r="O25" s="10"/>
      <c r="P25" s="10"/>
      <c r="Q25" s="10"/>
      <c r="R25" s="11"/>
      <c r="S25" s="16"/>
      <c r="T25" s="11"/>
      <c r="U25" s="11"/>
      <c r="V25" s="11"/>
      <c r="W25" s="11"/>
      <c r="X25" s="14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5"/>
      <c r="AM25" s="5"/>
      <c r="AN25" s="5"/>
      <c r="AO25" s="5"/>
      <c r="AP25" s="7"/>
      <c r="AQ25" s="7"/>
      <c r="AR25" s="7"/>
      <c r="AS25" s="7"/>
      <c r="AT25" s="7"/>
      <c r="AU25" s="7"/>
    </row>
    <row r="26" customFormat="false" ht="13.8" hidden="false" customHeight="false" outlineLevel="0" collapsed="false">
      <c r="A26" s="8" t="n">
        <v>9</v>
      </c>
      <c r="B26" s="10"/>
      <c r="C26" s="13" t="n">
        <v>-0.3</v>
      </c>
      <c r="D26" s="6" t="n">
        <f aca="false"> 180 * C26</f>
        <v>-54</v>
      </c>
      <c r="E26" s="15" t="n">
        <v>6.8</v>
      </c>
      <c r="F26" s="9" t="n">
        <f aca="false">E26 * 2 / 52</f>
        <v>0.261538461538462</v>
      </c>
      <c r="G26" s="10"/>
      <c r="H26" s="6"/>
      <c r="I26" s="10"/>
      <c r="J26" s="6" t="n">
        <f aca="false">$J25+ ABS(F26)</f>
        <v>1.96923076923077</v>
      </c>
      <c r="K26" s="10"/>
      <c r="L26" s="10"/>
      <c r="M26" s="10"/>
      <c r="N26" s="10"/>
      <c r="O26" s="10"/>
      <c r="P26" s="10"/>
      <c r="Q26" s="10"/>
      <c r="R26" s="11"/>
      <c r="S26" s="16"/>
      <c r="T26" s="11"/>
      <c r="U26" s="11"/>
      <c r="V26" s="11"/>
      <c r="W26" s="11"/>
      <c r="X26" s="14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5"/>
      <c r="AM26" s="5"/>
      <c r="AN26" s="5"/>
      <c r="AO26" s="5"/>
      <c r="AP26" s="7"/>
      <c r="AQ26" s="7"/>
      <c r="AR26" s="7"/>
      <c r="AS26" s="7"/>
      <c r="AT26" s="7"/>
      <c r="AU26" s="7"/>
    </row>
    <row r="27" customFormat="false" ht="13.8" hidden="false" customHeight="false" outlineLevel="0" collapsed="false">
      <c r="A27" s="12" t="n">
        <v>10</v>
      </c>
      <c r="B27" s="10"/>
      <c r="C27" s="13" t="n">
        <v>-0.35</v>
      </c>
      <c r="D27" s="6" t="n">
        <f aca="false"> 180 * C27</f>
        <v>-63</v>
      </c>
      <c r="E27" s="15" t="n">
        <v>10.4</v>
      </c>
      <c r="F27" s="9" t="n">
        <f aca="false">E27 * 2 / 52</f>
        <v>0.4</v>
      </c>
      <c r="G27" s="10"/>
      <c r="H27" s="6"/>
      <c r="I27" s="10"/>
      <c r="J27" s="6" t="n">
        <f aca="false">$J26+ ABS(F27)</f>
        <v>2.36923076923077</v>
      </c>
      <c r="K27" s="10"/>
      <c r="L27" s="10"/>
      <c r="M27" s="10"/>
      <c r="N27" s="10"/>
      <c r="O27" s="10"/>
      <c r="P27" s="10"/>
      <c r="Q27" s="10"/>
      <c r="R27" s="11"/>
      <c r="S27" s="11"/>
      <c r="T27" s="11"/>
      <c r="U27" s="11"/>
      <c r="V27" s="11"/>
      <c r="W27" s="11"/>
      <c r="X27" s="14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5"/>
      <c r="AM27" s="5"/>
      <c r="AN27" s="5"/>
      <c r="AO27" s="5"/>
      <c r="AP27" s="7"/>
      <c r="AQ27" s="7"/>
      <c r="AR27" s="7"/>
      <c r="AS27" s="7"/>
      <c r="AT27" s="7"/>
      <c r="AU27" s="7"/>
    </row>
    <row r="28" customFormat="false" ht="13.8" hidden="false" customHeight="false" outlineLevel="0" collapsed="false">
      <c r="A28" s="8" t="n">
        <v>11</v>
      </c>
      <c r="B28" s="10"/>
      <c r="C28" s="13" t="n">
        <v>-0.43</v>
      </c>
      <c r="D28" s="6" t="n">
        <f aca="false"> 180 * C28</f>
        <v>-77.4</v>
      </c>
      <c r="E28" s="15" t="n">
        <v>12.9</v>
      </c>
      <c r="F28" s="9" t="n">
        <f aca="false">E28 * 2 / 52</f>
        <v>0.496153846153846</v>
      </c>
      <c r="G28" s="10"/>
      <c r="H28" s="6"/>
      <c r="I28" s="10"/>
      <c r="J28" s="6" t="n">
        <f aca="false">$J27+ ABS(F28)</f>
        <v>2.86538461538462</v>
      </c>
      <c r="K28" s="10"/>
      <c r="L28" s="10"/>
      <c r="M28" s="10"/>
      <c r="N28" s="10"/>
      <c r="O28" s="10"/>
      <c r="P28" s="10"/>
      <c r="Q28" s="10"/>
      <c r="R28" s="11"/>
      <c r="S28" s="11"/>
      <c r="T28" s="11"/>
      <c r="U28" s="11"/>
      <c r="V28" s="11"/>
      <c r="W28" s="11"/>
      <c r="X28" s="14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5"/>
      <c r="AM28" s="5"/>
      <c r="AN28" s="5"/>
      <c r="AO28" s="5"/>
      <c r="AP28" s="7"/>
      <c r="AQ28" s="7"/>
      <c r="AR28" s="7"/>
      <c r="AS28" s="7"/>
      <c r="AT28" s="7"/>
      <c r="AU28" s="7"/>
    </row>
    <row r="29" customFormat="false" ht="13.8" hidden="false" customHeight="false" outlineLevel="0" collapsed="false">
      <c r="A29" s="12" t="n">
        <v>12</v>
      </c>
      <c r="B29" s="10"/>
      <c r="C29" s="13" t="n">
        <v>-0.62</v>
      </c>
      <c r="D29" s="6" t="n">
        <f aca="false"> 180 * C29</f>
        <v>-111.6</v>
      </c>
      <c r="E29" s="15" t="n">
        <v>12</v>
      </c>
      <c r="F29" s="9" t="n">
        <f aca="false">E29 * 2 / 52</f>
        <v>0.461538461538462</v>
      </c>
      <c r="G29" s="10"/>
      <c r="H29" s="6"/>
      <c r="I29" s="10"/>
      <c r="J29" s="6" t="n">
        <f aca="false">$J28+ ABS(F29)</f>
        <v>3.32692307692308</v>
      </c>
      <c r="K29" s="10"/>
      <c r="L29" s="10"/>
      <c r="M29" s="10"/>
      <c r="N29" s="10"/>
      <c r="O29" s="10"/>
      <c r="P29" s="10"/>
      <c r="Q29" s="10"/>
      <c r="R29" s="11"/>
      <c r="S29" s="11"/>
      <c r="T29" s="11"/>
      <c r="U29" s="11"/>
      <c r="V29" s="11"/>
      <c r="W29" s="11"/>
      <c r="X29" s="14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5"/>
      <c r="AM29" s="5"/>
      <c r="AN29" s="5"/>
      <c r="AO29" s="5"/>
      <c r="AP29" s="7"/>
      <c r="AQ29" s="7"/>
      <c r="AR29" s="7"/>
      <c r="AS29" s="7"/>
      <c r="AT29" s="7"/>
      <c r="AU29" s="7"/>
    </row>
    <row r="30" customFormat="false" ht="13.8" hidden="false" customHeight="false" outlineLevel="0" collapsed="false">
      <c r="A30" s="8" t="n">
        <v>13</v>
      </c>
      <c r="B30" s="10"/>
      <c r="C30" s="13" t="n">
        <v>-0.87</v>
      </c>
      <c r="D30" s="6" t="n">
        <f aca="false"> 180 * C30</f>
        <v>-156.6</v>
      </c>
      <c r="E30" s="15" t="n">
        <v>7</v>
      </c>
      <c r="F30" s="9" t="n">
        <f aca="false">E30 * 2 / 52</f>
        <v>0.269230769230769</v>
      </c>
      <c r="G30" s="10"/>
      <c r="H30" s="6"/>
      <c r="I30" s="10"/>
      <c r="J30" s="6" t="n">
        <f aca="false">$J29+ ABS(F30)</f>
        <v>3.59615384615385</v>
      </c>
      <c r="K30" s="10"/>
      <c r="L30" s="10"/>
      <c r="M30" s="10"/>
      <c r="N30" s="10"/>
      <c r="O30" s="10"/>
      <c r="P30" s="10"/>
      <c r="Q30" s="10"/>
      <c r="R30" s="11"/>
      <c r="S30" s="11"/>
      <c r="T30" s="11"/>
      <c r="U30" s="11"/>
      <c r="V30" s="11"/>
      <c r="W30" s="11"/>
      <c r="X30" s="14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5"/>
      <c r="AM30" s="5"/>
      <c r="AN30" s="5"/>
      <c r="AO30" s="5"/>
      <c r="AP30" s="7"/>
      <c r="AQ30" s="7"/>
      <c r="AR30" s="7"/>
      <c r="AS30" s="7"/>
      <c r="AT30" s="7"/>
      <c r="AU30" s="7"/>
    </row>
    <row r="31" customFormat="false" ht="13.8" hidden="false" customHeight="false" outlineLevel="0" collapsed="false">
      <c r="A31" s="12" t="n">
        <v>14</v>
      </c>
      <c r="B31" s="10"/>
      <c r="C31" s="13" t="n">
        <v>-1.2</v>
      </c>
      <c r="D31" s="6" t="n">
        <f aca="false"> 180 * C31</f>
        <v>-216</v>
      </c>
      <c r="E31" s="15" t="n">
        <v>5.1</v>
      </c>
      <c r="F31" s="9" t="n">
        <f aca="false">E31 * 2 / 52</f>
        <v>0.196153846153846</v>
      </c>
      <c r="G31" s="10"/>
      <c r="H31" s="6"/>
      <c r="I31" s="10"/>
      <c r="J31" s="6" t="n">
        <f aca="false">$J30+ ABS(F31)</f>
        <v>3.79230769230769</v>
      </c>
      <c r="K31" s="10"/>
      <c r="L31" s="10"/>
      <c r="M31" s="10"/>
      <c r="N31" s="10"/>
      <c r="O31" s="10"/>
      <c r="P31" s="10"/>
      <c r="Q31" s="10"/>
      <c r="R31" s="11"/>
      <c r="S31" s="11"/>
      <c r="T31" s="11"/>
      <c r="U31" s="11"/>
      <c r="V31" s="11"/>
      <c r="W31" s="11"/>
      <c r="X31" s="14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5"/>
      <c r="AM31" s="5"/>
      <c r="AN31" s="5"/>
      <c r="AO31" s="5"/>
      <c r="AP31" s="7"/>
      <c r="AQ31" s="7"/>
      <c r="AR31" s="7"/>
      <c r="AS31" s="7"/>
      <c r="AT31" s="7"/>
      <c r="AU31" s="7"/>
    </row>
    <row r="32" customFormat="false" ht="13.8" hidden="false" customHeight="false" outlineLevel="0" collapsed="false">
      <c r="A32" s="8" t="n">
        <v>15</v>
      </c>
      <c r="B32" s="10"/>
      <c r="C32" s="13" t="n">
        <v>-1.7</v>
      </c>
      <c r="D32" s="6" t="n">
        <f aca="false"> 180 * C32</f>
        <v>-306</v>
      </c>
      <c r="E32" s="15" t="n">
        <v>4.4</v>
      </c>
      <c r="F32" s="9" t="n">
        <f aca="false">E32 * 2 / 52</f>
        <v>0.169230769230769</v>
      </c>
      <c r="G32" s="10"/>
      <c r="H32" s="6"/>
      <c r="I32" s="10"/>
      <c r="J32" s="6" t="n">
        <f aca="false">$J31+ ABS(F32)</f>
        <v>3.96153846153846</v>
      </c>
      <c r="K32" s="10"/>
      <c r="L32" s="10"/>
      <c r="M32" s="10"/>
      <c r="N32" s="10"/>
      <c r="O32" s="10"/>
      <c r="P32" s="10"/>
      <c r="Q32" s="10"/>
      <c r="R32" s="11"/>
      <c r="S32" s="11"/>
      <c r="T32" s="11"/>
      <c r="U32" s="11"/>
      <c r="V32" s="11"/>
      <c r="W32" s="11"/>
      <c r="X32" s="14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5"/>
      <c r="AM32" s="5"/>
      <c r="AN32" s="5"/>
      <c r="AO32" s="5"/>
      <c r="AP32" s="7"/>
      <c r="AQ32" s="7"/>
      <c r="AR32" s="7"/>
      <c r="AS32" s="7"/>
      <c r="AT32" s="7"/>
      <c r="AU32" s="7"/>
    </row>
    <row r="33" customFormat="false" ht="13.8" hidden="false" customHeight="false" outlineLevel="0" collapsed="false">
      <c r="A33" s="12" t="n">
        <v>14</v>
      </c>
      <c r="B33" s="10"/>
      <c r="C33" s="9" t="n">
        <v>-1.2</v>
      </c>
      <c r="D33" s="6" t="n">
        <f aca="false"> 180 * C33</f>
        <v>-216</v>
      </c>
      <c r="E33" s="15" t="n">
        <v>2.9</v>
      </c>
      <c r="F33" s="9" t="n">
        <f aca="false">E33 * 2 / 52</f>
        <v>0.111538461538462</v>
      </c>
      <c r="G33" s="10"/>
      <c r="H33" s="6"/>
      <c r="I33" s="10"/>
      <c r="J33" s="6" t="n">
        <f aca="false">$J32-ABS(F33)</f>
        <v>3.85</v>
      </c>
      <c r="K33" s="10"/>
      <c r="L33" s="10"/>
      <c r="M33" s="10"/>
      <c r="N33" s="10"/>
      <c r="O33" s="10"/>
      <c r="P33" s="10"/>
      <c r="Q33" s="10"/>
      <c r="R33" s="11"/>
      <c r="S33" s="11"/>
      <c r="T33" s="11"/>
      <c r="U33" s="11"/>
      <c r="V33" s="11"/>
      <c r="W33" s="11"/>
      <c r="X33" s="14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5"/>
      <c r="AM33" s="5"/>
      <c r="AN33" s="5"/>
      <c r="AO33" s="5"/>
      <c r="AP33" s="7"/>
      <c r="AQ33" s="7"/>
      <c r="AR33" s="7"/>
      <c r="AS33" s="7"/>
      <c r="AT33" s="7"/>
      <c r="AU33" s="7"/>
    </row>
    <row r="34" customFormat="false" ht="13.8" hidden="false" customHeight="false" outlineLevel="0" collapsed="false">
      <c r="A34" s="8" t="n">
        <v>13</v>
      </c>
      <c r="B34" s="10"/>
      <c r="C34" s="9" t="n">
        <v>-0.87</v>
      </c>
      <c r="D34" s="6" t="n">
        <f aca="false"> 180 * C34</f>
        <v>-156.6</v>
      </c>
      <c r="E34" s="15" t="n">
        <v>2.7</v>
      </c>
      <c r="F34" s="9" t="n">
        <f aca="false">E34 * 2 / 52</f>
        <v>0.103846153846154</v>
      </c>
      <c r="G34" s="10"/>
      <c r="H34" s="6"/>
      <c r="I34" s="10"/>
      <c r="J34" s="6" t="n">
        <f aca="false">$J33-ABS(F34)</f>
        <v>3.74615384615385</v>
      </c>
      <c r="K34" s="10"/>
      <c r="L34" s="10"/>
      <c r="M34" s="10"/>
      <c r="N34" s="10"/>
      <c r="O34" s="10"/>
      <c r="P34" s="10"/>
      <c r="Q34" s="10"/>
      <c r="R34" s="11"/>
      <c r="S34" s="11"/>
      <c r="T34" s="11"/>
      <c r="U34" s="11"/>
      <c r="V34" s="11"/>
      <c r="W34" s="11"/>
      <c r="X34" s="14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5"/>
      <c r="AM34" s="5"/>
      <c r="AN34" s="5"/>
      <c r="AO34" s="5"/>
      <c r="AP34" s="7"/>
      <c r="AQ34" s="7"/>
      <c r="AR34" s="7"/>
      <c r="AS34" s="7"/>
      <c r="AT34" s="7"/>
      <c r="AU34" s="7"/>
    </row>
    <row r="35" customFormat="false" ht="13.8" hidden="false" customHeight="false" outlineLevel="0" collapsed="false">
      <c r="A35" s="12" t="n">
        <v>12</v>
      </c>
      <c r="B35" s="10"/>
      <c r="C35" s="10" t="n">
        <v>-0.62</v>
      </c>
      <c r="D35" s="6" t="n">
        <f aca="false"> 180 * C35</f>
        <v>-111.6</v>
      </c>
      <c r="E35" s="15" t="n">
        <v>2.7</v>
      </c>
      <c r="F35" s="9" t="n">
        <f aca="false">E35 * 2 / 52</f>
        <v>0.103846153846154</v>
      </c>
      <c r="G35" s="10"/>
      <c r="H35" s="6"/>
      <c r="I35" s="10"/>
      <c r="J35" s="6" t="n">
        <f aca="false">$J34-ABS(F35)</f>
        <v>3.64230769230769</v>
      </c>
      <c r="K35" s="10"/>
      <c r="L35" s="10"/>
      <c r="M35" s="10"/>
      <c r="N35" s="10"/>
      <c r="O35" s="10"/>
      <c r="P35" s="10"/>
      <c r="Q35" s="10"/>
      <c r="R35" s="11"/>
      <c r="S35" s="11"/>
      <c r="T35" s="11"/>
      <c r="U35" s="11"/>
      <c r="V35" s="11"/>
      <c r="W35" s="11"/>
      <c r="X35" s="14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5"/>
      <c r="AM35" s="5"/>
      <c r="AN35" s="5"/>
      <c r="AO35" s="5"/>
      <c r="AP35" s="7"/>
      <c r="AQ35" s="7"/>
      <c r="AR35" s="7"/>
      <c r="AS35" s="7"/>
      <c r="AT35" s="7"/>
      <c r="AU35" s="7"/>
    </row>
    <row r="36" customFormat="false" ht="13.8" hidden="false" customHeight="false" outlineLevel="0" collapsed="false">
      <c r="A36" s="8" t="n">
        <v>11</v>
      </c>
      <c r="B36" s="10"/>
      <c r="C36" s="10" t="n">
        <v>-0.43</v>
      </c>
      <c r="D36" s="6" t="n">
        <f aca="false"> 180 * C36</f>
        <v>-77.4</v>
      </c>
      <c r="E36" s="15" t="n">
        <v>2.6</v>
      </c>
      <c r="F36" s="9" t="n">
        <f aca="false">E36 * 2 / 52</f>
        <v>0.1</v>
      </c>
      <c r="G36" s="10"/>
      <c r="H36" s="6"/>
      <c r="I36" s="10"/>
      <c r="J36" s="6" t="n">
        <f aca="false">$J35-ABS(F36)</f>
        <v>3.54230769230769</v>
      </c>
      <c r="K36" s="10"/>
      <c r="L36" s="10"/>
      <c r="M36" s="10"/>
      <c r="N36" s="10"/>
      <c r="O36" s="10"/>
      <c r="P36" s="10"/>
      <c r="Q36" s="10"/>
      <c r="R36" s="11"/>
      <c r="S36" s="11"/>
      <c r="T36" s="11"/>
      <c r="U36" s="11"/>
      <c r="V36" s="11"/>
      <c r="W36" s="11"/>
      <c r="X36" s="14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5"/>
      <c r="AM36" s="5"/>
      <c r="AN36" s="5"/>
      <c r="AO36" s="5"/>
      <c r="AP36" s="7"/>
      <c r="AQ36" s="7"/>
      <c r="AR36" s="7"/>
      <c r="AS36" s="7"/>
      <c r="AT36" s="7"/>
      <c r="AU36" s="7"/>
    </row>
    <row r="37" customFormat="false" ht="13.8" hidden="false" customHeight="false" outlineLevel="0" collapsed="false">
      <c r="A37" s="12" t="n">
        <v>10</v>
      </c>
      <c r="B37" s="10"/>
      <c r="C37" s="10" t="n">
        <v>-0.35</v>
      </c>
      <c r="D37" s="6" t="n">
        <f aca="false"> 180 * C37</f>
        <v>-63</v>
      </c>
      <c r="E37" s="15" t="n">
        <v>1.4</v>
      </c>
      <c r="F37" s="9" t="n">
        <f aca="false">E37 * 2 / 52</f>
        <v>0.0538461538461538</v>
      </c>
      <c r="G37" s="10"/>
      <c r="H37" s="6"/>
      <c r="I37" s="10"/>
      <c r="J37" s="6" t="n">
        <f aca="false">$J36-ABS(F37)</f>
        <v>3.48846153846154</v>
      </c>
      <c r="K37" s="10"/>
      <c r="L37" s="10"/>
      <c r="M37" s="10"/>
      <c r="N37" s="10"/>
      <c r="O37" s="10"/>
      <c r="P37" s="10"/>
      <c r="Q37" s="10"/>
      <c r="R37" s="11"/>
      <c r="S37" s="11"/>
      <c r="T37" s="11"/>
      <c r="U37" s="11"/>
      <c r="V37" s="11"/>
      <c r="W37" s="11"/>
      <c r="X37" s="14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5"/>
      <c r="AM37" s="5"/>
      <c r="AN37" s="5"/>
      <c r="AO37" s="5"/>
      <c r="AP37" s="7"/>
      <c r="AQ37" s="7"/>
      <c r="AR37" s="7"/>
      <c r="AS37" s="7"/>
      <c r="AT37" s="7"/>
      <c r="AU37" s="7"/>
    </row>
    <row r="38" customFormat="false" ht="13.8" hidden="false" customHeight="false" outlineLevel="0" collapsed="false">
      <c r="A38" s="8" t="n">
        <v>9</v>
      </c>
      <c r="B38" s="10"/>
      <c r="C38" s="13" t="n">
        <v>-0.3</v>
      </c>
      <c r="D38" s="6" t="n">
        <f aca="false"> 180 * C38</f>
        <v>-54</v>
      </c>
      <c r="E38" s="15" t="n">
        <v>0.8</v>
      </c>
      <c r="F38" s="9" t="n">
        <f aca="false">E38 * 2 / 52</f>
        <v>0.0307692307692308</v>
      </c>
      <c r="G38" s="10"/>
      <c r="H38" s="6"/>
      <c r="I38" s="10"/>
      <c r="J38" s="6" t="n">
        <f aca="false">$J37-ABS(F38)</f>
        <v>3.45769230769231</v>
      </c>
      <c r="K38" s="10"/>
      <c r="L38" s="10"/>
      <c r="M38" s="10"/>
      <c r="N38" s="10"/>
      <c r="O38" s="10"/>
      <c r="P38" s="10"/>
      <c r="Q38" s="10"/>
      <c r="R38" s="11"/>
      <c r="S38" s="11"/>
      <c r="T38" s="11"/>
      <c r="U38" s="11"/>
      <c r="V38" s="11"/>
      <c r="W38" s="11"/>
      <c r="X38" s="14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5"/>
      <c r="AM38" s="5"/>
      <c r="AN38" s="5"/>
      <c r="AO38" s="5"/>
      <c r="AP38" s="7"/>
      <c r="AQ38" s="7"/>
      <c r="AR38" s="7"/>
      <c r="AS38" s="7"/>
      <c r="AT38" s="7"/>
      <c r="AU38" s="7"/>
    </row>
    <row r="39" customFormat="false" ht="13.8" hidden="false" customHeight="false" outlineLevel="0" collapsed="false">
      <c r="A39" s="12" t="n">
        <v>8</v>
      </c>
      <c r="B39" s="10"/>
      <c r="C39" s="13" t="n">
        <v>-0.27</v>
      </c>
      <c r="D39" s="6" t="n">
        <f aca="false"> 180 * C39</f>
        <v>-48.6</v>
      </c>
      <c r="E39" s="15" t="n">
        <v>0.5</v>
      </c>
      <c r="F39" s="9" t="n">
        <f aca="false">E39 * 2 / 52</f>
        <v>0.0192307692307692</v>
      </c>
      <c r="G39" s="10"/>
      <c r="H39" s="6"/>
      <c r="I39" s="10"/>
      <c r="J39" s="6" t="n">
        <f aca="false">$J38-ABS(F39)</f>
        <v>3.43846153846154</v>
      </c>
      <c r="K39" s="10"/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4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5"/>
      <c r="AM39" s="5"/>
      <c r="AN39" s="5"/>
      <c r="AO39" s="5"/>
      <c r="AP39" s="7"/>
      <c r="AQ39" s="7"/>
      <c r="AR39" s="7"/>
      <c r="AS39" s="7"/>
      <c r="AT39" s="7"/>
      <c r="AU39" s="7"/>
    </row>
    <row r="40" customFormat="false" ht="13.8" hidden="false" customHeight="false" outlineLevel="0" collapsed="false">
      <c r="A40" s="8" t="n">
        <v>7</v>
      </c>
      <c r="B40" s="10"/>
      <c r="C40" s="13" t="n">
        <v>-0.25</v>
      </c>
      <c r="D40" s="6" t="n">
        <f aca="false"> 180 * C40</f>
        <v>-45</v>
      </c>
      <c r="E40" s="15" t="n">
        <v>0.4</v>
      </c>
      <c r="F40" s="9" t="n">
        <f aca="false">E40 * 2 / 52</f>
        <v>0.0153846153846154</v>
      </c>
      <c r="G40" s="10"/>
      <c r="H40" s="6"/>
      <c r="I40" s="10"/>
      <c r="J40" s="6" t="n">
        <f aca="false">$J39-ABS(F40)</f>
        <v>3.42307692307692</v>
      </c>
      <c r="K40" s="10"/>
      <c r="L40" s="10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4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5"/>
      <c r="AM40" s="5"/>
      <c r="AN40" s="5"/>
      <c r="AO40" s="5"/>
      <c r="AP40" s="7"/>
      <c r="AQ40" s="7"/>
      <c r="AR40" s="7"/>
      <c r="AS40" s="7"/>
      <c r="AT40" s="7"/>
      <c r="AU40" s="7"/>
    </row>
    <row r="41" customFormat="false" ht="13.8" hidden="false" customHeight="false" outlineLevel="0" collapsed="false">
      <c r="A41" s="12" t="n">
        <v>6</v>
      </c>
      <c r="B41" s="10"/>
      <c r="C41" s="13" t="n">
        <v>-0.23</v>
      </c>
      <c r="D41" s="6" t="n">
        <f aca="false"> 180 * C41</f>
        <v>-41.4</v>
      </c>
      <c r="E41" s="15" t="n">
        <v>0.5</v>
      </c>
      <c r="F41" s="9" t="n">
        <f aca="false">E41 * 2 / 52</f>
        <v>0.0192307692307692</v>
      </c>
      <c r="G41" s="10"/>
      <c r="H41" s="6"/>
      <c r="I41" s="10"/>
      <c r="J41" s="6" t="n">
        <f aca="false">$J40-ABS(F41)</f>
        <v>3.40384615384615</v>
      </c>
      <c r="K41" s="10"/>
      <c r="L41" s="10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4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5"/>
      <c r="AM41" s="5"/>
      <c r="AN41" s="5"/>
      <c r="AO41" s="5"/>
      <c r="AP41" s="7"/>
      <c r="AQ41" s="7"/>
      <c r="AR41" s="7"/>
      <c r="AS41" s="7"/>
      <c r="AT41" s="7"/>
      <c r="AU41" s="7"/>
    </row>
    <row r="42" customFormat="false" ht="13.8" hidden="false" customHeight="false" outlineLevel="0" collapsed="false">
      <c r="A42" s="8" t="n">
        <v>5</v>
      </c>
      <c r="B42" s="10"/>
      <c r="C42" s="13" t="n">
        <v>-0.21</v>
      </c>
      <c r="D42" s="6" t="n">
        <f aca="false"> 180 * C42</f>
        <v>-37.8</v>
      </c>
      <c r="E42" s="15" t="n">
        <v>0.4</v>
      </c>
      <c r="F42" s="9" t="n">
        <f aca="false">E42 * 2 / 52</f>
        <v>0.0153846153846154</v>
      </c>
      <c r="G42" s="10"/>
      <c r="H42" s="6"/>
      <c r="I42" s="10"/>
      <c r="J42" s="6" t="n">
        <f aca="false">$J41-ABS(F42)</f>
        <v>3.38846153846154</v>
      </c>
      <c r="K42" s="10"/>
      <c r="L42" s="10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4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5"/>
      <c r="AM42" s="5"/>
      <c r="AN42" s="5"/>
      <c r="AO42" s="5"/>
      <c r="AP42" s="7"/>
      <c r="AQ42" s="7"/>
      <c r="AR42" s="7"/>
      <c r="AS42" s="7"/>
      <c r="AT42" s="7"/>
      <c r="AU42" s="7"/>
    </row>
    <row r="43" customFormat="false" ht="13.8" hidden="false" customHeight="false" outlineLevel="0" collapsed="false">
      <c r="A43" s="12" t="n">
        <v>4</v>
      </c>
      <c r="B43" s="10"/>
      <c r="C43" s="13" t="n">
        <v>-0.19</v>
      </c>
      <c r="D43" s="6" t="n">
        <f aca="false"> 180 * C43</f>
        <v>-34.2</v>
      </c>
      <c r="E43" s="15" t="n">
        <v>0.5</v>
      </c>
      <c r="F43" s="9" t="n">
        <f aca="false">E43 * 2 / 52</f>
        <v>0.0192307692307692</v>
      </c>
      <c r="G43" s="10"/>
      <c r="H43" s="6"/>
      <c r="I43" s="10"/>
      <c r="J43" s="6" t="n">
        <f aca="false">$J42-ABS(F43)</f>
        <v>3.36923076923077</v>
      </c>
      <c r="K43" s="10"/>
      <c r="L43" s="10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4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5"/>
      <c r="AM43" s="5"/>
      <c r="AN43" s="5"/>
      <c r="AO43" s="5"/>
      <c r="AP43" s="7"/>
      <c r="AQ43" s="7"/>
      <c r="AR43" s="7"/>
      <c r="AS43" s="7"/>
      <c r="AT43" s="7"/>
      <c r="AU43" s="7"/>
    </row>
    <row r="44" customFormat="false" ht="13.8" hidden="false" customHeight="false" outlineLevel="0" collapsed="false">
      <c r="A44" s="8" t="n">
        <v>3</v>
      </c>
      <c r="B44" s="10"/>
      <c r="C44" s="13" t="n">
        <v>-0.17</v>
      </c>
      <c r="D44" s="6" t="n">
        <f aca="false"> 180 * C44</f>
        <v>-30.6</v>
      </c>
      <c r="E44" s="15" t="n">
        <v>0.5</v>
      </c>
      <c r="F44" s="9" t="n">
        <f aca="false">E44 * 2 / 52</f>
        <v>0.0192307692307692</v>
      </c>
      <c r="G44" s="10"/>
      <c r="H44" s="6"/>
      <c r="I44" s="10"/>
      <c r="J44" s="6" t="n">
        <f aca="false">$J43-ABS(F44)</f>
        <v>3.35</v>
      </c>
      <c r="K44" s="10"/>
      <c r="L44" s="10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4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5"/>
      <c r="AM44" s="5"/>
      <c r="AN44" s="5"/>
      <c r="AO44" s="5"/>
      <c r="AP44" s="7"/>
      <c r="AQ44" s="7"/>
      <c r="AR44" s="7"/>
      <c r="AS44" s="7"/>
      <c r="AT44" s="7"/>
      <c r="AU44" s="7"/>
    </row>
    <row r="45" customFormat="false" ht="13.8" hidden="false" customHeight="false" outlineLevel="0" collapsed="false">
      <c r="A45" s="12" t="n">
        <v>2</v>
      </c>
      <c r="B45" s="10"/>
      <c r="C45" s="13" t="n">
        <v>-0.12</v>
      </c>
      <c r="D45" s="6" t="n">
        <f aca="false"> 180 * C45</f>
        <v>-21.6</v>
      </c>
      <c r="E45" s="15" t="n">
        <v>1.2</v>
      </c>
      <c r="F45" s="9" t="n">
        <f aca="false">E45 * 2 / 52</f>
        <v>0.0461538461538462</v>
      </c>
      <c r="G45" s="10"/>
      <c r="H45" s="6"/>
      <c r="I45" s="10"/>
      <c r="J45" s="6" t="n">
        <f aca="false">$J44-ABS(F45)</f>
        <v>3.30384615384615</v>
      </c>
      <c r="K45" s="10"/>
      <c r="L45" s="10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4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5"/>
      <c r="AM45" s="5"/>
      <c r="AN45" s="5"/>
      <c r="AO45" s="5"/>
      <c r="AP45" s="7"/>
      <c r="AQ45" s="7"/>
      <c r="AR45" s="7"/>
      <c r="AS45" s="7"/>
      <c r="AT45" s="7"/>
      <c r="AU45" s="7"/>
    </row>
    <row r="46" customFormat="false" ht="13.8" hidden="false" customHeight="false" outlineLevel="0" collapsed="false">
      <c r="A46" s="8" t="n">
        <v>1</v>
      </c>
      <c r="B46" s="10"/>
      <c r="C46" s="13" t="n">
        <v>-0.06</v>
      </c>
      <c r="D46" s="6" t="n">
        <f aca="false"> 180 * C46</f>
        <v>-10.8</v>
      </c>
      <c r="E46" s="15" t="n">
        <v>1.6</v>
      </c>
      <c r="F46" s="9" t="n">
        <f aca="false">E46 * 2 / 52</f>
        <v>0.0615384615384615</v>
      </c>
      <c r="G46" s="10"/>
      <c r="H46" s="6"/>
      <c r="I46" s="10"/>
      <c r="J46" s="6" t="n">
        <f aca="false">$J45-ABS(F46)</f>
        <v>3.24230769230769</v>
      </c>
      <c r="K46" s="10"/>
      <c r="L46" s="10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4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5"/>
      <c r="AM46" s="5"/>
      <c r="AN46" s="5"/>
      <c r="AO46" s="5"/>
      <c r="AP46" s="7"/>
      <c r="AQ46" s="7"/>
      <c r="AR46" s="7"/>
      <c r="AS46" s="7"/>
      <c r="AT46" s="7"/>
      <c r="AU46" s="7"/>
    </row>
    <row r="47" customFormat="false" ht="13.8" hidden="false" customHeight="false" outlineLevel="0" collapsed="false">
      <c r="A47" s="12" t="n">
        <v>0</v>
      </c>
      <c r="B47" s="10"/>
      <c r="C47" s="13" t="n">
        <v>0</v>
      </c>
      <c r="D47" s="6" t="n">
        <f aca="false"> 180 * C47</f>
        <v>0</v>
      </c>
      <c r="E47" s="15" t="n">
        <v>1.8</v>
      </c>
      <c r="F47" s="9" t="n">
        <f aca="false">E47 * 2 / 52</f>
        <v>0.0692307692307692</v>
      </c>
      <c r="G47" s="10"/>
      <c r="H47" s="6"/>
      <c r="I47" s="10"/>
      <c r="J47" s="6" t="n">
        <f aca="false">$J46-ABS(F47)</f>
        <v>3.17307692307692</v>
      </c>
      <c r="K47" s="10"/>
      <c r="L47" s="10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4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5"/>
      <c r="AM47" s="5"/>
      <c r="AN47" s="5"/>
      <c r="AO47" s="5"/>
      <c r="AP47" s="7"/>
      <c r="AQ47" s="7"/>
      <c r="AR47" s="7"/>
      <c r="AS47" s="7"/>
      <c r="AT47" s="7"/>
      <c r="AU47" s="7"/>
    </row>
    <row r="48" customFormat="false" ht="13.8" hidden="false" customHeight="false" outlineLevel="0" collapsed="false">
      <c r="A48" s="12" t="n">
        <v>1</v>
      </c>
      <c r="B48" s="10"/>
      <c r="C48" s="13" t="n">
        <v>0.06</v>
      </c>
      <c r="D48" s="6" t="n">
        <f aca="false"> 180 * C48</f>
        <v>10.8</v>
      </c>
      <c r="E48" s="15" t="n">
        <v>2.2</v>
      </c>
      <c r="F48" s="9" t="n">
        <f aca="false">E48 * 2 / 52</f>
        <v>0.0846153846153846</v>
      </c>
      <c r="G48" s="10"/>
      <c r="H48" s="6"/>
      <c r="I48" s="10"/>
      <c r="J48" s="6" t="n">
        <f aca="false">$J47-ABS(F48)</f>
        <v>3.08846153846154</v>
      </c>
      <c r="K48" s="10"/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4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5"/>
      <c r="AM48" s="5"/>
      <c r="AN48" s="5"/>
      <c r="AO48" s="5"/>
      <c r="AP48" s="7"/>
      <c r="AQ48" s="7"/>
      <c r="AR48" s="7"/>
      <c r="AS48" s="7"/>
      <c r="AT48" s="7"/>
      <c r="AU48" s="7"/>
    </row>
    <row r="49" customFormat="false" ht="13.8" hidden="false" customHeight="false" outlineLevel="0" collapsed="false">
      <c r="A49" s="12" t="n">
        <v>2</v>
      </c>
      <c r="B49" s="10"/>
      <c r="C49" s="13" t="n">
        <v>0.12</v>
      </c>
      <c r="D49" s="6" t="n">
        <f aca="false"> 180 * C49</f>
        <v>21.6</v>
      </c>
      <c r="E49" s="15" t="n">
        <v>2.9</v>
      </c>
      <c r="F49" s="9" t="n">
        <f aca="false">E49 * 2 / 52</f>
        <v>0.111538461538462</v>
      </c>
      <c r="G49" s="10"/>
      <c r="H49" s="6"/>
      <c r="I49" s="10"/>
      <c r="J49" s="6" t="n">
        <f aca="false">$J48-ABS(F49)</f>
        <v>2.97692307692308</v>
      </c>
      <c r="K49" s="10"/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4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5"/>
      <c r="AM49" s="5"/>
      <c r="AN49" s="5"/>
      <c r="AO49" s="5"/>
      <c r="AP49" s="7"/>
      <c r="AQ49" s="7"/>
      <c r="AR49" s="7"/>
      <c r="AS49" s="7"/>
      <c r="AT49" s="7"/>
      <c r="AU49" s="7"/>
    </row>
    <row r="50" customFormat="false" ht="13.8" hidden="false" customHeight="false" outlineLevel="0" collapsed="false">
      <c r="A50" s="12" t="n">
        <v>3</v>
      </c>
      <c r="B50" s="10"/>
      <c r="C50" s="13" t="n">
        <v>0.17</v>
      </c>
      <c r="D50" s="6" t="n">
        <f aca="false"> 180 * C50</f>
        <v>30.6</v>
      </c>
      <c r="E50" s="15" t="n">
        <v>3.5</v>
      </c>
      <c r="F50" s="9" t="n">
        <f aca="false">E50 * 2 / 52</f>
        <v>0.134615384615385</v>
      </c>
      <c r="G50" s="10"/>
      <c r="H50" s="6"/>
      <c r="I50" s="10"/>
      <c r="J50" s="6" t="n">
        <f aca="false">$J49-ABS(F50)</f>
        <v>2.84230769230769</v>
      </c>
      <c r="K50" s="10"/>
      <c r="L50" s="10"/>
      <c r="M50" s="11"/>
      <c r="N50" s="11"/>
      <c r="O50" s="11"/>
      <c r="P50" s="11"/>
      <c r="Q50" s="11"/>
      <c r="R50" s="11"/>
      <c r="S50" s="11"/>
      <c r="T50" s="5"/>
      <c r="U50" s="5"/>
      <c r="V50" s="5"/>
      <c r="W50" s="5"/>
      <c r="X50" s="1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7"/>
      <c r="AQ50" s="7"/>
      <c r="AR50" s="7"/>
      <c r="AS50" s="7"/>
      <c r="AT50" s="7"/>
      <c r="AU50" s="7"/>
    </row>
    <row r="51" customFormat="false" ht="13.8" hidden="false" customHeight="false" outlineLevel="0" collapsed="false">
      <c r="A51" s="12" t="n">
        <v>4</v>
      </c>
      <c r="B51" s="10"/>
      <c r="C51" s="13" t="n">
        <v>0.19</v>
      </c>
      <c r="D51" s="6" t="n">
        <f aca="false"> 180 * C51</f>
        <v>34.2</v>
      </c>
      <c r="E51" s="15" t="n">
        <v>2</v>
      </c>
      <c r="F51" s="9" t="n">
        <f aca="false">E51 * 2 / 52</f>
        <v>0.0769230769230769</v>
      </c>
      <c r="G51" s="10"/>
      <c r="H51" s="6"/>
      <c r="I51" s="10"/>
      <c r="J51" s="6" t="n">
        <f aca="false">$J50-ABS(F51)</f>
        <v>2.76538461538462</v>
      </c>
      <c r="K51" s="10"/>
      <c r="L51" s="10"/>
      <c r="M51" s="11"/>
      <c r="N51" s="11"/>
      <c r="O51" s="11"/>
      <c r="P51" s="11"/>
      <c r="Q51" s="11"/>
      <c r="R51" s="11"/>
      <c r="S51" s="11"/>
      <c r="T51" s="5"/>
      <c r="U51" s="5"/>
      <c r="V51" s="5"/>
      <c r="W51" s="5"/>
      <c r="X51" s="1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7"/>
      <c r="AQ51" s="7"/>
      <c r="AR51" s="7"/>
      <c r="AS51" s="7"/>
      <c r="AT51" s="7"/>
      <c r="AU51" s="7"/>
    </row>
    <row r="52" customFormat="false" ht="13.8" hidden="false" customHeight="false" outlineLevel="0" collapsed="false">
      <c r="A52" s="12" t="n">
        <v>5</v>
      </c>
      <c r="B52" s="10"/>
      <c r="C52" s="13" t="n">
        <v>0.21</v>
      </c>
      <c r="D52" s="6" t="n">
        <f aca="false"> 180 * C52</f>
        <v>37.8</v>
      </c>
      <c r="E52" s="15" t="n">
        <v>2.4</v>
      </c>
      <c r="F52" s="9" t="n">
        <f aca="false">E52 * 2 / 52</f>
        <v>0.0923076923076923</v>
      </c>
      <c r="G52" s="10"/>
      <c r="H52" s="6"/>
      <c r="I52" s="10"/>
      <c r="J52" s="6" t="n">
        <f aca="false">$J51-ABS(F52)</f>
        <v>2.67307692307692</v>
      </c>
      <c r="K52" s="10"/>
      <c r="L52" s="10"/>
      <c r="M52" s="11"/>
      <c r="N52" s="11"/>
      <c r="O52" s="11"/>
      <c r="P52" s="11"/>
      <c r="Q52" s="11"/>
      <c r="R52" s="11"/>
      <c r="S52" s="11"/>
      <c r="T52" s="5"/>
      <c r="U52" s="5"/>
      <c r="V52" s="5"/>
      <c r="W52" s="5"/>
      <c r="X52" s="1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7"/>
      <c r="AQ52" s="7"/>
      <c r="AR52" s="7"/>
      <c r="AS52" s="7"/>
      <c r="AT52" s="7"/>
      <c r="AU52" s="7"/>
    </row>
    <row r="53" customFormat="false" ht="13.8" hidden="false" customHeight="false" outlineLevel="0" collapsed="false">
      <c r="A53" s="12" t="n">
        <v>6</v>
      </c>
      <c r="B53" s="10"/>
      <c r="C53" s="13" t="n">
        <v>0.23</v>
      </c>
      <c r="D53" s="6" t="n">
        <f aca="false"> 180 * C53</f>
        <v>41.4</v>
      </c>
      <c r="E53" s="15" t="n">
        <v>2.8</v>
      </c>
      <c r="F53" s="9" t="n">
        <f aca="false">E53 * 2 / 52</f>
        <v>0.107692307692308</v>
      </c>
      <c r="G53" s="10"/>
      <c r="H53" s="6"/>
      <c r="I53" s="10"/>
      <c r="J53" s="6" t="n">
        <f aca="false">$J52-ABS(F53)</f>
        <v>2.56538461538462</v>
      </c>
      <c r="K53" s="10"/>
      <c r="L53" s="10"/>
      <c r="M53" s="11"/>
      <c r="N53" s="11"/>
      <c r="O53" s="11"/>
      <c r="P53" s="11"/>
      <c r="Q53" s="11"/>
      <c r="R53" s="11"/>
      <c r="S53" s="11"/>
      <c r="T53" s="5"/>
      <c r="U53" s="5"/>
      <c r="V53" s="5"/>
      <c r="W53" s="5"/>
      <c r="X53" s="1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7"/>
      <c r="AQ53" s="7"/>
      <c r="AR53" s="7"/>
      <c r="AS53" s="7"/>
      <c r="AT53" s="7"/>
      <c r="AU53" s="7"/>
    </row>
    <row r="54" customFormat="false" ht="13.8" hidden="false" customHeight="false" outlineLevel="0" collapsed="false">
      <c r="A54" s="12" t="n">
        <v>7</v>
      </c>
      <c r="B54" s="10"/>
      <c r="C54" s="13" t="n">
        <v>0.25</v>
      </c>
      <c r="D54" s="6" t="n">
        <f aca="false"> 180 * C54</f>
        <v>45</v>
      </c>
      <c r="E54" s="15" t="n">
        <v>3.6</v>
      </c>
      <c r="F54" s="9" t="n">
        <f aca="false">E54 * 2 / 52</f>
        <v>0.138461538461538</v>
      </c>
      <c r="G54" s="10"/>
      <c r="H54" s="6"/>
      <c r="I54" s="10"/>
      <c r="J54" s="6" t="n">
        <f aca="false">$J53-ABS(F54)</f>
        <v>2.42692307692308</v>
      </c>
      <c r="K54" s="10"/>
      <c r="L54" s="10"/>
      <c r="M54" s="11"/>
      <c r="N54" s="11"/>
      <c r="O54" s="11"/>
      <c r="P54" s="11"/>
      <c r="Q54" s="11"/>
      <c r="R54" s="11"/>
      <c r="S54" s="11"/>
      <c r="T54" s="5"/>
      <c r="U54" s="5"/>
      <c r="V54" s="5"/>
      <c r="W54" s="5"/>
      <c r="X54" s="1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7"/>
      <c r="AQ54" s="7"/>
      <c r="AR54" s="7"/>
      <c r="AS54" s="7"/>
      <c r="AT54" s="7"/>
      <c r="AU54" s="7"/>
    </row>
    <row r="55" customFormat="false" ht="13.8" hidden="false" customHeight="false" outlineLevel="0" collapsed="false">
      <c r="A55" s="12" t="n">
        <v>8</v>
      </c>
      <c r="B55" s="10"/>
      <c r="C55" s="13" t="n">
        <v>0.27</v>
      </c>
      <c r="D55" s="6" t="n">
        <f aca="false"> 180 * C55</f>
        <v>48.6</v>
      </c>
      <c r="E55" s="15" t="n">
        <v>4.6</v>
      </c>
      <c r="F55" s="9" t="n">
        <f aca="false">E55 * 2 / 52</f>
        <v>0.176923076923077</v>
      </c>
      <c r="G55" s="10"/>
      <c r="H55" s="6"/>
      <c r="I55" s="10"/>
      <c r="J55" s="6" t="n">
        <f aca="false">$J54-ABS(F55)</f>
        <v>2.25</v>
      </c>
      <c r="K55" s="10"/>
      <c r="L55" s="10"/>
      <c r="M55" s="11"/>
      <c r="N55" s="11"/>
      <c r="O55" s="11"/>
      <c r="P55" s="11"/>
      <c r="Q55" s="11"/>
      <c r="R55" s="11"/>
      <c r="S55" s="11"/>
      <c r="T55" s="5"/>
      <c r="U55" s="5"/>
      <c r="V55" s="5"/>
      <c r="W55" s="5"/>
      <c r="X55" s="1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7"/>
      <c r="AQ55" s="7"/>
      <c r="AR55" s="7"/>
      <c r="AS55" s="7"/>
      <c r="AT55" s="7"/>
      <c r="AU55" s="7"/>
    </row>
    <row r="56" customFormat="false" ht="13.8" hidden="false" customHeight="false" outlineLevel="0" collapsed="false">
      <c r="A56" s="12" t="n">
        <v>9</v>
      </c>
      <c r="B56" s="10"/>
      <c r="C56" s="13" t="n">
        <v>0.3</v>
      </c>
      <c r="D56" s="6" t="n">
        <f aca="false"> 180 * C56</f>
        <v>54</v>
      </c>
      <c r="E56" s="15" t="n">
        <v>6.9</v>
      </c>
      <c r="F56" s="9" t="n">
        <f aca="false">E56 * 2 / 52</f>
        <v>0.265384615384615</v>
      </c>
      <c r="G56" s="10"/>
      <c r="H56" s="6"/>
      <c r="I56" s="10"/>
      <c r="J56" s="6" t="n">
        <f aca="false">$J55-ABS(F56)</f>
        <v>1.98461538461539</v>
      </c>
      <c r="K56" s="10"/>
      <c r="L56" s="10"/>
      <c r="M56" s="11"/>
      <c r="N56" s="11"/>
      <c r="O56" s="11"/>
      <c r="P56" s="11"/>
      <c r="Q56" s="11"/>
      <c r="R56" s="11"/>
      <c r="S56" s="11"/>
      <c r="T56" s="5"/>
      <c r="U56" s="5"/>
      <c r="V56" s="5"/>
      <c r="W56" s="5"/>
      <c r="X56" s="1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7"/>
      <c r="AQ56" s="7"/>
      <c r="AR56" s="7"/>
      <c r="AS56" s="7"/>
      <c r="AT56" s="7"/>
      <c r="AU56" s="7"/>
    </row>
    <row r="57" customFormat="false" ht="13.8" hidden="false" customHeight="false" outlineLevel="0" collapsed="false">
      <c r="A57" s="12" t="n">
        <v>10</v>
      </c>
      <c r="B57" s="10"/>
      <c r="C57" s="13" t="n">
        <v>0.35</v>
      </c>
      <c r="D57" s="6" t="n">
        <f aca="false"> 180 * C57</f>
        <v>63</v>
      </c>
      <c r="E57" s="15" t="n">
        <v>10.5</v>
      </c>
      <c r="F57" s="9" t="n">
        <f aca="false">E57 * 2 / 52</f>
        <v>0.403846153846154</v>
      </c>
      <c r="G57" s="10"/>
      <c r="H57" s="6"/>
      <c r="I57" s="10"/>
      <c r="J57" s="6" t="n">
        <f aca="false">$J56-ABS(F57)</f>
        <v>1.58076923076923</v>
      </c>
      <c r="K57" s="10"/>
      <c r="L57" s="10"/>
      <c r="M57" s="11"/>
      <c r="N57" s="11"/>
      <c r="O57" s="11"/>
      <c r="P57" s="11"/>
      <c r="Q57" s="11"/>
      <c r="R57" s="11"/>
      <c r="S57" s="11"/>
      <c r="T57" s="5"/>
      <c r="U57" s="5"/>
      <c r="V57" s="5"/>
      <c r="W57" s="5"/>
      <c r="X57" s="1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7"/>
      <c r="AQ57" s="7"/>
      <c r="AR57" s="7"/>
      <c r="AS57" s="7"/>
      <c r="AT57" s="7"/>
      <c r="AU57" s="7"/>
    </row>
    <row r="58" customFormat="false" ht="13.8" hidden="false" customHeight="false" outlineLevel="0" collapsed="false">
      <c r="A58" s="12" t="n">
        <v>11</v>
      </c>
      <c r="B58" s="10"/>
      <c r="C58" s="13" t="n">
        <v>0.43</v>
      </c>
      <c r="D58" s="6" t="n">
        <f aca="false"> 180 * C58</f>
        <v>77.4</v>
      </c>
      <c r="E58" s="15" t="n">
        <v>12.6</v>
      </c>
      <c r="F58" s="9" t="n">
        <f aca="false">E58 * 2 / 52</f>
        <v>0.484615384615385</v>
      </c>
      <c r="G58" s="10"/>
      <c r="H58" s="6"/>
      <c r="I58" s="10"/>
      <c r="J58" s="6" t="n">
        <f aca="false">$J57-ABS(F58)</f>
        <v>1.09615384615385</v>
      </c>
      <c r="K58" s="10"/>
      <c r="L58" s="10"/>
      <c r="M58" s="11"/>
      <c r="N58" s="11"/>
      <c r="O58" s="11"/>
      <c r="P58" s="11"/>
      <c r="Q58" s="11"/>
      <c r="R58" s="11"/>
      <c r="S58" s="11"/>
      <c r="T58" s="5"/>
      <c r="U58" s="5"/>
      <c r="V58" s="5"/>
      <c r="W58" s="5"/>
      <c r="X58" s="1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7"/>
      <c r="AQ58" s="7"/>
      <c r="AR58" s="7"/>
      <c r="AS58" s="7"/>
      <c r="AT58" s="7"/>
      <c r="AU58" s="7"/>
    </row>
    <row r="59" customFormat="false" ht="13.8" hidden="false" customHeight="false" outlineLevel="0" collapsed="false">
      <c r="A59" s="12" t="n">
        <v>12</v>
      </c>
      <c r="B59" s="10"/>
      <c r="C59" s="13" t="n">
        <v>0.62</v>
      </c>
      <c r="D59" s="6" t="n">
        <f aca="false"> 180 * C59</f>
        <v>111.6</v>
      </c>
      <c r="E59" s="15" t="n">
        <v>12</v>
      </c>
      <c r="F59" s="9" t="n">
        <f aca="false">E59 * 2 / 52</f>
        <v>0.461538461538462</v>
      </c>
      <c r="G59" s="10"/>
      <c r="H59" s="6"/>
      <c r="I59" s="10"/>
      <c r="J59" s="6" t="n">
        <f aca="false">$J58-ABS(F59)</f>
        <v>0.634615384615385</v>
      </c>
      <c r="K59" s="10"/>
      <c r="L59" s="10"/>
      <c r="M59" s="11"/>
      <c r="N59" s="11"/>
      <c r="O59" s="11"/>
      <c r="P59" s="11"/>
      <c r="Q59" s="11"/>
      <c r="R59" s="11"/>
      <c r="S59" s="11"/>
      <c r="T59" s="5"/>
      <c r="U59" s="5"/>
      <c r="V59" s="5"/>
      <c r="W59" s="5"/>
      <c r="X59" s="1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7"/>
      <c r="AQ59" s="7"/>
      <c r="AR59" s="7"/>
      <c r="AS59" s="7"/>
      <c r="AT59" s="7"/>
      <c r="AU59" s="7"/>
    </row>
    <row r="60" customFormat="false" ht="13.8" hidden="false" customHeight="false" outlineLevel="0" collapsed="false">
      <c r="A60" s="12" t="n">
        <v>13</v>
      </c>
      <c r="B60" s="10"/>
      <c r="C60" s="13" t="n">
        <v>0.87</v>
      </c>
      <c r="D60" s="6" t="n">
        <f aca="false"> 180 * C60</f>
        <v>156.6</v>
      </c>
      <c r="E60" s="15" t="n">
        <v>7.1</v>
      </c>
      <c r="F60" s="9" t="n">
        <f aca="false">E60 * 2 / 52</f>
        <v>0.273076923076923</v>
      </c>
      <c r="G60" s="10"/>
      <c r="H60" s="6"/>
      <c r="I60" s="10"/>
      <c r="J60" s="6" t="n">
        <f aca="false">$J59-ABS(F60)</f>
        <v>0.361538461538462</v>
      </c>
      <c r="K60" s="10"/>
      <c r="L60" s="10"/>
      <c r="M60" s="11"/>
      <c r="N60" s="11"/>
      <c r="O60" s="11"/>
      <c r="P60" s="11"/>
      <c r="Q60" s="11"/>
      <c r="R60" s="11"/>
      <c r="S60" s="11"/>
      <c r="T60" s="5"/>
      <c r="U60" s="5"/>
      <c r="V60" s="5"/>
      <c r="W60" s="5"/>
      <c r="X60" s="1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7"/>
      <c r="AQ60" s="7"/>
      <c r="AR60" s="7"/>
      <c r="AS60" s="7"/>
      <c r="AT60" s="7"/>
      <c r="AU60" s="7"/>
    </row>
    <row r="61" customFormat="false" ht="13.8" hidden="false" customHeight="false" outlineLevel="0" collapsed="false">
      <c r="A61" s="12" t="n">
        <v>14</v>
      </c>
      <c r="B61" s="10"/>
      <c r="C61" s="13" t="n">
        <v>1.2</v>
      </c>
      <c r="D61" s="6" t="n">
        <f aca="false"> 180 * C61</f>
        <v>216</v>
      </c>
      <c r="E61" s="15" t="n">
        <v>5.1</v>
      </c>
      <c r="F61" s="9" t="n">
        <f aca="false">E61 * 2 / 52</f>
        <v>0.196153846153846</v>
      </c>
      <c r="G61" s="10"/>
      <c r="H61" s="6"/>
      <c r="I61" s="10"/>
      <c r="J61" s="6" t="n">
        <f aca="false">$J60-ABS(F61)</f>
        <v>0.165384615384616</v>
      </c>
      <c r="K61" s="10"/>
      <c r="L61" s="10"/>
      <c r="M61" s="11"/>
      <c r="N61" s="11"/>
      <c r="O61" s="11"/>
      <c r="P61" s="11"/>
      <c r="Q61" s="11"/>
      <c r="R61" s="11"/>
      <c r="S61" s="11"/>
      <c r="T61" s="5"/>
      <c r="U61" s="5"/>
      <c r="V61" s="5"/>
      <c r="W61" s="5"/>
      <c r="X61" s="1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7"/>
      <c r="AQ61" s="7"/>
      <c r="AR61" s="7"/>
      <c r="AS61" s="7"/>
      <c r="AT61" s="7"/>
      <c r="AU61" s="7"/>
    </row>
    <row r="62" customFormat="false" ht="13.8" hidden="false" customHeight="false" outlineLevel="0" collapsed="false">
      <c r="A62" s="12" t="n">
        <v>15</v>
      </c>
      <c r="B62" s="10"/>
      <c r="C62" s="13" t="n">
        <v>1.7</v>
      </c>
      <c r="D62" s="6" t="n">
        <f aca="false"> 180 * C62</f>
        <v>306</v>
      </c>
      <c r="E62" s="15" t="n">
        <v>4.3</v>
      </c>
      <c r="F62" s="9" t="n">
        <f aca="false">E62 * 2 / 52</f>
        <v>0.165384615384615</v>
      </c>
      <c r="G62" s="10"/>
      <c r="H62" s="6"/>
      <c r="I62" s="10"/>
      <c r="J62" s="6" t="n">
        <f aca="false">$J61-ABS(F62)</f>
        <v>0</v>
      </c>
      <c r="K62" s="10"/>
      <c r="L62" s="10"/>
      <c r="M62" s="11"/>
      <c r="N62" s="11"/>
      <c r="O62" s="11"/>
      <c r="P62" s="11"/>
      <c r="Q62" s="11"/>
      <c r="R62" s="11"/>
      <c r="S62" s="11"/>
      <c r="T62" s="5"/>
      <c r="U62" s="5"/>
      <c r="V62" s="5"/>
      <c r="W62" s="5"/>
      <c r="X62" s="1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7"/>
      <c r="AQ62" s="7"/>
      <c r="AR62" s="7"/>
      <c r="AS62" s="7"/>
      <c r="AT62" s="7"/>
      <c r="AU62" s="7"/>
    </row>
    <row r="63" customFormat="false" ht="13.8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1"/>
      <c r="N63" s="11"/>
      <c r="O63" s="11"/>
      <c r="P63" s="11"/>
      <c r="Q63" s="11"/>
      <c r="R63" s="11"/>
      <c r="S63" s="11"/>
      <c r="T63" s="5"/>
      <c r="U63" s="5"/>
      <c r="V63" s="5"/>
      <c r="W63" s="5"/>
      <c r="X63" s="1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7"/>
      <c r="AQ63" s="7"/>
      <c r="AR63" s="7"/>
      <c r="AS63" s="7"/>
      <c r="AT63" s="7"/>
      <c r="AU63" s="7"/>
    </row>
    <row r="64" customFormat="false" ht="13.8" hidden="false" customHeight="fals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1"/>
      <c r="M64" s="11"/>
      <c r="N64" s="11"/>
      <c r="O64" s="11"/>
      <c r="P64" s="11"/>
      <c r="Q64" s="11"/>
      <c r="R64" s="11"/>
      <c r="S64" s="11"/>
      <c r="T64" s="5"/>
      <c r="U64" s="5"/>
      <c r="V64" s="5"/>
      <c r="W64" s="5"/>
      <c r="X64" s="1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7"/>
      <c r="AQ64" s="7"/>
      <c r="AR64" s="7"/>
      <c r="AS64" s="7"/>
      <c r="AT64" s="7"/>
      <c r="AU64" s="7"/>
    </row>
    <row r="65" customFormat="false" ht="13.8" hidden="false" customHeight="false" outlineLevel="0" collapsed="false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5"/>
      <c r="U65" s="5"/>
      <c r="V65" s="5"/>
      <c r="W65" s="5"/>
      <c r="X65" s="1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7"/>
      <c r="AQ65" s="7"/>
      <c r="AR65" s="7"/>
      <c r="AS65" s="7"/>
      <c r="AT65" s="7"/>
      <c r="AU65" s="7"/>
    </row>
    <row r="66" customFormat="false" ht="13.8" hidden="false" customHeight="false" outlineLevel="0" collapsed="false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5"/>
      <c r="U66" s="5"/>
      <c r="V66" s="5"/>
      <c r="W66" s="5"/>
      <c r="X66" s="1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7"/>
      <c r="AQ66" s="7"/>
      <c r="AR66" s="7"/>
      <c r="AS66" s="7"/>
      <c r="AT66" s="7"/>
      <c r="AU66" s="7"/>
    </row>
    <row r="67" customFormat="false" ht="13.8" hidden="false" customHeight="false" outlineLevel="0" collapsed="false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5"/>
      <c r="U67" s="5"/>
      <c r="V67" s="5"/>
      <c r="W67" s="5"/>
      <c r="X67" s="1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7"/>
      <c r="AQ67" s="7"/>
      <c r="AR67" s="7"/>
      <c r="AS67" s="7"/>
      <c r="AT67" s="7"/>
      <c r="AU67" s="7"/>
    </row>
    <row r="68" customFormat="false" ht="13.8" hidden="false" customHeight="false" outlineLevel="0" collapsed="false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5"/>
      <c r="U68" s="5"/>
      <c r="V68" s="5"/>
      <c r="W68" s="5"/>
      <c r="X68" s="1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7"/>
      <c r="AQ68" s="7"/>
      <c r="AR68" s="7"/>
      <c r="AS68" s="7"/>
      <c r="AT68" s="7"/>
      <c r="AU68" s="7"/>
    </row>
    <row r="69" customFormat="false" ht="13.8" hidden="false" customHeight="false" outlineLevel="0" collapsed="false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5"/>
      <c r="U69" s="5"/>
      <c r="V69" s="5"/>
      <c r="W69" s="5"/>
      <c r="X69" s="1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7"/>
      <c r="AQ69" s="7"/>
      <c r="AR69" s="7"/>
      <c r="AS69" s="7"/>
      <c r="AT69" s="7"/>
      <c r="AU69" s="7"/>
    </row>
    <row r="70" customFormat="false" ht="13.8" hidden="false" customHeight="false" outlineLevel="0" collapsed="false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5"/>
      <c r="U70" s="5"/>
      <c r="V70" s="5"/>
      <c r="W70" s="5"/>
      <c r="X70" s="1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7"/>
      <c r="AQ70" s="7"/>
      <c r="AR70" s="7"/>
      <c r="AS70" s="7"/>
      <c r="AT70" s="7"/>
      <c r="AU70" s="7"/>
    </row>
    <row r="71" customFormat="false" ht="13.8" hidden="false" customHeight="false" outlineLevel="0" collapsed="false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5"/>
      <c r="U71" s="5"/>
      <c r="V71" s="5"/>
      <c r="W71" s="5"/>
      <c r="X71" s="1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7"/>
      <c r="AQ71" s="7"/>
      <c r="AR71" s="7"/>
      <c r="AS71" s="7"/>
      <c r="AT71" s="7"/>
      <c r="AU71" s="7"/>
    </row>
    <row r="72" customFormat="false" ht="13.8" hidden="false" customHeight="false" outlineLevel="0" collapsed="false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5"/>
      <c r="U72" s="5"/>
      <c r="V72" s="5"/>
      <c r="W72" s="5"/>
      <c r="X72" s="1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7"/>
      <c r="AQ72" s="7"/>
      <c r="AR72" s="7"/>
      <c r="AS72" s="7"/>
      <c r="AT72" s="7"/>
      <c r="AU72" s="7"/>
    </row>
    <row r="73" customFormat="false" ht="13.8" hidden="false" customHeight="false" outlineLevel="0" collapsed="false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7"/>
      <c r="M73" s="11"/>
      <c r="N73" s="11"/>
      <c r="O73" s="11"/>
      <c r="P73" s="11"/>
      <c r="Q73" s="11"/>
      <c r="R73" s="11"/>
      <c r="S73" s="11"/>
      <c r="T73" s="5"/>
      <c r="U73" s="5"/>
      <c r="V73" s="5"/>
      <c r="W73" s="5"/>
      <c r="X73" s="1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7"/>
      <c r="AQ73" s="7"/>
      <c r="AR73" s="7"/>
      <c r="AS73" s="7"/>
      <c r="AT73" s="7"/>
      <c r="AU73" s="7"/>
    </row>
    <row r="74" customFormat="false" ht="13.8" hidden="false" customHeight="fals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8"/>
      <c r="U74" s="18"/>
      <c r="V74" s="18"/>
      <c r="W74" s="18"/>
      <c r="X74" s="19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 customFormat="false" ht="13.8" hidden="false" customHeight="fals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8"/>
      <c r="U75" s="18"/>
      <c r="V75" s="18"/>
      <c r="W75" s="18"/>
      <c r="X75" s="19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 customFormat="false" ht="13.8" hidden="false" customHeight="fals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8"/>
      <c r="U76" s="18"/>
      <c r="V76" s="18"/>
      <c r="W76" s="18"/>
      <c r="X76" s="19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customFormat="false" ht="13.8" hidden="false" customHeight="fals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8"/>
      <c r="U77" s="18"/>
      <c r="V77" s="18"/>
      <c r="W77" s="18"/>
      <c r="X77" s="19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customFormat="false" ht="13.8" hidden="false" customHeight="fals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8"/>
      <c r="U78" s="18"/>
      <c r="V78" s="18"/>
      <c r="W78" s="18"/>
      <c r="X78" s="19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customFormat="false" ht="13.8" hidden="false" customHeight="fals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8"/>
      <c r="U79" s="18"/>
      <c r="V79" s="18"/>
      <c r="W79" s="18"/>
      <c r="X79" s="19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customFormat="false" ht="13.8" hidden="false" customHeight="fals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8"/>
      <c r="U80" s="18"/>
      <c r="V80" s="18"/>
      <c r="W80" s="18"/>
      <c r="X80" s="19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customFormat="false" ht="13.8" hidden="false" customHeight="fals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8"/>
      <c r="U81" s="18"/>
      <c r="V81" s="18"/>
      <c r="W81" s="18"/>
      <c r="X81" s="19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customFormat="false" ht="13.8" hidden="false" customHeight="fals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8"/>
      <c r="U82" s="18"/>
      <c r="V82" s="18"/>
      <c r="W82" s="18"/>
      <c r="X82" s="19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customFormat="false" ht="13.8" hidden="false" customHeight="fals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8"/>
      <c r="U83" s="18"/>
      <c r="V83" s="18"/>
      <c r="W83" s="18"/>
      <c r="X83" s="19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8"/>
      <c r="U84" s="18"/>
      <c r="V84" s="18"/>
      <c r="W84" s="18"/>
      <c r="X84" s="19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8"/>
      <c r="U85" s="18"/>
      <c r="V85" s="18"/>
      <c r="W85" s="18"/>
      <c r="X85" s="19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customFormat="false" ht="15" hidden="false" customHeight="fals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8"/>
      <c r="M86" s="17"/>
      <c r="N86" s="17"/>
      <c r="O86" s="17"/>
      <c r="P86" s="17"/>
      <c r="Q86" s="17"/>
      <c r="R86" s="17"/>
      <c r="S86" s="17"/>
      <c r="T86" s="18"/>
      <c r="U86" s="18"/>
      <c r="V86" s="18"/>
      <c r="W86" s="18"/>
      <c r="X86" s="19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customFormat="false" ht="15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9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customFormat="false" ht="15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9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customFormat="false" ht="15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9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customFormat="false" ht="15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9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 customFormat="false" ht="15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9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 customFormat="false" ht="15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9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customFormat="false" ht="15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9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customFormat="false" ht="15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9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customFormat="false" ht="15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9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customFormat="false" ht="15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9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customFormat="false" ht="15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9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 customFormat="false" ht="15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9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customFormat="false" ht="15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9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customFormat="false" ht="15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9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customFormat="false" ht="15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9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customFormat="false" ht="15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9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customFormat="false" ht="15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9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customFormat="false" ht="15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9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 customFormat="false" ht="15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9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customFormat="false" ht="15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9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customFormat="false" ht="15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customFormat="false" ht="15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9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customFormat="false" ht="15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9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customFormat="false" ht="15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9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customFormat="false" ht="15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9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customFormat="false" ht="15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9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customFormat="false" ht="15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9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customFormat="false" ht="15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9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customFormat="false" ht="15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9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customFormat="false" ht="15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9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 customFormat="false" ht="15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9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 customFormat="false" ht="15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9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customFormat="false" ht="15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9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customFormat="false" ht="15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9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customFormat="false" ht="15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9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customFormat="false" ht="15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9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customFormat="false" ht="15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9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customFormat="false" ht="15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9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customFormat="false" ht="15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9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customFormat="false" ht="15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9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customFormat="false" ht="15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9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customFormat="false" ht="15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9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customFormat="false" ht="15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9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customFormat="false" ht="15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9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customFormat="false" ht="15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9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customFormat="false" ht="15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9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customFormat="false" ht="15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9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customFormat="false" ht="15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9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customFormat="false" ht="15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9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2020-09-25T09:40:29Z</dcterms:created>
  <dc:creator/>
  <dc:description/>
  <dc:language>ru-RU</dc:language>
  <cp:lastModifiedBy/>
  <dcterms:modified xsi:type="dcterms:W3CDTF">2020-09-28T14:41:38Z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