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270" windowWidth="25440" windowHeight="12150" activeTab="1"/>
  </bookViews>
  <sheets>
    <sheet name="Data" sheetId="1" r:id="rId1"/>
    <sheet name="FAMEs" sheetId="2" r:id="rId2"/>
    <sheet name="Notes" sheetId="4" r:id="rId3"/>
  </sheets>
  <calcPr calcId="145621"/>
</workbook>
</file>

<file path=xl/calcChain.xml><?xml version="1.0" encoding="utf-8"?>
<calcChain xmlns="http://schemas.openxmlformats.org/spreadsheetml/2006/main">
  <c r="H3" i="2" l="1"/>
  <c r="H6" i="2"/>
  <c r="H8" i="2"/>
  <c r="H9" i="2"/>
  <c r="H10" i="2"/>
  <c r="H11" i="2"/>
  <c r="H12" i="2"/>
  <c r="H13" i="2"/>
  <c r="H16" i="2"/>
  <c r="H17" i="2"/>
  <c r="H18" i="2"/>
  <c r="H21" i="2"/>
  <c r="H22" i="2"/>
  <c r="H23" i="2"/>
  <c r="H24" i="2"/>
  <c r="H25" i="2"/>
  <c r="H26" i="2"/>
  <c r="H27" i="2"/>
  <c r="H28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V11" i="1" l="1"/>
  <c r="V22" i="1" l="1"/>
  <c r="AJ25" i="1"/>
  <c r="V23" i="1"/>
  <c r="E24" i="1"/>
  <c r="V25" i="1" l="1"/>
  <c r="E35" i="1" l="1"/>
  <c r="E36" i="1"/>
  <c r="E37" i="1"/>
  <c r="E38" i="1"/>
  <c r="E39" i="1"/>
  <c r="E40" i="1"/>
  <c r="E41" i="1"/>
  <c r="E42" i="1"/>
  <c r="E34" i="1"/>
  <c r="E33" i="1"/>
  <c r="E32" i="1"/>
  <c r="E23" i="1"/>
  <c r="E25" i="1"/>
  <c r="E26" i="1"/>
  <c r="E27" i="1"/>
  <c r="E28" i="1"/>
  <c r="E29" i="1"/>
  <c r="E30" i="1"/>
  <c r="E31" i="1"/>
  <c r="E22" i="1"/>
  <c r="W29" i="1" l="1"/>
  <c r="W25" i="1" s="1"/>
  <c r="V29" i="1" l="1"/>
  <c r="AJ26" i="1"/>
  <c r="AJ22" i="1"/>
</calcChain>
</file>

<file path=xl/comments1.xml><?xml version="1.0" encoding="utf-8"?>
<comments xmlns="http://schemas.openxmlformats.org/spreadsheetml/2006/main">
  <authors>
    <author>Gordon Holtgrieve</author>
  </authors>
  <commentList>
    <comment ref="W18" authorId="0">
      <text>
        <r>
          <rPr>
            <b/>
            <sz val="9"/>
            <color indexed="81"/>
            <rFont val="Tahoma"/>
            <family val="2"/>
          </rPr>
          <t>Gordon Holtgrieve:</t>
        </r>
        <r>
          <rPr>
            <sz val="9"/>
            <color indexed="81"/>
            <rFont val="Tahoma"/>
            <family val="2"/>
          </rPr>
          <t xml:space="preserve">
Peak is diffiiult to identify. May be 16:1n9</t>
        </r>
      </text>
    </comment>
    <comment ref="W20" authorId="0">
      <text>
        <r>
          <rPr>
            <b/>
            <sz val="9"/>
            <color indexed="81"/>
            <rFont val="Tahoma"/>
            <family val="2"/>
          </rPr>
          <t>Gordon Holtgrieve:</t>
        </r>
        <r>
          <rPr>
            <sz val="9"/>
            <color indexed="81"/>
            <rFont val="Tahoma"/>
            <family val="2"/>
          </rPr>
          <t xml:space="preserve">
Peak is diffiiult to identify. May be 16:1n9</t>
        </r>
      </text>
    </comment>
  </commentList>
</comments>
</file>

<file path=xl/sharedStrings.xml><?xml version="1.0" encoding="utf-8"?>
<sst xmlns="http://schemas.openxmlformats.org/spreadsheetml/2006/main" count="653" uniqueCount="297">
  <si>
    <t>14:0</t>
  </si>
  <si>
    <t>15:0</t>
  </si>
  <si>
    <t>16:0</t>
  </si>
  <si>
    <t>16:1n9</t>
  </si>
  <si>
    <t>16:1n7</t>
  </si>
  <si>
    <t>16:1n5</t>
  </si>
  <si>
    <t>16:2n6</t>
  </si>
  <si>
    <t>?</t>
  </si>
  <si>
    <t>16:4n?</t>
  </si>
  <si>
    <t>16:3n4</t>
  </si>
  <si>
    <t>18:0</t>
  </si>
  <si>
    <t>18:1n9</t>
  </si>
  <si>
    <t>18:1n7</t>
  </si>
  <si>
    <t>18:2n6</t>
  </si>
  <si>
    <t>18:3n6</t>
  </si>
  <si>
    <t>18:3n3</t>
  </si>
  <si>
    <t>18:4n3</t>
  </si>
  <si>
    <t>20:1n13</t>
  </si>
  <si>
    <t>20:1n11</t>
  </si>
  <si>
    <t>20:1n9</t>
  </si>
  <si>
    <t>20:2n6</t>
  </si>
  <si>
    <t>20:3n6</t>
  </si>
  <si>
    <t>20:4n6</t>
  </si>
  <si>
    <t>20:3n3</t>
  </si>
  <si>
    <t>20:4n3</t>
  </si>
  <si>
    <t>20:5n3</t>
  </si>
  <si>
    <t>22:1n11</t>
  </si>
  <si>
    <t>22:1n9</t>
  </si>
  <si>
    <t>22:4n6</t>
  </si>
  <si>
    <t>22:5n6</t>
  </si>
  <si>
    <t>22:5n3</t>
  </si>
  <si>
    <t>22:6n3</t>
  </si>
  <si>
    <t>Genus</t>
  </si>
  <si>
    <t>Species</t>
  </si>
  <si>
    <t>D2</t>
  </si>
  <si>
    <t>Pangasius</t>
  </si>
  <si>
    <t>conchophilus</t>
  </si>
  <si>
    <t>sampleMass_mg</t>
  </si>
  <si>
    <t>Hexane_ml</t>
  </si>
  <si>
    <t>siteCode</t>
  </si>
  <si>
    <t>sampleNum</t>
  </si>
  <si>
    <t>D9</t>
  </si>
  <si>
    <t>larnaudii</t>
  </si>
  <si>
    <t>16:1n8</t>
  </si>
  <si>
    <t>Cirrhinus</t>
  </si>
  <si>
    <t>Labiobarbus</t>
  </si>
  <si>
    <t>saimensis</t>
  </si>
  <si>
    <t>C</t>
  </si>
  <si>
    <t>Macrognathus</t>
  </si>
  <si>
    <t>maculatus</t>
  </si>
  <si>
    <t>Bachirus</t>
  </si>
  <si>
    <t>harmandi</t>
  </si>
  <si>
    <t>NA</t>
  </si>
  <si>
    <t>16:1n6</t>
  </si>
  <si>
    <t>Wai et al. L&amp;O 2011</t>
  </si>
  <si>
    <t>Diatom biomarker</t>
  </si>
  <si>
    <t>Macroalgae &amp; Protozoa</t>
  </si>
  <si>
    <t>CI</t>
  </si>
  <si>
    <t>Anabas</t>
  </si>
  <si>
    <t>testudineus</t>
  </si>
  <si>
    <t>siamensis</t>
  </si>
  <si>
    <t>Notopterus</t>
  </si>
  <si>
    <t>notopterus</t>
  </si>
  <si>
    <t>Yasuhikotakia</t>
  </si>
  <si>
    <t>modesta</t>
  </si>
  <si>
    <t>Mystus</t>
  </si>
  <si>
    <t>albolineatus</t>
  </si>
  <si>
    <t>18:1n8</t>
  </si>
  <si>
    <t>panoides</t>
  </si>
  <si>
    <t>Channa</t>
  </si>
  <si>
    <t>micropeltes</t>
  </si>
  <si>
    <t>semiocellatus</t>
  </si>
  <si>
    <t>microlepis</t>
  </si>
  <si>
    <t>Cosmochilus</t>
  </si>
  <si>
    <t>Blackfish</t>
  </si>
  <si>
    <t>Greyfish</t>
  </si>
  <si>
    <t>Whitefish</t>
  </si>
  <si>
    <t>Group</t>
  </si>
  <si>
    <t>Essential Fatty Acid</t>
  </si>
  <si>
    <t>Steric Acid</t>
  </si>
  <si>
    <t>Wax</t>
  </si>
  <si>
    <t>Palmitic acid</t>
  </si>
  <si>
    <t>Oleic acid</t>
  </si>
  <si>
    <t>Arachidonic Acid (ARA)</t>
  </si>
  <si>
    <t>Not in plants but can be synthesized from linoleic acid (wikipedia)</t>
  </si>
  <si>
    <t>Wai et al. L&amp;O 2011, Sargent et al., 1987; St John &amp; Lund, 1996; Parrish et al., 2000</t>
  </si>
  <si>
    <t>24:0</t>
  </si>
  <si>
    <t>Terrestrial plant</t>
  </si>
  <si>
    <t>Lignoceric Acid</t>
  </si>
  <si>
    <t>Erucic Acid</t>
  </si>
  <si>
    <t>Eicosapentaenoic Acid (EPA)</t>
  </si>
  <si>
    <t>gamma-linolenic acid (gLA)</t>
  </si>
  <si>
    <t> alpha-linolenic acid (aLA)</t>
  </si>
  <si>
    <t>Linoleic acid</t>
  </si>
  <si>
    <t>Oleic Acid</t>
  </si>
  <si>
    <t>Myristic Acid</t>
  </si>
  <si>
    <t>Pentadecanoic Acid</t>
  </si>
  <si>
    <t>Stearidonic acid (SDA)</t>
  </si>
  <si>
    <t>Dinoflagellate/cyano-bacteria</t>
  </si>
  <si>
    <t>SampleDate</t>
  </si>
  <si>
    <t>Nov2010</t>
  </si>
  <si>
    <t>Apr2011</t>
  </si>
  <si>
    <t>Chitala</t>
  </si>
  <si>
    <t>ornata</t>
  </si>
  <si>
    <t>d13C</t>
  </si>
  <si>
    <t>Send for GC-MS</t>
  </si>
  <si>
    <t>MOB 1 biomarker</t>
  </si>
  <si>
    <t>MOB 2 biomarker</t>
  </si>
  <si>
    <t>Concentrate</t>
  </si>
  <si>
    <t>Green algae</t>
  </si>
  <si>
    <t>TABLE 2.</t>
  </si>
  <si>
    <t>Fatty acid biomarkers used in the food sources determination</t>
  </si>
  <si>
    <t>of bivalves from Jiaozhou Bay (Qingdao, China).</t>
  </si>
  <si>
    <t>Name</t>
  </si>
  <si>
    <t>Structure</t>
  </si>
  <si>
    <t>Main Source</t>
  </si>
  <si>
    <t xml:space="preserve">16:1(n7)/16:0 &gt; 1     </t>
  </si>
  <si>
    <t>Diatoms</t>
  </si>
  <si>
    <t>EPA/DHA</t>
  </si>
  <si>
    <t>DHA</t>
  </si>
  <si>
    <t>Flagellates</t>
  </si>
  <si>
    <t>Odd &amp; Branched FAs</t>
  </si>
  <si>
    <t>Bacteria</t>
  </si>
  <si>
    <t>Chlorophyta/terrestrial plants</t>
  </si>
  <si>
    <t>Methane oxidizing bacteria II</t>
  </si>
  <si>
    <t>Methane oxidizing bacteria I</t>
  </si>
  <si>
    <t>18:1 (n7)/18:1 (n9)</t>
  </si>
  <si>
    <t>Docosahexaenoic Acid (DHA)</t>
  </si>
  <si>
    <t>Odd &amp; Branched Fatty Acids</t>
  </si>
  <si>
    <t>16:1ω8</t>
  </si>
  <si>
    <t>18:1ω8</t>
  </si>
  <si>
    <t>20:5ω3</t>
  </si>
  <si>
    <t>22:6ω3</t>
  </si>
  <si>
    <t>18:2ω6 &amp; 18:3ω3</t>
  </si>
  <si>
    <r>
      <t>16:4</t>
    </r>
    <r>
      <rPr>
        <sz val="12"/>
        <color theme="1"/>
        <rFont val="Calibri"/>
        <family val="2"/>
      </rPr>
      <t>ω</t>
    </r>
    <r>
      <rPr>
        <sz val="12"/>
        <color theme="1"/>
        <rFont val="Times New Roman"/>
        <family val="1"/>
      </rPr>
      <t>?</t>
    </r>
  </si>
  <si>
    <t>Cryptophyte &amp; Diatom biomarker</t>
  </si>
  <si>
    <t>Dinoflagellate, cryptophyte and diatom</t>
  </si>
  <si>
    <t>18:1ω7</t>
  </si>
  <si>
    <t>Caynobacteria</t>
  </si>
  <si>
    <t>18:0, 20:0, 22:0, 24:0</t>
  </si>
  <si>
    <t>Terrestrial plants</t>
  </si>
  <si>
    <t>Fatty acid biomarkers used in food source and energy flow determination</t>
  </si>
  <si>
    <t>18:5n3</t>
  </si>
  <si>
    <t>No MOB signal</t>
  </si>
  <si>
    <t>lobatus</t>
  </si>
  <si>
    <t>Barbonymus</t>
  </si>
  <si>
    <t>gonionotus</t>
  </si>
  <si>
    <t>altus</t>
  </si>
  <si>
    <t>Needs to be concentrated</t>
  </si>
  <si>
    <t>Send for dD</t>
  </si>
  <si>
    <t>sampleCode</t>
  </si>
  <si>
    <t>fieldbookID</t>
  </si>
  <si>
    <t>CK</t>
  </si>
  <si>
    <t>Notes2</t>
  </si>
  <si>
    <t>Notes1</t>
  </si>
  <si>
    <t>042311CI_20</t>
  </si>
  <si>
    <t>042411C_42</t>
  </si>
  <si>
    <t>042311CI_85</t>
  </si>
  <si>
    <t>042311CI_86</t>
  </si>
  <si>
    <t>042411C_28</t>
  </si>
  <si>
    <t>042411C_29</t>
  </si>
  <si>
    <t>042311Cl_15</t>
  </si>
  <si>
    <t>042311CI_17</t>
  </si>
  <si>
    <t>042311CI_26</t>
  </si>
  <si>
    <t>042311CI_44</t>
  </si>
  <si>
    <t>042311CI_98</t>
  </si>
  <si>
    <t>042811CK_38</t>
  </si>
  <si>
    <t>042611CK_34</t>
  </si>
  <si>
    <t>split and diluted 4X</t>
  </si>
  <si>
    <t>Marine diatom?</t>
  </si>
  <si>
    <t>Mastacembelus</t>
  </si>
  <si>
    <t>armatus</t>
  </si>
  <si>
    <t>042411C_13</t>
  </si>
  <si>
    <t>111210C_12</t>
  </si>
  <si>
    <t>111310C_22</t>
  </si>
  <si>
    <t>111310C_42</t>
  </si>
  <si>
    <t>Cyclocheilichthys</t>
  </si>
  <si>
    <t>enoplos</t>
  </si>
  <si>
    <t>111310C_43</t>
  </si>
  <si>
    <t>111310C_68</t>
  </si>
  <si>
    <t>Osteochilus</t>
  </si>
  <si>
    <t>melanopleurus</t>
  </si>
  <si>
    <t>111410CI_21</t>
  </si>
  <si>
    <t>Gyrinocheilus</t>
  </si>
  <si>
    <t>pennocki</t>
  </si>
  <si>
    <t>111410CI_22</t>
  </si>
  <si>
    <t>isOmega3</t>
  </si>
  <si>
    <t>isOmega6</t>
  </si>
  <si>
    <t>isMOB</t>
  </si>
  <si>
    <t>i14:0</t>
  </si>
  <si>
    <t>i15:0</t>
  </si>
  <si>
    <t>a15:0</t>
  </si>
  <si>
    <t>i16:0</t>
  </si>
  <si>
    <t>i17:0</t>
  </si>
  <si>
    <t>a17:0</t>
  </si>
  <si>
    <t>17:0</t>
  </si>
  <si>
    <t>17:1</t>
  </si>
  <si>
    <t>18:1n6</t>
  </si>
  <si>
    <t>i19:0</t>
  </si>
  <si>
    <t>19:0</t>
  </si>
  <si>
    <t>20:0</t>
  </si>
  <si>
    <t>22:0</t>
  </si>
  <si>
    <t>i18:0</t>
  </si>
  <si>
    <t>nothing</t>
  </si>
  <si>
    <t>21:1n?</t>
  </si>
  <si>
    <t>18:2n? (40.8)</t>
  </si>
  <si>
    <t>18:2n? (42.8)</t>
  </si>
  <si>
    <t>20:1n7</t>
  </si>
  <si>
    <t>20:1n5</t>
  </si>
  <si>
    <t>20:2n?</t>
  </si>
  <si>
    <t>22:1n7</t>
  </si>
  <si>
    <t>a18:0</t>
  </si>
  <si>
    <t>18:2n? (42.3)</t>
  </si>
  <si>
    <t>18:2n? (41.6)</t>
  </si>
  <si>
    <t>Drop due to decomp.</t>
  </si>
  <si>
    <t xml:space="preserve">peaks to double check </t>
  </si>
  <si>
    <t>look for a16:0</t>
  </si>
  <si>
    <t xml:space="preserve">16:1n-7 and 20:5n-3, which are more abundant in diatoms, and by 22:6n-3 and 18:1n-9, which are more abundant in dinoflagellates </t>
  </si>
  <si>
    <t>look for 16:3n4 and other diatom markers</t>
  </si>
  <si>
    <t>isBacterial</t>
  </si>
  <si>
    <t>Bacterial</t>
  </si>
  <si>
    <t>i17:0 &amp; a17:0</t>
  </si>
  <si>
    <t>Current ID</t>
  </si>
  <si>
    <t>Former ID</t>
  </si>
  <si>
    <t>RetTime</t>
  </si>
  <si>
    <t>Source</t>
  </si>
  <si>
    <t>Reference</t>
  </si>
  <si>
    <t>18:2n?</t>
  </si>
  <si>
    <t>isSaturated</t>
  </si>
  <si>
    <t>isEssential</t>
  </si>
  <si>
    <t>042411C_26</t>
  </si>
  <si>
    <t>Belodontichthys</t>
  </si>
  <si>
    <t>truncatus</t>
  </si>
  <si>
    <t>Small shrimp from flooded forest (11/13/10)</t>
  </si>
  <si>
    <t>Terrestrial insects from the CI house</t>
  </si>
  <si>
    <t>Green algae or terrestial (not in marine algae)</t>
  </si>
  <si>
    <t>18:2n6 + 18:3n3 &gt; 2.5</t>
  </si>
  <si>
    <t>Budge &amp; Parrish 1998, Budge et al. 2001, Dalsgaard 2003</t>
  </si>
  <si>
    <t>Volkman et al. 1980b (in Dalsgaard)</t>
  </si>
  <si>
    <t>(i15 + a15)/16:0</t>
  </si>
  <si>
    <t>Mancuso et al 1990</t>
  </si>
  <si>
    <t>sum(15, i15, a15, 17, 18:1n7)</t>
  </si>
  <si>
    <t>Najdek et al. 2002</t>
  </si>
  <si>
    <t>22:0 + 24:0</t>
  </si>
  <si>
    <t xml:space="preserve">Terrestrial </t>
  </si>
  <si>
    <t>Budge et al 2001</t>
  </si>
  <si>
    <t>sum(24:0 through 32:0)</t>
  </si>
  <si>
    <t>Mezaiane et al. 1997</t>
  </si>
  <si>
    <t>Napolitano et al. 1997</t>
  </si>
  <si>
    <t>also for green algae</t>
  </si>
  <si>
    <t>16:1n5cis</t>
  </si>
  <si>
    <t>Questions:</t>
  </si>
  <si>
    <t>When calculating %, divide by all FAs, only like FAs (MUFA/total MUFAs)?</t>
  </si>
  <si>
    <t>Dilute</t>
  </si>
  <si>
    <t>Calanoid copepods</t>
  </si>
  <si>
    <t>Wai et al. L&amp;O 2011; Iverson 2009</t>
  </si>
  <si>
    <t>Iverson 2009</t>
  </si>
  <si>
    <t>ID</t>
  </si>
  <si>
    <t>Abrev</t>
  </si>
  <si>
    <t>n3DPA</t>
  </si>
  <si>
    <t>n6DPA</t>
  </si>
  <si>
    <t>LIN</t>
  </si>
  <si>
    <t>GLA</t>
  </si>
  <si>
    <t>ALA</t>
  </si>
  <si>
    <t>SDA</t>
  </si>
  <si>
    <t>ARA</t>
  </si>
  <si>
    <t>EPA</t>
  </si>
  <si>
    <t>MOB1</t>
  </si>
  <si>
    <t>MOB2</t>
  </si>
  <si>
    <t>isMUFA</t>
  </si>
  <si>
    <t>isPUFA</t>
  </si>
  <si>
    <t>isHUFA</t>
  </si>
  <si>
    <t xml:space="preserve">16:1n-7/ 16:0 &gt;1 or EPA(20:5n-3)/ DHA(22:6n-3)  &gt; 1 indicate diatom dominance (Budge &amp; Parrish 1998, Dalsgaard et al. 2003; our Appendix 1). </t>
  </si>
  <si>
    <t>Indices</t>
  </si>
  <si>
    <t>EPA/DHA &gt; 1</t>
  </si>
  <si>
    <t>EPAtoDHA</t>
  </si>
  <si>
    <t>diatomIndex</t>
  </si>
  <si>
    <t xml:space="preserve">16:1n7 /  16:0  &gt; 1 </t>
  </si>
  <si>
    <t>pctBac</t>
  </si>
  <si>
    <t>LIN (18:2n6) + ALA (18:3n3) &gt; 2.5</t>
  </si>
  <si>
    <t>pctChloro</t>
  </si>
  <si>
    <t>Chlorophyta/Terrestrial plants</t>
  </si>
  <si>
    <t>bacIndex1</t>
  </si>
  <si>
    <t>bacIndex2</t>
  </si>
  <si>
    <t>18:1n7 / 18:1n9</t>
  </si>
  <si>
    <t>sum(i14, i15, a15, i16, i17, a17, i18, a18, i19)</t>
  </si>
  <si>
    <t>i14</t>
  </si>
  <si>
    <t>i15</t>
  </si>
  <si>
    <t>a15</t>
  </si>
  <si>
    <t>i16</t>
  </si>
  <si>
    <t>i17</t>
  </si>
  <si>
    <t>a17</t>
  </si>
  <si>
    <t>i18</t>
  </si>
  <si>
    <t>a18</t>
  </si>
  <si>
    <t>i19</t>
  </si>
  <si>
    <t>(i15 + a15) / 16:0</t>
  </si>
  <si>
    <t>Bloodworms (Frozen)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</si>
</sst>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0" fillId="0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0" fillId="0" borderId="0" xfId="0" quotePrefix="1" applyFill="1"/>
    <xf numFmtId="164" fontId="0" fillId="0" borderId="0" xfId="0" applyNumberFormat="1" applyFill="1"/>
    <xf numFmtId="0" fontId="1" fillId="0" borderId="0" xfId="0" applyFont="1" applyFill="1"/>
    <xf numFmtId="2" fontId="0" fillId="0" borderId="0" xfId="0" applyNumberFormat="1"/>
    <xf numFmtId="0" fontId="7" fillId="0" borderId="0" xfId="0" applyFont="1"/>
    <xf numFmtId="0" fontId="7" fillId="0" borderId="0" xfId="0" quotePrefix="1" applyFont="1"/>
    <xf numFmtId="165" fontId="0" fillId="0" borderId="0" xfId="0" applyNumberFormat="1"/>
    <xf numFmtId="164" fontId="7" fillId="0" borderId="0" xfId="0" applyNumberFormat="1" applyFont="1"/>
    <xf numFmtId="164" fontId="0" fillId="0" borderId="0" xfId="0" quotePrefix="1" applyNumberFormat="1"/>
    <xf numFmtId="0" fontId="0" fillId="0" borderId="0" xfId="0" applyFill="1" applyBorder="1"/>
    <xf numFmtId="0" fontId="8" fillId="0" borderId="0" xfId="0" quotePrefix="1" applyFont="1" applyFill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4"/>
  <sheetViews>
    <sheetView workbookViewId="0">
      <pane ySplit="2" topLeftCell="A3" activePane="bottomLeft" state="frozen"/>
      <selection pane="bottomLeft" activeCell="E27" sqref="E27"/>
    </sheetView>
  </sheetViews>
  <sheetFormatPr defaultRowHeight="15" x14ac:dyDescent="0.25"/>
  <cols>
    <col min="3" max="3" width="11.7109375" bestFit="1" customWidth="1"/>
    <col min="4" max="4" width="11.7109375" customWidth="1"/>
    <col min="5" max="5" width="12" bestFit="1" customWidth="1"/>
    <col min="6" max="6" width="13.5703125" bestFit="1" customWidth="1"/>
    <col min="7" max="7" width="12.7109375" bestFit="1" customWidth="1"/>
    <col min="8" max="8" width="12.7109375" customWidth="1"/>
    <col min="9" max="9" width="24.28515625" bestFit="1" customWidth="1"/>
    <col min="10" max="10" width="24.28515625" customWidth="1"/>
    <col min="11" max="11" width="14.28515625" customWidth="1"/>
    <col min="13" max="13" width="11" bestFit="1" customWidth="1"/>
    <col min="14" max="14" width="10.42578125" customWidth="1"/>
    <col min="15" max="24" width="9.140625" customWidth="1"/>
    <col min="25" max="25" width="10.28515625" customWidth="1"/>
    <col min="26" max="38" width="9.140625" customWidth="1"/>
    <col min="39" max="39" width="12.140625" customWidth="1"/>
    <col min="40" max="40" width="9.140625" customWidth="1"/>
    <col min="41" max="41" width="12.140625" customWidth="1"/>
    <col min="42" max="42" width="9.140625" customWidth="1"/>
    <col min="43" max="43" width="12.140625" customWidth="1"/>
    <col min="44" max="44" width="9.140625" style="2"/>
    <col min="45" max="45" width="12.140625" bestFit="1" customWidth="1"/>
  </cols>
  <sheetData>
    <row r="1" spans="1:70" x14ac:dyDescent="0.25">
      <c r="AA1" t="s">
        <v>193</v>
      </c>
      <c r="AD1" t="s">
        <v>195</v>
      </c>
      <c r="AE1" t="s">
        <v>196</v>
      </c>
      <c r="AW1" t="s">
        <v>203</v>
      </c>
      <c r="AX1" t="s">
        <v>200</v>
      </c>
    </row>
    <row r="2" spans="1:70" s="18" customFormat="1" x14ac:dyDescent="0.25">
      <c r="A2" s="18" t="s">
        <v>99</v>
      </c>
      <c r="B2" s="18" t="s">
        <v>39</v>
      </c>
      <c r="C2" s="18" t="s">
        <v>40</v>
      </c>
      <c r="D2" s="18" t="s">
        <v>151</v>
      </c>
      <c r="E2" s="18" t="s">
        <v>150</v>
      </c>
      <c r="F2" s="18" t="s">
        <v>32</v>
      </c>
      <c r="G2" s="18" t="s">
        <v>33</v>
      </c>
      <c r="H2" s="18" t="s">
        <v>77</v>
      </c>
      <c r="I2" s="18" t="s">
        <v>154</v>
      </c>
      <c r="K2" s="18" t="s">
        <v>153</v>
      </c>
      <c r="L2" s="18" t="s">
        <v>37</v>
      </c>
      <c r="M2" s="18" t="s">
        <v>38</v>
      </c>
      <c r="N2" s="18" t="s">
        <v>104</v>
      </c>
      <c r="O2" s="18" t="s">
        <v>189</v>
      </c>
      <c r="P2" s="19" t="s">
        <v>0</v>
      </c>
      <c r="Q2" s="18" t="s">
        <v>190</v>
      </c>
      <c r="R2" s="18" t="s">
        <v>191</v>
      </c>
      <c r="S2" s="19" t="s">
        <v>1</v>
      </c>
      <c r="T2" s="18" t="s">
        <v>192</v>
      </c>
      <c r="U2" s="19" t="s">
        <v>2</v>
      </c>
      <c r="V2" s="19" t="s">
        <v>3</v>
      </c>
      <c r="W2" s="19" t="s">
        <v>43</v>
      </c>
      <c r="X2" s="19" t="s">
        <v>4</v>
      </c>
      <c r="Y2" s="19" t="s">
        <v>53</v>
      </c>
      <c r="Z2" s="19" t="s">
        <v>250</v>
      </c>
      <c r="AA2" s="18" t="s">
        <v>7</v>
      </c>
      <c r="AB2" s="18" t="s">
        <v>194</v>
      </c>
      <c r="AC2" s="19" t="s">
        <v>6</v>
      </c>
      <c r="AD2" s="19" t="s">
        <v>8</v>
      </c>
      <c r="AE2" s="19" t="s">
        <v>9</v>
      </c>
      <c r="AF2" s="18" t="s">
        <v>202</v>
      </c>
      <c r="AG2" s="18" t="s">
        <v>211</v>
      </c>
      <c r="AH2" s="19" t="s">
        <v>10</v>
      </c>
      <c r="AI2" s="19" t="s">
        <v>11</v>
      </c>
      <c r="AJ2" s="19" t="s">
        <v>67</v>
      </c>
      <c r="AK2" s="19" t="s">
        <v>12</v>
      </c>
      <c r="AL2" s="18" t="s">
        <v>197</v>
      </c>
      <c r="AM2" s="18" t="s">
        <v>205</v>
      </c>
      <c r="AN2" s="19" t="s">
        <v>13</v>
      </c>
      <c r="AO2" s="18" t="s">
        <v>213</v>
      </c>
      <c r="AP2" s="18" t="s">
        <v>198</v>
      </c>
      <c r="AQ2" s="18" t="s">
        <v>212</v>
      </c>
      <c r="AR2" s="27" t="s">
        <v>14</v>
      </c>
      <c r="AS2" s="18" t="s">
        <v>206</v>
      </c>
      <c r="AT2" s="18" t="s">
        <v>199</v>
      </c>
      <c r="AU2" s="19" t="s">
        <v>15</v>
      </c>
      <c r="AV2" s="19" t="s">
        <v>16</v>
      </c>
      <c r="AW2" s="19" t="s">
        <v>142</v>
      </c>
      <c r="AX2" s="19" t="s">
        <v>17</v>
      </c>
      <c r="AY2" s="19" t="s">
        <v>18</v>
      </c>
      <c r="AZ2" s="19" t="s">
        <v>19</v>
      </c>
      <c r="BA2" s="18" t="s">
        <v>207</v>
      </c>
      <c r="BB2" s="18" t="s">
        <v>208</v>
      </c>
      <c r="BC2" s="18" t="s">
        <v>209</v>
      </c>
      <c r="BD2" s="19" t="s">
        <v>20</v>
      </c>
      <c r="BE2" s="19" t="s">
        <v>21</v>
      </c>
      <c r="BF2" s="19" t="s">
        <v>22</v>
      </c>
      <c r="BG2" s="18" t="s">
        <v>204</v>
      </c>
      <c r="BH2" s="19" t="s">
        <v>23</v>
      </c>
      <c r="BI2" s="19" t="s">
        <v>24</v>
      </c>
      <c r="BJ2" s="19" t="s">
        <v>25</v>
      </c>
      <c r="BK2" s="19" t="s">
        <v>201</v>
      </c>
      <c r="BL2" s="19" t="s">
        <v>26</v>
      </c>
      <c r="BM2" s="19" t="s">
        <v>27</v>
      </c>
      <c r="BN2" s="19" t="s">
        <v>210</v>
      </c>
      <c r="BO2" s="19" t="s">
        <v>28</v>
      </c>
      <c r="BP2" s="19" t="s">
        <v>29</v>
      </c>
      <c r="BQ2" s="19" t="s">
        <v>30</v>
      </c>
      <c r="BR2" s="19" t="s">
        <v>31</v>
      </c>
    </row>
    <row r="3" spans="1:70" s="25" customFormat="1" x14ac:dyDescent="0.25">
      <c r="A3" s="24" t="s">
        <v>101</v>
      </c>
      <c r="B3" s="25" t="s">
        <v>47</v>
      </c>
      <c r="C3" s="25">
        <v>28</v>
      </c>
      <c r="D3" s="25">
        <v>149</v>
      </c>
      <c r="E3" s="25" t="s">
        <v>159</v>
      </c>
      <c r="F3" s="25" t="s">
        <v>145</v>
      </c>
      <c r="G3" s="25" t="s">
        <v>146</v>
      </c>
      <c r="H3" s="25" t="s">
        <v>76</v>
      </c>
      <c r="I3" s="25" t="s">
        <v>52</v>
      </c>
      <c r="L3" s="25">
        <v>1.623</v>
      </c>
      <c r="M3" s="26">
        <v>0.5</v>
      </c>
      <c r="P3" s="25">
        <v>5.5187799999999996</v>
      </c>
      <c r="S3" s="25">
        <v>1.8763700000000001</v>
      </c>
      <c r="U3" s="25">
        <v>146.45406</v>
      </c>
      <c r="V3" s="25">
        <v>0</v>
      </c>
      <c r="W3" s="25">
        <v>0</v>
      </c>
      <c r="X3" s="25">
        <v>8.1276200000000003</v>
      </c>
      <c r="Y3" s="25">
        <v>0</v>
      </c>
      <c r="Z3" s="25">
        <v>0</v>
      </c>
      <c r="AA3" s="25">
        <v>7.46448</v>
      </c>
      <c r="AC3" s="25">
        <v>0</v>
      </c>
      <c r="AD3" s="25">
        <v>6.40787</v>
      </c>
      <c r="AE3" s="25">
        <v>0</v>
      </c>
      <c r="AH3" s="25">
        <v>94.163089999999997</v>
      </c>
      <c r="AI3" s="25">
        <v>106.92345</v>
      </c>
      <c r="AJ3" s="25">
        <v>0</v>
      </c>
      <c r="AK3" s="25">
        <v>8.6429500000000008</v>
      </c>
      <c r="AN3" s="25">
        <v>57.620399999999997</v>
      </c>
      <c r="AR3" s="25">
        <v>0</v>
      </c>
      <c r="AU3" s="25">
        <v>6.4777800000000001</v>
      </c>
      <c r="AV3" s="25">
        <v>0</v>
      </c>
      <c r="AW3" s="25">
        <v>0</v>
      </c>
      <c r="AX3" s="25">
        <v>0</v>
      </c>
      <c r="AY3" s="25">
        <v>9.5969999999999995</v>
      </c>
      <c r="AZ3" s="25">
        <v>6.7679799999999997</v>
      </c>
      <c r="BD3" s="25">
        <v>4.6294599999999999</v>
      </c>
      <c r="BE3" s="25">
        <v>5.1418499999999998</v>
      </c>
      <c r="BF3" s="25">
        <v>64.932680000000005</v>
      </c>
      <c r="BH3" s="25">
        <v>0</v>
      </c>
      <c r="BI3" s="25">
        <v>0</v>
      </c>
      <c r="BJ3" s="25">
        <v>12.96527</v>
      </c>
      <c r="BL3" s="25">
        <v>0</v>
      </c>
      <c r="BM3" s="25">
        <v>0</v>
      </c>
      <c r="BO3" s="25">
        <v>7.4141000000000004</v>
      </c>
      <c r="BP3" s="25">
        <v>28.786460000000002</v>
      </c>
      <c r="BQ3" s="25">
        <v>9.6775500000000001</v>
      </c>
      <c r="BR3" s="25">
        <v>48.024720000000002</v>
      </c>
    </row>
    <row r="4" spans="1:70" x14ac:dyDescent="0.25">
      <c r="A4" s="14" t="s">
        <v>101</v>
      </c>
      <c r="B4" t="s">
        <v>47</v>
      </c>
      <c r="C4">
        <v>28</v>
      </c>
      <c r="D4">
        <v>149</v>
      </c>
      <c r="E4" t="s">
        <v>159</v>
      </c>
      <c r="F4" t="s">
        <v>145</v>
      </c>
      <c r="G4" t="s">
        <v>146</v>
      </c>
      <c r="H4" s="6" t="s">
        <v>76</v>
      </c>
      <c r="I4" s="6" t="s">
        <v>52</v>
      </c>
      <c r="J4" s="6"/>
      <c r="K4" s="6"/>
      <c r="L4">
        <v>1.623</v>
      </c>
      <c r="M4" s="17">
        <v>0.25</v>
      </c>
      <c r="O4">
        <v>0</v>
      </c>
      <c r="P4">
        <v>13.641540000000001</v>
      </c>
      <c r="Q4">
        <v>1.8268599999999999</v>
      </c>
      <c r="R4">
        <v>0</v>
      </c>
      <c r="S4">
        <v>4.8334099999999998</v>
      </c>
      <c r="T4">
        <v>7.2241200000000001</v>
      </c>
      <c r="U4">
        <v>314.94357000000002</v>
      </c>
      <c r="V4">
        <v>4.6130300000000002</v>
      </c>
      <c r="W4">
        <v>0</v>
      </c>
      <c r="X4">
        <v>19.296469999999999</v>
      </c>
      <c r="Y4">
        <v>0</v>
      </c>
      <c r="Z4">
        <v>0</v>
      </c>
      <c r="AA4">
        <v>18.36542</v>
      </c>
      <c r="AB4">
        <v>5.5535500000000004</v>
      </c>
      <c r="AC4">
        <v>0</v>
      </c>
      <c r="AD4">
        <v>15.76329</v>
      </c>
      <c r="AE4">
        <v>3.6025399999999999</v>
      </c>
      <c r="AF4">
        <v>0</v>
      </c>
      <c r="AG4">
        <v>0</v>
      </c>
      <c r="AH4">
        <v>210.35663</v>
      </c>
      <c r="AI4">
        <v>231.12775999999999</v>
      </c>
      <c r="AJ4">
        <v>0</v>
      </c>
      <c r="AK4">
        <v>17.117789999999999</v>
      </c>
      <c r="AL4">
        <v>0</v>
      </c>
      <c r="AM4">
        <v>0</v>
      </c>
      <c r="AN4">
        <v>131.16150999999999</v>
      </c>
      <c r="AO4">
        <v>13.82281</v>
      </c>
      <c r="AP4">
        <v>0</v>
      </c>
      <c r="AQ4">
        <v>0</v>
      </c>
      <c r="AR4" s="2">
        <v>0</v>
      </c>
      <c r="AS4" s="2">
        <v>0</v>
      </c>
      <c r="AT4" s="2">
        <v>0</v>
      </c>
      <c r="AU4">
        <v>17.228729999999999</v>
      </c>
      <c r="AV4">
        <v>0</v>
      </c>
      <c r="AW4" s="2">
        <v>5.4506300000000003</v>
      </c>
      <c r="AX4" s="2">
        <v>3.0756199999999998</v>
      </c>
      <c r="AY4" s="2">
        <v>25.713259999999998</v>
      </c>
      <c r="AZ4" s="2">
        <v>17.602550000000001</v>
      </c>
      <c r="BA4" s="2">
        <v>0</v>
      </c>
      <c r="BB4" s="2">
        <v>12.960520000000001</v>
      </c>
      <c r="BC4" s="2">
        <v>0</v>
      </c>
      <c r="BD4" s="2">
        <v>9.6715400000000002</v>
      </c>
      <c r="BE4" s="2">
        <v>14.003629999999999</v>
      </c>
      <c r="BF4" s="2">
        <v>170.51669000000001</v>
      </c>
      <c r="BG4" s="2">
        <v>0</v>
      </c>
      <c r="BH4" s="2">
        <v>0</v>
      </c>
      <c r="BI4" s="2">
        <v>0</v>
      </c>
      <c r="BJ4" s="2">
        <v>37.31223</v>
      </c>
      <c r="BK4" s="2">
        <v>0</v>
      </c>
      <c r="BL4" s="2">
        <v>0</v>
      </c>
      <c r="BM4" s="2">
        <v>0</v>
      </c>
      <c r="BN4" s="2">
        <v>0</v>
      </c>
      <c r="BO4" s="2">
        <v>23.686810000000001</v>
      </c>
      <c r="BP4" s="2">
        <v>91.366810000000001</v>
      </c>
      <c r="BQ4" s="2">
        <v>32.696860000000001</v>
      </c>
      <c r="BR4" s="2">
        <v>159.53915000000001</v>
      </c>
    </row>
    <row r="5" spans="1:70" x14ac:dyDescent="0.25">
      <c r="A5" s="1" t="s">
        <v>101</v>
      </c>
      <c r="B5" t="s">
        <v>47</v>
      </c>
      <c r="C5">
        <v>29</v>
      </c>
      <c r="D5">
        <v>150</v>
      </c>
      <c r="E5" t="s">
        <v>160</v>
      </c>
      <c r="F5" t="s">
        <v>73</v>
      </c>
      <c r="G5" t="s">
        <v>51</v>
      </c>
      <c r="H5" s="6" t="s">
        <v>76</v>
      </c>
      <c r="I5" s="7" t="s">
        <v>108</v>
      </c>
      <c r="J5" s="7"/>
      <c r="L5">
        <v>1.9470000000000001</v>
      </c>
      <c r="M5" s="4">
        <v>0.5</v>
      </c>
      <c r="N5" s="4">
        <v>-26.6328</v>
      </c>
      <c r="O5" s="4">
        <v>0</v>
      </c>
      <c r="P5">
        <v>8.33812</v>
      </c>
      <c r="Q5" s="4">
        <v>0</v>
      </c>
      <c r="R5" s="4">
        <v>0</v>
      </c>
      <c r="S5">
        <v>3.2091599999999998</v>
      </c>
      <c r="T5" s="4">
        <v>0</v>
      </c>
      <c r="U5">
        <v>143.59772000000001</v>
      </c>
      <c r="V5">
        <v>2.17537</v>
      </c>
      <c r="W5">
        <v>0</v>
      </c>
      <c r="X5">
        <v>9.1876899999999999</v>
      </c>
      <c r="Y5">
        <v>0</v>
      </c>
      <c r="Z5">
        <v>0</v>
      </c>
      <c r="AA5">
        <v>11.97823</v>
      </c>
      <c r="AB5">
        <v>2.7602699999999998</v>
      </c>
      <c r="AC5">
        <v>0</v>
      </c>
      <c r="AD5">
        <v>9.9671000000000003</v>
      </c>
      <c r="AE5">
        <v>0</v>
      </c>
      <c r="AF5">
        <v>0</v>
      </c>
      <c r="AG5">
        <v>0</v>
      </c>
      <c r="AH5">
        <v>81.578220000000002</v>
      </c>
      <c r="AI5">
        <v>115.19016000000001</v>
      </c>
      <c r="AJ5">
        <v>0</v>
      </c>
      <c r="AK5">
        <v>8.5247600000000006</v>
      </c>
      <c r="AL5">
        <v>0</v>
      </c>
      <c r="AM5">
        <v>0</v>
      </c>
      <c r="AN5">
        <v>7.0710699999999997</v>
      </c>
      <c r="AO5">
        <v>0</v>
      </c>
      <c r="AP5">
        <v>0</v>
      </c>
      <c r="AQ5">
        <v>0</v>
      </c>
      <c r="AR5" s="2">
        <v>0</v>
      </c>
      <c r="AS5">
        <v>0</v>
      </c>
      <c r="AT5">
        <v>0</v>
      </c>
      <c r="AU5">
        <v>7.2732799999999997</v>
      </c>
      <c r="AV5">
        <v>0</v>
      </c>
      <c r="AW5">
        <v>0</v>
      </c>
      <c r="AX5">
        <v>0</v>
      </c>
      <c r="AY5">
        <v>6.5662000000000003</v>
      </c>
      <c r="AZ5">
        <v>4.4846500000000002</v>
      </c>
      <c r="BA5">
        <v>0</v>
      </c>
      <c r="BB5">
        <v>0</v>
      </c>
      <c r="BC5">
        <v>0</v>
      </c>
      <c r="BD5">
        <v>0</v>
      </c>
      <c r="BE5">
        <v>0</v>
      </c>
      <c r="BF5">
        <v>49.733939999999997</v>
      </c>
      <c r="BG5">
        <v>0</v>
      </c>
      <c r="BH5">
        <v>0</v>
      </c>
      <c r="BI5">
        <v>0</v>
      </c>
      <c r="BJ5">
        <v>12.495150000000001</v>
      </c>
      <c r="BK5">
        <v>0</v>
      </c>
      <c r="BL5">
        <v>0</v>
      </c>
      <c r="BM5">
        <v>0</v>
      </c>
      <c r="BN5">
        <v>0</v>
      </c>
      <c r="BO5">
        <v>6.5180999999999996</v>
      </c>
      <c r="BP5">
        <v>17.127120000000001</v>
      </c>
      <c r="BQ5">
        <v>10.87181</v>
      </c>
      <c r="BR5">
        <v>36.221690000000002</v>
      </c>
    </row>
    <row r="6" spans="1:70" s="25" customFormat="1" x14ac:dyDescent="0.25">
      <c r="A6" s="24" t="s">
        <v>101</v>
      </c>
      <c r="B6" s="25" t="s">
        <v>47</v>
      </c>
      <c r="C6" s="25">
        <v>42</v>
      </c>
      <c r="D6" s="25">
        <v>163</v>
      </c>
      <c r="E6" s="25" t="s">
        <v>156</v>
      </c>
      <c r="F6" s="25" t="s">
        <v>145</v>
      </c>
      <c r="G6" s="25" t="s">
        <v>147</v>
      </c>
      <c r="H6" s="25" t="s">
        <v>76</v>
      </c>
      <c r="I6" s="25" t="s">
        <v>52</v>
      </c>
      <c r="K6" s="25" t="s">
        <v>149</v>
      </c>
      <c r="L6" s="25">
        <v>2.117</v>
      </c>
      <c r="M6" s="26">
        <v>0.5</v>
      </c>
      <c r="N6" s="26">
        <v>-27.370799999999999</v>
      </c>
      <c r="O6" s="26"/>
      <c r="P6" s="25">
        <v>29.101140000000001</v>
      </c>
      <c r="S6" s="25">
        <v>23.625879999999999</v>
      </c>
      <c r="U6" s="25">
        <v>427.53165000000001</v>
      </c>
      <c r="V6" s="25">
        <v>9.5295400000000008</v>
      </c>
      <c r="W6" s="25">
        <v>0</v>
      </c>
      <c r="X6" s="25">
        <v>66.109939999999995</v>
      </c>
      <c r="Y6" s="25">
        <v>0</v>
      </c>
      <c r="Z6" s="25">
        <v>5.3727799999999997</v>
      </c>
      <c r="AA6" s="25">
        <v>13.92371</v>
      </c>
      <c r="AC6" s="25">
        <v>5.3258599999999996</v>
      </c>
      <c r="AD6" s="25">
        <v>23.39302</v>
      </c>
      <c r="AE6" s="25">
        <v>12.397729999999999</v>
      </c>
      <c r="AH6" s="25">
        <v>209.70473999999999</v>
      </c>
      <c r="AI6" s="25">
        <v>405.50931000000003</v>
      </c>
      <c r="AJ6" s="25">
        <v>0</v>
      </c>
      <c r="AK6" s="25">
        <v>47.383249999999997</v>
      </c>
      <c r="AN6" s="25">
        <v>251.48486</v>
      </c>
      <c r="AR6" s="25">
        <v>3.6505100000000001</v>
      </c>
      <c r="AU6" s="25">
        <v>39.635019999999997</v>
      </c>
      <c r="AV6" s="25">
        <v>4.73048</v>
      </c>
      <c r="AW6" s="25">
        <v>3.09267</v>
      </c>
      <c r="AX6" s="25">
        <v>7.1338100000000004</v>
      </c>
      <c r="AY6" s="25">
        <v>6.1395400000000002</v>
      </c>
      <c r="AZ6" s="25">
        <v>10.675520000000001</v>
      </c>
      <c r="BD6" s="25">
        <v>8.1908600000000007</v>
      </c>
      <c r="BE6" s="25">
        <v>11.74546</v>
      </c>
      <c r="BF6" s="25">
        <v>89.046390000000002</v>
      </c>
      <c r="BH6" s="25">
        <v>7.8246000000000002</v>
      </c>
      <c r="BI6" s="25">
        <v>12.94692</v>
      </c>
      <c r="BJ6" s="25">
        <v>30.510300000000001</v>
      </c>
      <c r="BL6" s="25">
        <v>0</v>
      </c>
      <c r="BM6" s="25">
        <v>0</v>
      </c>
      <c r="BO6" s="25">
        <v>12.29725</v>
      </c>
      <c r="BP6" s="25">
        <v>38.334800000000001</v>
      </c>
      <c r="BQ6" s="25">
        <v>30.812000000000001</v>
      </c>
      <c r="BR6" s="25">
        <v>148.90044</v>
      </c>
    </row>
    <row r="7" spans="1:70" x14ac:dyDescent="0.25">
      <c r="A7" s="14" t="s">
        <v>101</v>
      </c>
      <c r="B7" t="s">
        <v>47</v>
      </c>
      <c r="C7">
        <v>42</v>
      </c>
      <c r="D7">
        <v>163</v>
      </c>
      <c r="E7" t="s">
        <v>156</v>
      </c>
      <c r="F7" t="s">
        <v>145</v>
      </c>
      <c r="G7" t="s">
        <v>147</v>
      </c>
      <c r="H7" s="6" t="s">
        <v>76</v>
      </c>
      <c r="I7" s="6" t="s">
        <v>52</v>
      </c>
      <c r="J7" s="6"/>
      <c r="K7" s="6" t="s">
        <v>149</v>
      </c>
      <c r="L7">
        <v>2.117</v>
      </c>
      <c r="M7" s="17">
        <v>0.25</v>
      </c>
      <c r="N7" s="4">
        <v>-27.370799999999999</v>
      </c>
      <c r="O7" s="4">
        <v>3.3336299999999999</v>
      </c>
      <c r="P7">
        <v>53.476570000000002</v>
      </c>
      <c r="Q7">
        <v>19.061610000000002</v>
      </c>
      <c r="R7">
        <v>6.1577799999999998</v>
      </c>
      <c r="S7">
        <v>45.335209999999996</v>
      </c>
      <c r="T7">
        <v>12.47354</v>
      </c>
      <c r="U7">
        <v>767.58441000000005</v>
      </c>
      <c r="V7">
        <v>20.059609999999999</v>
      </c>
      <c r="W7">
        <v>6.9331699999999996</v>
      </c>
      <c r="X7">
        <v>116.0471</v>
      </c>
      <c r="Y7">
        <v>4.20526</v>
      </c>
      <c r="Z7">
        <v>10.59984</v>
      </c>
      <c r="AA7">
        <v>26.2803</v>
      </c>
      <c r="AB7">
        <v>9.1265499999999999</v>
      </c>
      <c r="AC7">
        <v>0</v>
      </c>
      <c r="AD7">
        <v>44.004379999999998</v>
      </c>
      <c r="AE7">
        <v>23.97409</v>
      </c>
      <c r="AF7">
        <v>0</v>
      </c>
      <c r="AG7">
        <v>3.3881000000000001</v>
      </c>
      <c r="AH7">
        <v>382.96780000000001</v>
      </c>
      <c r="AI7">
        <v>739.10663</v>
      </c>
      <c r="AJ7">
        <v>0</v>
      </c>
      <c r="AK7">
        <v>88.142629999999997</v>
      </c>
      <c r="AL7">
        <v>0</v>
      </c>
      <c r="AM7">
        <v>0</v>
      </c>
      <c r="AN7">
        <v>463.03802000000002</v>
      </c>
      <c r="AO7">
        <v>0</v>
      </c>
      <c r="AP7">
        <v>0</v>
      </c>
      <c r="AQ7">
        <v>0</v>
      </c>
      <c r="AR7" s="2">
        <v>7.4626099999999997</v>
      </c>
      <c r="AS7" s="2">
        <v>0</v>
      </c>
      <c r="AT7" s="2">
        <v>6.3693</v>
      </c>
      <c r="AU7">
        <v>77.828249999999997</v>
      </c>
      <c r="AV7">
        <v>9.6369399999999992</v>
      </c>
      <c r="AW7" s="2">
        <v>6.3018700000000001</v>
      </c>
      <c r="AX7" s="2">
        <v>14.214410000000001</v>
      </c>
      <c r="AY7" s="2">
        <v>12.136200000000001</v>
      </c>
      <c r="AZ7" s="2">
        <v>20.90924</v>
      </c>
      <c r="BA7" s="2">
        <v>0</v>
      </c>
      <c r="BB7" s="2">
        <v>3.9966200000000001</v>
      </c>
      <c r="BC7" s="2">
        <v>4.5011700000000001</v>
      </c>
      <c r="BD7" s="2">
        <v>17.09234</v>
      </c>
      <c r="BE7" s="2">
        <v>24.23509</v>
      </c>
      <c r="BF7" s="2">
        <v>176.91748000000001</v>
      </c>
      <c r="BG7" s="2">
        <v>0</v>
      </c>
      <c r="BH7" s="2">
        <v>15.89026</v>
      </c>
      <c r="BI7" s="2">
        <v>27.35887</v>
      </c>
      <c r="BJ7" s="2">
        <v>63.779559999999996</v>
      </c>
      <c r="BK7" s="2">
        <v>9.0832700000000006</v>
      </c>
      <c r="BL7" s="2">
        <v>3.4072200000000001</v>
      </c>
      <c r="BM7" s="2">
        <v>3.7343500000000001</v>
      </c>
      <c r="BN7" s="2">
        <v>0</v>
      </c>
      <c r="BO7" s="2">
        <v>27.820740000000001</v>
      </c>
      <c r="BP7" s="2">
        <v>85.335350000000005</v>
      </c>
      <c r="BQ7" s="2">
        <v>69.66901</v>
      </c>
      <c r="BR7" s="2">
        <v>329.56371999999999</v>
      </c>
    </row>
    <row r="8" spans="1:70" s="2" customFormat="1" x14ac:dyDescent="0.25">
      <c r="A8" s="14" t="s">
        <v>101</v>
      </c>
      <c r="B8" s="2" t="s">
        <v>57</v>
      </c>
      <c r="C8" s="2">
        <v>17</v>
      </c>
      <c r="D8" s="2">
        <v>17</v>
      </c>
      <c r="E8" s="2" t="s">
        <v>162</v>
      </c>
      <c r="F8" s="2" t="s">
        <v>69</v>
      </c>
      <c r="G8" s="2" t="s">
        <v>70</v>
      </c>
      <c r="H8" s="6" t="s">
        <v>74</v>
      </c>
      <c r="I8" s="2" t="s">
        <v>52</v>
      </c>
      <c r="L8" s="2">
        <v>2.91</v>
      </c>
      <c r="M8" s="15">
        <v>0.5</v>
      </c>
      <c r="N8" s="2">
        <v>-29.814599999999999</v>
      </c>
      <c r="O8" s="2">
        <v>0</v>
      </c>
      <c r="P8" s="2">
        <v>9.4294799999999999</v>
      </c>
      <c r="Q8" s="2">
        <v>1.9250499999999999</v>
      </c>
      <c r="R8" s="2">
        <v>0</v>
      </c>
      <c r="S8" s="2">
        <v>12.87107</v>
      </c>
      <c r="T8" s="2">
        <v>7.3680199999999996</v>
      </c>
      <c r="U8" s="2">
        <v>202.66519</v>
      </c>
      <c r="V8" s="2">
        <v>3.3094399999999999</v>
      </c>
      <c r="W8" s="2">
        <v>0</v>
      </c>
      <c r="X8" s="2">
        <v>24.779810000000001</v>
      </c>
      <c r="Y8" s="2">
        <v>0</v>
      </c>
      <c r="Z8" s="2">
        <v>5.0077600000000002</v>
      </c>
      <c r="AA8" s="2">
        <v>5.7066699999999999</v>
      </c>
      <c r="AB8" s="2">
        <v>0</v>
      </c>
      <c r="AC8" s="2">
        <v>0</v>
      </c>
      <c r="AD8" s="2">
        <v>14.320930000000001</v>
      </c>
      <c r="AE8" s="2">
        <v>4.4942700000000002</v>
      </c>
      <c r="AF8" s="2">
        <v>9.3898700000000002</v>
      </c>
      <c r="AG8" s="2">
        <v>0</v>
      </c>
      <c r="AH8" s="2">
        <v>155.89517000000001</v>
      </c>
      <c r="AI8" s="2">
        <v>119.91519</v>
      </c>
      <c r="AJ8" s="2">
        <v>0</v>
      </c>
      <c r="AK8" s="2">
        <v>27.797429999999999</v>
      </c>
      <c r="AL8" s="2">
        <v>0</v>
      </c>
      <c r="AM8" s="2">
        <v>0</v>
      </c>
      <c r="AN8" s="2">
        <v>48.079740000000001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4.5581300000000002</v>
      </c>
      <c r="AU8" s="2">
        <v>11.18286</v>
      </c>
      <c r="AV8" s="2">
        <v>0</v>
      </c>
      <c r="AW8" s="2">
        <v>14.09863</v>
      </c>
      <c r="AX8" s="2">
        <v>3.1205599999999998</v>
      </c>
      <c r="AY8" s="2">
        <v>0</v>
      </c>
      <c r="AZ8" s="2">
        <v>6.5587900000000001</v>
      </c>
      <c r="BA8" s="2">
        <v>0</v>
      </c>
      <c r="BB8" s="2">
        <v>0</v>
      </c>
      <c r="BC8" s="2">
        <v>0</v>
      </c>
      <c r="BD8" s="2">
        <v>6.1865500000000004</v>
      </c>
      <c r="BE8" s="2">
        <v>9.5185399999999998</v>
      </c>
      <c r="BF8" s="2">
        <v>106.99728</v>
      </c>
      <c r="BG8" s="2">
        <v>0</v>
      </c>
      <c r="BH8" s="2">
        <v>0</v>
      </c>
      <c r="BI8" s="2">
        <v>3.6044</v>
      </c>
      <c r="BJ8" s="2">
        <v>12.27782</v>
      </c>
      <c r="BK8" s="2">
        <v>0</v>
      </c>
      <c r="BL8" s="2">
        <v>0</v>
      </c>
      <c r="BM8" s="2">
        <v>0</v>
      </c>
      <c r="BN8" s="2">
        <v>0</v>
      </c>
      <c r="BO8" s="2">
        <v>25.139800000000001</v>
      </c>
      <c r="BP8" s="2">
        <v>50.998980000000003</v>
      </c>
      <c r="BQ8" s="2">
        <v>34.240389999999998</v>
      </c>
      <c r="BR8" s="2">
        <v>132.41956999999999</v>
      </c>
    </row>
    <row r="9" spans="1:70" s="2" customFormat="1" x14ac:dyDescent="0.25">
      <c r="A9" s="14" t="s">
        <v>101</v>
      </c>
      <c r="B9" s="2" t="s">
        <v>57</v>
      </c>
      <c r="C9" s="2">
        <v>20</v>
      </c>
      <c r="D9" s="2">
        <v>20</v>
      </c>
      <c r="E9" s="2" t="s">
        <v>155</v>
      </c>
      <c r="F9" s="2" t="s">
        <v>69</v>
      </c>
      <c r="G9" s="2" t="s">
        <v>70</v>
      </c>
      <c r="H9" s="6" t="s">
        <v>74</v>
      </c>
      <c r="I9" s="2" t="s">
        <v>105</v>
      </c>
      <c r="K9" s="2" t="s">
        <v>149</v>
      </c>
      <c r="L9" s="2">
        <v>2.0150000000000001</v>
      </c>
      <c r="M9" s="15">
        <v>0.5</v>
      </c>
      <c r="N9" s="2">
        <v>-30.576599999999999</v>
      </c>
      <c r="O9" s="2">
        <v>0</v>
      </c>
      <c r="P9" s="2">
        <v>4.5393600000000003</v>
      </c>
      <c r="Q9" s="2">
        <v>2.00116</v>
      </c>
      <c r="R9" s="2">
        <v>0</v>
      </c>
      <c r="S9" s="2">
        <v>11.151820000000001</v>
      </c>
      <c r="T9" s="2">
        <v>5.5845599999999997</v>
      </c>
      <c r="U9" s="2">
        <v>114.27773999999999</v>
      </c>
      <c r="V9" s="2">
        <v>0</v>
      </c>
      <c r="W9" s="2">
        <v>3.4361799999999998</v>
      </c>
      <c r="X9" s="2">
        <v>11.122859999999999</v>
      </c>
      <c r="Y9" s="2">
        <v>0</v>
      </c>
      <c r="Z9" s="2">
        <v>0</v>
      </c>
      <c r="AA9" s="2">
        <v>5.1471999999999998</v>
      </c>
      <c r="AB9" s="2">
        <v>0</v>
      </c>
      <c r="AC9" s="6">
        <v>0</v>
      </c>
      <c r="AD9" s="2">
        <v>11.92915</v>
      </c>
      <c r="AE9" s="2">
        <v>3.1332100000000001</v>
      </c>
      <c r="AF9" s="2">
        <v>5.7549900000000003</v>
      </c>
      <c r="AG9" s="2">
        <v>0</v>
      </c>
      <c r="AH9" s="2">
        <v>107.90881</v>
      </c>
      <c r="AI9" s="2">
        <v>69.352329999999995</v>
      </c>
      <c r="AJ9" s="2">
        <v>0</v>
      </c>
      <c r="AK9" s="2">
        <v>20.381319999999999</v>
      </c>
      <c r="AL9" s="2">
        <v>0</v>
      </c>
      <c r="AM9" s="2">
        <v>0</v>
      </c>
      <c r="AN9" s="2">
        <v>31.863990000000001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4.7357399999999998</v>
      </c>
      <c r="AU9" s="2">
        <v>4.7538999999999998</v>
      </c>
      <c r="AV9" s="2">
        <v>0</v>
      </c>
      <c r="AW9" s="2">
        <v>16.071490000000001</v>
      </c>
      <c r="AX9" s="2">
        <v>0</v>
      </c>
      <c r="AY9" s="2">
        <v>0</v>
      </c>
      <c r="AZ9" s="2">
        <v>2.8235199999999998</v>
      </c>
      <c r="BA9" s="2">
        <v>0</v>
      </c>
      <c r="BB9" s="2">
        <v>0</v>
      </c>
      <c r="BC9" s="2">
        <v>0</v>
      </c>
      <c r="BD9" s="2">
        <v>0</v>
      </c>
      <c r="BE9" s="2">
        <v>6.3195300000000003</v>
      </c>
      <c r="BF9" s="2">
        <v>73.082629999999995</v>
      </c>
      <c r="BG9" s="2">
        <v>0</v>
      </c>
      <c r="BH9" s="2">
        <v>0</v>
      </c>
      <c r="BI9" s="2">
        <v>0</v>
      </c>
      <c r="BJ9" s="2">
        <v>4.3875200000000003</v>
      </c>
      <c r="BK9" s="2">
        <v>0</v>
      </c>
      <c r="BL9" s="2">
        <v>0</v>
      </c>
      <c r="BM9" s="2">
        <v>0</v>
      </c>
      <c r="BN9" s="2">
        <v>0</v>
      </c>
      <c r="BO9" s="2">
        <v>17.930969999999999</v>
      </c>
      <c r="BP9" s="2">
        <v>35.945360000000001</v>
      </c>
      <c r="BQ9" s="2">
        <v>21.983519999999999</v>
      </c>
      <c r="BR9" s="2">
        <v>63.819099999999999</v>
      </c>
    </row>
    <row r="10" spans="1:70" s="2" customFormat="1" x14ac:dyDescent="0.25">
      <c r="A10" s="14" t="s">
        <v>101</v>
      </c>
      <c r="B10" s="2" t="s">
        <v>57</v>
      </c>
      <c r="C10" s="2">
        <v>26</v>
      </c>
      <c r="D10" s="2">
        <v>26</v>
      </c>
      <c r="E10" s="2" t="s">
        <v>163</v>
      </c>
      <c r="F10" s="2" t="s">
        <v>44</v>
      </c>
      <c r="G10" s="2" t="s">
        <v>72</v>
      </c>
      <c r="H10" s="6" t="s">
        <v>76</v>
      </c>
      <c r="I10" s="16" t="s">
        <v>108</v>
      </c>
      <c r="J10" s="16"/>
      <c r="L10" s="2">
        <v>1.87</v>
      </c>
      <c r="M10" s="15">
        <v>0.5</v>
      </c>
      <c r="N10" s="2">
        <v>-30.291699999999999</v>
      </c>
      <c r="O10" s="15">
        <v>0</v>
      </c>
      <c r="P10" s="2">
        <v>35.426220000000001</v>
      </c>
      <c r="Q10" s="15">
        <v>0</v>
      </c>
      <c r="R10" s="2">
        <v>0</v>
      </c>
      <c r="S10" s="2">
        <v>111.45914</v>
      </c>
      <c r="T10" s="2">
        <v>0</v>
      </c>
      <c r="U10" s="2">
        <v>467.57483000000002</v>
      </c>
      <c r="V10" s="2">
        <v>4.4832599999999996</v>
      </c>
      <c r="W10" s="2">
        <v>0</v>
      </c>
      <c r="X10" s="2">
        <v>46.427289999999999</v>
      </c>
      <c r="Y10" s="2">
        <v>0</v>
      </c>
      <c r="Z10" s="2">
        <v>0</v>
      </c>
      <c r="AA10" s="2">
        <v>3.9431500000000002</v>
      </c>
      <c r="AB10" s="2">
        <v>0</v>
      </c>
      <c r="AC10" s="2">
        <v>0</v>
      </c>
      <c r="AD10" s="2">
        <v>34.178089999999997</v>
      </c>
      <c r="AE10" s="2">
        <v>5.0422399999999996</v>
      </c>
      <c r="AF10" s="2">
        <v>0</v>
      </c>
      <c r="AG10" s="2">
        <v>2.5882800000000001</v>
      </c>
      <c r="AH10" s="2">
        <v>150.51317</v>
      </c>
      <c r="AI10" s="2">
        <v>229.16342</v>
      </c>
      <c r="AJ10" s="2">
        <v>0</v>
      </c>
      <c r="AK10" s="2">
        <v>16.92605</v>
      </c>
      <c r="AL10" s="2">
        <v>0</v>
      </c>
      <c r="AM10" s="2">
        <v>0</v>
      </c>
      <c r="AN10" s="2">
        <v>25.189679999999999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41.744349999999997</v>
      </c>
      <c r="AV10" s="2">
        <v>4.9910899999999998</v>
      </c>
      <c r="AW10" s="2">
        <v>14.334569999999999</v>
      </c>
      <c r="AX10" s="2">
        <v>3.8085300000000002</v>
      </c>
      <c r="AY10" s="2">
        <v>0</v>
      </c>
      <c r="AZ10" s="2">
        <v>13.80987</v>
      </c>
      <c r="BA10" s="2">
        <v>0</v>
      </c>
      <c r="BB10" s="2">
        <v>0</v>
      </c>
      <c r="BC10" s="2">
        <v>3.7464599999999999</v>
      </c>
      <c r="BD10" s="2">
        <v>0</v>
      </c>
      <c r="BE10" s="2">
        <v>3.6333500000000001</v>
      </c>
      <c r="BF10" s="2">
        <v>44.326610000000002</v>
      </c>
      <c r="BG10" s="2">
        <v>0</v>
      </c>
      <c r="BH10" s="2">
        <v>3.4881700000000002</v>
      </c>
      <c r="BI10" s="2">
        <v>6.4734699999999998</v>
      </c>
      <c r="BJ10" s="2">
        <v>13.267749999999999</v>
      </c>
      <c r="BK10" s="2">
        <v>0</v>
      </c>
      <c r="BL10" s="2">
        <v>0</v>
      </c>
      <c r="BM10" s="2">
        <v>0</v>
      </c>
      <c r="BN10" s="2">
        <v>0</v>
      </c>
      <c r="BO10" s="2">
        <v>6.4244700000000003</v>
      </c>
      <c r="BP10" s="2">
        <v>16.432040000000001</v>
      </c>
      <c r="BQ10" s="2">
        <v>15.851509999999999</v>
      </c>
      <c r="BR10" s="2">
        <v>51.850720000000003</v>
      </c>
    </row>
    <row r="11" spans="1:70" s="6" customFormat="1" x14ac:dyDescent="0.25">
      <c r="A11" s="14" t="s">
        <v>101</v>
      </c>
      <c r="B11" s="2" t="s">
        <v>57</v>
      </c>
      <c r="C11" s="2">
        <v>85</v>
      </c>
      <c r="D11" s="2">
        <v>104</v>
      </c>
      <c r="E11" s="2" t="s">
        <v>157</v>
      </c>
      <c r="F11" s="2" t="s">
        <v>48</v>
      </c>
      <c r="G11" s="2" t="s">
        <v>71</v>
      </c>
      <c r="H11" s="6" t="s">
        <v>74</v>
      </c>
      <c r="I11" s="2" t="s">
        <v>105</v>
      </c>
      <c r="J11" s="2"/>
      <c r="K11" s="2" t="s">
        <v>149</v>
      </c>
      <c r="L11" s="2">
        <v>2.2490000000000001</v>
      </c>
      <c r="M11" s="15">
        <v>0.5</v>
      </c>
      <c r="N11">
        <v>-51.5184</v>
      </c>
      <c r="O11" s="6">
        <v>2.2027800000000002</v>
      </c>
      <c r="P11" s="2">
        <v>93.435360000000003</v>
      </c>
      <c r="Q11" s="2">
        <v>17.037520000000001</v>
      </c>
      <c r="R11" s="2">
        <v>5.0397499999999997</v>
      </c>
      <c r="S11" s="2">
        <v>14.19453</v>
      </c>
      <c r="T11" s="2">
        <v>12.8155</v>
      </c>
      <c r="U11" s="2">
        <v>511.49038999999999</v>
      </c>
      <c r="V11" s="16">
        <f>(U11/U12)*V12</f>
        <v>17.407868984299466</v>
      </c>
      <c r="W11" s="2">
        <v>163.81505000000001</v>
      </c>
      <c r="X11" s="2">
        <v>535.27611999999999</v>
      </c>
      <c r="Y11" s="2">
        <v>34.106209999999997</v>
      </c>
      <c r="Z11" s="2">
        <v>17.609020000000001</v>
      </c>
      <c r="AA11" s="2">
        <v>53.265999999999998</v>
      </c>
      <c r="AB11" s="2">
        <v>14.057689999999999</v>
      </c>
      <c r="AC11" s="2">
        <v>19.562860000000001</v>
      </c>
      <c r="AD11" s="2">
        <v>38.387999999999998</v>
      </c>
      <c r="AE11" s="2">
        <v>10.87698</v>
      </c>
      <c r="AF11" s="2">
        <v>0</v>
      </c>
      <c r="AG11" s="2">
        <v>3.4757600000000002</v>
      </c>
      <c r="AH11" s="2">
        <v>273.29327000000001</v>
      </c>
      <c r="AI11" s="2">
        <v>211.11295999999999</v>
      </c>
      <c r="AJ11" s="2">
        <v>20.517250000000001</v>
      </c>
      <c r="AK11" s="2">
        <v>252.10316</v>
      </c>
      <c r="AL11" s="2">
        <v>24.362400000000001</v>
      </c>
      <c r="AM11" s="2">
        <v>13.36232</v>
      </c>
      <c r="AN11" s="2">
        <v>32.012909999999998</v>
      </c>
      <c r="AO11" s="2"/>
      <c r="AP11" s="2">
        <v>3.6205599999999998</v>
      </c>
      <c r="AQ11" s="2"/>
      <c r="AR11" s="6">
        <v>0</v>
      </c>
      <c r="AS11" s="2">
        <v>30.617190000000001</v>
      </c>
      <c r="AT11" s="2">
        <v>5.7752100000000004</v>
      </c>
      <c r="AU11" s="2">
        <v>11.44</v>
      </c>
      <c r="AV11" s="2">
        <v>0</v>
      </c>
      <c r="AW11" s="2">
        <v>16.97926</v>
      </c>
      <c r="AX11" s="2">
        <v>9.1471699999999991</v>
      </c>
      <c r="AY11" s="2">
        <v>50.955649999999999</v>
      </c>
      <c r="AZ11" s="2">
        <v>8.8004599999999993</v>
      </c>
      <c r="BA11" s="2">
        <v>4.6824899999999996</v>
      </c>
      <c r="BB11" s="2">
        <v>7.9180799999999998</v>
      </c>
      <c r="BC11" s="2">
        <v>9.5665499999999994</v>
      </c>
      <c r="BD11" s="2">
        <v>14.974449999999999</v>
      </c>
      <c r="BE11" s="2">
        <v>19.42615</v>
      </c>
      <c r="BF11" s="2">
        <v>122.82774000000001</v>
      </c>
      <c r="BG11" s="2">
        <v>11.36468</v>
      </c>
      <c r="BH11" s="2">
        <v>4.4853500000000004</v>
      </c>
      <c r="BI11" s="2">
        <v>3.41845</v>
      </c>
      <c r="BJ11" s="2">
        <v>13.20689</v>
      </c>
      <c r="BK11" s="2">
        <v>8.7300799999999992</v>
      </c>
      <c r="BL11" s="6">
        <v>0</v>
      </c>
      <c r="BM11" s="6">
        <v>0</v>
      </c>
      <c r="BN11" s="6">
        <v>7.6777699999999998</v>
      </c>
      <c r="BO11" s="2">
        <v>50.560809999999996</v>
      </c>
      <c r="BP11" s="2">
        <v>12.493729999999999</v>
      </c>
      <c r="BQ11" s="2">
        <v>47.386270000000003</v>
      </c>
      <c r="BR11" s="2">
        <v>44.46604</v>
      </c>
    </row>
    <row r="12" spans="1:70" s="25" customFormat="1" x14ac:dyDescent="0.25">
      <c r="A12" s="24" t="s">
        <v>101</v>
      </c>
      <c r="B12" s="25" t="s">
        <v>57</v>
      </c>
      <c r="C12" s="25">
        <v>85</v>
      </c>
      <c r="D12" s="25">
        <v>104</v>
      </c>
      <c r="E12" s="25" t="s">
        <v>157</v>
      </c>
      <c r="F12" s="25" t="s">
        <v>48</v>
      </c>
      <c r="G12" s="25" t="s">
        <v>71</v>
      </c>
      <c r="H12" s="25" t="s">
        <v>74</v>
      </c>
      <c r="I12" s="25" t="s">
        <v>52</v>
      </c>
      <c r="L12" s="25">
        <v>2.2490000000000001</v>
      </c>
      <c r="M12" s="26">
        <v>1</v>
      </c>
      <c r="P12" s="25">
        <v>41.162399999999998</v>
      </c>
      <c r="S12" s="25">
        <v>6.4604600000000003</v>
      </c>
      <c r="U12" s="25">
        <v>229.65204</v>
      </c>
      <c r="V12" s="25">
        <v>7.8158899999999996</v>
      </c>
      <c r="W12" s="25">
        <v>66.044749999999993</v>
      </c>
      <c r="X12" s="25">
        <v>239.15853999999999</v>
      </c>
      <c r="Y12" s="25">
        <v>14.6046</v>
      </c>
      <c r="Z12" s="25">
        <v>6.7295600000000002</v>
      </c>
      <c r="AA12" s="25">
        <v>23.6235</v>
      </c>
      <c r="AC12" s="25">
        <v>3.88836</v>
      </c>
      <c r="AD12" s="25">
        <v>17.330120000000001</v>
      </c>
      <c r="AE12" s="25">
        <v>4.7767799999999996</v>
      </c>
      <c r="AH12" s="25">
        <v>123.20704000000001</v>
      </c>
      <c r="AI12" s="25">
        <v>94.695909999999998</v>
      </c>
      <c r="AJ12" s="25">
        <v>9.4782200000000003</v>
      </c>
      <c r="AK12" s="25">
        <v>112.92991000000001</v>
      </c>
      <c r="AN12" s="25">
        <v>14.439830000000001</v>
      </c>
      <c r="AR12" s="25">
        <v>13.58197</v>
      </c>
      <c r="AU12" s="25">
        <v>5.14438</v>
      </c>
      <c r="AV12" s="25">
        <v>0</v>
      </c>
      <c r="AW12" s="25">
        <v>8.3585799999999999</v>
      </c>
      <c r="AX12" s="25">
        <v>4.2951300000000003</v>
      </c>
      <c r="AY12" s="25">
        <v>23.191140000000001</v>
      </c>
      <c r="AZ12" s="25">
        <v>4.0126099999999996</v>
      </c>
      <c r="BD12" s="25">
        <v>6.7459499999999997</v>
      </c>
      <c r="BE12" s="25">
        <v>8.0752799999999993</v>
      </c>
      <c r="BF12" s="25">
        <v>54.495489999999997</v>
      </c>
      <c r="BH12" s="25">
        <v>6.0138199999999999</v>
      </c>
      <c r="BI12" s="25">
        <v>22.874790000000001</v>
      </c>
      <c r="BJ12" s="25">
        <v>5.7363299999999997</v>
      </c>
      <c r="BL12" s="25">
        <v>0</v>
      </c>
      <c r="BM12" s="25">
        <v>0</v>
      </c>
      <c r="BO12" s="25">
        <v>22.874790000000001</v>
      </c>
      <c r="BP12" s="25">
        <v>5.7363299999999997</v>
      </c>
      <c r="BQ12" s="25">
        <v>21.400269999999999</v>
      </c>
      <c r="BR12" s="25">
        <v>20.105229999999999</v>
      </c>
    </row>
    <row r="13" spans="1:70" s="2" customFormat="1" x14ac:dyDescent="0.25">
      <c r="A13" s="14" t="s">
        <v>101</v>
      </c>
      <c r="B13" s="2" t="s">
        <v>57</v>
      </c>
      <c r="C13" s="2">
        <v>86</v>
      </c>
      <c r="D13" s="2">
        <v>106</v>
      </c>
      <c r="E13" s="2" t="s">
        <v>158</v>
      </c>
      <c r="F13" s="2" t="s">
        <v>50</v>
      </c>
      <c r="G13" s="2" t="s">
        <v>68</v>
      </c>
      <c r="H13" s="6" t="s">
        <v>74</v>
      </c>
      <c r="I13" s="2" t="s">
        <v>105</v>
      </c>
      <c r="K13" s="2" t="s">
        <v>149</v>
      </c>
      <c r="L13" s="2">
        <v>2.0129999999999999</v>
      </c>
      <c r="M13" s="15">
        <v>0.5</v>
      </c>
      <c r="N13">
        <v>-46.703400000000002</v>
      </c>
      <c r="O13" s="2">
        <v>0</v>
      </c>
      <c r="P13" s="2">
        <v>43.914490000000001</v>
      </c>
      <c r="Q13" s="2">
        <v>8.9511800000000008</v>
      </c>
      <c r="R13" s="2">
        <v>2.8510900000000001</v>
      </c>
      <c r="S13" s="2">
        <v>12.09305</v>
      </c>
      <c r="T13" s="2">
        <v>10.20804</v>
      </c>
      <c r="U13" s="2">
        <v>405.48117000000002</v>
      </c>
      <c r="V13" s="2">
        <v>12.820460000000001</v>
      </c>
      <c r="W13" s="2">
        <v>70.761309999999995</v>
      </c>
      <c r="X13" s="2">
        <v>240.86699999999999</v>
      </c>
      <c r="Y13" s="2">
        <v>17.227930000000001</v>
      </c>
      <c r="Z13" s="2">
        <v>6.7467800000000002</v>
      </c>
      <c r="AA13" s="2">
        <v>32.946219999999997</v>
      </c>
      <c r="AB13" s="2">
        <v>11.23868</v>
      </c>
      <c r="AC13" s="2">
        <v>4.6662400000000002</v>
      </c>
      <c r="AD13" s="2">
        <v>23.960750000000001</v>
      </c>
      <c r="AE13" s="2">
        <v>11.493790000000001</v>
      </c>
      <c r="AF13" s="2">
        <v>4.1711999999999998</v>
      </c>
      <c r="AG13" s="2">
        <v>0</v>
      </c>
      <c r="AH13" s="2">
        <v>195.59396000000001</v>
      </c>
      <c r="AI13" s="2">
        <v>231.99615</v>
      </c>
      <c r="AJ13" s="2">
        <v>0</v>
      </c>
      <c r="AK13" s="2">
        <v>129.96991</v>
      </c>
      <c r="AL13" s="2">
        <v>10.558400000000001</v>
      </c>
      <c r="AM13" s="2">
        <v>0</v>
      </c>
      <c r="AN13" s="2">
        <v>23.969349999999999</v>
      </c>
      <c r="AO13" s="2">
        <v>0</v>
      </c>
      <c r="AP13" s="2">
        <v>3.4268800000000001</v>
      </c>
      <c r="AQ13" s="2">
        <v>0</v>
      </c>
      <c r="AR13" s="2">
        <v>0</v>
      </c>
      <c r="AS13" s="2">
        <v>5.0060000000000002</v>
      </c>
      <c r="AT13" s="2">
        <v>4.6310399999999996</v>
      </c>
      <c r="AU13" s="2">
        <v>7.0686099999999996</v>
      </c>
      <c r="AV13" s="2">
        <v>0</v>
      </c>
      <c r="AW13" s="2">
        <v>15.78196</v>
      </c>
      <c r="AX13" s="2">
        <v>7.2887599999999999</v>
      </c>
      <c r="AY13" s="2">
        <v>28.652270000000001</v>
      </c>
      <c r="AZ13" s="2">
        <v>9.9108400000000003</v>
      </c>
      <c r="BA13" s="2">
        <v>0</v>
      </c>
      <c r="BB13" s="2">
        <v>12.682869999999999</v>
      </c>
      <c r="BC13" s="2">
        <v>0</v>
      </c>
      <c r="BD13" s="2">
        <v>8.8418700000000001</v>
      </c>
      <c r="BE13" s="2">
        <v>8.0302399999999992</v>
      </c>
      <c r="BF13" s="2">
        <v>93.460390000000004</v>
      </c>
      <c r="BG13" s="2">
        <v>0</v>
      </c>
      <c r="BH13" s="2">
        <v>0</v>
      </c>
      <c r="BI13" s="2">
        <v>0</v>
      </c>
      <c r="BJ13" s="2">
        <v>8.3516100000000009</v>
      </c>
      <c r="BK13" s="2">
        <v>7.0340499999999997</v>
      </c>
      <c r="BL13" s="2">
        <v>4.8216700000000001</v>
      </c>
      <c r="BM13" s="2">
        <v>0</v>
      </c>
      <c r="BN13" s="2">
        <v>0</v>
      </c>
      <c r="BO13" s="2">
        <v>44.922890000000002</v>
      </c>
      <c r="BP13" s="2">
        <v>27.9177</v>
      </c>
      <c r="BQ13" s="2">
        <v>20.321259999999999</v>
      </c>
      <c r="BR13" s="2">
        <v>28.034859999999998</v>
      </c>
    </row>
    <row r="14" spans="1:70" s="2" customFormat="1" x14ac:dyDescent="0.25">
      <c r="A14" s="14" t="s">
        <v>101</v>
      </c>
      <c r="B14" s="2" t="s">
        <v>152</v>
      </c>
      <c r="C14" s="2">
        <v>34</v>
      </c>
      <c r="D14" s="2">
        <v>205</v>
      </c>
      <c r="E14" s="2" t="s">
        <v>167</v>
      </c>
      <c r="F14" s="6" t="s">
        <v>50</v>
      </c>
      <c r="G14" s="6" t="s">
        <v>68</v>
      </c>
      <c r="H14" s="6" t="s">
        <v>74</v>
      </c>
      <c r="I14" s="2" t="s">
        <v>52</v>
      </c>
      <c r="L14" s="2">
        <v>2.202</v>
      </c>
      <c r="M14" s="15">
        <v>0.5</v>
      </c>
      <c r="N14" s="2">
        <v>-37.939900000000002</v>
      </c>
      <c r="O14" s="2">
        <v>0</v>
      </c>
      <c r="P14" s="2">
        <v>80.955039999999997</v>
      </c>
      <c r="Q14" s="2">
        <v>13.363860000000001</v>
      </c>
      <c r="R14" s="2">
        <v>3.7766299999999999</v>
      </c>
      <c r="S14" s="2">
        <v>18.449079999999999</v>
      </c>
      <c r="T14" s="2">
        <v>16.041170000000001</v>
      </c>
      <c r="U14" s="2">
        <v>690.11377000000005</v>
      </c>
      <c r="V14" s="2">
        <v>14.291359999999999</v>
      </c>
      <c r="W14" s="2">
        <v>89.238640000000004</v>
      </c>
      <c r="X14" s="2">
        <v>397.34170999999998</v>
      </c>
      <c r="Y14" s="2">
        <v>26.017720000000001</v>
      </c>
      <c r="Z14" s="2">
        <v>12.868790000000001</v>
      </c>
      <c r="AA14" s="2">
        <v>82.268659999999997</v>
      </c>
      <c r="AB14" s="2">
        <v>0</v>
      </c>
      <c r="AC14" s="2">
        <v>11.53073</v>
      </c>
      <c r="AD14" s="2">
        <v>48.430729999999997</v>
      </c>
      <c r="AE14" s="2">
        <v>13.17745</v>
      </c>
      <c r="AF14" s="2">
        <v>2.9959500000000001</v>
      </c>
      <c r="AG14" s="2">
        <v>4.0284800000000001</v>
      </c>
      <c r="AH14" s="2">
        <v>313.31112999999999</v>
      </c>
      <c r="AI14" s="2">
        <v>334.33469000000002</v>
      </c>
      <c r="AJ14" s="2">
        <v>0</v>
      </c>
      <c r="AK14" s="2">
        <v>186.69677999999999</v>
      </c>
      <c r="AL14" s="2">
        <v>16.262550000000001</v>
      </c>
      <c r="AM14" s="2">
        <v>2.7683200000000001</v>
      </c>
      <c r="AN14" s="2">
        <v>37.852879999999999</v>
      </c>
      <c r="AO14" s="2">
        <v>0</v>
      </c>
      <c r="AP14" s="2">
        <v>12.054399999999999</v>
      </c>
      <c r="AQ14" s="2">
        <v>0</v>
      </c>
      <c r="AR14" s="2">
        <v>0</v>
      </c>
      <c r="AS14" s="2">
        <v>11.790430000000001</v>
      </c>
      <c r="AT14" s="2">
        <v>6.90069</v>
      </c>
      <c r="AU14" s="2">
        <v>8.7611699999999999</v>
      </c>
      <c r="AV14" s="2">
        <v>0</v>
      </c>
      <c r="AW14" s="2">
        <v>15.04425</v>
      </c>
      <c r="AX14" s="2">
        <v>11.97031</v>
      </c>
      <c r="AY14" s="2">
        <v>85.541210000000007</v>
      </c>
      <c r="AZ14" s="2">
        <v>14.10575</v>
      </c>
      <c r="BA14" s="2">
        <v>0</v>
      </c>
      <c r="BB14" s="2">
        <v>0</v>
      </c>
      <c r="BC14" s="2">
        <v>0</v>
      </c>
      <c r="BD14" s="2">
        <v>20.667929999999998</v>
      </c>
      <c r="BE14" s="2">
        <v>13.102370000000001</v>
      </c>
      <c r="BF14" s="2">
        <v>127.56313</v>
      </c>
      <c r="BG14" s="2">
        <v>0</v>
      </c>
      <c r="BH14" s="2">
        <v>4.7814699999999997</v>
      </c>
      <c r="BI14" s="2">
        <v>0</v>
      </c>
      <c r="BJ14" s="2">
        <v>10.518359999999999</v>
      </c>
      <c r="BK14" s="2">
        <v>11.124029999999999</v>
      </c>
      <c r="BL14" s="2">
        <v>13.74061</v>
      </c>
      <c r="BM14" s="2">
        <v>5.18201</v>
      </c>
      <c r="BN14" s="2">
        <v>0</v>
      </c>
      <c r="BO14" s="2">
        <v>54.53866</v>
      </c>
      <c r="BP14" s="2">
        <v>39.441369999999999</v>
      </c>
      <c r="BQ14" s="2">
        <v>27.11655</v>
      </c>
      <c r="BR14" s="2">
        <v>42.654260000000001</v>
      </c>
    </row>
    <row r="15" spans="1:70" s="2" customFormat="1" x14ac:dyDescent="0.25">
      <c r="A15" s="14" t="s">
        <v>101</v>
      </c>
      <c r="B15" s="2" t="s">
        <v>152</v>
      </c>
      <c r="C15" s="2">
        <v>38</v>
      </c>
      <c r="D15" s="2">
        <v>209</v>
      </c>
      <c r="E15" s="2" t="s">
        <v>166</v>
      </c>
      <c r="F15" s="6" t="s">
        <v>48</v>
      </c>
      <c r="G15" s="6" t="s">
        <v>60</v>
      </c>
      <c r="H15" s="6" t="s">
        <v>74</v>
      </c>
      <c r="I15" s="2" t="s">
        <v>143</v>
      </c>
      <c r="L15" s="2">
        <v>2.3740000000000001</v>
      </c>
      <c r="M15" s="15">
        <v>0.5</v>
      </c>
      <c r="N15" s="2">
        <v>-29.064699999999998</v>
      </c>
      <c r="O15" s="2">
        <v>0</v>
      </c>
      <c r="P15" s="2">
        <v>21.447179999999999</v>
      </c>
      <c r="Q15" s="2">
        <v>11.42817</v>
      </c>
      <c r="R15" s="2">
        <v>4.2306499999999998</v>
      </c>
      <c r="S15" s="2">
        <v>13.97865</v>
      </c>
      <c r="T15" s="2">
        <v>12.31968</v>
      </c>
      <c r="U15" s="2">
        <v>308.1377</v>
      </c>
      <c r="V15" s="2">
        <v>4.9940899999999999</v>
      </c>
      <c r="W15" s="2">
        <v>0</v>
      </c>
      <c r="X15" s="2">
        <v>32.724930000000001</v>
      </c>
      <c r="Y15" s="2">
        <v>0</v>
      </c>
      <c r="Z15" s="2">
        <v>5.6967100000000004</v>
      </c>
      <c r="AA15" s="2">
        <v>40.091679999999997</v>
      </c>
      <c r="AB15" s="2">
        <v>14.83414</v>
      </c>
      <c r="AC15" s="2">
        <v>0</v>
      </c>
      <c r="AD15" s="2">
        <v>38.505310000000001</v>
      </c>
      <c r="AE15" s="2">
        <v>10.75787</v>
      </c>
      <c r="AF15" s="2">
        <v>2.6324299999999998</v>
      </c>
      <c r="AG15" s="2">
        <v>0</v>
      </c>
      <c r="AH15" s="2">
        <v>144.03679</v>
      </c>
      <c r="AI15" s="2">
        <v>155.89957999999999</v>
      </c>
      <c r="AJ15" s="2">
        <v>0</v>
      </c>
      <c r="AK15" s="2">
        <v>53.201140000000002</v>
      </c>
      <c r="AL15" s="2">
        <v>0</v>
      </c>
      <c r="AM15" s="2">
        <v>0</v>
      </c>
      <c r="AN15" s="2">
        <v>16.850169999999999</v>
      </c>
      <c r="AO15" s="2">
        <v>0</v>
      </c>
      <c r="AP15" s="2">
        <v>5.1795200000000001</v>
      </c>
      <c r="AQ15" s="2">
        <v>0</v>
      </c>
      <c r="AR15" s="2">
        <v>0</v>
      </c>
      <c r="AS15" s="2">
        <v>0</v>
      </c>
      <c r="AT15" s="2">
        <v>5.3780000000000001</v>
      </c>
      <c r="AU15" s="2">
        <v>4.80905</v>
      </c>
      <c r="AV15" s="2">
        <v>0</v>
      </c>
      <c r="AW15" s="2">
        <v>16.055810000000001</v>
      </c>
      <c r="AX15" s="2">
        <v>5.6561700000000004</v>
      </c>
      <c r="AY15" s="2">
        <v>31.513829999999999</v>
      </c>
      <c r="AZ15" s="2">
        <v>3.7351299999999998</v>
      </c>
      <c r="BA15" s="2">
        <v>0</v>
      </c>
      <c r="BB15" s="2">
        <v>0</v>
      </c>
      <c r="BC15" s="2">
        <v>0</v>
      </c>
      <c r="BD15" s="2">
        <v>18.103739999999998</v>
      </c>
      <c r="BE15" s="2">
        <v>16.80528</v>
      </c>
      <c r="BF15" s="2">
        <v>147.55135000000001</v>
      </c>
      <c r="BG15" s="2">
        <v>0</v>
      </c>
      <c r="BH15" s="2">
        <v>0</v>
      </c>
      <c r="BI15" s="2">
        <v>0</v>
      </c>
      <c r="BJ15" s="2">
        <v>3.8327499999999999</v>
      </c>
      <c r="BK15" s="2">
        <v>4.4518800000000001</v>
      </c>
      <c r="BL15" s="2">
        <v>3.82239</v>
      </c>
      <c r="BM15" s="2">
        <v>0</v>
      </c>
      <c r="BN15" s="2">
        <v>0</v>
      </c>
      <c r="BO15" s="2">
        <v>75.722110000000001</v>
      </c>
      <c r="BP15" s="2">
        <v>17.47625</v>
      </c>
      <c r="BQ15" s="2">
        <v>33.016190000000002</v>
      </c>
      <c r="BR15" s="2">
        <v>24.463519999999999</v>
      </c>
    </row>
    <row r="16" spans="1:70" s="25" customFormat="1" x14ac:dyDescent="0.25">
      <c r="A16" s="24" t="s">
        <v>101</v>
      </c>
      <c r="B16" s="25" t="s">
        <v>57</v>
      </c>
      <c r="C16" s="25">
        <v>98</v>
      </c>
      <c r="D16" s="25">
        <v>121</v>
      </c>
      <c r="E16" s="25" t="s">
        <v>165</v>
      </c>
      <c r="F16" s="25" t="s">
        <v>145</v>
      </c>
      <c r="G16" s="25" t="s">
        <v>146</v>
      </c>
      <c r="H16" s="25" t="s">
        <v>76</v>
      </c>
      <c r="I16" s="25" t="s">
        <v>52</v>
      </c>
      <c r="L16" s="25">
        <v>3.2429999999999999</v>
      </c>
      <c r="M16" s="26">
        <v>0.5</v>
      </c>
      <c r="P16" s="25">
        <v>6.2745100000000003</v>
      </c>
      <c r="S16" s="25">
        <v>3.0178799999999999</v>
      </c>
      <c r="U16" s="25">
        <v>296.78408999999999</v>
      </c>
      <c r="V16" s="25">
        <v>8.5144900000000003</v>
      </c>
      <c r="W16" s="25">
        <v>0</v>
      </c>
      <c r="X16" s="25">
        <v>16.049710000000001</v>
      </c>
      <c r="Y16" s="25">
        <v>0</v>
      </c>
      <c r="Z16" s="25">
        <v>0</v>
      </c>
      <c r="AA16" s="25">
        <v>5.0529099999999998</v>
      </c>
      <c r="AC16" s="25">
        <v>0</v>
      </c>
      <c r="AD16" s="25">
        <v>6.1608099999999997</v>
      </c>
      <c r="AE16" s="25">
        <v>0</v>
      </c>
      <c r="AH16" s="25">
        <v>134.43695</v>
      </c>
      <c r="AI16" s="25">
        <v>322.55786000000001</v>
      </c>
      <c r="AJ16" s="25">
        <v>0</v>
      </c>
      <c r="AK16" s="25">
        <v>18.593050000000002</v>
      </c>
      <c r="AN16" s="25">
        <v>171.40172000000001</v>
      </c>
      <c r="AR16" s="25">
        <v>0</v>
      </c>
      <c r="AU16" s="25">
        <v>22.427630000000001</v>
      </c>
      <c r="AV16" s="25">
        <v>0</v>
      </c>
      <c r="AW16" s="25">
        <v>0</v>
      </c>
      <c r="AX16" s="25">
        <v>0</v>
      </c>
      <c r="AY16" s="25">
        <v>0</v>
      </c>
      <c r="AZ16" s="25">
        <v>9.1972500000000004</v>
      </c>
      <c r="BD16" s="25">
        <v>8.1966000000000001</v>
      </c>
      <c r="BE16" s="25">
        <v>10.910209999999999</v>
      </c>
      <c r="BF16" s="25">
        <v>50.333240000000004</v>
      </c>
      <c r="BH16" s="25">
        <v>0</v>
      </c>
      <c r="BI16" s="25">
        <v>0</v>
      </c>
      <c r="BJ16" s="25">
        <v>7.5259400000000003</v>
      </c>
      <c r="BL16" s="25">
        <v>0</v>
      </c>
      <c r="BM16" s="25">
        <v>0</v>
      </c>
      <c r="BO16" s="25">
        <v>5.5511999999999997</v>
      </c>
      <c r="BP16" s="25">
        <v>12.857010000000001</v>
      </c>
      <c r="BQ16" s="25">
        <v>8.1013800000000007</v>
      </c>
      <c r="BR16" s="25">
        <v>37.953479999999999</v>
      </c>
    </row>
    <row r="17" spans="1:70" x14ac:dyDescent="0.25">
      <c r="A17" s="14" t="s">
        <v>101</v>
      </c>
      <c r="B17" t="s">
        <v>57</v>
      </c>
      <c r="C17">
        <v>98</v>
      </c>
      <c r="D17">
        <v>121</v>
      </c>
      <c r="E17" t="s">
        <v>165</v>
      </c>
      <c r="F17" t="s">
        <v>145</v>
      </c>
      <c r="G17" t="s">
        <v>146</v>
      </c>
      <c r="H17" s="6" t="s">
        <v>76</v>
      </c>
      <c r="I17" s="6" t="s">
        <v>52</v>
      </c>
      <c r="J17" s="6"/>
      <c r="K17" s="6"/>
      <c r="L17">
        <v>3.2429999999999999</v>
      </c>
      <c r="M17" s="17">
        <v>0.25</v>
      </c>
      <c r="O17">
        <v>0</v>
      </c>
      <c r="P17">
        <v>26.647020000000001</v>
      </c>
      <c r="Q17">
        <v>3.7800600000000002</v>
      </c>
      <c r="R17">
        <v>0</v>
      </c>
      <c r="S17">
        <v>13.214650000000001</v>
      </c>
      <c r="T17">
        <v>9.7286199999999994</v>
      </c>
      <c r="U17">
        <v>657.56311000000005</v>
      </c>
      <c r="V17">
        <v>13.971299999999999</v>
      </c>
      <c r="W17">
        <v>0</v>
      </c>
      <c r="X17">
        <v>32.386839999999999</v>
      </c>
      <c r="Y17">
        <v>0</v>
      </c>
      <c r="Z17">
        <v>5.7700899999999997</v>
      </c>
      <c r="AA17">
        <v>14.376250000000001</v>
      </c>
      <c r="AB17">
        <v>4.4182199999999998</v>
      </c>
      <c r="AC17">
        <v>0</v>
      </c>
      <c r="AD17">
        <v>19.769919999999999</v>
      </c>
      <c r="AE17">
        <v>10.00464</v>
      </c>
      <c r="AF17">
        <v>0</v>
      </c>
      <c r="AG17">
        <v>0</v>
      </c>
      <c r="AH17">
        <v>337.80344000000002</v>
      </c>
      <c r="AI17">
        <v>709.85217</v>
      </c>
      <c r="AJ17">
        <v>0</v>
      </c>
      <c r="AK17">
        <v>28.00384</v>
      </c>
      <c r="AL17">
        <v>0</v>
      </c>
      <c r="AM17">
        <v>0</v>
      </c>
      <c r="AN17">
        <v>397.89929000000001</v>
      </c>
      <c r="AO17">
        <v>0</v>
      </c>
      <c r="AP17">
        <v>0</v>
      </c>
      <c r="AQ17">
        <v>0</v>
      </c>
      <c r="AR17" s="2">
        <v>0</v>
      </c>
      <c r="AS17">
        <v>0</v>
      </c>
      <c r="AT17">
        <v>6.9476199999999997</v>
      </c>
      <c r="AU17">
        <v>37.547319999999999</v>
      </c>
      <c r="AV17">
        <v>0</v>
      </c>
      <c r="AW17" s="2">
        <v>5.6742900000000001</v>
      </c>
      <c r="AX17" s="2">
        <v>9.9030500000000004</v>
      </c>
      <c r="AY17" s="2">
        <v>11.4057</v>
      </c>
      <c r="AZ17" s="2">
        <v>27.42755</v>
      </c>
      <c r="BA17" s="2">
        <v>0</v>
      </c>
      <c r="BB17" s="2">
        <v>0</v>
      </c>
      <c r="BC17" s="2">
        <v>5.5539300000000003</v>
      </c>
      <c r="BD17" s="2">
        <v>25.561160000000001</v>
      </c>
      <c r="BE17" s="2">
        <v>34.840910000000001</v>
      </c>
      <c r="BF17" s="2">
        <v>148.16095000000001</v>
      </c>
      <c r="BG17" s="2"/>
      <c r="BH17" s="2">
        <v>6.0848199999999997</v>
      </c>
      <c r="BI17" s="2">
        <v>5.48665</v>
      </c>
      <c r="BJ17" s="2">
        <v>25.447959999999998</v>
      </c>
      <c r="BK17" s="2">
        <v>5.73224</v>
      </c>
      <c r="BL17" s="2">
        <v>0</v>
      </c>
      <c r="BM17" s="2">
        <v>3.4655999999999998</v>
      </c>
      <c r="BN17" s="2">
        <v>0</v>
      </c>
      <c r="BO17" s="2">
        <v>22.246420000000001</v>
      </c>
      <c r="BP17" s="2">
        <v>51.197769999999998</v>
      </c>
      <c r="BQ17" s="2">
        <v>33.605690000000003</v>
      </c>
      <c r="BR17" s="2">
        <v>159.28847999999999</v>
      </c>
    </row>
    <row r="18" spans="1:70" s="25" customFormat="1" x14ac:dyDescent="0.25">
      <c r="A18" s="24" t="s">
        <v>101</v>
      </c>
      <c r="B18" s="25" t="s">
        <v>57</v>
      </c>
      <c r="C18" s="25">
        <v>44</v>
      </c>
      <c r="D18" s="25">
        <v>44</v>
      </c>
      <c r="E18" s="25" t="s">
        <v>164</v>
      </c>
      <c r="F18" s="25" t="s">
        <v>145</v>
      </c>
      <c r="G18" s="25" t="s">
        <v>147</v>
      </c>
      <c r="H18" s="25" t="s">
        <v>76</v>
      </c>
      <c r="I18" s="25" t="s">
        <v>148</v>
      </c>
      <c r="L18" s="25">
        <v>2.2320000000000002</v>
      </c>
      <c r="M18" s="26">
        <v>0.5</v>
      </c>
      <c r="P18" s="25">
        <v>3.6352899999999999</v>
      </c>
      <c r="S18" s="25">
        <v>2.00345</v>
      </c>
      <c r="U18" s="25">
        <v>146.63995</v>
      </c>
      <c r="V18" s="25">
        <v>0</v>
      </c>
      <c r="W18" s="25">
        <v>3.2678799999999999</v>
      </c>
      <c r="X18" s="25">
        <v>4.2608499999999996</v>
      </c>
      <c r="Y18" s="25">
        <v>0</v>
      </c>
      <c r="Z18" s="25">
        <v>0</v>
      </c>
      <c r="AA18" s="25">
        <v>3.1614599999999999</v>
      </c>
      <c r="AC18" s="25">
        <v>0</v>
      </c>
      <c r="AD18" s="25">
        <v>5.6337599999999997</v>
      </c>
      <c r="AE18" s="25">
        <v>0</v>
      </c>
      <c r="AH18" s="25">
        <v>109.4472</v>
      </c>
      <c r="AI18" s="25">
        <v>71.305530000000005</v>
      </c>
      <c r="AJ18" s="25">
        <v>0</v>
      </c>
      <c r="AK18" s="25">
        <v>9.9770000000000003</v>
      </c>
      <c r="AN18" s="25">
        <v>67.145499999999998</v>
      </c>
      <c r="AR18" s="25">
        <v>0</v>
      </c>
      <c r="AU18" s="25">
        <v>6.7413400000000001</v>
      </c>
      <c r="AV18" s="25">
        <v>0</v>
      </c>
      <c r="AW18" s="25">
        <v>0</v>
      </c>
      <c r="AX18" s="25">
        <v>0</v>
      </c>
      <c r="AY18" s="25">
        <v>0</v>
      </c>
      <c r="AZ18" s="25">
        <v>3.1715599999999999</v>
      </c>
      <c r="BD18" s="25">
        <v>5.2084400000000004</v>
      </c>
      <c r="BE18" s="25">
        <v>6.32057</v>
      </c>
      <c r="BF18" s="25">
        <v>96.28716</v>
      </c>
      <c r="BH18" s="25">
        <v>0</v>
      </c>
      <c r="BI18" s="25">
        <v>0</v>
      </c>
      <c r="BJ18" s="25">
        <v>15.29889</v>
      </c>
      <c r="BL18" s="25">
        <v>0</v>
      </c>
      <c r="BM18" s="25">
        <v>0</v>
      </c>
      <c r="BO18" s="25">
        <v>13.48226</v>
      </c>
      <c r="BP18" s="25">
        <v>32.681069999999998</v>
      </c>
      <c r="BQ18" s="25">
        <v>15.34132</v>
      </c>
      <c r="BR18" s="25">
        <v>95.949809999999999</v>
      </c>
    </row>
    <row r="19" spans="1:70" x14ac:dyDescent="0.25">
      <c r="A19" s="14" t="s">
        <v>101</v>
      </c>
      <c r="B19" t="s">
        <v>57</v>
      </c>
      <c r="C19">
        <v>44</v>
      </c>
      <c r="D19">
        <v>44</v>
      </c>
      <c r="E19" t="s">
        <v>164</v>
      </c>
      <c r="F19" t="s">
        <v>145</v>
      </c>
      <c r="G19" t="s">
        <v>147</v>
      </c>
      <c r="H19" t="s">
        <v>76</v>
      </c>
      <c r="L19">
        <v>2.2320000000000002</v>
      </c>
      <c r="M19" s="17">
        <v>0.25</v>
      </c>
      <c r="O19">
        <v>0</v>
      </c>
      <c r="P19">
        <v>7.6382500000000002</v>
      </c>
      <c r="Q19">
        <v>0</v>
      </c>
      <c r="R19">
        <v>0</v>
      </c>
      <c r="S19">
        <v>3.96414</v>
      </c>
      <c r="T19">
        <v>7.9866000000000001</v>
      </c>
      <c r="U19">
        <v>289.83407999999997</v>
      </c>
      <c r="V19">
        <v>2.5882700000000001</v>
      </c>
      <c r="W19" s="2">
        <v>5.7608300000000003</v>
      </c>
      <c r="X19" s="2">
        <v>9.1464400000000001</v>
      </c>
      <c r="Y19" s="2">
        <v>0</v>
      </c>
      <c r="Z19" s="2">
        <v>0</v>
      </c>
      <c r="AA19" s="2">
        <v>6.7394800000000004</v>
      </c>
      <c r="AB19" s="2">
        <v>2.43302</v>
      </c>
      <c r="AC19" s="2">
        <v>0</v>
      </c>
      <c r="AD19" s="2">
        <v>11.4251</v>
      </c>
      <c r="AE19" s="2">
        <v>0</v>
      </c>
      <c r="AF19" s="2">
        <v>0</v>
      </c>
      <c r="AG19" s="2">
        <v>0</v>
      </c>
      <c r="AH19" s="2">
        <v>219.19345000000001</v>
      </c>
      <c r="AI19" s="2">
        <v>142.59236000000001</v>
      </c>
      <c r="AJ19" s="2">
        <v>0</v>
      </c>
      <c r="AK19" s="2">
        <v>20.10106</v>
      </c>
      <c r="AL19" s="2">
        <v>0</v>
      </c>
      <c r="AM19" s="2">
        <v>0</v>
      </c>
      <c r="AN19" s="2">
        <v>136.99460999999999</v>
      </c>
      <c r="AO19" s="2">
        <v>0</v>
      </c>
      <c r="AP19" s="2">
        <v>0</v>
      </c>
      <c r="AQ19" s="2">
        <v>0</v>
      </c>
      <c r="AR19" s="23">
        <v>0</v>
      </c>
      <c r="AS19" s="23">
        <v>0</v>
      </c>
      <c r="AT19" s="23">
        <v>3.0730599999999999</v>
      </c>
      <c r="AU19" s="2">
        <v>14.37922</v>
      </c>
      <c r="AV19" s="2">
        <v>0</v>
      </c>
      <c r="AW19" s="2">
        <v>5.3400800000000004</v>
      </c>
      <c r="AX19" s="2">
        <v>2.7253099999999999</v>
      </c>
      <c r="AY19" s="2">
        <v>0</v>
      </c>
      <c r="AZ19" s="2">
        <v>6.7988499999999998</v>
      </c>
      <c r="BA19" s="2">
        <v>0</v>
      </c>
      <c r="BB19" s="2">
        <v>0</v>
      </c>
      <c r="BC19" s="2">
        <v>0</v>
      </c>
      <c r="BD19" s="2">
        <v>11.30897</v>
      </c>
      <c r="BE19" s="2">
        <v>14.02352</v>
      </c>
      <c r="BF19" s="2">
        <v>206.94701000000001</v>
      </c>
      <c r="BG19" s="2">
        <v>0</v>
      </c>
      <c r="BH19" s="2">
        <v>0</v>
      </c>
      <c r="BI19" s="2">
        <v>0</v>
      </c>
      <c r="BJ19">
        <v>34.983759999999997</v>
      </c>
      <c r="BK19">
        <v>4.4824700000000002</v>
      </c>
      <c r="BL19">
        <v>0</v>
      </c>
      <c r="BM19">
        <v>0</v>
      </c>
      <c r="BN19">
        <v>0</v>
      </c>
      <c r="BO19">
        <v>32.304810000000003</v>
      </c>
      <c r="BP19">
        <v>78.561440000000005</v>
      </c>
      <c r="BQ19">
        <v>37.703319999999998</v>
      </c>
      <c r="BR19">
        <v>238.43548999999999</v>
      </c>
    </row>
    <row r="20" spans="1:70" s="25" customFormat="1" x14ac:dyDescent="0.25">
      <c r="A20" s="24" t="s">
        <v>101</v>
      </c>
      <c r="B20" s="25" t="s">
        <v>57</v>
      </c>
      <c r="C20" s="25">
        <v>15</v>
      </c>
      <c r="D20" s="25">
        <v>15</v>
      </c>
      <c r="E20" s="25" t="s">
        <v>161</v>
      </c>
      <c r="F20" s="25" t="s">
        <v>145</v>
      </c>
      <c r="G20" s="25" t="s">
        <v>146</v>
      </c>
      <c r="H20" s="25" t="s">
        <v>76</v>
      </c>
      <c r="I20" s="25" t="s">
        <v>148</v>
      </c>
      <c r="L20" s="25">
        <v>2.7090000000000001</v>
      </c>
      <c r="M20" s="26">
        <v>0.5</v>
      </c>
      <c r="P20" s="25">
        <v>2.6695600000000002</v>
      </c>
      <c r="S20" s="25">
        <v>1.6710199999999999</v>
      </c>
      <c r="U20" s="25">
        <v>122.96113</v>
      </c>
      <c r="V20" s="25">
        <v>0</v>
      </c>
      <c r="W20" s="25">
        <v>4.867</v>
      </c>
      <c r="X20" s="25">
        <v>5.6286899999999997</v>
      </c>
      <c r="Y20" s="25">
        <v>0</v>
      </c>
      <c r="Z20" s="25">
        <v>0</v>
      </c>
      <c r="AA20" s="25">
        <v>0</v>
      </c>
      <c r="AC20" s="25">
        <v>0</v>
      </c>
      <c r="AD20" s="25">
        <v>3.6694200000000001</v>
      </c>
      <c r="AE20" s="25">
        <v>0</v>
      </c>
      <c r="AH20" s="25">
        <v>99.229489999999998</v>
      </c>
      <c r="AI20" s="25">
        <v>57.35445</v>
      </c>
      <c r="AJ20" s="25">
        <v>0</v>
      </c>
      <c r="AK20" s="25">
        <v>7.2596100000000003</v>
      </c>
      <c r="AN20" s="25">
        <v>121.64954</v>
      </c>
      <c r="AR20" s="25">
        <v>0</v>
      </c>
      <c r="AU20" s="25">
        <v>6.7490800000000002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D20" s="25">
        <v>6.1486400000000003</v>
      </c>
      <c r="BE20" s="25">
        <v>11.728479999999999</v>
      </c>
      <c r="BF20" s="25">
        <v>83.609489999999994</v>
      </c>
      <c r="BH20" s="25">
        <v>0</v>
      </c>
      <c r="BI20" s="25">
        <v>0</v>
      </c>
      <c r="BJ20" s="25">
        <v>7.4093299999999997</v>
      </c>
      <c r="BL20" s="25">
        <v>0</v>
      </c>
      <c r="BM20" s="25">
        <v>0</v>
      </c>
      <c r="BO20" s="25">
        <v>10.55036</v>
      </c>
      <c r="BP20" s="25">
        <v>24.89039</v>
      </c>
      <c r="BQ20" s="25">
        <v>9.9610599999999998</v>
      </c>
      <c r="BR20" s="25">
        <v>38.974670000000003</v>
      </c>
    </row>
    <row r="21" spans="1:70" x14ac:dyDescent="0.25">
      <c r="A21" s="14" t="s">
        <v>101</v>
      </c>
      <c r="B21" t="s">
        <v>57</v>
      </c>
      <c r="C21">
        <v>15</v>
      </c>
      <c r="D21">
        <v>15</v>
      </c>
      <c r="E21" t="s">
        <v>161</v>
      </c>
      <c r="F21" t="s">
        <v>145</v>
      </c>
      <c r="G21" t="s">
        <v>146</v>
      </c>
      <c r="H21" t="s">
        <v>76</v>
      </c>
      <c r="I21" t="s">
        <v>52</v>
      </c>
      <c r="L21">
        <v>2.7090000000000001</v>
      </c>
      <c r="M21" s="17">
        <v>0.25</v>
      </c>
      <c r="O21">
        <v>0</v>
      </c>
      <c r="P21">
        <v>5.5805999999999996</v>
      </c>
      <c r="Q21">
        <v>0</v>
      </c>
      <c r="R21">
        <v>0</v>
      </c>
      <c r="S21">
        <v>3.37168</v>
      </c>
      <c r="T21">
        <v>12.118130000000001</v>
      </c>
      <c r="U21">
        <v>239.75601</v>
      </c>
      <c r="V21">
        <v>2.4418899999999999</v>
      </c>
      <c r="W21" s="2">
        <v>8.7745200000000008</v>
      </c>
      <c r="X21">
        <v>11.615270000000001</v>
      </c>
      <c r="Y21">
        <v>0</v>
      </c>
      <c r="Z21">
        <v>0</v>
      </c>
      <c r="AA21">
        <v>3.1763300000000001</v>
      </c>
      <c r="AB21">
        <v>0</v>
      </c>
      <c r="AC21">
        <v>0</v>
      </c>
      <c r="AD21">
        <v>7.6221199999999998</v>
      </c>
      <c r="AE21">
        <v>0</v>
      </c>
      <c r="AF21">
        <v>0</v>
      </c>
      <c r="AG21">
        <v>0</v>
      </c>
      <c r="AH21">
        <v>196.5712</v>
      </c>
      <c r="AI21">
        <v>113.80902</v>
      </c>
      <c r="AJ21">
        <v>0</v>
      </c>
      <c r="AK21">
        <v>14.45247</v>
      </c>
      <c r="AL21">
        <v>0</v>
      </c>
      <c r="AM21">
        <v>0</v>
      </c>
      <c r="AN21">
        <v>243.88834</v>
      </c>
      <c r="AO21">
        <v>0</v>
      </c>
      <c r="AP21">
        <v>0</v>
      </c>
      <c r="AQ21">
        <v>0</v>
      </c>
      <c r="AR21" s="2">
        <v>0</v>
      </c>
      <c r="AS21" s="2">
        <v>0</v>
      </c>
      <c r="AT21" s="2">
        <v>0</v>
      </c>
      <c r="AU21">
        <v>14.65231</v>
      </c>
      <c r="AV21">
        <v>0</v>
      </c>
      <c r="AW21">
        <v>5.0463500000000003</v>
      </c>
      <c r="AX21">
        <v>0</v>
      </c>
      <c r="AY21">
        <v>0</v>
      </c>
      <c r="AZ21">
        <v>4.3509700000000002</v>
      </c>
      <c r="BA21">
        <v>0</v>
      </c>
      <c r="BB21">
        <v>0</v>
      </c>
      <c r="BC21">
        <v>0</v>
      </c>
      <c r="BD21">
        <v>13.98682</v>
      </c>
      <c r="BE21">
        <v>26.048629999999999</v>
      </c>
      <c r="BF21">
        <v>180.56351000000001</v>
      </c>
      <c r="BG21">
        <v>0</v>
      </c>
      <c r="BH21">
        <v>0</v>
      </c>
      <c r="BI21">
        <v>0</v>
      </c>
      <c r="BJ21">
        <v>17.20027</v>
      </c>
      <c r="BK21">
        <v>4.8096800000000002</v>
      </c>
      <c r="BL21">
        <v>0</v>
      </c>
      <c r="BM21">
        <v>0</v>
      </c>
      <c r="BO21">
        <v>26.016670000000001</v>
      </c>
      <c r="BP21">
        <v>61.447800000000001</v>
      </c>
      <c r="BQ21">
        <v>25.355319999999999</v>
      </c>
      <c r="BR21">
        <v>100.53716</v>
      </c>
    </row>
    <row r="22" spans="1:70" x14ac:dyDescent="0.25">
      <c r="A22" s="1" t="s">
        <v>100</v>
      </c>
      <c r="B22" t="s">
        <v>47</v>
      </c>
      <c r="C22">
        <v>19</v>
      </c>
      <c r="E22" t="str">
        <f t="shared" ref="E22:E31" si="0">CONCATENATE(111310,B22,"_",C22)</f>
        <v>111310C_19</v>
      </c>
      <c r="F22" t="s">
        <v>48</v>
      </c>
      <c r="G22" t="s">
        <v>49</v>
      </c>
      <c r="H22" t="s">
        <v>74</v>
      </c>
      <c r="I22" t="s">
        <v>214</v>
      </c>
      <c r="K22" t="s">
        <v>149</v>
      </c>
      <c r="L22">
        <v>2.19</v>
      </c>
      <c r="M22" s="4">
        <v>0.5</v>
      </c>
      <c r="N22" s="4">
        <v>-57.1</v>
      </c>
      <c r="O22" s="4">
        <v>0</v>
      </c>
      <c r="P22">
        <v>252.24790999999999</v>
      </c>
      <c r="Q22" s="20">
        <v>4.5289200000000003</v>
      </c>
      <c r="R22" s="4">
        <v>0</v>
      </c>
      <c r="S22">
        <v>9.7616599999999991</v>
      </c>
      <c r="T22">
        <v>0</v>
      </c>
      <c r="U22">
        <v>1647.7346199999999</v>
      </c>
      <c r="V22" s="7">
        <f>(U22/U24)*V24</f>
        <v>65.080534203639345</v>
      </c>
      <c r="W22">
        <v>289.15814</v>
      </c>
      <c r="X22">
        <v>2142.7194800000002</v>
      </c>
      <c r="Y22">
        <v>109.73048</v>
      </c>
      <c r="Z22">
        <v>23.58539</v>
      </c>
      <c r="AA22">
        <v>29.153390000000002</v>
      </c>
      <c r="AB22">
        <v>4.28057</v>
      </c>
      <c r="AC22">
        <v>0</v>
      </c>
      <c r="AD22">
        <v>18.019310000000001</v>
      </c>
      <c r="AE22">
        <v>6.1850699999999996</v>
      </c>
      <c r="AF22">
        <v>0</v>
      </c>
      <c r="AG22">
        <v>0</v>
      </c>
      <c r="AH22">
        <v>535.53454999999997</v>
      </c>
      <c r="AI22">
        <v>679.17620999999997</v>
      </c>
      <c r="AJ22" s="7">
        <f>(AI22/AI23)*AJ23</f>
        <v>95.485374402961583</v>
      </c>
      <c r="AK22">
        <v>965.24145999999996</v>
      </c>
      <c r="AL22">
        <v>89.047290000000004</v>
      </c>
      <c r="AM22">
        <v>0</v>
      </c>
      <c r="AN22">
        <v>9.7960499999999993</v>
      </c>
      <c r="AO22">
        <v>0</v>
      </c>
      <c r="AP22">
        <v>0</v>
      </c>
      <c r="AQ22">
        <v>0</v>
      </c>
      <c r="AR22" s="2">
        <v>0</v>
      </c>
      <c r="AS22">
        <v>0</v>
      </c>
      <c r="AT22">
        <v>4.0616199999999996</v>
      </c>
      <c r="AU22" s="2">
        <v>0</v>
      </c>
      <c r="AV22" s="2">
        <v>0</v>
      </c>
      <c r="AW22" s="2">
        <v>18.069590000000002</v>
      </c>
      <c r="AX22">
        <v>19.30846</v>
      </c>
      <c r="AY22">
        <v>11.912269999999999</v>
      </c>
      <c r="AZ22">
        <v>52.735019999999999</v>
      </c>
      <c r="BA22">
        <v>34.82667</v>
      </c>
      <c r="BB22">
        <v>64.056340000000006</v>
      </c>
      <c r="BC22">
        <v>70.624279999999999</v>
      </c>
      <c r="BD22">
        <v>0</v>
      </c>
      <c r="BE22">
        <v>6.7102199999999996</v>
      </c>
      <c r="BF22">
        <v>17.52393</v>
      </c>
      <c r="BG22">
        <v>39.767330000000001</v>
      </c>
      <c r="BH22">
        <v>0</v>
      </c>
      <c r="BI22">
        <v>0</v>
      </c>
      <c r="BJ22">
        <v>0</v>
      </c>
      <c r="BK22">
        <v>10.62968</v>
      </c>
      <c r="BL22">
        <v>0</v>
      </c>
      <c r="BM22">
        <v>0</v>
      </c>
      <c r="BN22">
        <v>0</v>
      </c>
      <c r="BO22">
        <v>16.613099999999999</v>
      </c>
      <c r="BP22">
        <v>0</v>
      </c>
      <c r="BQ22">
        <v>8.6643000000000008</v>
      </c>
      <c r="BR22">
        <v>9.0227900000000005</v>
      </c>
    </row>
    <row r="23" spans="1:70" s="25" customFormat="1" x14ac:dyDescent="0.25">
      <c r="A23" s="24" t="s">
        <v>100</v>
      </c>
      <c r="B23" s="25" t="s">
        <v>47</v>
      </c>
      <c r="C23" s="25">
        <v>19</v>
      </c>
      <c r="E23" s="25" t="str">
        <f t="shared" si="0"/>
        <v>111310C_19</v>
      </c>
      <c r="F23" s="25" t="s">
        <v>48</v>
      </c>
      <c r="G23" s="25" t="s">
        <v>49</v>
      </c>
      <c r="H23" s="25" t="s">
        <v>74</v>
      </c>
      <c r="I23" s="25" t="s">
        <v>52</v>
      </c>
      <c r="L23" s="25">
        <v>2.19</v>
      </c>
      <c r="M23" s="26">
        <v>1.5</v>
      </c>
      <c r="N23" s="26">
        <v>-57.1</v>
      </c>
      <c r="O23" s="26"/>
      <c r="P23" s="25">
        <v>90.593680000000006</v>
      </c>
      <c r="S23" s="25">
        <v>3.2758099999999999</v>
      </c>
      <c r="U23" s="25">
        <v>604.38073999999995</v>
      </c>
      <c r="V23" s="25">
        <f>(U23/U24)*V24</f>
        <v>23.871211385721118</v>
      </c>
      <c r="W23" s="25">
        <v>186.59546</v>
      </c>
      <c r="X23" s="25">
        <v>703.22028</v>
      </c>
      <c r="Y23" s="25">
        <v>47.253920000000001</v>
      </c>
      <c r="Z23" s="25">
        <v>8.4163499999999996</v>
      </c>
      <c r="AA23" s="25">
        <v>10.212120000000001</v>
      </c>
      <c r="AC23" s="25">
        <v>2.7601200000000001</v>
      </c>
      <c r="AD23" s="25">
        <v>6.1937100000000003</v>
      </c>
      <c r="AE23" s="25">
        <v>0</v>
      </c>
      <c r="AH23" s="25">
        <v>192.54633999999999</v>
      </c>
      <c r="AI23" s="25">
        <v>216.85129000000001</v>
      </c>
      <c r="AJ23" s="25">
        <v>30.487120000000001</v>
      </c>
      <c r="AK23" s="25">
        <v>348.98056000000003</v>
      </c>
      <c r="AN23" s="25">
        <v>2.8024</v>
      </c>
      <c r="AR23" s="25">
        <v>21.348040000000001</v>
      </c>
      <c r="AU23" s="25">
        <v>0</v>
      </c>
      <c r="AV23" s="25">
        <v>0</v>
      </c>
      <c r="AW23" s="25">
        <v>6.1963900000000001</v>
      </c>
      <c r="AX23" s="25">
        <v>5.9756299999999998</v>
      </c>
      <c r="AY23" s="25">
        <v>3.80409</v>
      </c>
      <c r="AZ23" s="25">
        <v>17.678999999999998</v>
      </c>
      <c r="BD23" s="25">
        <v>0</v>
      </c>
      <c r="BE23" s="25">
        <v>0</v>
      </c>
      <c r="BF23" s="25">
        <v>5.3177000000000003</v>
      </c>
      <c r="BH23" s="25">
        <v>0</v>
      </c>
      <c r="BI23" s="25">
        <v>0</v>
      </c>
      <c r="BJ23" s="25">
        <v>0</v>
      </c>
      <c r="BL23" s="25">
        <v>0</v>
      </c>
      <c r="BM23" s="25">
        <v>0</v>
      </c>
      <c r="BO23" s="25">
        <v>4.6993900000000002</v>
      </c>
      <c r="BP23" s="25">
        <v>0</v>
      </c>
      <c r="BQ23" s="25">
        <v>0</v>
      </c>
      <c r="BR23" s="25">
        <v>0</v>
      </c>
    </row>
    <row r="24" spans="1:70" s="25" customFormat="1" x14ac:dyDescent="0.25">
      <c r="A24" s="24" t="s">
        <v>100</v>
      </c>
      <c r="B24" s="25" t="s">
        <v>47</v>
      </c>
      <c r="C24" s="25">
        <v>19</v>
      </c>
      <c r="E24" s="25" t="str">
        <f t="shared" ref="E24" si="1">CONCATENATE(111310,B24,"_",C24)</f>
        <v>111310C_19</v>
      </c>
      <c r="F24" s="25" t="s">
        <v>48</v>
      </c>
      <c r="G24" s="25" t="s">
        <v>49</v>
      </c>
      <c r="H24" s="25" t="s">
        <v>74</v>
      </c>
      <c r="I24" s="25" t="s">
        <v>52</v>
      </c>
      <c r="K24" s="25" t="s">
        <v>168</v>
      </c>
      <c r="L24" s="25">
        <v>2.19</v>
      </c>
      <c r="M24" s="26">
        <v>2</v>
      </c>
      <c r="N24" s="26">
        <v>-57.1</v>
      </c>
      <c r="O24" s="26"/>
      <c r="P24" s="25">
        <v>20.791989999999998</v>
      </c>
      <c r="S24" s="25">
        <v>0</v>
      </c>
      <c r="U24" s="25">
        <v>141.75059999999999</v>
      </c>
      <c r="V24" s="25">
        <v>5.5987200000000001</v>
      </c>
      <c r="W24" s="25">
        <v>37.8123</v>
      </c>
      <c r="X24" s="25">
        <v>164.56838999999999</v>
      </c>
      <c r="Y24" s="25">
        <v>10.003159999999999</v>
      </c>
      <c r="Z24" s="25">
        <v>0</v>
      </c>
      <c r="AA24" s="25">
        <v>0</v>
      </c>
      <c r="AC24" s="25">
        <v>0</v>
      </c>
      <c r="AD24" s="25">
        <v>0</v>
      </c>
      <c r="AE24" s="25">
        <v>0</v>
      </c>
      <c r="AH24" s="25">
        <v>45.611690000000003</v>
      </c>
      <c r="AI24" s="25">
        <v>49.154049999999998</v>
      </c>
      <c r="AJ24" s="25">
        <v>7.0058800000000003</v>
      </c>
      <c r="AK24" s="25">
        <v>81.752570000000006</v>
      </c>
      <c r="AN24" s="25">
        <v>0</v>
      </c>
      <c r="AR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D24" s="25">
        <v>0</v>
      </c>
      <c r="BE24" s="25">
        <v>0</v>
      </c>
      <c r="BF24" s="25">
        <v>0</v>
      </c>
      <c r="BH24" s="25">
        <v>0</v>
      </c>
      <c r="BI24" s="25">
        <v>0</v>
      </c>
      <c r="BJ24" s="25">
        <v>0</v>
      </c>
      <c r="BL24" s="25">
        <v>0</v>
      </c>
      <c r="BM24" s="25">
        <v>0</v>
      </c>
      <c r="BO24" s="25">
        <v>0</v>
      </c>
      <c r="BP24" s="25">
        <v>0</v>
      </c>
      <c r="BQ24" s="25">
        <v>0</v>
      </c>
      <c r="BR24" s="25">
        <v>0</v>
      </c>
    </row>
    <row r="25" spans="1:70" x14ac:dyDescent="0.25">
      <c r="A25" s="1" t="s">
        <v>100</v>
      </c>
      <c r="B25" t="s">
        <v>47</v>
      </c>
      <c r="C25">
        <v>20</v>
      </c>
      <c r="E25" t="str">
        <f t="shared" si="0"/>
        <v>111310C_20</v>
      </c>
      <c r="F25" t="s">
        <v>48</v>
      </c>
      <c r="G25" t="s">
        <v>49</v>
      </c>
      <c r="H25" t="s">
        <v>74</v>
      </c>
      <c r="I25" t="s">
        <v>52</v>
      </c>
      <c r="K25" t="s">
        <v>149</v>
      </c>
      <c r="L25">
        <v>2.5859999999999999</v>
      </c>
      <c r="M25" s="4">
        <v>0.5</v>
      </c>
      <c r="N25" s="4">
        <v>-50</v>
      </c>
      <c r="O25" s="15">
        <v>2.8152499999999998</v>
      </c>
      <c r="P25">
        <v>208.58017000000001</v>
      </c>
      <c r="Q25" s="15">
        <v>32.516660000000002</v>
      </c>
      <c r="R25" s="15">
        <v>8.48278</v>
      </c>
      <c r="S25">
        <v>43.912570000000002</v>
      </c>
      <c r="T25" s="15">
        <v>16.952739999999999</v>
      </c>
      <c r="U25">
        <v>1488.8989300000001</v>
      </c>
      <c r="V25" s="7">
        <f>(U25/U26)*V26</f>
        <v>60.839194530544383</v>
      </c>
      <c r="W25" s="7">
        <f>(U25/U26)*W26</f>
        <v>321.54535180777265</v>
      </c>
      <c r="X25">
        <v>1572.29321</v>
      </c>
      <c r="Y25">
        <v>90.760890000000003</v>
      </c>
      <c r="Z25">
        <v>41.00253</v>
      </c>
      <c r="AA25">
        <v>60.317430000000002</v>
      </c>
      <c r="AB25">
        <v>15.323980000000001</v>
      </c>
      <c r="AC25">
        <v>8.5899400000000004</v>
      </c>
      <c r="AD25">
        <v>59.495480000000001</v>
      </c>
      <c r="AE25">
        <v>25.953410000000002</v>
      </c>
      <c r="AF25">
        <v>3.0821000000000001</v>
      </c>
      <c r="AG25">
        <v>4.5933999999999999</v>
      </c>
      <c r="AH25">
        <v>575.01909999999998</v>
      </c>
      <c r="AI25">
        <v>694.53521999999998</v>
      </c>
      <c r="AJ25" s="7">
        <f>(AI25/AI27)*AJ27</f>
        <v>60.700694576205414</v>
      </c>
      <c r="AK25">
        <v>657.96776999999997</v>
      </c>
      <c r="AL25">
        <v>65.804519999999997</v>
      </c>
      <c r="AM25">
        <v>0</v>
      </c>
      <c r="AN25">
        <v>101.28937000000001</v>
      </c>
      <c r="AO25">
        <v>0</v>
      </c>
      <c r="AP25">
        <v>3.5468899999999999</v>
      </c>
      <c r="AQ25">
        <v>0</v>
      </c>
      <c r="AR25" s="2">
        <v>10.395910000000001</v>
      </c>
      <c r="AS25" s="2">
        <v>0</v>
      </c>
      <c r="AT25" s="2">
        <v>9.5411699999999993</v>
      </c>
      <c r="AU25" s="2">
        <v>16.54157</v>
      </c>
      <c r="AV25" s="2">
        <v>0</v>
      </c>
      <c r="AW25" s="2">
        <v>6.6777499999999996</v>
      </c>
      <c r="AX25">
        <v>22.092600000000001</v>
      </c>
      <c r="AY25">
        <v>28.768789999999999</v>
      </c>
      <c r="AZ25">
        <v>36.157589999999999</v>
      </c>
      <c r="BA25">
        <v>18.640720000000002</v>
      </c>
      <c r="BB25">
        <v>33.755049999999997</v>
      </c>
      <c r="BC25">
        <v>42.006149999999998</v>
      </c>
      <c r="BD25">
        <v>20.32957</v>
      </c>
      <c r="BE25">
        <v>35.705199999999998</v>
      </c>
      <c r="BF25">
        <v>67.743499999999997</v>
      </c>
      <c r="BG25">
        <v>17.979669999999999</v>
      </c>
      <c r="BH25">
        <v>5.9387699999999999</v>
      </c>
      <c r="BI25">
        <v>3.2079200000000001</v>
      </c>
      <c r="BJ25">
        <v>6.5103499999999999</v>
      </c>
      <c r="BK25">
        <v>15.314349999999999</v>
      </c>
      <c r="BL25">
        <v>0</v>
      </c>
      <c r="BM25">
        <v>0</v>
      </c>
      <c r="BO25">
        <v>48.70505</v>
      </c>
      <c r="BP25">
        <v>8.9603000000000002</v>
      </c>
      <c r="BQ25">
        <v>28.551079999999999</v>
      </c>
      <c r="BR25">
        <v>33.852409999999999</v>
      </c>
    </row>
    <row r="26" spans="1:70" s="25" customFormat="1" x14ac:dyDescent="0.25">
      <c r="A26" s="24" t="s">
        <v>100</v>
      </c>
      <c r="B26" s="25" t="s">
        <v>47</v>
      </c>
      <c r="C26" s="25">
        <v>20</v>
      </c>
      <c r="E26" s="25" t="str">
        <f t="shared" si="0"/>
        <v>111310C_20</v>
      </c>
      <c r="F26" s="25" t="s">
        <v>48</v>
      </c>
      <c r="G26" s="25" t="s">
        <v>49</v>
      </c>
      <c r="H26" s="25" t="s">
        <v>74</v>
      </c>
      <c r="I26" s="25" t="s">
        <v>52</v>
      </c>
      <c r="L26" s="25">
        <v>2.5859999999999999</v>
      </c>
      <c r="M26" s="26">
        <v>1.5</v>
      </c>
      <c r="N26" s="26">
        <v>-50</v>
      </c>
      <c r="O26" s="26"/>
      <c r="P26" s="25">
        <v>40.900660000000002</v>
      </c>
      <c r="S26" s="25">
        <v>6.83392</v>
      </c>
      <c r="U26" s="25">
        <v>394.52771000000001</v>
      </c>
      <c r="V26" s="25">
        <v>16.12114</v>
      </c>
      <c r="W26" s="25">
        <v>85.202929999999995</v>
      </c>
      <c r="X26" s="25">
        <v>400.95166</v>
      </c>
      <c r="Y26" s="25">
        <v>39.430010000000003</v>
      </c>
      <c r="Z26" s="25">
        <v>15.69369</v>
      </c>
      <c r="AA26" s="25">
        <v>13.715490000000001</v>
      </c>
      <c r="AC26" s="25">
        <v>2.6882600000000001</v>
      </c>
      <c r="AD26" s="25">
        <v>12.387169999999999</v>
      </c>
      <c r="AE26" s="25">
        <v>4.3592399999999998</v>
      </c>
      <c r="AH26" s="25">
        <v>142.77736999999999</v>
      </c>
      <c r="AI26" s="25">
        <v>185.30901</v>
      </c>
      <c r="AJ26" s="25">
        <f>(AI26/AI27)*AJ27</f>
        <v>16.195558258699961</v>
      </c>
      <c r="AK26" s="25">
        <v>182.11861999999999</v>
      </c>
      <c r="AN26" s="25">
        <v>23.37079</v>
      </c>
      <c r="AR26" s="25">
        <v>0</v>
      </c>
      <c r="AU26" s="25">
        <v>0</v>
      </c>
      <c r="AV26" s="25">
        <v>0</v>
      </c>
      <c r="AW26" s="25">
        <v>0</v>
      </c>
      <c r="AX26" s="25">
        <v>4.1321500000000002</v>
      </c>
      <c r="AY26" s="25">
        <v>5.5988199999999999</v>
      </c>
      <c r="AZ26" s="25">
        <v>7.0589000000000004</v>
      </c>
      <c r="BD26" s="25">
        <v>3.7178200000000001</v>
      </c>
      <c r="BE26" s="25">
        <v>5.51654</v>
      </c>
      <c r="BF26" s="25">
        <v>12.619730000000001</v>
      </c>
      <c r="BH26" s="25">
        <v>0</v>
      </c>
      <c r="BI26" s="25">
        <v>0</v>
      </c>
      <c r="BJ26" s="25">
        <v>0</v>
      </c>
      <c r="BL26" s="25">
        <v>0</v>
      </c>
      <c r="BM26" s="25">
        <v>0</v>
      </c>
      <c r="BO26" s="25">
        <v>9.0359300000000005</v>
      </c>
      <c r="BP26" s="25">
        <v>0</v>
      </c>
      <c r="BQ26" s="25">
        <v>4.7374599999999996</v>
      </c>
      <c r="BR26" s="25">
        <v>5.1811800000000003</v>
      </c>
    </row>
    <row r="27" spans="1:70" s="25" customFormat="1" x14ac:dyDescent="0.25">
      <c r="A27" s="24" t="s">
        <v>100</v>
      </c>
      <c r="B27" s="25" t="s">
        <v>47</v>
      </c>
      <c r="C27" s="25">
        <v>20</v>
      </c>
      <c r="E27" s="25" t="str">
        <f t="shared" si="0"/>
        <v>111310C_20</v>
      </c>
      <c r="F27" s="25" t="s">
        <v>48</v>
      </c>
      <c r="G27" s="25" t="s">
        <v>49</v>
      </c>
      <c r="H27" s="25" t="s">
        <v>74</v>
      </c>
      <c r="I27" s="25" t="s">
        <v>52</v>
      </c>
      <c r="L27" s="25">
        <v>2.5859999999999999</v>
      </c>
      <c r="M27" s="26">
        <v>2</v>
      </c>
      <c r="N27" s="26">
        <v>-50</v>
      </c>
      <c r="P27" s="25">
        <v>40.021790000000003</v>
      </c>
      <c r="S27" s="25">
        <v>7.8853600000000004</v>
      </c>
      <c r="U27" s="25">
        <v>290.24910999999997</v>
      </c>
      <c r="V27" s="25">
        <v>10.22471</v>
      </c>
      <c r="W27" s="25">
        <v>61.084499999999998</v>
      </c>
      <c r="X27" s="25">
        <v>283.42156999999997</v>
      </c>
      <c r="Y27" s="25">
        <v>18.616009999999999</v>
      </c>
      <c r="Z27" s="25">
        <v>8.1281499999999998</v>
      </c>
      <c r="AA27" s="25">
        <v>11.64343</v>
      </c>
      <c r="AC27" s="25">
        <v>2.5111500000000002</v>
      </c>
      <c r="AD27" s="25">
        <v>11.276809999999999</v>
      </c>
      <c r="AE27" s="25">
        <v>4.2077099999999996</v>
      </c>
      <c r="AH27" s="25">
        <v>110.19407</v>
      </c>
      <c r="AI27" s="25">
        <v>118.54505</v>
      </c>
      <c r="AJ27" s="25">
        <v>10.36055</v>
      </c>
      <c r="AK27" s="25">
        <v>126.73967</v>
      </c>
      <c r="AN27" s="25">
        <v>18.9695</v>
      </c>
      <c r="AR27" s="25">
        <v>0</v>
      </c>
      <c r="AU27" s="25">
        <v>0</v>
      </c>
      <c r="AV27" s="25">
        <v>0</v>
      </c>
      <c r="AW27" s="25">
        <v>0</v>
      </c>
      <c r="AX27" s="25">
        <v>3.8044699999999998</v>
      </c>
      <c r="AY27" s="25">
        <v>5.1421200000000002</v>
      </c>
      <c r="AZ27" s="25">
        <v>6.4277300000000004</v>
      </c>
      <c r="BD27" s="25">
        <v>2.8630900000000001</v>
      </c>
      <c r="BE27" s="25">
        <v>5.6352200000000003</v>
      </c>
      <c r="BF27" s="25">
        <v>11.20337</v>
      </c>
      <c r="BH27" s="25">
        <v>0</v>
      </c>
      <c r="BI27" s="25">
        <v>0</v>
      </c>
      <c r="BJ27" s="25">
        <v>0</v>
      </c>
      <c r="BL27" s="25">
        <v>0</v>
      </c>
      <c r="BM27" s="25">
        <v>0</v>
      </c>
      <c r="BO27" s="25">
        <v>8.2495100000000008</v>
      </c>
      <c r="BP27" s="25">
        <v>0</v>
      </c>
      <c r="BQ27" s="25">
        <v>4.5709</v>
      </c>
      <c r="BR27" s="25">
        <v>5.3925400000000003</v>
      </c>
    </row>
    <row r="28" spans="1:70" x14ac:dyDescent="0.25">
      <c r="A28" s="14" t="s">
        <v>100</v>
      </c>
      <c r="B28" s="2" t="s">
        <v>47</v>
      </c>
      <c r="C28" s="2">
        <v>21</v>
      </c>
      <c r="D28" s="2"/>
      <c r="E28" t="str">
        <f t="shared" si="0"/>
        <v>111310C_21</v>
      </c>
      <c r="F28" s="2" t="s">
        <v>61</v>
      </c>
      <c r="G28" s="2" t="s">
        <v>62</v>
      </c>
      <c r="H28" s="2" t="s">
        <v>75</v>
      </c>
      <c r="I28" s="2" t="s">
        <v>52</v>
      </c>
      <c r="J28" s="2"/>
      <c r="K28" s="2"/>
      <c r="L28" s="2">
        <v>2.0979999999999999</v>
      </c>
      <c r="M28" s="15">
        <v>0.5</v>
      </c>
      <c r="N28" s="15">
        <v>-36.9</v>
      </c>
      <c r="O28" s="15">
        <v>0</v>
      </c>
      <c r="P28" s="2">
        <v>43.402419999999999</v>
      </c>
      <c r="Q28" s="15">
        <v>7.4558400000000002</v>
      </c>
      <c r="R28" s="15">
        <v>0</v>
      </c>
      <c r="S28" s="2">
        <v>9.9018700000000006</v>
      </c>
      <c r="T28" s="15">
        <v>4.5111600000000003</v>
      </c>
      <c r="U28" s="2">
        <v>389.43545999999998</v>
      </c>
      <c r="V28" s="2">
        <v>11.90198</v>
      </c>
      <c r="W28" s="2">
        <v>79.013779999999997</v>
      </c>
      <c r="X28" s="2">
        <v>415.27422999999999</v>
      </c>
      <c r="Y28" s="2">
        <v>25.925370000000001</v>
      </c>
      <c r="Z28" s="2">
        <v>10.629659999999999</v>
      </c>
      <c r="AA28" s="2">
        <v>11.624549999999999</v>
      </c>
      <c r="AB28" s="2">
        <v>3.56549</v>
      </c>
      <c r="AC28" s="2">
        <v>0</v>
      </c>
      <c r="AD28" s="2">
        <v>20.539110000000001</v>
      </c>
      <c r="AE28" s="2">
        <v>8.0314800000000002</v>
      </c>
      <c r="AF28" s="2">
        <v>0</v>
      </c>
      <c r="AG28" s="2">
        <v>0</v>
      </c>
      <c r="AH28" s="2">
        <v>180.06377000000001</v>
      </c>
      <c r="AI28" s="2">
        <v>158.63055</v>
      </c>
      <c r="AJ28" s="2">
        <v>8.3731000000000009</v>
      </c>
      <c r="AK28" s="2">
        <v>135.87497999999999</v>
      </c>
      <c r="AL28" s="2">
        <v>16.047440000000002</v>
      </c>
      <c r="AM28" s="2">
        <v>0</v>
      </c>
      <c r="AN28" s="2">
        <v>32.942740000000001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3.4883899999999999</v>
      </c>
      <c r="AU28" s="2">
        <v>15.617509999999999</v>
      </c>
      <c r="AV28" s="2">
        <v>0</v>
      </c>
      <c r="AW28" s="2">
        <v>30.897300000000001</v>
      </c>
      <c r="AX28" s="2">
        <v>5.5306800000000003</v>
      </c>
      <c r="AY28" s="2">
        <v>5.1086299999999998</v>
      </c>
      <c r="AZ28" s="2">
        <v>0</v>
      </c>
      <c r="BA28" s="2">
        <v>0</v>
      </c>
      <c r="BB28" s="2">
        <v>0</v>
      </c>
      <c r="BC28" s="2">
        <v>0</v>
      </c>
      <c r="BD28" s="2">
        <v>4.0191800000000004</v>
      </c>
      <c r="BE28" s="2">
        <v>7.2365399999999998</v>
      </c>
      <c r="BF28" s="2">
        <v>51.764600000000002</v>
      </c>
      <c r="BG28" s="2">
        <v>0</v>
      </c>
      <c r="BH28" s="2">
        <v>0</v>
      </c>
      <c r="BI28" s="2">
        <v>0</v>
      </c>
      <c r="BJ28" s="2">
        <v>7.2351799999999997</v>
      </c>
      <c r="BK28" s="2">
        <v>6.8589599999999997</v>
      </c>
      <c r="BL28" s="2">
        <v>0</v>
      </c>
      <c r="BM28" s="2">
        <v>0</v>
      </c>
      <c r="BN28" s="2">
        <v>0</v>
      </c>
      <c r="BO28" s="2">
        <v>11.83018</v>
      </c>
      <c r="BP28" s="2">
        <v>8.0953300000000006</v>
      </c>
      <c r="BQ28" s="2">
        <v>10.77788</v>
      </c>
      <c r="BR28" s="2">
        <v>42.011150000000001</v>
      </c>
    </row>
    <row r="29" spans="1:70" x14ac:dyDescent="0.25">
      <c r="A29" s="1" t="s">
        <v>100</v>
      </c>
      <c r="B29" s="3" t="s">
        <v>47</v>
      </c>
      <c r="C29" s="3">
        <v>25</v>
      </c>
      <c r="D29" s="3"/>
      <c r="E29" t="str">
        <f t="shared" si="0"/>
        <v>111310C_25</v>
      </c>
      <c r="F29" s="3" t="s">
        <v>50</v>
      </c>
      <c r="G29" s="3" t="s">
        <v>51</v>
      </c>
      <c r="H29" s="6" t="s">
        <v>74</v>
      </c>
      <c r="I29" s="3" t="s">
        <v>52</v>
      </c>
      <c r="J29" s="3"/>
      <c r="K29" s="3" t="s">
        <v>149</v>
      </c>
      <c r="L29" s="3">
        <v>2.1850000000000001</v>
      </c>
      <c r="M29" s="5">
        <v>0.5</v>
      </c>
      <c r="N29" s="5">
        <v>-38.4</v>
      </c>
      <c r="O29" s="5">
        <v>2.16194</v>
      </c>
      <c r="P29" s="3">
        <v>203.08295000000001</v>
      </c>
      <c r="Q29" s="5">
        <v>13.774330000000001</v>
      </c>
      <c r="R29" s="5">
        <v>2.75461</v>
      </c>
      <c r="S29" s="3">
        <v>23.242239999999999</v>
      </c>
      <c r="T29" s="5">
        <v>15.98935</v>
      </c>
      <c r="U29" s="3">
        <v>1236.4468999999999</v>
      </c>
      <c r="V29" s="7">
        <f>(U29/U30)*V30</f>
        <v>27.612100350421844</v>
      </c>
      <c r="W29" s="7">
        <f>(U29/U30)*W30</f>
        <v>229.52468415078798</v>
      </c>
      <c r="X29" s="3">
        <v>999.50476000000003</v>
      </c>
      <c r="Y29" s="3">
        <v>62.449759999999998</v>
      </c>
      <c r="Z29" s="3">
        <v>18.074010000000001</v>
      </c>
      <c r="AA29" s="3">
        <v>32.75694</v>
      </c>
      <c r="AB29" s="3">
        <v>11.916230000000001</v>
      </c>
      <c r="AC29" s="3">
        <v>18.486229999999999</v>
      </c>
      <c r="AD29" s="3">
        <v>51.057580000000002</v>
      </c>
      <c r="AE29" s="3">
        <v>32.919040000000003</v>
      </c>
      <c r="AF29" s="3">
        <v>8.8360699999999994</v>
      </c>
      <c r="AG29" s="3">
        <v>4.7397400000000003</v>
      </c>
      <c r="AH29" s="3">
        <v>494.42626999999999</v>
      </c>
      <c r="AI29" s="3">
        <v>12.12989</v>
      </c>
      <c r="AJ29" s="3">
        <v>0</v>
      </c>
      <c r="AK29" s="3">
        <v>766.04236000000003</v>
      </c>
      <c r="AL29" s="3">
        <v>0</v>
      </c>
      <c r="AM29" s="3">
        <v>8.6095799999999993</v>
      </c>
      <c r="AN29" s="3">
        <v>149.0341</v>
      </c>
      <c r="AO29" s="3">
        <v>5.2534999999999998</v>
      </c>
      <c r="AP29" s="3">
        <v>0</v>
      </c>
      <c r="AQ29" s="3">
        <v>0</v>
      </c>
      <c r="AR29" s="6">
        <v>6.1911199999999997</v>
      </c>
      <c r="AS29" s="6">
        <v>28.735279999999999</v>
      </c>
      <c r="AT29" s="6">
        <v>9.4026499999999995</v>
      </c>
      <c r="AU29" s="3">
        <v>71.836969999999994</v>
      </c>
      <c r="AV29" s="3">
        <v>3.6233200000000001</v>
      </c>
      <c r="AW29" s="3">
        <v>24.366289999999999</v>
      </c>
      <c r="AX29" s="3">
        <v>18.703600000000002</v>
      </c>
      <c r="AY29" s="3">
        <v>17.183599999999998</v>
      </c>
      <c r="AZ29" s="3">
        <v>23.620989999999999</v>
      </c>
      <c r="BA29" s="3">
        <v>4.0239099999999999</v>
      </c>
      <c r="BB29" s="3">
        <v>31.120419999999999</v>
      </c>
      <c r="BC29" s="3">
        <v>0</v>
      </c>
      <c r="BD29" s="3">
        <v>16.936450000000001</v>
      </c>
      <c r="BE29" s="3">
        <v>19.824100000000001</v>
      </c>
      <c r="BF29" s="3">
        <v>101.94265</v>
      </c>
      <c r="BG29" s="3">
        <v>0</v>
      </c>
      <c r="BH29" s="3">
        <v>22.271339999999999</v>
      </c>
      <c r="BI29" s="3">
        <v>10.07372</v>
      </c>
      <c r="BJ29" s="3">
        <v>11.214639999999999</v>
      </c>
      <c r="BK29" s="3">
        <v>14.564970000000001</v>
      </c>
      <c r="BL29" s="3">
        <v>14.564970000000001</v>
      </c>
      <c r="BM29" s="3">
        <v>4.2039</v>
      </c>
      <c r="BN29" s="3">
        <v>0</v>
      </c>
      <c r="BO29" s="3">
        <v>51.586120000000001</v>
      </c>
      <c r="BP29" s="3">
        <v>31.362380000000002</v>
      </c>
      <c r="BQ29" s="3">
        <v>49.774709999999999</v>
      </c>
      <c r="BR29" s="3">
        <v>71.651629999999997</v>
      </c>
    </row>
    <row r="30" spans="1:70" s="25" customFormat="1" x14ac:dyDescent="0.25">
      <c r="A30" s="24" t="s">
        <v>100</v>
      </c>
      <c r="B30" s="25" t="s">
        <v>47</v>
      </c>
      <c r="C30" s="25">
        <v>25</v>
      </c>
      <c r="E30" s="25" t="str">
        <f t="shared" si="0"/>
        <v>111310C_25</v>
      </c>
      <c r="F30" s="25" t="s">
        <v>50</v>
      </c>
      <c r="G30" s="25" t="s">
        <v>51</v>
      </c>
      <c r="H30" s="25" t="s">
        <v>74</v>
      </c>
      <c r="I30" s="25" t="s">
        <v>52</v>
      </c>
      <c r="L30" s="25">
        <v>2.1850000000000001</v>
      </c>
      <c r="M30" s="26">
        <v>1.5</v>
      </c>
      <c r="N30" s="26">
        <v>-38.4</v>
      </c>
      <c r="O30" s="26"/>
      <c r="P30" s="25">
        <v>37.518929999999997</v>
      </c>
      <c r="S30" s="25">
        <v>4.4761100000000003</v>
      </c>
      <c r="U30" s="25">
        <v>228.39615000000001</v>
      </c>
      <c r="V30" s="25">
        <v>5.1005000000000003</v>
      </c>
      <c r="W30" s="25">
        <v>42.397739999999999</v>
      </c>
      <c r="X30" s="25">
        <v>183.89216999999999</v>
      </c>
      <c r="Y30" s="25">
        <v>11.21008</v>
      </c>
      <c r="Z30" s="25">
        <v>3.3483900000000002</v>
      </c>
      <c r="AA30" s="25">
        <v>5.8208399999999996</v>
      </c>
      <c r="AC30" s="25">
        <v>0</v>
      </c>
      <c r="AD30" s="25">
        <v>9.2780100000000001</v>
      </c>
      <c r="AE30" s="25">
        <v>6.0310899999999998</v>
      </c>
      <c r="AH30" s="25">
        <v>89.977270000000004</v>
      </c>
      <c r="AI30" s="25">
        <v>142.89711</v>
      </c>
      <c r="AJ30" s="25">
        <v>0</v>
      </c>
      <c r="AK30" s="25">
        <v>92.118470000000002</v>
      </c>
      <c r="AN30" s="25">
        <v>25.48864</v>
      </c>
      <c r="AR30" s="25">
        <v>4.7404200000000003</v>
      </c>
      <c r="AU30" s="25">
        <v>11.74779</v>
      </c>
      <c r="AV30" s="25">
        <v>0</v>
      </c>
      <c r="AW30" s="25">
        <v>4.7897800000000004</v>
      </c>
      <c r="AX30" s="25">
        <v>2.8998900000000001</v>
      </c>
      <c r="AY30" s="25">
        <v>0</v>
      </c>
      <c r="AZ30" s="25">
        <v>3.7226300000000001</v>
      </c>
      <c r="BD30" s="25">
        <v>0</v>
      </c>
      <c r="BE30" s="25">
        <v>0</v>
      </c>
      <c r="BF30" s="25">
        <v>15.436719999999999</v>
      </c>
      <c r="BH30" s="25">
        <v>3.51172</v>
      </c>
      <c r="BI30" s="25">
        <v>0</v>
      </c>
      <c r="BJ30" s="25">
        <v>0</v>
      </c>
      <c r="BL30" s="25">
        <v>0</v>
      </c>
      <c r="BM30" s="25">
        <v>0</v>
      </c>
      <c r="BO30" s="25">
        <v>7.4953200000000004</v>
      </c>
      <c r="BP30" s="25">
        <v>4.4240399999999998</v>
      </c>
      <c r="BQ30" s="25">
        <v>6.8914299999999997</v>
      </c>
      <c r="BR30" s="25">
        <v>9.5171399999999995</v>
      </c>
    </row>
    <row r="31" spans="1:70" s="2" customFormat="1" x14ac:dyDescent="0.25">
      <c r="A31" s="1" t="s">
        <v>100</v>
      </c>
      <c r="B31" t="s">
        <v>47</v>
      </c>
      <c r="C31">
        <v>40</v>
      </c>
      <c r="D31"/>
      <c r="E31" t="str">
        <f t="shared" si="0"/>
        <v>111310C_40</v>
      </c>
      <c r="F31" t="s">
        <v>102</v>
      </c>
      <c r="G31" t="s">
        <v>103</v>
      </c>
      <c r="H31" s="6" t="s">
        <v>75</v>
      </c>
      <c r="I31" t="s">
        <v>52</v>
      </c>
      <c r="J31"/>
      <c r="K31"/>
      <c r="L31">
        <v>2.0470000000000002</v>
      </c>
      <c r="M31" s="4">
        <v>0.5</v>
      </c>
      <c r="N31" s="4">
        <v>-28.3</v>
      </c>
      <c r="O31" s="4">
        <v>0</v>
      </c>
      <c r="P31">
        <v>26.16846</v>
      </c>
      <c r="Q31" s="4">
        <v>6.1251100000000003</v>
      </c>
      <c r="R31" s="4">
        <v>0</v>
      </c>
      <c r="S31">
        <v>17.142320000000002</v>
      </c>
      <c r="T31" s="4">
        <v>5.1418100000000004</v>
      </c>
      <c r="U31">
        <v>290.34393</v>
      </c>
      <c r="V31">
        <v>6.6234500000000001</v>
      </c>
      <c r="W31">
        <v>3.8006600000000001</v>
      </c>
      <c r="X31">
        <v>78.519649999999999</v>
      </c>
      <c r="Y31">
        <v>0</v>
      </c>
      <c r="Z31">
        <v>5.7817800000000004</v>
      </c>
      <c r="AA31">
        <v>12.57117</v>
      </c>
      <c r="AB31">
        <v>3.2358899999999999</v>
      </c>
      <c r="AC31" s="3">
        <v>0</v>
      </c>
      <c r="AD31" s="3">
        <v>22.797419999999999</v>
      </c>
      <c r="AE31" s="3">
        <v>12.05889</v>
      </c>
      <c r="AF31" s="3">
        <v>0</v>
      </c>
      <c r="AG31" s="3">
        <v>0</v>
      </c>
      <c r="AH31" s="3">
        <v>114.59411</v>
      </c>
      <c r="AI31" s="3">
        <v>105.50697</v>
      </c>
      <c r="AJ31" s="3">
        <v>0</v>
      </c>
      <c r="AK31" s="3">
        <v>36.42944</v>
      </c>
      <c r="AL31" s="3">
        <v>0</v>
      </c>
      <c r="AM31" s="3">
        <v>0</v>
      </c>
      <c r="AN31" s="3">
        <v>38.815089999999998</v>
      </c>
      <c r="AO31" s="3">
        <v>0</v>
      </c>
      <c r="AP31" s="3">
        <v>0</v>
      </c>
      <c r="AQ31" s="3">
        <v>0</v>
      </c>
      <c r="AR31" s="6">
        <v>0</v>
      </c>
      <c r="AS31" s="6">
        <v>0</v>
      </c>
      <c r="AT31" s="6">
        <v>4.1902999999999997</v>
      </c>
      <c r="AU31" s="3">
        <v>25.63242</v>
      </c>
      <c r="AV31" s="3">
        <v>3.13611</v>
      </c>
      <c r="AW31" s="3">
        <v>32.050910000000002</v>
      </c>
      <c r="AX31" s="3">
        <v>2.82483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3.7652100000000002</v>
      </c>
      <c r="BE31" s="3">
        <v>6.3165199999999997</v>
      </c>
      <c r="BF31" s="3">
        <v>57.414020000000001</v>
      </c>
      <c r="BG31" s="3">
        <v>0</v>
      </c>
      <c r="BH31" s="3">
        <v>0</v>
      </c>
      <c r="BI31" s="3">
        <v>5.7538799999999997</v>
      </c>
      <c r="BJ31" s="3">
        <v>21.072939999999999</v>
      </c>
      <c r="BK31" s="3">
        <v>0</v>
      </c>
      <c r="BL31" s="3">
        <v>0</v>
      </c>
      <c r="BM31" s="3">
        <v>0</v>
      </c>
      <c r="BN31" s="3">
        <v>0</v>
      </c>
      <c r="BO31" s="3">
        <v>12.08466</v>
      </c>
      <c r="BP31" s="3">
        <v>16.29327</v>
      </c>
      <c r="BQ31" s="3">
        <v>22.604189999999999</v>
      </c>
      <c r="BR31" s="3">
        <v>61.442520000000002</v>
      </c>
    </row>
    <row r="32" spans="1:70" s="2" customFormat="1" x14ac:dyDescent="0.25">
      <c r="A32" s="1" t="s">
        <v>100</v>
      </c>
      <c r="B32" t="s">
        <v>57</v>
      </c>
      <c r="C32">
        <v>6</v>
      </c>
      <c r="D32"/>
      <c r="E32" t="str">
        <f>CONCATENATE(111410,B32,"_",C32)</f>
        <v>111410CI_6</v>
      </c>
      <c r="F32" t="s">
        <v>58</v>
      </c>
      <c r="G32" t="s">
        <v>59</v>
      </c>
      <c r="H32" s="6" t="s">
        <v>74</v>
      </c>
      <c r="I32" t="s">
        <v>52</v>
      </c>
      <c r="J32"/>
      <c r="K32"/>
      <c r="L32">
        <v>2.0449999999999999</v>
      </c>
      <c r="M32" s="4">
        <v>0.5</v>
      </c>
      <c r="N32" s="4">
        <v>-24.7</v>
      </c>
      <c r="O32" s="4">
        <v>0</v>
      </c>
      <c r="P32">
        <v>17.763549999999999</v>
      </c>
      <c r="Q32" s="4">
        <v>0</v>
      </c>
      <c r="R32" s="4">
        <v>0</v>
      </c>
      <c r="S32">
        <v>5.1443199999999996</v>
      </c>
      <c r="T32" s="4">
        <v>4.0320499999999999</v>
      </c>
      <c r="U32">
        <v>479.10910000000001</v>
      </c>
      <c r="V32">
        <v>6.0249800000000002</v>
      </c>
      <c r="W32">
        <v>0</v>
      </c>
      <c r="X32">
        <v>44.519599999999997</v>
      </c>
      <c r="Y32">
        <v>0</v>
      </c>
      <c r="Z32">
        <v>3.1966999999999999</v>
      </c>
      <c r="AA32">
        <v>3.1889799999999999</v>
      </c>
      <c r="AB32">
        <v>0</v>
      </c>
      <c r="AC32">
        <v>0</v>
      </c>
      <c r="AD32">
        <v>7.4077999999999999</v>
      </c>
      <c r="AE32">
        <v>2.4850599999999998</v>
      </c>
      <c r="AF32">
        <v>0</v>
      </c>
      <c r="AG32">
        <v>0</v>
      </c>
      <c r="AH32">
        <v>195.07980000000001</v>
      </c>
      <c r="AI32">
        <v>552.07042999999999</v>
      </c>
      <c r="AJ32">
        <v>0</v>
      </c>
      <c r="AK32">
        <v>37.948210000000003</v>
      </c>
      <c r="AL32">
        <v>0</v>
      </c>
      <c r="AM32">
        <v>0</v>
      </c>
      <c r="AN32">
        <v>333.66376000000002</v>
      </c>
      <c r="AO32">
        <v>0</v>
      </c>
      <c r="AP32">
        <v>0</v>
      </c>
      <c r="AQ32">
        <v>0</v>
      </c>
      <c r="AR32" s="2">
        <v>21.116790000000002</v>
      </c>
      <c r="AS32" s="2">
        <v>0</v>
      </c>
      <c r="AT32" s="2">
        <v>0</v>
      </c>
      <c r="AU32">
        <v>16.496739999999999</v>
      </c>
      <c r="AV32">
        <v>0</v>
      </c>
      <c r="AW32">
        <v>33.279699999999998</v>
      </c>
      <c r="AX32">
        <v>6.6536999999999997</v>
      </c>
      <c r="AY32">
        <v>0</v>
      </c>
      <c r="AZ32">
        <v>7.9622900000000003</v>
      </c>
      <c r="BA32">
        <v>0</v>
      </c>
      <c r="BB32">
        <v>0</v>
      </c>
      <c r="BC32">
        <v>0</v>
      </c>
      <c r="BD32">
        <v>9.3991600000000002</v>
      </c>
      <c r="BE32">
        <v>22.219180000000001</v>
      </c>
      <c r="BF32">
        <v>88.494590000000002</v>
      </c>
      <c r="BG32">
        <v>0</v>
      </c>
      <c r="BH32">
        <v>4.0874100000000002</v>
      </c>
      <c r="BI32">
        <v>0</v>
      </c>
      <c r="BJ32">
        <v>6.4091500000000003</v>
      </c>
      <c r="BK32">
        <v>3.7282899999999999</v>
      </c>
      <c r="BL32">
        <v>0</v>
      </c>
      <c r="BM32">
        <v>0</v>
      </c>
      <c r="BN32">
        <v>0</v>
      </c>
      <c r="BO32">
        <v>12.92586</v>
      </c>
      <c r="BP32">
        <v>21.607240000000001</v>
      </c>
      <c r="BQ32">
        <v>19.865259999999999</v>
      </c>
      <c r="BR32">
        <v>68.472849999999994</v>
      </c>
    </row>
    <row r="33" spans="1:70" x14ac:dyDescent="0.25">
      <c r="A33" s="14" t="s">
        <v>100</v>
      </c>
      <c r="B33" s="2" t="s">
        <v>57</v>
      </c>
      <c r="C33" s="2">
        <v>12</v>
      </c>
      <c r="D33" s="2"/>
      <c r="E33" t="str">
        <f>CONCATENATE(111410,B33,"_",C33)</f>
        <v>111410CI_12</v>
      </c>
      <c r="F33" s="2" t="s">
        <v>65</v>
      </c>
      <c r="G33" s="2" t="s">
        <v>66</v>
      </c>
      <c r="H33" s="6" t="s">
        <v>75</v>
      </c>
      <c r="I33" s="2" t="s">
        <v>52</v>
      </c>
      <c r="J33" s="2"/>
      <c r="K33" s="2"/>
      <c r="L33" s="2">
        <v>1.8480000000000001</v>
      </c>
      <c r="M33" s="15">
        <v>0.5</v>
      </c>
      <c r="N33" s="15">
        <v>-28.5</v>
      </c>
      <c r="O33" s="15">
        <v>0</v>
      </c>
      <c r="P33" s="2">
        <v>30.063469999999999</v>
      </c>
      <c r="Q33" s="15">
        <v>14.2072</v>
      </c>
      <c r="R33" s="15">
        <v>2.3000820000000002</v>
      </c>
      <c r="S33" s="2">
        <v>16.809239999999999</v>
      </c>
      <c r="T33" s="15">
        <v>8.6193500000000007</v>
      </c>
      <c r="U33" s="2">
        <v>654.45038</v>
      </c>
      <c r="V33" s="2">
        <v>18.207660000000001</v>
      </c>
      <c r="W33" s="2">
        <v>0</v>
      </c>
      <c r="X33" s="2">
        <v>82.97533</v>
      </c>
      <c r="Y33" s="2">
        <v>10.541320000000001</v>
      </c>
      <c r="Z33" s="2">
        <v>10.541320000000001</v>
      </c>
      <c r="AA33" s="2">
        <v>18.601420000000001</v>
      </c>
      <c r="AB33" s="2">
        <v>5.5258200000000004</v>
      </c>
      <c r="AC33" s="2">
        <v>0</v>
      </c>
      <c r="AD33" s="2">
        <v>37.83858</v>
      </c>
      <c r="AE33" s="2">
        <v>42.276919999999997</v>
      </c>
      <c r="AF33" s="2">
        <v>0</v>
      </c>
      <c r="AG33" s="2">
        <v>0</v>
      </c>
      <c r="AH33" s="2">
        <v>226.40115</v>
      </c>
      <c r="AI33" s="2">
        <v>315.82094999999998</v>
      </c>
      <c r="AJ33" s="2">
        <v>0</v>
      </c>
      <c r="AK33" s="2">
        <v>104.82659</v>
      </c>
      <c r="AL33" s="2">
        <v>0</v>
      </c>
      <c r="AM33" s="2">
        <v>0</v>
      </c>
      <c r="AN33" s="2">
        <v>153.65063000000001</v>
      </c>
      <c r="AO33" s="2">
        <v>0</v>
      </c>
      <c r="AP33" s="2">
        <v>0</v>
      </c>
      <c r="AQ33" s="2">
        <v>0</v>
      </c>
      <c r="AR33" s="2">
        <v>12.93186</v>
      </c>
      <c r="AS33" s="2">
        <v>0</v>
      </c>
      <c r="AT33" s="2">
        <v>3.0156399999999999</v>
      </c>
      <c r="AU33" s="2">
        <v>128.34720999999999</v>
      </c>
      <c r="AV33" s="2">
        <v>14.576639999999999</v>
      </c>
      <c r="AW33" s="2">
        <v>26.994980000000002</v>
      </c>
      <c r="AX33" s="2">
        <v>8.8908799999999992</v>
      </c>
      <c r="AY33" s="2">
        <v>22.361650000000001</v>
      </c>
      <c r="AZ33" s="2">
        <v>3.8307699999999998</v>
      </c>
      <c r="BA33" s="2">
        <v>0</v>
      </c>
      <c r="BB33" s="2">
        <v>0</v>
      </c>
      <c r="BC33" s="2">
        <v>0</v>
      </c>
      <c r="BD33" s="2">
        <v>7.5152000000000001</v>
      </c>
      <c r="BE33" s="2">
        <v>13.218970000000001</v>
      </c>
      <c r="BF33" s="2">
        <v>98.529949999999999</v>
      </c>
      <c r="BG33" s="2">
        <v>0</v>
      </c>
      <c r="BH33" s="2">
        <v>4.5707899999999997</v>
      </c>
      <c r="BI33" s="2">
        <v>9.9055800000000005</v>
      </c>
      <c r="BJ33" s="2">
        <v>33.234690000000001</v>
      </c>
      <c r="BK33" s="2">
        <v>10.27426</v>
      </c>
      <c r="BL33" s="2">
        <v>0</v>
      </c>
      <c r="BM33" s="2">
        <v>0</v>
      </c>
      <c r="BN33" s="2">
        <v>0</v>
      </c>
      <c r="BO33" s="2">
        <v>11.02853</v>
      </c>
      <c r="BP33" s="2">
        <v>10.04768</v>
      </c>
      <c r="BQ33" s="2">
        <v>19.4619</v>
      </c>
      <c r="BR33" s="2">
        <v>30.394670000000001</v>
      </c>
    </row>
    <row r="34" spans="1:70" s="2" customFormat="1" x14ac:dyDescent="0.25">
      <c r="A34" s="14" t="s">
        <v>100</v>
      </c>
      <c r="B34" s="2" t="s">
        <v>34</v>
      </c>
      <c r="C34" s="2">
        <v>14</v>
      </c>
      <c r="E34" s="2" t="str">
        <f t="shared" ref="E34:E42" si="2">CONCATENATE(111510,B34,"_",C34)</f>
        <v>111510D2_14</v>
      </c>
      <c r="F34" s="2" t="s">
        <v>35</v>
      </c>
      <c r="G34" s="2" t="s">
        <v>36</v>
      </c>
      <c r="H34" s="6" t="s">
        <v>76</v>
      </c>
      <c r="I34" s="2" t="s">
        <v>105</v>
      </c>
      <c r="L34" s="2">
        <v>2.3359999999999999</v>
      </c>
      <c r="M34" s="15">
        <v>0.5</v>
      </c>
      <c r="N34" s="15">
        <v>-27.7</v>
      </c>
      <c r="O34" s="15">
        <v>0</v>
      </c>
      <c r="P34" s="2">
        <v>154.94123999999999</v>
      </c>
      <c r="Q34" s="15">
        <v>19.622240000000001</v>
      </c>
      <c r="R34" s="15">
        <v>3.8845459999999998</v>
      </c>
      <c r="S34" s="2">
        <v>46.253320000000002</v>
      </c>
      <c r="T34" s="15">
        <v>18.396319999999999</v>
      </c>
      <c r="U34" s="2">
        <v>1759.4586200000001</v>
      </c>
      <c r="V34" s="2">
        <v>22.13496</v>
      </c>
      <c r="W34" s="2">
        <v>0</v>
      </c>
      <c r="X34" s="2">
        <v>246.13496000000001</v>
      </c>
      <c r="Y34" s="2">
        <v>4.915</v>
      </c>
      <c r="Z34" s="2">
        <v>14.217180000000001</v>
      </c>
      <c r="AA34" s="2">
        <v>188.16872000000001</v>
      </c>
      <c r="AB34" s="2">
        <v>51.947119999999998</v>
      </c>
      <c r="AC34" s="2">
        <v>0</v>
      </c>
      <c r="AD34" s="2">
        <v>151.40599</v>
      </c>
      <c r="AE34" s="2">
        <v>23.381019999999999</v>
      </c>
      <c r="AF34" s="2">
        <v>21.146979999999999</v>
      </c>
      <c r="AG34" s="2">
        <v>6.2977999999999996</v>
      </c>
      <c r="AH34" s="2">
        <v>576.90912000000003</v>
      </c>
      <c r="AI34" s="2">
        <v>634.07806000000005</v>
      </c>
      <c r="AJ34" s="2">
        <v>0</v>
      </c>
      <c r="AK34" s="2">
        <v>111.45366</v>
      </c>
      <c r="AL34" s="2">
        <v>0</v>
      </c>
      <c r="AM34" s="2">
        <v>8.3996300000000002</v>
      </c>
      <c r="AN34" s="2">
        <v>151.00676999999999</v>
      </c>
      <c r="AO34" s="2">
        <v>13.86021</v>
      </c>
      <c r="AP34" s="2">
        <v>10.94289</v>
      </c>
      <c r="AQ34" s="2">
        <v>8.2448999999999995</v>
      </c>
      <c r="AR34" s="2">
        <v>7.7603600000000004</v>
      </c>
      <c r="AS34" s="2">
        <v>0</v>
      </c>
      <c r="AT34" s="2">
        <v>17.526730000000001</v>
      </c>
      <c r="AU34" s="2">
        <v>167.35556</v>
      </c>
      <c r="AV34" s="2">
        <v>12.020580000000001</v>
      </c>
      <c r="AW34" s="2">
        <v>4.5713600000000003</v>
      </c>
      <c r="AX34" s="2">
        <v>24.248200000000001</v>
      </c>
      <c r="AY34" s="2">
        <v>187.33142000000001</v>
      </c>
      <c r="AZ34" s="2">
        <v>41.760120000000001</v>
      </c>
      <c r="BA34" s="2">
        <v>0</v>
      </c>
      <c r="BB34" s="2">
        <v>18.55734</v>
      </c>
      <c r="BC34" s="2">
        <v>3.6951399999999999</v>
      </c>
      <c r="BD34" s="2">
        <v>43.352080000000001</v>
      </c>
      <c r="BE34" s="2">
        <v>23.8096</v>
      </c>
      <c r="BF34" s="2">
        <v>168.256</v>
      </c>
      <c r="BG34" s="2">
        <v>7.9263300000000001</v>
      </c>
      <c r="BH34" s="2">
        <v>16.942129999999999</v>
      </c>
      <c r="BI34" s="2">
        <v>33.697620000000001</v>
      </c>
      <c r="BJ34" s="2">
        <v>87.893870000000007</v>
      </c>
      <c r="BK34" s="2">
        <v>9.1694300000000002</v>
      </c>
      <c r="BL34" s="2">
        <v>11.756830000000001</v>
      </c>
      <c r="BM34" s="2">
        <v>10.23141</v>
      </c>
      <c r="BN34" s="2">
        <v>0</v>
      </c>
      <c r="BO34" s="2">
        <v>49.21443</v>
      </c>
      <c r="BP34" s="2">
        <v>92.200749999999999</v>
      </c>
      <c r="BQ34" s="2">
        <v>113.01805</v>
      </c>
      <c r="BR34" s="2">
        <v>134.95074</v>
      </c>
    </row>
    <row r="35" spans="1:70" x14ac:dyDescent="0.25">
      <c r="A35" s="1" t="s">
        <v>100</v>
      </c>
      <c r="B35" t="s">
        <v>34</v>
      </c>
      <c r="C35">
        <v>15</v>
      </c>
      <c r="E35" t="str">
        <f t="shared" si="2"/>
        <v>111510D2_15</v>
      </c>
      <c r="F35" t="s">
        <v>35</v>
      </c>
      <c r="G35" t="s">
        <v>36</v>
      </c>
      <c r="H35" s="6" t="s">
        <v>76</v>
      </c>
      <c r="I35" t="s">
        <v>52</v>
      </c>
      <c r="L35">
        <v>2.2170000000000001</v>
      </c>
      <c r="M35" s="4">
        <v>0.5</v>
      </c>
      <c r="N35" s="4">
        <v>-27.5</v>
      </c>
      <c r="O35" s="4">
        <v>0</v>
      </c>
      <c r="P35">
        <v>93.436229999999995</v>
      </c>
      <c r="Q35" s="4">
        <v>6.6241300000000001</v>
      </c>
      <c r="R35" s="4">
        <v>1.6103099999999999</v>
      </c>
      <c r="S35">
        <v>20.256180000000001</v>
      </c>
      <c r="T35">
        <v>7.5147399999999998</v>
      </c>
      <c r="U35">
        <v>1219.4222400000001</v>
      </c>
      <c r="V35">
        <v>14.255699999999999</v>
      </c>
      <c r="W35">
        <v>0</v>
      </c>
      <c r="X35">
        <v>186.20750000000001</v>
      </c>
      <c r="Y35">
        <v>0</v>
      </c>
      <c r="Z35">
        <v>7.2795100000000001</v>
      </c>
      <c r="AA35">
        <v>61.516060000000003</v>
      </c>
      <c r="AB35">
        <v>22.114899999999999</v>
      </c>
      <c r="AC35" s="2">
        <v>0</v>
      </c>
      <c r="AD35">
        <v>73.319789999999998</v>
      </c>
      <c r="AE35">
        <v>15.033720000000001</v>
      </c>
      <c r="AF35">
        <v>0</v>
      </c>
      <c r="AG35">
        <v>3.54636</v>
      </c>
      <c r="AH35">
        <v>390.33783</v>
      </c>
      <c r="AI35">
        <v>740.24492999999995</v>
      </c>
      <c r="AJ35">
        <v>0</v>
      </c>
      <c r="AK35">
        <v>88.922359999999998</v>
      </c>
      <c r="AL35">
        <v>0</v>
      </c>
      <c r="AM35">
        <v>0</v>
      </c>
      <c r="AN35">
        <v>75.067049999999995</v>
      </c>
      <c r="AO35">
        <v>0</v>
      </c>
      <c r="AP35">
        <v>0</v>
      </c>
      <c r="AQ35">
        <v>0</v>
      </c>
      <c r="AR35" s="2">
        <v>4.5182399999999996</v>
      </c>
      <c r="AS35">
        <v>0</v>
      </c>
      <c r="AT35">
        <v>8.3548399999999994</v>
      </c>
      <c r="AU35">
        <v>87.277339999999995</v>
      </c>
      <c r="AV35">
        <v>8.6551100000000005</v>
      </c>
      <c r="AW35" s="2">
        <v>4.4738499999999997</v>
      </c>
      <c r="AX35">
        <v>14.70271</v>
      </c>
      <c r="AY35">
        <v>81.689509999999999</v>
      </c>
      <c r="AZ35">
        <v>28.188669999999998</v>
      </c>
      <c r="BA35">
        <v>0</v>
      </c>
      <c r="BB35">
        <v>7.6756500000000001</v>
      </c>
      <c r="BC35">
        <v>0</v>
      </c>
      <c r="BD35">
        <v>24.194849999999999</v>
      </c>
      <c r="BE35">
        <v>16.07047</v>
      </c>
      <c r="BF35">
        <v>116.02127</v>
      </c>
      <c r="BG35">
        <v>3.8238400000000001</v>
      </c>
      <c r="BH35">
        <v>7.00528</v>
      </c>
      <c r="BI35">
        <v>18.151859999999999</v>
      </c>
      <c r="BJ35">
        <v>59.565640000000002</v>
      </c>
      <c r="BK35">
        <v>5.08249</v>
      </c>
      <c r="BL35">
        <v>4.0748300000000004</v>
      </c>
      <c r="BM35">
        <v>5.7666399999999998</v>
      </c>
      <c r="BN35">
        <v>0</v>
      </c>
      <c r="BO35">
        <v>25.638950000000001</v>
      </c>
      <c r="BP35">
        <v>52.639339999999997</v>
      </c>
      <c r="BQ35">
        <v>84.442499999999995</v>
      </c>
      <c r="BR35">
        <v>105.0556</v>
      </c>
    </row>
    <row r="36" spans="1:70" x14ac:dyDescent="0.25">
      <c r="A36" s="1" t="s">
        <v>100</v>
      </c>
      <c r="B36" t="s">
        <v>41</v>
      </c>
      <c r="C36">
        <v>3</v>
      </c>
      <c r="E36" t="str">
        <f t="shared" si="2"/>
        <v>111510D9_3</v>
      </c>
      <c r="F36" t="s">
        <v>44</v>
      </c>
      <c r="G36" t="s">
        <v>60</v>
      </c>
      <c r="H36" s="6" t="s">
        <v>76</v>
      </c>
      <c r="I36" t="s">
        <v>52</v>
      </c>
      <c r="L36">
        <v>1.8340000000000001</v>
      </c>
      <c r="M36" s="4">
        <v>0.5</v>
      </c>
      <c r="N36" s="4">
        <v>-34.28</v>
      </c>
      <c r="O36" s="4">
        <v>0</v>
      </c>
      <c r="P36">
        <v>45.540500000000002</v>
      </c>
      <c r="Q36" s="4">
        <v>4.4722</v>
      </c>
      <c r="R36" s="4">
        <v>0</v>
      </c>
      <c r="S36">
        <v>95.986739999999998</v>
      </c>
      <c r="T36" s="15">
        <v>3.4944299999999999</v>
      </c>
      <c r="U36">
        <v>232.74117000000001</v>
      </c>
      <c r="V36">
        <v>4.6229100000000001</v>
      </c>
      <c r="W36">
        <v>5.2913600000000001</v>
      </c>
      <c r="X36">
        <v>38.704360000000001</v>
      </c>
      <c r="Y36">
        <v>2.7738800000000001</v>
      </c>
      <c r="Z36">
        <v>2.6747299999999998</v>
      </c>
      <c r="AA36">
        <v>7.4159800000000002</v>
      </c>
      <c r="AB36">
        <v>0</v>
      </c>
      <c r="AC36">
        <v>0</v>
      </c>
      <c r="AD36">
        <v>36.07891</v>
      </c>
      <c r="AE36">
        <v>20.106100000000001</v>
      </c>
      <c r="AF36">
        <v>0</v>
      </c>
      <c r="AG36">
        <v>0</v>
      </c>
      <c r="AH36">
        <v>111.56247</v>
      </c>
      <c r="AI36">
        <v>66.023359999999997</v>
      </c>
      <c r="AJ36">
        <v>0</v>
      </c>
      <c r="AK36">
        <v>22.242090000000001</v>
      </c>
      <c r="AL36">
        <v>0</v>
      </c>
      <c r="AM36">
        <v>0</v>
      </c>
      <c r="AN36">
        <v>31.675989999999999</v>
      </c>
      <c r="AO36">
        <v>0</v>
      </c>
      <c r="AP36">
        <v>0</v>
      </c>
      <c r="AQ36">
        <v>0</v>
      </c>
      <c r="AR36" s="2">
        <v>0</v>
      </c>
      <c r="AS36" s="2">
        <v>0</v>
      </c>
      <c r="AT36" s="2">
        <v>7.0488200000000001</v>
      </c>
      <c r="AU36">
        <v>48.621980000000001</v>
      </c>
      <c r="AV36">
        <v>14.11772</v>
      </c>
      <c r="AW36">
        <v>22.800170000000001</v>
      </c>
      <c r="AX36">
        <v>3.8395899999999998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7.9664000000000001</v>
      </c>
      <c r="BE36">
        <v>3.50448</v>
      </c>
      <c r="BF36">
        <v>61.629629999999999</v>
      </c>
      <c r="BG36">
        <v>0</v>
      </c>
      <c r="BH36">
        <v>4.5512499999999996</v>
      </c>
      <c r="BI36">
        <v>5.0404</v>
      </c>
      <c r="BJ36">
        <v>25.128710000000002</v>
      </c>
      <c r="BK36">
        <v>0</v>
      </c>
      <c r="BL36">
        <v>0</v>
      </c>
      <c r="BM36">
        <v>0</v>
      </c>
      <c r="BN36">
        <v>0</v>
      </c>
      <c r="BO36">
        <v>8.3963699999999992</v>
      </c>
      <c r="BP36">
        <v>30.477799999999998</v>
      </c>
      <c r="BQ36">
        <v>21.653210000000001</v>
      </c>
      <c r="BR36">
        <v>70.609830000000002</v>
      </c>
    </row>
    <row r="37" spans="1:70" x14ac:dyDescent="0.25">
      <c r="A37" s="1" t="s">
        <v>100</v>
      </c>
      <c r="B37" t="s">
        <v>41</v>
      </c>
      <c r="C37">
        <v>5</v>
      </c>
      <c r="E37" t="str">
        <f t="shared" si="2"/>
        <v>111510D9_5</v>
      </c>
      <c r="F37" t="s">
        <v>44</v>
      </c>
      <c r="G37" t="s">
        <v>60</v>
      </c>
      <c r="H37" s="6" t="s">
        <v>76</v>
      </c>
      <c r="I37" t="s">
        <v>105</v>
      </c>
      <c r="K37" t="s">
        <v>149</v>
      </c>
      <c r="L37">
        <v>2.2069999999999999</v>
      </c>
      <c r="M37" s="4">
        <v>0.5</v>
      </c>
      <c r="N37" s="4">
        <v>-34.36</v>
      </c>
      <c r="O37" s="4">
        <v>1.9</v>
      </c>
      <c r="P37">
        <v>117.74406</v>
      </c>
      <c r="Q37" s="4">
        <v>9.6999999999999993</v>
      </c>
      <c r="R37" s="4">
        <v>2.7</v>
      </c>
      <c r="S37">
        <v>83.558120000000002</v>
      </c>
      <c r="T37" s="4">
        <v>5.2</v>
      </c>
      <c r="U37">
        <v>421.92757999999998</v>
      </c>
      <c r="V37">
        <v>7.3913599999999997</v>
      </c>
      <c r="W37">
        <v>5.00014</v>
      </c>
      <c r="X37">
        <v>74.137510000000006</v>
      </c>
      <c r="Y37">
        <v>4.4195599999999997</v>
      </c>
      <c r="Z37">
        <v>5.8857799999999996</v>
      </c>
      <c r="AA37">
        <v>15.166740000000001</v>
      </c>
      <c r="AB37">
        <v>4.3720299999999996</v>
      </c>
      <c r="AC37">
        <v>0</v>
      </c>
      <c r="AD37">
        <v>45.173279999999998</v>
      </c>
      <c r="AE37">
        <v>32.96387</v>
      </c>
      <c r="AF37">
        <v>0</v>
      </c>
      <c r="AG37">
        <v>4.3394700000000004</v>
      </c>
      <c r="AH37">
        <v>156.33904000000001</v>
      </c>
      <c r="AI37">
        <v>123.6066</v>
      </c>
      <c r="AJ37" s="2">
        <v>0</v>
      </c>
      <c r="AK37">
        <v>31.768260000000001</v>
      </c>
      <c r="AL37">
        <v>0</v>
      </c>
      <c r="AM37">
        <v>0</v>
      </c>
      <c r="AN37">
        <v>58.956719999999997</v>
      </c>
      <c r="AO37">
        <v>0</v>
      </c>
      <c r="AP37">
        <v>0</v>
      </c>
      <c r="AQ37">
        <v>0</v>
      </c>
      <c r="AR37" s="2">
        <v>7.0677700000000003</v>
      </c>
      <c r="AS37">
        <v>0</v>
      </c>
      <c r="AT37">
        <v>8.0581800000000001</v>
      </c>
      <c r="AU37">
        <v>87.225920000000002</v>
      </c>
      <c r="AV37">
        <v>41.91066</v>
      </c>
      <c r="AW37">
        <v>31.525500000000001</v>
      </c>
      <c r="AX37">
        <v>7.8223700000000003</v>
      </c>
      <c r="AY37">
        <v>0</v>
      </c>
      <c r="AZ37">
        <v>5.5910099999999998</v>
      </c>
      <c r="BA37">
        <v>0</v>
      </c>
      <c r="BB37">
        <v>0</v>
      </c>
      <c r="BC37">
        <v>0</v>
      </c>
      <c r="BD37">
        <v>5.8678600000000003</v>
      </c>
      <c r="BE37">
        <v>7.6881599999999999</v>
      </c>
      <c r="BF37">
        <v>74.241540000000001</v>
      </c>
      <c r="BG37">
        <v>0</v>
      </c>
      <c r="BH37">
        <v>4.1306799999999999</v>
      </c>
      <c r="BI37">
        <v>13.41333</v>
      </c>
      <c r="BJ37">
        <v>44.652630000000002</v>
      </c>
      <c r="BK37">
        <v>4.50129</v>
      </c>
      <c r="BL37">
        <v>0</v>
      </c>
      <c r="BM37">
        <v>0</v>
      </c>
      <c r="BN37">
        <v>0</v>
      </c>
      <c r="BO37">
        <v>9.359</v>
      </c>
      <c r="BP37">
        <v>56.181399999999996</v>
      </c>
      <c r="BQ37">
        <v>28.657489999999999</v>
      </c>
      <c r="BR37">
        <v>96.108109999999996</v>
      </c>
    </row>
    <row r="38" spans="1:70" x14ac:dyDescent="0.25">
      <c r="A38" s="1" t="s">
        <v>100</v>
      </c>
      <c r="B38" t="s">
        <v>41</v>
      </c>
      <c r="C38">
        <v>7</v>
      </c>
      <c r="E38" t="str">
        <f t="shared" si="2"/>
        <v>111510D9_7</v>
      </c>
      <c r="F38" t="s">
        <v>44</v>
      </c>
      <c r="G38" t="s">
        <v>144</v>
      </c>
      <c r="H38" s="6" t="s">
        <v>76</v>
      </c>
      <c r="I38" t="s">
        <v>52</v>
      </c>
      <c r="L38">
        <v>2.0299999999999998</v>
      </c>
      <c r="M38" s="4">
        <v>0.5</v>
      </c>
      <c r="N38" s="4">
        <v>-23.3</v>
      </c>
      <c r="O38" s="4">
        <v>2.9502700000000002</v>
      </c>
      <c r="P38">
        <v>32.549930000000003</v>
      </c>
      <c r="Q38" s="4">
        <v>14.00624</v>
      </c>
      <c r="R38" s="4">
        <v>4.67767</v>
      </c>
      <c r="S38">
        <v>47.553359999999998</v>
      </c>
      <c r="T38" s="4">
        <v>6.6879400000000002</v>
      </c>
      <c r="U38">
        <v>602.48272999999995</v>
      </c>
      <c r="V38">
        <v>11.257759999999999</v>
      </c>
      <c r="W38">
        <v>0</v>
      </c>
      <c r="X38">
        <v>49.954509999999999</v>
      </c>
      <c r="Y38">
        <v>0</v>
      </c>
      <c r="Z38">
        <v>5.5139699999999996</v>
      </c>
      <c r="AA38">
        <v>14.53584</v>
      </c>
      <c r="AB38">
        <v>4.1151600000000004</v>
      </c>
      <c r="AC38">
        <v>0</v>
      </c>
      <c r="AD38">
        <v>27.079899999999999</v>
      </c>
      <c r="AE38">
        <v>20.615790000000001</v>
      </c>
      <c r="AF38">
        <v>0</v>
      </c>
      <c r="AG38">
        <v>0</v>
      </c>
      <c r="AH38">
        <v>252.45923999999999</v>
      </c>
      <c r="AI38">
        <v>590.14440999999999</v>
      </c>
      <c r="AJ38">
        <v>0</v>
      </c>
      <c r="AK38">
        <v>55.697270000000003</v>
      </c>
      <c r="AL38">
        <v>0</v>
      </c>
      <c r="AM38">
        <v>0</v>
      </c>
      <c r="AN38">
        <v>1566.21155</v>
      </c>
      <c r="AO38">
        <v>0</v>
      </c>
      <c r="AP38">
        <v>0</v>
      </c>
      <c r="AQ38">
        <v>0</v>
      </c>
      <c r="AR38" s="2">
        <v>44.077379999999998</v>
      </c>
      <c r="AS38" s="2">
        <v>0</v>
      </c>
      <c r="AT38" s="2">
        <v>7.5798300000000003</v>
      </c>
      <c r="AU38">
        <v>82.346310000000003</v>
      </c>
      <c r="AV38">
        <v>5.8753700000000002</v>
      </c>
      <c r="AW38">
        <v>26.978729999999999</v>
      </c>
      <c r="AX38">
        <v>22.157119999999999</v>
      </c>
      <c r="AY38">
        <v>0</v>
      </c>
      <c r="AZ38">
        <v>8.7476500000000001</v>
      </c>
      <c r="BA38">
        <v>0</v>
      </c>
      <c r="BB38">
        <v>0</v>
      </c>
      <c r="BC38">
        <v>0</v>
      </c>
      <c r="BD38">
        <v>17.04637</v>
      </c>
      <c r="BE38">
        <v>52.08587</v>
      </c>
      <c r="BF38">
        <v>75.850099999999998</v>
      </c>
      <c r="BG38">
        <v>0</v>
      </c>
      <c r="BH38">
        <v>0</v>
      </c>
      <c r="BI38">
        <v>6.1349</v>
      </c>
      <c r="BJ38">
        <v>10.814500000000001</v>
      </c>
      <c r="BK38">
        <v>12.66647</v>
      </c>
      <c r="BL38">
        <v>0</v>
      </c>
      <c r="BM38">
        <v>6.5707800000000001</v>
      </c>
      <c r="BN38">
        <v>0</v>
      </c>
      <c r="BO38">
        <v>11.14771</v>
      </c>
      <c r="BP38">
        <v>18.670559999999998</v>
      </c>
      <c r="BQ38">
        <v>15.60364</v>
      </c>
      <c r="BR38">
        <v>45.797139999999999</v>
      </c>
    </row>
    <row r="39" spans="1:70" x14ac:dyDescent="0.25">
      <c r="A39" s="1" t="s">
        <v>100</v>
      </c>
      <c r="B39" t="s">
        <v>41</v>
      </c>
      <c r="C39">
        <v>21</v>
      </c>
      <c r="E39" t="str">
        <f t="shared" si="2"/>
        <v>111510D9_21</v>
      </c>
      <c r="F39" t="s">
        <v>45</v>
      </c>
      <c r="G39" t="s">
        <v>46</v>
      </c>
      <c r="H39" s="6" t="s">
        <v>76</v>
      </c>
      <c r="I39" t="s">
        <v>52</v>
      </c>
      <c r="L39">
        <v>2.21</v>
      </c>
      <c r="M39" s="4">
        <v>0.5</v>
      </c>
      <c r="N39" s="4">
        <v>-31.48</v>
      </c>
      <c r="O39" s="4">
        <v>6.6220499999999998</v>
      </c>
      <c r="P39">
        <v>60.865279999999998</v>
      </c>
      <c r="Q39" s="4">
        <v>51.50347</v>
      </c>
      <c r="R39" s="4">
        <v>13.41381</v>
      </c>
      <c r="S39">
        <v>112.74182999999999</v>
      </c>
      <c r="T39" s="4">
        <v>22.359680000000001</v>
      </c>
      <c r="U39">
        <v>406.83013999999997</v>
      </c>
      <c r="V39">
        <v>13.781700000000001</v>
      </c>
      <c r="W39">
        <v>8.7642600000000002</v>
      </c>
      <c r="X39">
        <v>131.25184999999999</v>
      </c>
      <c r="Y39">
        <v>5.9224800000000002</v>
      </c>
      <c r="Z39">
        <v>22.50825</v>
      </c>
      <c r="AA39">
        <v>41.657919999999997</v>
      </c>
      <c r="AB39">
        <v>15.687659999999999</v>
      </c>
      <c r="AC39">
        <v>0</v>
      </c>
      <c r="AD39">
        <v>65.101640000000003</v>
      </c>
      <c r="AE39">
        <v>44.27122</v>
      </c>
      <c r="AF39">
        <v>0</v>
      </c>
      <c r="AG39">
        <v>11.08342</v>
      </c>
      <c r="AH39">
        <v>173.85830000000001</v>
      </c>
      <c r="AI39">
        <v>121.58167</v>
      </c>
      <c r="AJ39" s="2">
        <v>0</v>
      </c>
      <c r="AK39">
        <v>67.072249999999997</v>
      </c>
      <c r="AL39">
        <v>0</v>
      </c>
      <c r="AM39">
        <v>0</v>
      </c>
      <c r="AN39">
        <v>94.915440000000004</v>
      </c>
      <c r="AO39">
        <v>0</v>
      </c>
      <c r="AP39">
        <v>3.0872899999999999</v>
      </c>
      <c r="AQ39">
        <v>0</v>
      </c>
      <c r="AR39" s="2">
        <v>8.9293300000000002</v>
      </c>
      <c r="AS39" s="2">
        <v>0</v>
      </c>
      <c r="AU39">
        <v>58.350209999999997</v>
      </c>
      <c r="AV39">
        <v>6.0538600000000002</v>
      </c>
      <c r="AW39">
        <v>18.63916</v>
      </c>
      <c r="AX39">
        <v>10.65072</v>
      </c>
      <c r="AY39">
        <v>4.8580800000000002</v>
      </c>
      <c r="AZ39">
        <v>5.2203600000000003</v>
      </c>
      <c r="BD39">
        <v>7.8166900000000004</v>
      </c>
      <c r="BE39">
        <v>14.107239999999999</v>
      </c>
      <c r="BF39">
        <v>125.79089999999999</v>
      </c>
      <c r="BH39">
        <v>4.2629400000000004</v>
      </c>
      <c r="BI39">
        <v>6.3505399999999996</v>
      </c>
      <c r="BJ39">
        <v>25.5976</v>
      </c>
      <c r="BL39">
        <v>0</v>
      </c>
      <c r="BM39">
        <v>5.4279599999999997</v>
      </c>
      <c r="BO39">
        <v>16.087430000000001</v>
      </c>
      <c r="BP39">
        <v>40.142069999999997</v>
      </c>
      <c r="BQ39">
        <v>26.215309999999999</v>
      </c>
      <c r="BR39">
        <v>69.687550000000002</v>
      </c>
    </row>
    <row r="40" spans="1:70" x14ac:dyDescent="0.25">
      <c r="A40" s="1" t="s">
        <v>100</v>
      </c>
      <c r="B40" t="s">
        <v>41</v>
      </c>
      <c r="C40">
        <v>28</v>
      </c>
      <c r="E40" t="str">
        <f t="shared" si="2"/>
        <v>111510D9_28</v>
      </c>
      <c r="F40" t="s">
        <v>63</v>
      </c>
      <c r="G40" t="s">
        <v>64</v>
      </c>
      <c r="H40" s="6" t="s">
        <v>76</v>
      </c>
      <c r="I40" t="s">
        <v>52</v>
      </c>
      <c r="L40">
        <v>2.1659999999999999</v>
      </c>
      <c r="M40" s="4">
        <v>0.5</v>
      </c>
      <c r="N40" s="4">
        <v>-33.200000000000003</v>
      </c>
      <c r="O40" s="4">
        <v>7.5603899999999999</v>
      </c>
      <c r="P40">
        <v>236.59268</v>
      </c>
      <c r="Q40" s="4">
        <v>37.597499999999997</v>
      </c>
      <c r="R40" s="4">
        <v>16.342279999999999</v>
      </c>
      <c r="S40">
        <v>170.77303000000001</v>
      </c>
      <c r="T40" s="4">
        <v>89.251080000000002</v>
      </c>
      <c r="U40">
        <v>3670.8215300000002</v>
      </c>
      <c r="V40">
        <v>68.788349999999994</v>
      </c>
      <c r="W40">
        <v>0</v>
      </c>
      <c r="X40">
        <v>816.07019000000003</v>
      </c>
      <c r="Y40">
        <v>8.2210099999999997</v>
      </c>
      <c r="Z40">
        <v>47.853999999999999</v>
      </c>
      <c r="AA40">
        <v>109.77303999999999</v>
      </c>
      <c r="AB40">
        <v>28.936669999999999</v>
      </c>
      <c r="AC40">
        <v>4.1061100000000001</v>
      </c>
      <c r="AD40">
        <v>195.07714999999999</v>
      </c>
      <c r="AE40">
        <v>109.40752000000001</v>
      </c>
      <c r="AF40">
        <v>14.60538</v>
      </c>
      <c r="AG40">
        <v>4.3600700000000003</v>
      </c>
      <c r="AH40">
        <v>1435.66003</v>
      </c>
      <c r="AI40">
        <v>2228.38672</v>
      </c>
      <c r="AJ40">
        <v>0</v>
      </c>
      <c r="AK40">
        <v>408.25815</v>
      </c>
      <c r="AL40">
        <v>0</v>
      </c>
      <c r="AM40">
        <v>53.944209999999998</v>
      </c>
      <c r="AN40">
        <v>332.20711999999997</v>
      </c>
      <c r="AO40">
        <v>0</v>
      </c>
      <c r="AP40">
        <v>14.239319999999999</v>
      </c>
      <c r="AQ40">
        <v>0</v>
      </c>
      <c r="AR40" s="2">
        <v>3.9886900000000001</v>
      </c>
      <c r="AS40" s="2">
        <v>0</v>
      </c>
      <c r="AT40">
        <v>36.27937</v>
      </c>
      <c r="AU40">
        <v>136.96448000000001</v>
      </c>
      <c r="AV40">
        <v>5.0886300000000002</v>
      </c>
      <c r="AW40" s="2">
        <v>17.43346</v>
      </c>
      <c r="AX40">
        <v>56.466459999999998</v>
      </c>
      <c r="AY40">
        <v>46.131590000000003</v>
      </c>
      <c r="AZ40">
        <v>34.696440000000003</v>
      </c>
      <c r="BA40">
        <v>0</v>
      </c>
      <c r="BB40">
        <v>9.2738200000000006</v>
      </c>
      <c r="BC40">
        <v>45.968110000000003</v>
      </c>
      <c r="BD40">
        <v>16.525970000000001</v>
      </c>
      <c r="BE40">
        <v>9.4361700000000006</v>
      </c>
      <c r="BF40">
        <v>29.486930000000001</v>
      </c>
      <c r="BG40">
        <v>0</v>
      </c>
      <c r="BH40">
        <v>6.0433700000000004</v>
      </c>
      <c r="BI40">
        <v>6.92483</v>
      </c>
      <c r="BJ40">
        <v>6.8933499999999999</v>
      </c>
      <c r="BK40">
        <v>46.90155</v>
      </c>
      <c r="BL40">
        <v>4.4421799999999996</v>
      </c>
      <c r="BM40">
        <v>12.953849999999999</v>
      </c>
      <c r="BN40">
        <v>0</v>
      </c>
      <c r="BO40">
        <v>3.73882</v>
      </c>
      <c r="BP40">
        <v>0</v>
      </c>
      <c r="BQ40">
        <v>5.70289</v>
      </c>
      <c r="BR40">
        <v>8.9279899999999994</v>
      </c>
    </row>
    <row r="41" spans="1:70" x14ac:dyDescent="0.25">
      <c r="A41" s="1" t="s">
        <v>100</v>
      </c>
      <c r="B41" t="s">
        <v>41</v>
      </c>
      <c r="C41">
        <v>30</v>
      </c>
      <c r="E41" t="str">
        <f t="shared" si="2"/>
        <v>111510D9_30</v>
      </c>
      <c r="F41" t="s">
        <v>63</v>
      </c>
      <c r="G41" t="s">
        <v>64</v>
      </c>
      <c r="H41" s="6" t="s">
        <v>76</v>
      </c>
      <c r="I41" t="s">
        <v>105</v>
      </c>
      <c r="K41" t="s">
        <v>149</v>
      </c>
      <c r="L41">
        <v>2.61</v>
      </c>
      <c r="M41" s="4">
        <v>0.5</v>
      </c>
      <c r="N41" s="4">
        <v>-37.200000000000003</v>
      </c>
      <c r="O41" s="4">
        <v>4.6880300000000004</v>
      </c>
      <c r="P41">
        <v>246.00064</v>
      </c>
      <c r="Q41" s="4">
        <v>23.86054</v>
      </c>
      <c r="R41" s="4">
        <v>6.0560600000000004</v>
      </c>
      <c r="S41">
        <v>191.92676</v>
      </c>
      <c r="T41" s="4">
        <v>16.172249999999998</v>
      </c>
      <c r="U41">
        <v>4031.7685499999998</v>
      </c>
      <c r="V41">
        <v>66.528880000000001</v>
      </c>
      <c r="W41">
        <v>0</v>
      </c>
      <c r="X41">
        <v>973.68236999999999</v>
      </c>
      <c r="Y41">
        <v>10.88569</v>
      </c>
      <c r="Z41">
        <v>30.113050000000001</v>
      </c>
      <c r="AA41">
        <v>69.890020000000007</v>
      </c>
      <c r="AB41">
        <v>13.48016</v>
      </c>
      <c r="AC41">
        <v>6.8673400000000004</v>
      </c>
      <c r="AD41">
        <v>245.25667000000001</v>
      </c>
      <c r="AE41">
        <v>110.4813</v>
      </c>
      <c r="AF41">
        <v>10.9475</v>
      </c>
      <c r="AG41">
        <v>17.7623</v>
      </c>
      <c r="AH41">
        <v>1813.43091</v>
      </c>
      <c r="AI41">
        <v>2719.3989299999998</v>
      </c>
      <c r="AJ41">
        <v>0</v>
      </c>
      <c r="AK41">
        <v>554.27301</v>
      </c>
      <c r="AL41">
        <v>0</v>
      </c>
      <c r="AM41">
        <v>0</v>
      </c>
      <c r="AN41">
        <v>666.84729000000004</v>
      </c>
      <c r="AO41">
        <v>0</v>
      </c>
      <c r="AP41">
        <v>7.5214800000000004</v>
      </c>
      <c r="AQ41">
        <v>0</v>
      </c>
      <c r="AR41" s="2">
        <v>26.317049999999998</v>
      </c>
      <c r="AS41" s="2">
        <v>0</v>
      </c>
      <c r="AT41" s="2">
        <v>32.696370000000002</v>
      </c>
      <c r="AU41">
        <v>913.38811999999996</v>
      </c>
      <c r="AV41">
        <v>90.913709999999995</v>
      </c>
      <c r="AW41" s="2">
        <v>29.73593</v>
      </c>
      <c r="AX41">
        <v>89.067189999999997</v>
      </c>
      <c r="AY41">
        <v>33.71367</v>
      </c>
      <c r="AZ41">
        <v>68.775739999999999</v>
      </c>
      <c r="BA41">
        <v>0</v>
      </c>
      <c r="BB41">
        <v>11.07455</v>
      </c>
      <c r="BC41">
        <v>11.33943</v>
      </c>
      <c r="BD41">
        <v>35.12585</v>
      </c>
      <c r="BE41">
        <v>44.654530000000001</v>
      </c>
      <c r="BF41">
        <v>434.90302000000003</v>
      </c>
      <c r="BG41">
        <v>0</v>
      </c>
      <c r="BH41">
        <v>48.430079999999997</v>
      </c>
      <c r="BI41">
        <v>109.79037</v>
      </c>
      <c r="BJ41">
        <v>293.72338999999999</v>
      </c>
      <c r="BK41">
        <v>65.809960000000004</v>
      </c>
      <c r="BL41">
        <v>0</v>
      </c>
      <c r="BM41">
        <v>10.146850000000001</v>
      </c>
      <c r="BN41">
        <v>0</v>
      </c>
      <c r="BO41">
        <v>35.839500000000001</v>
      </c>
      <c r="BP41">
        <v>38.122399999999999</v>
      </c>
      <c r="BQ41">
        <v>131.09294</v>
      </c>
      <c r="BR41">
        <v>191.47275999999999</v>
      </c>
    </row>
    <row r="42" spans="1:70" x14ac:dyDescent="0.25">
      <c r="A42" s="1" t="s">
        <v>100</v>
      </c>
      <c r="B42" t="s">
        <v>41</v>
      </c>
      <c r="C42">
        <v>31</v>
      </c>
      <c r="E42" t="str">
        <f t="shared" si="2"/>
        <v>111510D9_31</v>
      </c>
      <c r="F42" t="s">
        <v>35</v>
      </c>
      <c r="G42" t="s">
        <v>42</v>
      </c>
      <c r="H42" s="6" t="s">
        <v>76</v>
      </c>
      <c r="I42" t="s">
        <v>52</v>
      </c>
      <c r="L42">
        <v>2.512</v>
      </c>
      <c r="M42" s="4">
        <v>0.5</v>
      </c>
      <c r="N42" s="4">
        <v>-28.4</v>
      </c>
      <c r="O42" s="4">
        <v>0</v>
      </c>
      <c r="P42">
        <v>30.054169999999999</v>
      </c>
      <c r="Q42" s="4">
        <v>6.1477700000000004</v>
      </c>
      <c r="R42" s="4">
        <v>1.8365100000000001</v>
      </c>
      <c r="S42">
        <v>27.146909999999998</v>
      </c>
      <c r="T42" s="4">
        <v>4.7584799999999996</v>
      </c>
      <c r="U42">
        <v>328.98021999999997</v>
      </c>
      <c r="V42">
        <v>8.3030299999999997</v>
      </c>
      <c r="W42">
        <v>25.43338</v>
      </c>
      <c r="X42">
        <v>131.63344000000001</v>
      </c>
      <c r="Y42">
        <v>7.4142000000000001</v>
      </c>
      <c r="Z42">
        <v>7.1071799999999996</v>
      </c>
      <c r="AA42">
        <v>13.2614</v>
      </c>
      <c r="AB42">
        <v>3.6898499999999999</v>
      </c>
      <c r="AC42">
        <v>3.6898499999999999</v>
      </c>
      <c r="AD42">
        <v>23.566199999999998</v>
      </c>
      <c r="AE42">
        <v>10.46261</v>
      </c>
      <c r="AF42">
        <v>3.3093699999999999</v>
      </c>
      <c r="AG42">
        <v>0</v>
      </c>
      <c r="AH42">
        <v>172.51070000000001</v>
      </c>
      <c r="AI42">
        <v>139.23058</v>
      </c>
      <c r="AJ42">
        <v>0</v>
      </c>
      <c r="AK42">
        <v>83.489069999999998</v>
      </c>
      <c r="AL42">
        <v>4.8610800000000003</v>
      </c>
      <c r="AM42">
        <v>4.3418000000000001</v>
      </c>
      <c r="AN42">
        <v>40.296790000000001</v>
      </c>
      <c r="AO42">
        <v>0</v>
      </c>
      <c r="AP42">
        <v>4.1310099999999998</v>
      </c>
      <c r="AQ42">
        <v>0</v>
      </c>
      <c r="AR42" s="2">
        <v>0</v>
      </c>
      <c r="AS42" s="2">
        <v>0</v>
      </c>
      <c r="AT42" s="2">
        <v>5.6789500000000004</v>
      </c>
      <c r="AU42">
        <v>21.12021</v>
      </c>
      <c r="AV42">
        <v>0</v>
      </c>
      <c r="AW42" s="2">
        <v>16.614419999999999</v>
      </c>
      <c r="AX42">
        <v>4.1196200000000003</v>
      </c>
      <c r="AY42">
        <v>3.4654699999999998</v>
      </c>
      <c r="AZ42">
        <v>7.3647</v>
      </c>
      <c r="BA42">
        <v>0</v>
      </c>
      <c r="BB42">
        <v>4.1873800000000001</v>
      </c>
      <c r="BC42">
        <v>3.1516600000000001</v>
      </c>
      <c r="BD42">
        <v>4.4369699999999996</v>
      </c>
      <c r="BE42">
        <v>8.9369200000000006</v>
      </c>
      <c r="BF42">
        <v>121.58658</v>
      </c>
      <c r="BG42">
        <v>0</v>
      </c>
      <c r="BH42">
        <v>0</v>
      </c>
      <c r="BI42">
        <v>5.5377700000000001</v>
      </c>
      <c r="BJ42">
        <v>22.98218</v>
      </c>
      <c r="BK42">
        <v>0</v>
      </c>
      <c r="BL42">
        <v>0</v>
      </c>
      <c r="BM42">
        <v>0</v>
      </c>
      <c r="BN42">
        <v>0</v>
      </c>
      <c r="BO42">
        <v>13.92881</v>
      </c>
      <c r="BP42">
        <v>29.736840000000001</v>
      </c>
      <c r="BQ42">
        <v>18.43918</v>
      </c>
      <c r="BR42">
        <v>23.02901</v>
      </c>
    </row>
    <row r="43" spans="1:70" x14ac:dyDescent="0.25">
      <c r="A43" s="14" t="s">
        <v>101</v>
      </c>
      <c r="B43" t="s">
        <v>47</v>
      </c>
      <c r="C43">
        <v>13</v>
      </c>
      <c r="D43">
        <v>134</v>
      </c>
      <c r="E43" t="s">
        <v>172</v>
      </c>
      <c r="F43" t="s">
        <v>170</v>
      </c>
      <c r="G43" t="s">
        <v>171</v>
      </c>
      <c r="H43" s="6" t="s">
        <v>74</v>
      </c>
      <c r="I43" t="s">
        <v>52</v>
      </c>
      <c r="N43" s="4">
        <v>-25.756699999999999</v>
      </c>
      <c r="O43" s="4">
        <v>1.6649099999999999</v>
      </c>
      <c r="P43">
        <v>29.434470000000001</v>
      </c>
      <c r="Q43" s="4">
        <v>6.9836299999999998</v>
      </c>
      <c r="R43" s="4">
        <v>3.21732</v>
      </c>
      <c r="S43" s="4">
        <v>11.56812</v>
      </c>
      <c r="T43" s="4">
        <v>4.1604999999999999</v>
      </c>
      <c r="U43" s="4">
        <v>369.12833000000001</v>
      </c>
      <c r="V43" s="4">
        <v>5.2615299999999996</v>
      </c>
      <c r="W43" s="4">
        <v>3.7754799999999999</v>
      </c>
      <c r="X43" s="4">
        <v>57.609720000000003</v>
      </c>
      <c r="Y43" s="4">
        <v>0</v>
      </c>
      <c r="Z43" s="4">
        <v>4.6179100000000002</v>
      </c>
      <c r="AA43" s="4">
        <v>8.2006800000000002</v>
      </c>
      <c r="AB43" s="4">
        <v>2.4384800000000002</v>
      </c>
      <c r="AC43" s="4">
        <v>0</v>
      </c>
      <c r="AD43" s="4">
        <v>18.233650000000001</v>
      </c>
      <c r="AE43" s="4">
        <v>8.0882500000000004</v>
      </c>
      <c r="AF43" s="4">
        <v>0</v>
      </c>
      <c r="AG43" s="4">
        <v>0</v>
      </c>
      <c r="AH43" s="4">
        <v>145.12775999999999</v>
      </c>
      <c r="AI43" s="4">
        <v>151.19695999999999</v>
      </c>
      <c r="AJ43" s="4">
        <v>0</v>
      </c>
      <c r="AK43" s="4">
        <v>27.095379999999999</v>
      </c>
      <c r="AL43" s="4">
        <v>0</v>
      </c>
      <c r="AM43" s="4">
        <v>0</v>
      </c>
      <c r="AN43" s="4">
        <v>24.109290000000001</v>
      </c>
      <c r="AO43" s="4">
        <v>0</v>
      </c>
      <c r="AP43" s="4">
        <v>0</v>
      </c>
      <c r="AQ43" s="4">
        <v>0</v>
      </c>
      <c r="AR43" s="15">
        <v>0</v>
      </c>
      <c r="AS43" s="15">
        <v>0</v>
      </c>
      <c r="AT43" s="15">
        <v>2.8134399999999999</v>
      </c>
      <c r="AU43" s="15">
        <v>13.289680000000001</v>
      </c>
      <c r="AV43" s="15">
        <v>0</v>
      </c>
      <c r="AW43" s="15">
        <v>5.8570700000000002</v>
      </c>
      <c r="AX43" s="15">
        <v>4.8151799999999998</v>
      </c>
      <c r="AY43" s="15">
        <v>4.5292300000000001</v>
      </c>
      <c r="AZ43" s="15">
        <v>3.9412500000000001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31.405439999999999</v>
      </c>
      <c r="BG43" s="15">
        <v>0</v>
      </c>
      <c r="BH43" s="15">
        <v>0</v>
      </c>
      <c r="BI43" s="15">
        <v>0</v>
      </c>
      <c r="BJ43" s="15">
        <v>3.4647100000000002</v>
      </c>
      <c r="BK43" s="15">
        <v>3.7469399999999999</v>
      </c>
      <c r="BL43" s="15">
        <v>0</v>
      </c>
      <c r="BM43" s="15">
        <v>0</v>
      </c>
      <c r="BN43" s="15">
        <v>0</v>
      </c>
      <c r="BO43" s="15">
        <v>9.8524899999999995</v>
      </c>
      <c r="BP43" s="15">
        <v>5.7451100000000004</v>
      </c>
      <c r="BQ43" s="15">
        <v>18.224129999999999</v>
      </c>
      <c r="BR43" s="15">
        <v>13.78321</v>
      </c>
    </row>
    <row r="44" spans="1:70" x14ac:dyDescent="0.25">
      <c r="A44" s="1" t="s">
        <v>100</v>
      </c>
      <c r="B44" t="s">
        <v>47</v>
      </c>
      <c r="C44">
        <v>12</v>
      </c>
      <c r="E44" t="s">
        <v>173</v>
      </c>
      <c r="F44" t="s">
        <v>61</v>
      </c>
      <c r="G44" t="s">
        <v>62</v>
      </c>
      <c r="H44" s="6" t="s">
        <v>75</v>
      </c>
      <c r="I44" t="s">
        <v>253</v>
      </c>
      <c r="L44">
        <v>2.742</v>
      </c>
      <c r="M44" s="4">
        <v>0.5</v>
      </c>
      <c r="N44" s="15">
        <v>-39.9191</v>
      </c>
      <c r="O44" s="4">
        <v>0</v>
      </c>
      <c r="P44" s="4">
        <v>81.364959999999996</v>
      </c>
      <c r="Q44" s="4">
        <v>6.3193900000000003</v>
      </c>
      <c r="R44" s="4">
        <v>0</v>
      </c>
      <c r="S44" s="4">
        <v>10.568</v>
      </c>
      <c r="T44" s="4">
        <v>7.9020200000000003</v>
      </c>
      <c r="U44" s="4">
        <v>567.62732000000005</v>
      </c>
      <c r="V44" s="4">
        <v>0</v>
      </c>
      <c r="W44" s="4">
        <v>214.71304000000001</v>
      </c>
      <c r="X44" s="4">
        <v>862.13463999999999</v>
      </c>
      <c r="Y44" s="4">
        <v>51.355609999999999</v>
      </c>
      <c r="Z44" s="4">
        <v>16.548310000000001</v>
      </c>
      <c r="AA44" s="4">
        <v>7.39154</v>
      </c>
      <c r="AB44" s="4">
        <v>2.21394</v>
      </c>
      <c r="AC44" s="4">
        <v>27.112629999999999</v>
      </c>
      <c r="AD44" s="4">
        <v>17.95054</v>
      </c>
      <c r="AE44" s="4">
        <v>7.0577899999999998</v>
      </c>
      <c r="AF44" s="4">
        <v>0</v>
      </c>
      <c r="AG44" s="4">
        <v>0</v>
      </c>
      <c r="AH44" s="4">
        <v>273.81436000000002</v>
      </c>
      <c r="AI44" s="4">
        <v>265.42239000000001</v>
      </c>
      <c r="AJ44" s="4">
        <v>18.12734</v>
      </c>
      <c r="AK44" s="4">
        <v>234.03139999999999</v>
      </c>
      <c r="AL44" s="4">
        <v>29.567879999999999</v>
      </c>
      <c r="AM44" s="4">
        <v>10.944179999999999</v>
      </c>
      <c r="AN44" s="4">
        <v>44.422629999999998</v>
      </c>
      <c r="AO44" s="4">
        <v>0</v>
      </c>
      <c r="AP44" s="4">
        <v>0</v>
      </c>
      <c r="AQ44" s="4">
        <v>0</v>
      </c>
      <c r="AR44" s="15">
        <v>3.35954</v>
      </c>
      <c r="AS44" s="15">
        <v>29.12</v>
      </c>
      <c r="AT44" s="15">
        <v>3.75047</v>
      </c>
      <c r="AU44" s="15">
        <v>19.456520000000001</v>
      </c>
      <c r="AV44" s="15">
        <v>0</v>
      </c>
      <c r="AW44" s="15">
        <v>6.4226000000000001</v>
      </c>
      <c r="AX44" s="15">
        <v>6.4226000000000001</v>
      </c>
      <c r="AY44" s="15">
        <v>0</v>
      </c>
      <c r="AZ44" s="15">
        <v>4.4311400000000001</v>
      </c>
      <c r="BA44" s="15">
        <v>0</v>
      </c>
      <c r="BB44" s="15">
        <v>0</v>
      </c>
      <c r="BC44" s="15">
        <v>4.8430200000000001</v>
      </c>
      <c r="BD44" s="15">
        <v>14.31263</v>
      </c>
      <c r="BE44" s="15">
        <v>7.8007999999999997</v>
      </c>
      <c r="BF44" s="15">
        <v>52.768509999999999</v>
      </c>
      <c r="BG44" s="15">
        <v>0</v>
      </c>
      <c r="BH44" s="15">
        <v>0</v>
      </c>
      <c r="BI44" s="15">
        <v>0</v>
      </c>
      <c r="BJ44" s="15">
        <v>12.33169</v>
      </c>
      <c r="BK44" s="15">
        <v>9.7805999999999997</v>
      </c>
      <c r="BL44" s="15">
        <v>0</v>
      </c>
      <c r="BM44" s="15">
        <v>0</v>
      </c>
      <c r="BN44" s="15">
        <v>0</v>
      </c>
      <c r="BO44" s="15">
        <v>10.460889999999999</v>
      </c>
      <c r="BP44" s="15">
        <v>8.1291899999999995</v>
      </c>
      <c r="BQ44" s="15">
        <v>12.25747</v>
      </c>
      <c r="BR44" s="15">
        <v>46.991050000000001</v>
      </c>
    </row>
    <row r="45" spans="1:70" x14ac:dyDescent="0.25">
      <c r="A45" s="1" t="s">
        <v>100</v>
      </c>
      <c r="B45" t="s">
        <v>47</v>
      </c>
      <c r="C45">
        <v>22</v>
      </c>
      <c r="E45" t="s">
        <v>174</v>
      </c>
      <c r="F45" t="s">
        <v>61</v>
      </c>
      <c r="G45" t="s">
        <v>62</v>
      </c>
      <c r="H45" s="6" t="s">
        <v>75</v>
      </c>
      <c r="I45" t="s">
        <v>253</v>
      </c>
      <c r="L45">
        <v>2.3879999999999999</v>
      </c>
      <c r="M45" s="4">
        <v>0.5</v>
      </c>
      <c r="N45" s="4">
        <v>-37.322000000000003</v>
      </c>
      <c r="O45" s="4">
        <v>0</v>
      </c>
      <c r="P45" s="4">
        <v>59.543170000000003</v>
      </c>
      <c r="Q45" s="4">
        <v>6.6092899999999997</v>
      </c>
      <c r="R45" s="4">
        <v>1.6342300000000001</v>
      </c>
      <c r="S45" s="4">
        <v>8.1256799999999991</v>
      </c>
      <c r="T45" s="4">
        <v>4.3755899999999999</v>
      </c>
      <c r="U45" s="4">
        <v>384.71404999999999</v>
      </c>
      <c r="V45" s="4">
        <v>0</v>
      </c>
      <c r="W45" s="4">
        <v>136.42490000000001</v>
      </c>
      <c r="X45" s="4">
        <v>563.79547000000002</v>
      </c>
      <c r="Y45" s="4">
        <v>32.708100000000002</v>
      </c>
      <c r="Z45" s="4">
        <v>9.3791100000000007</v>
      </c>
      <c r="AA45" s="4">
        <v>5.9867400000000002</v>
      </c>
      <c r="AB45" s="4">
        <v>0</v>
      </c>
      <c r="AC45" s="4">
        <v>16.863160000000001</v>
      </c>
      <c r="AD45" s="4">
        <v>14.19434</v>
      </c>
      <c r="AE45" s="4">
        <v>5.0449599999999997</v>
      </c>
      <c r="AF45" s="4">
        <v>0</v>
      </c>
      <c r="AG45" s="4">
        <v>0</v>
      </c>
      <c r="AH45" s="4">
        <v>179.94308000000001</v>
      </c>
      <c r="AI45" s="4">
        <v>178.36287999999999</v>
      </c>
      <c r="AJ45" s="4">
        <v>11.423819999999999</v>
      </c>
      <c r="AK45" s="4">
        <v>153.81697</v>
      </c>
      <c r="AL45" s="4">
        <v>19.51624</v>
      </c>
      <c r="AM45" s="4">
        <v>6.78566</v>
      </c>
      <c r="AN45" s="4">
        <v>32.466540000000002</v>
      </c>
      <c r="AO45" s="4">
        <v>0</v>
      </c>
      <c r="AP45" s="4">
        <v>0</v>
      </c>
      <c r="AQ45" s="4">
        <v>17.15277</v>
      </c>
      <c r="AR45" s="15">
        <v>0</v>
      </c>
      <c r="AS45" s="15">
        <v>0</v>
      </c>
      <c r="AT45" s="15">
        <v>3.1120100000000002</v>
      </c>
      <c r="AU45" s="15">
        <v>8.9625000000000004</v>
      </c>
      <c r="AV45" s="15">
        <v>0</v>
      </c>
      <c r="AW45" s="15">
        <v>5.5064500000000001</v>
      </c>
      <c r="AX45" s="15">
        <v>6.0973499999999996</v>
      </c>
      <c r="AY45" s="15">
        <v>0</v>
      </c>
      <c r="AZ45" s="15">
        <v>4.5363499999999997</v>
      </c>
      <c r="BA45" s="15">
        <v>0</v>
      </c>
      <c r="BB45" s="15">
        <v>0</v>
      </c>
      <c r="BC45" s="15">
        <v>3.1345999999999998</v>
      </c>
      <c r="BD45" s="15">
        <v>0</v>
      </c>
      <c r="BE45" s="15">
        <v>6.3319599999999996</v>
      </c>
      <c r="BF45" s="15">
        <v>35.497509999999998</v>
      </c>
      <c r="BG45" s="15">
        <v>0</v>
      </c>
      <c r="BH45" s="15">
        <v>0</v>
      </c>
      <c r="BI45" s="15">
        <v>0</v>
      </c>
      <c r="BJ45" s="15">
        <v>5.0372899999999996</v>
      </c>
      <c r="BK45" s="15">
        <v>6.6958200000000003</v>
      </c>
      <c r="BL45" s="15">
        <v>0</v>
      </c>
      <c r="BM45" s="15">
        <v>0</v>
      </c>
      <c r="BN45" s="15">
        <v>0</v>
      </c>
      <c r="BO45" s="15">
        <v>8.5700800000000008</v>
      </c>
      <c r="BP45" s="15">
        <v>5.6964399999999999</v>
      </c>
      <c r="BQ45" s="15">
        <v>6.7914099999999999</v>
      </c>
      <c r="BR45" s="15">
        <v>30.637740000000001</v>
      </c>
    </row>
    <row r="46" spans="1:70" x14ac:dyDescent="0.25">
      <c r="A46" s="1" t="s">
        <v>100</v>
      </c>
      <c r="B46" t="s">
        <v>47</v>
      </c>
      <c r="C46">
        <v>42</v>
      </c>
      <c r="E46" t="s">
        <v>175</v>
      </c>
      <c r="F46" t="s">
        <v>176</v>
      </c>
      <c r="G46" t="s">
        <v>177</v>
      </c>
      <c r="H46" s="6" t="s">
        <v>76</v>
      </c>
      <c r="I46" t="s">
        <v>108</v>
      </c>
      <c r="L46">
        <v>1.8</v>
      </c>
      <c r="M46">
        <v>0.5</v>
      </c>
      <c r="N46" s="4">
        <v>-28.9956</v>
      </c>
      <c r="O46">
        <v>0</v>
      </c>
      <c r="P46">
        <v>19.932120000000001</v>
      </c>
      <c r="Q46">
        <v>4.6634000000000002</v>
      </c>
      <c r="R46">
        <v>0</v>
      </c>
      <c r="S46">
        <v>10.74525</v>
      </c>
      <c r="T46">
        <v>5.8846100000000003</v>
      </c>
      <c r="U46">
        <v>245.91977</v>
      </c>
      <c r="V46">
        <v>2.26966</v>
      </c>
      <c r="W46">
        <v>0</v>
      </c>
      <c r="X46">
        <v>58.341819999999998</v>
      </c>
      <c r="Y46">
        <v>0</v>
      </c>
      <c r="Z46">
        <v>3.5852599999999999</v>
      </c>
      <c r="AA46">
        <v>24.68825</v>
      </c>
      <c r="AB46">
        <v>5.7213099999999999</v>
      </c>
      <c r="AC46">
        <v>0</v>
      </c>
      <c r="AD46">
        <v>26.496040000000001</v>
      </c>
      <c r="AE46">
        <v>7.6940499999999998</v>
      </c>
      <c r="AF46">
        <v>0</v>
      </c>
      <c r="AG46">
        <v>0</v>
      </c>
      <c r="AH46">
        <v>121.16933</v>
      </c>
      <c r="AI46">
        <v>97.051119999999997</v>
      </c>
      <c r="AJ46">
        <v>0</v>
      </c>
      <c r="AK46">
        <v>37.531509999999997</v>
      </c>
      <c r="AL46">
        <v>0</v>
      </c>
      <c r="AM46">
        <v>0</v>
      </c>
      <c r="AN46">
        <v>28.71921</v>
      </c>
      <c r="AO46">
        <v>0</v>
      </c>
      <c r="AP46">
        <v>0</v>
      </c>
      <c r="AQ46">
        <v>0</v>
      </c>
      <c r="AR46" s="2">
        <v>0</v>
      </c>
      <c r="AS46" s="2">
        <v>0</v>
      </c>
      <c r="AT46" s="2">
        <v>0</v>
      </c>
      <c r="AU46" s="2">
        <v>15.36506</v>
      </c>
      <c r="AV46" s="2">
        <v>0</v>
      </c>
      <c r="AW46" s="2">
        <v>5.5975700000000002</v>
      </c>
      <c r="AX46" s="2">
        <v>0</v>
      </c>
      <c r="AY46" s="2">
        <v>15.561629999999999</v>
      </c>
      <c r="AZ46" s="2">
        <v>0</v>
      </c>
      <c r="BA46" s="2">
        <v>0</v>
      </c>
      <c r="BB46" s="2">
        <v>0</v>
      </c>
      <c r="BC46" s="2">
        <v>0</v>
      </c>
      <c r="BD46" s="2">
        <v>6.3606400000000001</v>
      </c>
      <c r="BE46" s="2">
        <v>5.9092000000000002</v>
      </c>
      <c r="BF46" s="2">
        <v>76.513099999999994</v>
      </c>
      <c r="BG46" s="2">
        <v>0</v>
      </c>
      <c r="BH46" s="2">
        <v>0</v>
      </c>
      <c r="BI46" s="2">
        <v>3.63402</v>
      </c>
      <c r="BJ46" s="2">
        <v>52.008690000000001</v>
      </c>
      <c r="BK46" s="2">
        <v>0</v>
      </c>
      <c r="BL46" s="2">
        <v>0</v>
      </c>
      <c r="BM46" s="2">
        <v>0</v>
      </c>
      <c r="BN46" s="2">
        <v>0</v>
      </c>
      <c r="BO46" s="2">
        <v>7.66615</v>
      </c>
      <c r="BP46" s="2">
        <v>18.210180000000001</v>
      </c>
      <c r="BQ46" s="2">
        <v>13.75239</v>
      </c>
      <c r="BR46" s="2">
        <v>60.307049999999997</v>
      </c>
    </row>
    <row r="47" spans="1:70" x14ac:dyDescent="0.25">
      <c r="A47" s="1" t="s">
        <v>100</v>
      </c>
      <c r="B47" t="s">
        <v>47</v>
      </c>
      <c r="C47">
        <v>43</v>
      </c>
      <c r="E47" t="s">
        <v>178</v>
      </c>
      <c r="F47" t="s">
        <v>176</v>
      </c>
      <c r="G47" t="s">
        <v>177</v>
      </c>
      <c r="H47" s="6" t="s">
        <v>76</v>
      </c>
      <c r="I47" t="s">
        <v>52</v>
      </c>
      <c r="L47">
        <v>1.79</v>
      </c>
      <c r="M47">
        <v>0.5</v>
      </c>
      <c r="N47" s="4">
        <v>-31.1066</v>
      </c>
      <c r="O47">
        <v>1.7641</v>
      </c>
      <c r="P47">
        <v>20.948039999999999</v>
      </c>
      <c r="Q47">
        <v>12.59347</v>
      </c>
      <c r="R47">
        <v>4.6079699999999999</v>
      </c>
      <c r="S47">
        <v>23.39359</v>
      </c>
      <c r="T47">
        <v>9.4623799999999996</v>
      </c>
      <c r="U47">
        <v>197.10427999999999</v>
      </c>
      <c r="V47">
        <v>9.5957899999999992</v>
      </c>
      <c r="W47">
        <v>6.77</v>
      </c>
      <c r="X47">
        <v>43.838259999999998</v>
      </c>
      <c r="Y47">
        <v>3.3219799999999999</v>
      </c>
      <c r="Z47">
        <v>5.8880600000000003</v>
      </c>
      <c r="AA47">
        <v>30.613309999999998</v>
      </c>
      <c r="AB47">
        <v>7.9168599999999998</v>
      </c>
      <c r="AC47">
        <v>0</v>
      </c>
      <c r="AD47">
        <v>36.817549999999997</v>
      </c>
      <c r="AE47">
        <v>7.6681800000000004</v>
      </c>
      <c r="AF47">
        <v>0</v>
      </c>
      <c r="AG47">
        <v>0</v>
      </c>
      <c r="AH47">
        <v>115.9824</v>
      </c>
      <c r="AI47">
        <v>75.269469999999998</v>
      </c>
      <c r="AJ47">
        <v>0</v>
      </c>
      <c r="AK47">
        <v>41.351419999999997</v>
      </c>
      <c r="AL47">
        <v>0</v>
      </c>
      <c r="AM47">
        <v>0</v>
      </c>
      <c r="AN47">
        <v>43.109569999999998</v>
      </c>
      <c r="AO47">
        <v>0</v>
      </c>
      <c r="AP47">
        <v>3.42903</v>
      </c>
      <c r="AQ47">
        <v>0</v>
      </c>
      <c r="AR47" s="2">
        <v>0</v>
      </c>
      <c r="AS47" s="2">
        <v>0</v>
      </c>
      <c r="AT47" s="2">
        <v>3.5903700000000001</v>
      </c>
      <c r="AU47" s="2">
        <v>12.37171</v>
      </c>
      <c r="AV47" s="2">
        <v>0</v>
      </c>
      <c r="AW47" s="2">
        <v>5.2738500000000004</v>
      </c>
      <c r="AX47" s="2">
        <v>0</v>
      </c>
      <c r="AY47" s="2">
        <v>26.965540000000001</v>
      </c>
      <c r="AZ47" s="2">
        <v>0</v>
      </c>
      <c r="BA47" s="2">
        <v>0</v>
      </c>
      <c r="BB47" s="2">
        <v>0</v>
      </c>
      <c r="BC47" s="2">
        <v>0</v>
      </c>
      <c r="BD47" s="2">
        <v>19.97747</v>
      </c>
      <c r="BE47" s="2">
        <v>11.899699999999999</v>
      </c>
      <c r="BF47" s="2">
        <v>90.989590000000007</v>
      </c>
      <c r="BG47" s="2">
        <v>0</v>
      </c>
      <c r="BH47" s="2">
        <v>0</v>
      </c>
      <c r="BI47" s="2">
        <v>0</v>
      </c>
      <c r="BJ47">
        <v>14.63935</v>
      </c>
      <c r="BK47">
        <v>0</v>
      </c>
      <c r="BL47">
        <v>0</v>
      </c>
      <c r="BM47">
        <v>0</v>
      </c>
      <c r="BN47">
        <v>0</v>
      </c>
      <c r="BO47">
        <v>10.17601</v>
      </c>
      <c r="BP47">
        <v>12.49694</v>
      </c>
      <c r="BQ47">
        <v>12.70424</v>
      </c>
      <c r="BR47">
        <v>30.03811</v>
      </c>
    </row>
    <row r="48" spans="1:70" x14ac:dyDescent="0.25">
      <c r="A48" s="1" t="s">
        <v>100</v>
      </c>
      <c r="B48" t="s">
        <v>47</v>
      </c>
      <c r="C48">
        <v>68</v>
      </c>
      <c r="E48" t="s">
        <v>179</v>
      </c>
      <c r="F48" t="s">
        <v>180</v>
      </c>
      <c r="G48" t="s">
        <v>181</v>
      </c>
      <c r="H48" s="6" t="s">
        <v>76</v>
      </c>
      <c r="I48" t="s">
        <v>52</v>
      </c>
      <c r="L48">
        <v>1.94</v>
      </c>
      <c r="M48">
        <v>0.5</v>
      </c>
      <c r="N48" s="4">
        <v>-31.027999999999999</v>
      </c>
      <c r="O48">
        <v>0</v>
      </c>
      <c r="P48">
        <v>11.19237</v>
      </c>
      <c r="Q48">
        <v>5.99153</v>
      </c>
      <c r="R48">
        <v>0</v>
      </c>
      <c r="S48">
        <v>16.4147</v>
      </c>
      <c r="T48">
        <v>8.1222200000000004</v>
      </c>
      <c r="U48">
        <v>154.7184</v>
      </c>
      <c r="V48">
        <v>5.30382</v>
      </c>
      <c r="W48">
        <v>0</v>
      </c>
      <c r="X48">
        <v>37.4726</v>
      </c>
      <c r="Y48">
        <v>5.7995700000000001</v>
      </c>
      <c r="Z48">
        <v>0</v>
      </c>
      <c r="AA48">
        <v>19.458960000000001</v>
      </c>
      <c r="AB48">
        <v>4.2031200000000002</v>
      </c>
      <c r="AC48">
        <v>0</v>
      </c>
      <c r="AD48">
        <v>41.89528</v>
      </c>
      <c r="AE48">
        <v>17.213899999999999</v>
      </c>
      <c r="AF48">
        <v>0</v>
      </c>
      <c r="AG48">
        <v>0</v>
      </c>
      <c r="AH48">
        <v>127.98488999999999</v>
      </c>
      <c r="AI48">
        <v>109.7285</v>
      </c>
      <c r="AJ48">
        <v>0</v>
      </c>
      <c r="AK48">
        <v>137.40233000000001</v>
      </c>
      <c r="AL48">
        <v>0</v>
      </c>
      <c r="AM48">
        <v>3.3834499999999998</v>
      </c>
      <c r="AN48">
        <v>15.8917</v>
      </c>
      <c r="AO48">
        <v>0</v>
      </c>
      <c r="AP48">
        <v>0</v>
      </c>
      <c r="AQ48">
        <v>0</v>
      </c>
      <c r="AR48" s="2">
        <v>0</v>
      </c>
      <c r="AS48" s="2">
        <v>0</v>
      </c>
      <c r="AT48">
        <v>7.9970499999999998</v>
      </c>
      <c r="AU48">
        <v>14.33203</v>
      </c>
      <c r="AV48">
        <v>0</v>
      </c>
      <c r="AW48">
        <v>5.2541099999999998</v>
      </c>
      <c r="AX48">
        <v>8.4690700000000003</v>
      </c>
      <c r="AY48">
        <v>0</v>
      </c>
      <c r="AZ48">
        <v>0</v>
      </c>
      <c r="BA48">
        <v>0</v>
      </c>
      <c r="BB48">
        <v>8.1205999999999996</v>
      </c>
      <c r="BC48">
        <v>0</v>
      </c>
      <c r="BD48">
        <v>3.3589699999999998</v>
      </c>
      <c r="BE48">
        <v>0</v>
      </c>
      <c r="BF48">
        <v>128.08568</v>
      </c>
      <c r="BG48">
        <v>0</v>
      </c>
      <c r="BH48">
        <v>4.6600099999999998</v>
      </c>
      <c r="BI48">
        <v>0</v>
      </c>
      <c r="BJ48">
        <v>18.86534</v>
      </c>
      <c r="BK48">
        <v>5.7178899999999997</v>
      </c>
      <c r="BL48">
        <v>0</v>
      </c>
      <c r="BM48">
        <v>0</v>
      </c>
      <c r="BN48">
        <v>0</v>
      </c>
      <c r="BO48">
        <v>13.87322</v>
      </c>
      <c r="BP48">
        <v>12.44187</v>
      </c>
      <c r="BQ48">
        <v>15.50475</v>
      </c>
      <c r="BR48">
        <v>29.16676</v>
      </c>
    </row>
    <row r="49" spans="1:70" x14ac:dyDescent="0.25">
      <c r="A49" s="1" t="s">
        <v>100</v>
      </c>
      <c r="B49" t="s">
        <v>57</v>
      </c>
      <c r="C49">
        <v>21</v>
      </c>
      <c r="E49" t="s">
        <v>182</v>
      </c>
      <c r="F49" t="s">
        <v>183</v>
      </c>
      <c r="G49" t="s">
        <v>184</v>
      </c>
      <c r="H49" s="6" t="s">
        <v>74</v>
      </c>
      <c r="I49" t="s">
        <v>52</v>
      </c>
      <c r="L49">
        <v>2.2000000000000002</v>
      </c>
      <c r="M49">
        <v>0.5</v>
      </c>
      <c r="N49" s="4">
        <v>-32.926499999999997</v>
      </c>
      <c r="O49">
        <v>5.2792000000000003</v>
      </c>
      <c r="P49">
        <v>53.760590000000001</v>
      </c>
      <c r="Q49">
        <v>18.46031</v>
      </c>
      <c r="R49">
        <v>7.1325399999999997</v>
      </c>
      <c r="S49">
        <v>75.875919999999994</v>
      </c>
      <c r="T49">
        <v>24.236719999999998</v>
      </c>
      <c r="U49">
        <v>1223.12671</v>
      </c>
      <c r="V49">
        <v>30.722049999999999</v>
      </c>
      <c r="W49">
        <v>17.73188</v>
      </c>
      <c r="X49">
        <v>400.19229000000001</v>
      </c>
      <c r="Y49">
        <v>10.30287</v>
      </c>
      <c r="Z49">
        <v>45.162489999999998</v>
      </c>
      <c r="AA49">
        <v>125.07504</v>
      </c>
      <c r="AB49">
        <v>20.4697</v>
      </c>
      <c r="AC49">
        <v>0</v>
      </c>
      <c r="AD49">
        <v>75.351230000000001</v>
      </c>
      <c r="AE49">
        <v>44.172469999999997</v>
      </c>
      <c r="AF49">
        <v>8.1107999999999993</v>
      </c>
      <c r="AG49">
        <v>4.2061299999999999</v>
      </c>
      <c r="AH49">
        <v>321.44443000000001</v>
      </c>
      <c r="AI49">
        <v>302.81869999999998</v>
      </c>
      <c r="AJ49">
        <v>0</v>
      </c>
      <c r="AK49">
        <v>151.59715</v>
      </c>
      <c r="AL49">
        <v>5.7848800000000002</v>
      </c>
      <c r="AM49">
        <v>14.80988</v>
      </c>
      <c r="AN49">
        <v>125.83311</v>
      </c>
      <c r="AO49">
        <v>0</v>
      </c>
      <c r="AP49">
        <v>3.77691</v>
      </c>
      <c r="AQ49">
        <v>0</v>
      </c>
      <c r="AR49" s="2">
        <v>13.701980000000001</v>
      </c>
      <c r="AS49" s="2">
        <v>0</v>
      </c>
      <c r="AT49" s="2">
        <v>11.77007</v>
      </c>
      <c r="AU49" s="2">
        <v>81.197590000000005</v>
      </c>
      <c r="AV49" s="2">
        <v>11.016170000000001</v>
      </c>
      <c r="AW49" s="2">
        <v>6.4036499999999998</v>
      </c>
      <c r="AX49" s="2">
        <v>12.728490000000001</v>
      </c>
      <c r="AY49" s="2">
        <v>8.27379</v>
      </c>
      <c r="AZ49" s="2">
        <v>10.06249</v>
      </c>
      <c r="BA49" s="2">
        <v>0</v>
      </c>
      <c r="BB49" s="2">
        <v>0</v>
      </c>
      <c r="BC49" s="2">
        <v>0</v>
      </c>
      <c r="BD49" s="2">
        <v>8.8230500000000003</v>
      </c>
      <c r="BE49" s="2">
        <v>30.229289999999999</v>
      </c>
      <c r="BF49" s="2">
        <v>106.45554</v>
      </c>
      <c r="BG49" s="2">
        <v>0</v>
      </c>
      <c r="BH49" s="2">
        <v>4.8935899999999997</v>
      </c>
      <c r="BI49" s="2">
        <v>12.374180000000001</v>
      </c>
      <c r="BJ49" s="2">
        <v>24.35116</v>
      </c>
      <c r="BK49" s="2">
        <v>4.5713800000000004</v>
      </c>
      <c r="BL49" s="2">
        <v>0</v>
      </c>
      <c r="BM49" s="2">
        <v>4.2469999999999999</v>
      </c>
      <c r="BN49" s="2">
        <v>0</v>
      </c>
      <c r="BO49" s="2">
        <v>19.939509999999999</v>
      </c>
      <c r="BP49" s="2">
        <v>32.123190000000001</v>
      </c>
      <c r="BQ49" s="2">
        <v>39.830559999999998</v>
      </c>
      <c r="BR49" s="2">
        <v>59.188639999999999</v>
      </c>
    </row>
    <row r="50" spans="1:70" x14ac:dyDescent="0.25">
      <c r="A50" s="1" t="s">
        <v>100</v>
      </c>
      <c r="B50" t="s">
        <v>57</v>
      </c>
      <c r="C50">
        <v>22</v>
      </c>
      <c r="E50" t="s">
        <v>185</v>
      </c>
      <c r="F50" t="s">
        <v>183</v>
      </c>
      <c r="G50" t="s">
        <v>184</v>
      </c>
      <c r="H50" s="6" t="s">
        <v>74</v>
      </c>
      <c r="I50" t="s">
        <v>253</v>
      </c>
      <c r="N50" s="4">
        <v>-32.717799999999997</v>
      </c>
      <c r="O50">
        <v>5.53545</v>
      </c>
      <c r="P50">
        <v>55.356850000000001</v>
      </c>
      <c r="Q50">
        <v>21.431429999999999</v>
      </c>
      <c r="R50">
        <v>6.89168</v>
      </c>
      <c r="S50">
        <v>76.605900000000005</v>
      </c>
      <c r="T50">
        <v>23.231580000000001</v>
      </c>
      <c r="U50">
        <v>1036.0581099999999</v>
      </c>
      <c r="V50">
        <v>33.028129999999997</v>
      </c>
      <c r="W50">
        <v>23.353480000000001</v>
      </c>
      <c r="X50">
        <v>368.79653999999999</v>
      </c>
      <c r="Y50">
        <v>12.24959</v>
      </c>
      <c r="Z50">
        <v>49.025080000000003</v>
      </c>
      <c r="AA50">
        <v>123.81823</v>
      </c>
      <c r="AB50">
        <v>18.09319</v>
      </c>
      <c r="AC50">
        <v>0</v>
      </c>
      <c r="AD50">
        <v>67.07302</v>
      </c>
      <c r="AE50">
        <v>41.855159999999998</v>
      </c>
      <c r="AF50">
        <v>0</v>
      </c>
      <c r="AG50">
        <v>6.1026899999999999</v>
      </c>
      <c r="AH50">
        <v>235.18616</v>
      </c>
      <c r="AI50">
        <v>238.42973000000001</v>
      </c>
      <c r="AJ50">
        <v>0</v>
      </c>
      <c r="AK50">
        <v>122.61642000000001</v>
      </c>
      <c r="AL50">
        <v>6.7076200000000004</v>
      </c>
      <c r="AM50">
        <v>7.5863199999999997</v>
      </c>
      <c r="AN50">
        <v>123.3822</v>
      </c>
      <c r="AO50">
        <v>0</v>
      </c>
      <c r="AP50">
        <v>0</v>
      </c>
      <c r="AQ50">
        <v>0</v>
      </c>
      <c r="AR50" s="2">
        <v>18.309629999999999</v>
      </c>
      <c r="AS50" s="2">
        <v>0</v>
      </c>
      <c r="AT50" s="2">
        <v>8.3890999999999991</v>
      </c>
      <c r="AU50" s="2">
        <v>91.399810000000002</v>
      </c>
      <c r="AV50" s="2">
        <v>15.119440000000001</v>
      </c>
      <c r="AW50" s="2">
        <v>6.1850300000000002</v>
      </c>
      <c r="AX50" s="2">
        <v>8.5672800000000002</v>
      </c>
      <c r="AY50" s="2">
        <v>5.7000099999999998</v>
      </c>
      <c r="AZ50" s="2">
        <v>6.0184800000000003</v>
      </c>
      <c r="BA50" s="2">
        <v>0</v>
      </c>
      <c r="BB50" s="2">
        <v>0</v>
      </c>
      <c r="BC50" s="2">
        <v>0</v>
      </c>
      <c r="BD50" s="2">
        <v>5.9875100000000003</v>
      </c>
      <c r="BE50" s="2">
        <v>20.248750000000001</v>
      </c>
      <c r="BF50" s="2">
        <v>80.739170000000001</v>
      </c>
      <c r="BG50" s="2">
        <v>0</v>
      </c>
      <c r="BH50" s="2">
        <v>4.5880700000000001</v>
      </c>
      <c r="BI50" s="2">
        <v>10.551539999999999</v>
      </c>
      <c r="BJ50" s="2">
        <v>21.068210000000001</v>
      </c>
      <c r="BK50" s="2">
        <v>3.6791399999999999</v>
      </c>
      <c r="BL50" s="2">
        <v>0</v>
      </c>
      <c r="BM50" s="2">
        <v>0</v>
      </c>
      <c r="BN50" s="2">
        <v>0</v>
      </c>
      <c r="BO50" s="2">
        <v>13.8299</v>
      </c>
      <c r="BP50" s="2">
        <v>22.179079999999999</v>
      </c>
      <c r="BQ50" s="2">
        <v>30.895669999999999</v>
      </c>
      <c r="BR50" s="2">
        <v>44.481540000000003</v>
      </c>
    </row>
    <row r="51" spans="1:70" x14ac:dyDescent="0.25">
      <c r="E51" t="s">
        <v>230</v>
      </c>
      <c r="F51" t="s">
        <v>231</v>
      </c>
      <c r="G51" t="s">
        <v>232</v>
      </c>
      <c r="N51" s="4">
        <v>-31.048100000000002</v>
      </c>
    </row>
    <row r="52" spans="1:70" x14ac:dyDescent="0.25">
      <c r="F52" t="s">
        <v>296</v>
      </c>
      <c r="N52" s="4">
        <v>-27.230899999999998</v>
      </c>
    </row>
    <row r="53" spans="1:70" x14ac:dyDescent="0.25">
      <c r="F53" t="s">
        <v>233</v>
      </c>
      <c r="L53">
        <v>2.73</v>
      </c>
      <c r="M53">
        <v>0.5</v>
      </c>
      <c r="N53" s="4">
        <v>-33.239600000000003</v>
      </c>
      <c r="O53">
        <v>4.1139099999999997</v>
      </c>
      <c r="P53">
        <v>82.138689999999997</v>
      </c>
      <c r="Q53">
        <v>30.423110000000001</v>
      </c>
      <c r="R53">
        <v>5.0388700000000002</v>
      </c>
      <c r="S53">
        <v>83.872919999999993</v>
      </c>
      <c r="T53">
        <v>33.410269999999997</v>
      </c>
      <c r="U53">
        <v>721.88897999999995</v>
      </c>
      <c r="V53">
        <v>14.11472</v>
      </c>
      <c r="W53">
        <v>0</v>
      </c>
      <c r="X53">
        <v>289.53534000000002</v>
      </c>
      <c r="Y53">
        <v>5.2841100000000001</v>
      </c>
      <c r="Z53">
        <v>15.80795</v>
      </c>
      <c r="AA53">
        <v>31.954170000000001</v>
      </c>
      <c r="AB53">
        <v>7.7634299999999996</v>
      </c>
      <c r="AC53">
        <v>0</v>
      </c>
      <c r="AD53">
        <v>90.095269999999999</v>
      </c>
      <c r="AE53">
        <v>29.30809</v>
      </c>
      <c r="AF53">
        <v>9.1295400000000004</v>
      </c>
      <c r="AG53">
        <v>4.4090600000000002</v>
      </c>
      <c r="AH53">
        <v>281.63229000000001</v>
      </c>
      <c r="AI53">
        <v>291.57342999999997</v>
      </c>
      <c r="AJ53">
        <v>0</v>
      </c>
      <c r="AK53">
        <v>173.94775000000001</v>
      </c>
      <c r="AL53">
        <v>3.1890700000000001</v>
      </c>
      <c r="AM53">
        <v>8.7186299999999992</v>
      </c>
      <c r="AN53">
        <v>145.85425000000001</v>
      </c>
      <c r="AO53">
        <v>0</v>
      </c>
      <c r="AP53">
        <v>0</v>
      </c>
      <c r="AQ53">
        <v>0</v>
      </c>
      <c r="AR53" s="2">
        <v>12.253729999999999</v>
      </c>
      <c r="AS53" s="2">
        <v>0</v>
      </c>
      <c r="AT53" s="2">
        <v>13.848890000000001</v>
      </c>
      <c r="AU53" s="2">
        <v>116.84815</v>
      </c>
      <c r="AV53" s="2">
        <v>8.6006300000000007</v>
      </c>
      <c r="AW53" s="2">
        <v>6.1140999999999996</v>
      </c>
      <c r="AX53" s="2">
        <v>19.986129999999999</v>
      </c>
      <c r="AY53" s="2">
        <v>11.992380000000001</v>
      </c>
      <c r="AZ53" s="2">
        <v>5.3044399999999996</v>
      </c>
      <c r="BA53" s="2">
        <v>0</v>
      </c>
      <c r="BB53" s="2">
        <v>0</v>
      </c>
      <c r="BC53" s="2">
        <v>5.9175199999999997</v>
      </c>
      <c r="BD53" s="2">
        <v>10.43599</v>
      </c>
      <c r="BE53" s="2">
        <v>6.9712100000000001</v>
      </c>
      <c r="BF53" s="2">
        <v>196.80314999999999</v>
      </c>
      <c r="BG53" s="2">
        <v>0</v>
      </c>
      <c r="BH53" s="2">
        <v>8.0576399999999992</v>
      </c>
      <c r="BI53" s="2">
        <v>4.4587300000000001</v>
      </c>
      <c r="BJ53" s="2">
        <v>127.4575</v>
      </c>
      <c r="BK53" s="2">
        <v>20.440909999999999</v>
      </c>
      <c r="BL53" s="2">
        <v>0</v>
      </c>
      <c r="BM53" s="2">
        <v>8.6418199999999992</v>
      </c>
      <c r="BN53" s="2">
        <v>0</v>
      </c>
      <c r="BO53" s="2">
        <v>4.4849800000000002</v>
      </c>
      <c r="BP53" s="2">
        <v>26.978280000000002</v>
      </c>
      <c r="BQ53" s="2">
        <v>6.6041400000000001</v>
      </c>
      <c r="BR53" s="2">
        <v>57.713749999999997</v>
      </c>
    </row>
    <row r="54" spans="1:70" x14ac:dyDescent="0.25">
      <c r="F54" t="s">
        <v>234</v>
      </c>
      <c r="L54">
        <v>3.3090000000000002</v>
      </c>
      <c r="M54">
        <v>0.5</v>
      </c>
      <c r="N54" s="4">
        <v>-26.538499999999999</v>
      </c>
      <c r="O54">
        <v>0</v>
      </c>
      <c r="P54">
        <v>156.84988000000001</v>
      </c>
      <c r="Q54">
        <v>5.21746</v>
      </c>
      <c r="R54">
        <v>0</v>
      </c>
      <c r="S54">
        <v>30.08549</v>
      </c>
      <c r="T54">
        <v>3.0794800000000002</v>
      </c>
      <c r="U54">
        <v>3044.31738</v>
      </c>
      <c r="V54">
        <v>32.463999999999999</v>
      </c>
      <c r="W54">
        <v>0</v>
      </c>
      <c r="X54">
        <v>126.70026</v>
      </c>
      <c r="Y54">
        <v>11.57699</v>
      </c>
      <c r="Z54">
        <v>6.2112999999999996</v>
      </c>
      <c r="AA54">
        <v>5.0494300000000001</v>
      </c>
      <c r="AB54">
        <v>3.1943199999999998</v>
      </c>
      <c r="AC54">
        <v>0</v>
      </c>
      <c r="AD54">
        <v>120.24478999999999</v>
      </c>
      <c r="AE54">
        <v>0</v>
      </c>
      <c r="AF54">
        <v>0</v>
      </c>
      <c r="AG54">
        <v>5.44292</v>
      </c>
      <c r="AH54">
        <v>991.20239000000004</v>
      </c>
      <c r="AI54">
        <v>1925</v>
      </c>
      <c r="AJ54">
        <v>0</v>
      </c>
      <c r="AK54">
        <v>56.548099999999998</v>
      </c>
      <c r="AL54">
        <v>5.2575099999999999</v>
      </c>
      <c r="AM54">
        <v>0</v>
      </c>
      <c r="AN54">
        <v>1675.9190699999999</v>
      </c>
      <c r="AO54">
        <v>0</v>
      </c>
      <c r="AP54">
        <v>0</v>
      </c>
      <c r="AQ54">
        <v>0</v>
      </c>
      <c r="AR54" s="2">
        <v>6.5887599999999997</v>
      </c>
      <c r="AS54" s="2">
        <v>0</v>
      </c>
      <c r="AT54" s="2">
        <v>0</v>
      </c>
      <c r="AU54" s="2">
        <v>2638.1875</v>
      </c>
      <c r="AV54" s="2">
        <v>0</v>
      </c>
      <c r="AW54" s="2">
        <v>0</v>
      </c>
      <c r="AX54" s="2">
        <v>41.389429999999997</v>
      </c>
      <c r="AY54" s="2">
        <v>7.4772299999999996</v>
      </c>
      <c r="AZ54" s="2">
        <v>8.1419599999999992</v>
      </c>
      <c r="BA54" s="2">
        <v>0</v>
      </c>
      <c r="BB54" s="2">
        <v>0</v>
      </c>
      <c r="BC54" s="2">
        <v>0</v>
      </c>
      <c r="BD54" s="2">
        <v>7.1596500000000001</v>
      </c>
      <c r="BE54" s="2">
        <v>4.6719499999999998</v>
      </c>
      <c r="BF54" s="2">
        <v>63.75394</v>
      </c>
      <c r="BG54" s="2">
        <v>0</v>
      </c>
      <c r="BH54" s="2">
        <v>4.9218299999999999</v>
      </c>
      <c r="BI54" s="2">
        <v>0</v>
      </c>
      <c r="BJ54" s="2">
        <v>20.2821</v>
      </c>
      <c r="BK54" s="2">
        <v>15.459530000000001</v>
      </c>
      <c r="BL54" s="2">
        <v>3.9662299999999999</v>
      </c>
      <c r="BM54" s="2">
        <v>7.0321800000000003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</row>
  </sheetData>
  <sortState ref="A2:AW41">
    <sortCondition ref="A2:A41"/>
    <sortCondition ref="B2:B41"/>
    <sortCondition ref="C2:C4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C28" workbookViewId="0">
      <selection activeCell="M22" sqref="M22"/>
    </sheetView>
  </sheetViews>
  <sheetFormatPr defaultRowHeight="15" x14ac:dyDescent="0.25"/>
  <cols>
    <col min="1" max="1" width="28.140625" customWidth="1"/>
    <col min="2" max="2" width="14.42578125" style="4" customWidth="1"/>
    <col min="5" max="5" width="28.85546875" bestFit="1" customWidth="1"/>
    <col min="6" max="6" width="12.140625" customWidth="1"/>
    <col min="7" max="14" width="10.28515625" customWidth="1"/>
    <col min="15" max="16" width="9.7109375" customWidth="1"/>
    <col min="17" max="17" width="6.7109375" customWidth="1"/>
    <col min="18" max="18" width="9.140625" customWidth="1"/>
  </cols>
  <sheetData>
    <row r="1" spans="1:18" s="18" customFormat="1" x14ac:dyDescent="0.25">
      <c r="A1" s="18" t="s">
        <v>113</v>
      </c>
      <c r="B1" s="21" t="s">
        <v>224</v>
      </c>
      <c r="C1" s="18" t="s">
        <v>222</v>
      </c>
      <c r="D1" s="18" t="s">
        <v>223</v>
      </c>
      <c r="E1" s="18" t="s">
        <v>225</v>
      </c>
      <c r="F1" s="18" t="s">
        <v>226</v>
      </c>
      <c r="H1" s="18" t="s">
        <v>257</v>
      </c>
      <c r="I1" s="18" t="s">
        <v>258</v>
      </c>
      <c r="J1" s="18" t="s">
        <v>229</v>
      </c>
      <c r="K1" s="18" t="s">
        <v>228</v>
      </c>
      <c r="L1" s="18" t="s">
        <v>269</v>
      </c>
      <c r="M1" s="18" t="s">
        <v>270</v>
      </c>
      <c r="N1" s="18" t="s">
        <v>271</v>
      </c>
      <c r="O1" s="18" t="s">
        <v>186</v>
      </c>
      <c r="P1" s="18" t="s">
        <v>187</v>
      </c>
      <c r="Q1" s="18" t="s">
        <v>188</v>
      </c>
      <c r="R1" s="18" t="s">
        <v>219</v>
      </c>
    </row>
    <row r="2" spans="1:18" x14ac:dyDescent="0.25">
      <c r="B2" s="4">
        <v>20.3</v>
      </c>
      <c r="C2" t="s">
        <v>189</v>
      </c>
      <c r="E2" t="s">
        <v>220</v>
      </c>
      <c r="H2" t="s">
        <v>286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</row>
    <row r="3" spans="1:18" x14ac:dyDescent="0.25">
      <c r="A3" t="s">
        <v>95</v>
      </c>
      <c r="B3" s="4">
        <v>21.8</v>
      </c>
      <c r="C3" s="1" t="s">
        <v>0</v>
      </c>
      <c r="D3" s="1"/>
      <c r="H3" t="str">
        <f t="shared" ref="H3:H35" si="0">C3</f>
        <v>14:0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 s="4">
        <v>23.8</v>
      </c>
      <c r="C4" s="1" t="s">
        <v>190</v>
      </c>
      <c r="D4" s="1"/>
      <c r="E4" t="s">
        <v>220</v>
      </c>
      <c r="H4" t="s">
        <v>287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</row>
    <row r="5" spans="1:18" x14ac:dyDescent="0.25">
      <c r="B5" s="4">
        <v>24.3</v>
      </c>
      <c r="C5" s="1" t="s">
        <v>191</v>
      </c>
      <c r="D5" s="1"/>
      <c r="E5" t="s">
        <v>220</v>
      </c>
      <c r="H5" t="s">
        <v>288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</row>
    <row r="6" spans="1:18" x14ac:dyDescent="0.25">
      <c r="A6" t="s">
        <v>96</v>
      </c>
      <c r="B6" s="4">
        <v>25.4</v>
      </c>
      <c r="C6" s="1" t="s">
        <v>1</v>
      </c>
      <c r="D6" s="1"/>
      <c r="E6" t="s">
        <v>220</v>
      </c>
      <c r="H6" t="str">
        <f t="shared" si="0"/>
        <v>15:0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 s="4">
        <v>27.4</v>
      </c>
      <c r="C7" s="1" t="s">
        <v>192</v>
      </c>
      <c r="D7" s="1"/>
      <c r="E7" t="s">
        <v>220</v>
      </c>
      <c r="H7" t="s">
        <v>289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</row>
    <row r="8" spans="1:18" x14ac:dyDescent="0.25">
      <c r="A8" t="s">
        <v>81</v>
      </c>
      <c r="B8" s="4">
        <v>29.4</v>
      </c>
      <c r="C8" s="1" t="s">
        <v>2</v>
      </c>
      <c r="D8" s="1"/>
      <c r="H8" t="str">
        <f t="shared" si="0"/>
        <v>16:0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82</v>
      </c>
      <c r="B9" s="4">
        <v>29.7</v>
      </c>
      <c r="C9" s="1" t="s">
        <v>3</v>
      </c>
      <c r="D9" s="1"/>
      <c r="H9" t="str">
        <f t="shared" si="0"/>
        <v>16:1n9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 s="4">
        <v>29.9</v>
      </c>
      <c r="C10" s="1" t="s">
        <v>43</v>
      </c>
      <c r="D10" s="1"/>
      <c r="E10" t="s">
        <v>106</v>
      </c>
      <c r="H10" t="str">
        <f t="shared" si="0"/>
        <v>16:1n8</v>
      </c>
      <c r="I10" t="s">
        <v>267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</row>
    <row r="11" spans="1:18" x14ac:dyDescent="0.25">
      <c r="B11" s="4">
        <v>30.2</v>
      </c>
      <c r="C11" s="1" t="s">
        <v>4</v>
      </c>
      <c r="D11" s="1"/>
      <c r="H11" t="str">
        <f t="shared" si="0"/>
        <v>16:1n7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B12" s="4">
        <v>30.4</v>
      </c>
      <c r="C12" s="1" t="s">
        <v>53</v>
      </c>
      <c r="D12" s="1"/>
      <c r="H12" t="str">
        <f t="shared" si="0"/>
        <v>16:1n6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</row>
    <row r="13" spans="1:18" x14ac:dyDescent="0.25">
      <c r="B13" s="4">
        <v>30.6</v>
      </c>
      <c r="C13" s="1" t="s">
        <v>5</v>
      </c>
      <c r="D13" s="1"/>
      <c r="H13" t="str">
        <f t="shared" si="0"/>
        <v>16:1n5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B14" s="4">
        <v>31.5</v>
      </c>
      <c r="C14" t="s">
        <v>193</v>
      </c>
      <c r="D14" t="s">
        <v>7</v>
      </c>
      <c r="E14" t="s">
        <v>220</v>
      </c>
      <c r="H14" t="s">
        <v>290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</row>
    <row r="15" spans="1:18" x14ac:dyDescent="0.25">
      <c r="B15" s="4">
        <v>32.1</v>
      </c>
      <c r="C15" s="1" t="s">
        <v>194</v>
      </c>
      <c r="D15" s="1" t="s">
        <v>6</v>
      </c>
      <c r="H15" t="s">
        <v>291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</row>
    <row r="16" spans="1:18" x14ac:dyDescent="0.25">
      <c r="B16" s="4">
        <v>32.9</v>
      </c>
      <c r="C16" s="1" t="s">
        <v>6</v>
      </c>
      <c r="D16" s="1"/>
      <c r="H16" t="str">
        <f t="shared" si="0"/>
        <v>16:2n6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</row>
    <row r="17" spans="1:18" x14ac:dyDescent="0.25">
      <c r="B17" s="4">
        <v>33.4</v>
      </c>
      <c r="C17" s="1" t="s">
        <v>195</v>
      </c>
      <c r="D17" s="1" t="s">
        <v>8</v>
      </c>
      <c r="E17" t="s">
        <v>220</v>
      </c>
      <c r="H17" t="str">
        <f t="shared" si="0"/>
        <v>17:0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B18" s="4">
        <v>34.299999999999997</v>
      </c>
      <c r="C18" s="1" t="s">
        <v>196</v>
      </c>
      <c r="D18" s="1" t="s">
        <v>9</v>
      </c>
      <c r="E18" t="s">
        <v>220</v>
      </c>
      <c r="H18" t="str">
        <f t="shared" si="0"/>
        <v>17:1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B19" s="4">
        <v>36</v>
      </c>
      <c r="C19" s="1" t="s">
        <v>202</v>
      </c>
      <c r="D19" s="1"/>
      <c r="E19" t="s">
        <v>220</v>
      </c>
      <c r="H19" t="s">
        <v>292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</row>
    <row r="20" spans="1:18" x14ac:dyDescent="0.25">
      <c r="B20" s="4">
        <v>36.700000000000003</v>
      </c>
      <c r="C20" s="1" t="s">
        <v>211</v>
      </c>
      <c r="D20" s="1"/>
      <c r="E20" t="s">
        <v>220</v>
      </c>
      <c r="H20" t="s">
        <v>293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</row>
    <row r="21" spans="1:18" x14ac:dyDescent="0.25">
      <c r="A21" t="s">
        <v>79</v>
      </c>
      <c r="B21" s="4">
        <v>38.4</v>
      </c>
      <c r="C21" s="1" t="s">
        <v>10</v>
      </c>
      <c r="D21" s="1"/>
      <c r="E21" t="s">
        <v>80</v>
      </c>
      <c r="H21" t="str">
        <f t="shared" si="0"/>
        <v>18:0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94</v>
      </c>
      <c r="B22" s="4">
        <v>39.200000000000003</v>
      </c>
      <c r="C22" s="1" t="s">
        <v>11</v>
      </c>
      <c r="D22" s="1"/>
      <c r="E22" t="s">
        <v>55</v>
      </c>
      <c r="F22" t="s">
        <v>85</v>
      </c>
      <c r="H22" t="str">
        <f t="shared" si="0"/>
        <v>18:1n9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B23" s="4">
        <v>39.299999999999997</v>
      </c>
      <c r="C23" s="1" t="s">
        <v>67</v>
      </c>
      <c r="D23" s="1"/>
      <c r="E23" t="s">
        <v>107</v>
      </c>
      <c r="H23" t="str">
        <f t="shared" si="0"/>
        <v>18:1n8</v>
      </c>
      <c r="I23" t="s">
        <v>268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</row>
    <row r="24" spans="1:18" x14ac:dyDescent="0.25">
      <c r="B24" s="4">
        <v>39.4</v>
      </c>
      <c r="C24" s="1" t="s">
        <v>12</v>
      </c>
      <c r="D24" s="1"/>
      <c r="E24" t="s">
        <v>220</v>
      </c>
      <c r="F24" t="s">
        <v>54</v>
      </c>
      <c r="H24" t="str">
        <f t="shared" si="0"/>
        <v>18:1n7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B25" s="4">
        <v>39.799999999999997</v>
      </c>
      <c r="C25" s="1" t="s">
        <v>197</v>
      </c>
      <c r="D25" s="1"/>
      <c r="H25" t="str">
        <f t="shared" si="0"/>
        <v>18:1n6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</row>
    <row r="26" spans="1:18" x14ac:dyDescent="0.25">
      <c r="B26" s="4">
        <v>40.9</v>
      </c>
      <c r="C26" s="1" t="s">
        <v>227</v>
      </c>
      <c r="D26" s="1"/>
      <c r="H26" t="str">
        <f t="shared" si="0"/>
        <v>18:2n?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93</v>
      </c>
      <c r="B27" s="4">
        <v>41.3</v>
      </c>
      <c r="C27" s="1" t="s">
        <v>13</v>
      </c>
      <c r="D27" s="1"/>
      <c r="E27" t="s">
        <v>235</v>
      </c>
      <c r="F27" t="s">
        <v>54</v>
      </c>
      <c r="G27" t="s">
        <v>78</v>
      </c>
      <c r="H27" t="str">
        <f t="shared" si="0"/>
        <v>18:2n6</v>
      </c>
      <c r="I27" t="s">
        <v>261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</row>
    <row r="28" spans="1:18" x14ac:dyDescent="0.25">
      <c r="B28" s="4">
        <v>41.5</v>
      </c>
      <c r="C28" s="1" t="s">
        <v>227</v>
      </c>
      <c r="D28" s="1"/>
      <c r="H28" t="str">
        <f t="shared" si="0"/>
        <v>18:2n?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B29" s="4">
        <v>41.9</v>
      </c>
      <c r="C29" s="1" t="s">
        <v>198</v>
      </c>
      <c r="D29" s="1"/>
      <c r="E29" t="s">
        <v>220</v>
      </c>
      <c r="H29" t="s">
        <v>294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</row>
    <row r="30" spans="1:18" x14ac:dyDescent="0.25">
      <c r="B30" s="4">
        <v>42.3</v>
      </c>
      <c r="C30" s="1" t="s">
        <v>227</v>
      </c>
      <c r="D30" s="1"/>
      <c r="H30" t="str">
        <f t="shared" si="0"/>
        <v>18:2n?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91</v>
      </c>
      <c r="B31" s="4">
        <v>42.6</v>
      </c>
      <c r="C31" s="1" t="s">
        <v>14</v>
      </c>
      <c r="D31" s="1"/>
      <c r="H31" t="str">
        <f t="shared" si="0"/>
        <v>18:3n6</v>
      </c>
      <c r="I31" t="s">
        <v>262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</row>
    <row r="32" spans="1:18" x14ac:dyDescent="0.25">
      <c r="B32" s="4">
        <v>42.8</v>
      </c>
      <c r="C32" s="1" t="s">
        <v>227</v>
      </c>
      <c r="D32" s="1"/>
      <c r="H32" t="str">
        <f t="shared" si="0"/>
        <v>18:2n?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B33" s="4">
        <v>43.2</v>
      </c>
      <c r="C33" s="1" t="s">
        <v>199</v>
      </c>
      <c r="D33" s="1"/>
      <c r="E33" t="s">
        <v>220</v>
      </c>
      <c r="H33" t="str">
        <f t="shared" si="0"/>
        <v>19:0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92</v>
      </c>
      <c r="B34" s="4">
        <v>44.4</v>
      </c>
      <c r="C34" s="1" t="s">
        <v>15</v>
      </c>
      <c r="D34" s="1"/>
      <c r="E34" t="s">
        <v>109</v>
      </c>
      <c r="F34" t="s">
        <v>54</v>
      </c>
      <c r="G34" t="s">
        <v>78</v>
      </c>
      <c r="H34" t="str">
        <f t="shared" si="0"/>
        <v>18:3n3</v>
      </c>
      <c r="I34" t="s">
        <v>263</v>
      </c>
      <c r="J34">
        <v>1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 x14ac:dyDescent="0.25">
      <c r="A35" t="s">
        <v>97</v>
      </c>
      <c r="B35" s="4">
        <v>45.8</v>
      </c>
      <c r="C35" s="1" t="s">
        <v>16</v>
      </c>
      <c r="D35" s="1"/>
      <c r="E35" t="s">
        <v>98</v>
      </c>
      <c r="H35" t="str">
        <f t="shared" si="0"/>
        <v>18:4n3</v>
      </c>
      <c r="I35" t="s">
        <v>264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 x14ac:dyDescent="0.25">
      <c r="B36" s="4">
        <v>47.7</v>
      </c>
      <c r="C36" t="s">
        <v>203</v>
      </c>
      <c r="D36" s="1" t="s">
        <v>142</v>
      </c>
      <c r="H36" t="str">
        <f t="shared" ref="H36:H56" si="1">C37</f>
        <v>20:0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B37" s="4">
        <v>48.6</v>
      </c>
      <c r="C37" s="22" t="s">
        <v>200</v>
      </c>
      <c r="D37" s="1" t="s">
        <v>17</v>
      </c>
      <c r="H37" t="str">
        <f t="shared" si="1"/>
        <v>20:1n11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B38" s="4">
        <v>49.2</v>
      </c>
      <c r="C38" s="1" t="s">
        <v>18</v>
      </c>
      <c r="D38" s="1"/>
      <c r="E38" t="s">
        <v>169</v>
      </c>
      <c r="H38" t="str">
        <f t="shared" si="1"/>
        <v>20:1n9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B39" s="4">
        <v>49.5</v>
      </c>
      <c r="C39" s="1" t="s">
        <v>19</v>
      </c>
      <c r="D39" s="1"/>
      <c r="E39" t="s">
        <v>254</v>
      </c>
      <c r="F39" t="s">
        <v>255</v>
      </c>
      <c r="H39" t="str">
        <f t="shared" si="1"/>
        <v>20:1n7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B40" s="4">
        <v>49.7</v>
      </c>
      <c r="C40" s="1" t="s">
        <v>207</v>
      </c>
      <c r="D40" s="1"/>
      <c r="E40" t="s">
        <v>254</v>
      </c>
      <c r="F40" t="s">
        <v>256</v>
      </c>
      <c r="H40" t="str">
        <f t="shared" si="1"/>
        <v>20:1n5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B41" s="4">
        <v>50</v>
      </c>
      <c r="C41" s="1" t="s">
        <v>208</v>
      </c>
      <c r="D41" s="1"/>
      <c r="H41" t="str">
        <f t="shared" si="1"/>
        <v>20:2n?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</row>
    <row r="42" spans="1:18" x14ac:dyDescent="0.25">
      <c r="C42" s="1" t="s">
        <v>209</v>
      </c>
      <c r="D42" s="1"/>
      <c r="H42" t="str">
        <f t="shared" si="1"/>
        <v>20:2n6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1</v>
      </c>
      <c r="Q42">
        <v>0</v>
      </c>
      <c r="R42">
        <v>0</v>
      </c>
    </row>
    <row r="43" spans="1:18" x14ac:dyDescent="0.25">
      <c r="B43" s="4">
        <v>52.1</v>
      </c>
      <c r="C43" s="1" t="s">
        <v>20</v>
      </c>
      <c r="D43" s="1"/>
      <c r="H43" t="str">
        <f t="shared" si="1"/>
        <v>20:3n6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0</v>
      </c>
    </row>
    <row r="44" spans="1:18" x14ac:dyDescent="0.25">
      <c r="B44" s="4">
        <v>53.4</v>
      </c>
      <c r="C44" s="1" t="s">
        <v>21</v>
      </c>
      <c r="D44" s="1"/>
      <c r="H44" t="str">
        <f t="shared" si="1"/>
        <v>20:4n6</v>
      </c>
      <c r="I44" t="s">
        <v>265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</row>
    <row r="45" spans="1:18" x14ac:dyDescent="0.25">
      <c r="A45" t="s">
        <v>83</v>
      </c>
      <c r="B45" s="4">
        <v>54.2</v>
      </c>
      <c r="C45" s="1" t="s">
        <v>22</v>
      </c>
      <c r="D45" s="1"/>
      <c r="E45" t="s">
        <v>56</v>
      </c>
      <c r="F45" t="s">
        <v>54</v>
      </c>
      <c r="G45" t="s">
        <v>84</v>
      </c>
      <c r="H45" t="str">
        <f t="shared" si="1"/>
        <v>21:1n?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B46" s="4">
        <v>54.5</v>
      </c>
      <c r="C46" s="1" t="s">
        <v>204</v>
      </c>
      <c r="D46" s="1"/>
      <c r="H46" t="str">
        <f t="shared" si="1"/>
        <v>20:3n3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</row>
    <row r="47" spans="1:18" x14ac:dyDescent="0.25">
      <c r="B47" s="4">
        <v>55.4</v>
      </c>
      <c r="C47" s="1" t="s">
        <v>23</v>
      </c>
      <c r="D47" s="1"/>
      <c r="H47" t="str">
        <f t="shared" si="1"/>
        <v>20:4n3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</row>
    <row r="48" spans="1:18" x14ac:dyDescent="0.25">
      <c r="B48" s="4">
        <v>56.8</v>
      </c>
      <c r="C48" s="1" t="s">
        <v>24</v>
      </c>
      <c r="D48" s="1"/>
      <c r="H48" t="str">
        <f t="shared" si="1"/>
        <v>20:5n3</v>
      </c>
      <c r="I48" t="s">
        <v>266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</row>
    <row r="49" spans="1:18" x14ac:dyDescent="0.25">
      <c r="A49" t="s">
        <v>90</v>
      </c>
      <c r="B49" s="4">
        <v>57.6</v>
      </c>
      <c r="C49" s="1" t="s">
        <v>25</v>
      </c>
      <c r="D49" s="1"/>
      <c r="E49" t="s">
        <v>135</v>
      </c>
      <c r="F49" t="s">
        <v>85</v>
      </c>
      <c r="H49" t="str">
        <f t="shared" si="1"/>
        <v>22:0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B50" s="4">
        <v>59.5</v>
      </c>
      <c r="C50" s="22" t="s">
        <v>201</v>
      </c>
      <c r="D50" s="1"/>
      <c r="H50" t="str">
        <f t="shared" si="1"/>
        <v>22:1n11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B51" s="4">
        <v>59.9</v>
      </c>
      <c r="C51" s="1" t="s">
        <v>26</v>
      </c>
      <c r="D51" s="1"/>
      <c r="E51" t="s">
        <v>254</v>
      </c>
      <c r="F51" t="s">
        <v>256</v>
      </c>
      <c r="H51" t="str">
        <f t="shared" si="1"/>
        <v>22:1n9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t="s">
        <v>89</v>
      </c>
      <c r="B52" s="4">
        <v>60.3</v>
      </c>
      <c r="C52" s="1" t="s">
        <v>27</v>
      </c>
      <c r="D52" s="1"/>
      <c r="E52" t="s">
        <v>254</v>
      </c>
      <c r="F52" t="s">
        <v>256</v>
      </c>
      <c r="H52" t="str">
        <f t="shared" si="1"/>
        <v>22:1n7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C53" s="1" t="s">
        <v>210</v>
      </c>
      <c r="D53" s="1"/>
      <c r="H53" t="str">
        <f t="shared" si="1"/>
        <v>22:4n6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1</v>
      </c>
      <c r="Q53">
        <v>0</v>
      </c>
      <c r="R53">
        <v>0</v>
      </c>
    </row>
    <row r="54" spans="1:18" x14ac:dyDescent="0.25">
      <c r="B54" s="4">
        <v>65.8</v>
      </c>
      <c r="C54" s="1" t="s">
        <v>28</v>
      </c>
      <c r="D54" s="1"/>
      <c r="H54" t="str">
        <f t="shared" si="1"/>
        <v>22:5n6</v>
      </c>
      <c r="I54" t="s">
        <v>260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1</v>
      </c>
      <c r="Q54">
        <v>0</v>
      </c>
      <c r="R54">
        <v>0</v>
      </c>
    </row>
    <row r="55" spans="1:18" x14ac:dyDescent="0.25">
      <c r="B55" s="4">
        <v>66.5</v>
      </c>
      <c r="C55" s="1" t="s">
        <v>29</v>
      </c>
      <c r="D55" s="1"/>
      <c r="H55" t="str">
        <f t="shared" si="1"/>
        <v>22:5n3</v>
      </c>
      <c r="I55" t="s">
        <v>259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</row>
    <row r="56" spans="1:18" x14ac:dyDescent="0.25">
      <c r="B56" s="4">
        <v>69.5</v>
      </c>
      <c r="C56" s="1" t="s">
        <v>30</v>
      </c>
      <c r="D56" s="1"/>
      <c r="H56" t="str">
        <f t="shared" si="1"/>
        <v>22:6n3</v>
      </c>
      <c r="I56" t="s">
        <v>119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</row>
    <row r="57" spans="1:18" x14ac:dyDescent="0.25">
      <c r="A57" t="s">
        <v>127</v>
      </c>
      <c r="B57" s="4">
        <v>70.400000000000006</v>
      </c>
      <c r="C57" s="1" t="s">
        <v>31</v>
      </c>
      <c r="D57" s="1"/>
      <c r="E57" t="s">
        <v>136</v>
      </c>
      <c r="F57" t="s">
        <v>54</v>
      </c>
    </row>
    <row r="58" spans="1:18" x14ac:dyDescent="0.25">
      <c r="A58" t="s">
        <v>88</v>
      </c>
      <c r="C58" s="1" t="s">
        <v>86</v>
      </c>
      <c r="D58" s="1"/>
      <c r="E58" t="s">
        <v>87</v>
      </c>
    </row>
    <row r="64" spans="1:18" x14ac:dyDescent="0.25">
      <c r="A64" s="18" t="s">
        <v>215</v>
      </c>
      <c r="B64" s="21"/>
    </row>
    <row r="65" spans="1:2" x14ac:dyDescent="0.25">
      <c r="A65" s="1" t="s">
        <v>221</v>
      </c>
      <c r="B65" s="22"/>
    </row>
    <row r="66" spans="1:2" x14ac:dyDescent="0.25">
      <c r="A66" t="s">
        <v>216</v>
      </c>
    </row>
    <row r="67" spans="1:2" x14ac:dyDescent="0.25">
      <c r="A67" t="s">
        <v>218</v>
      </c>
    </row>
    <row r="69" spans="1:2" x14ac:dyDescent="0.25">
      <c r="A69" t="s">
        <v>251</v>
      </c>
    </row>
    <row r="70" spans="1:2" x14ac:dyDescent="0.25">
      <c r="A70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workbookViewId="0">
      <selection activeCell="B28" sqref="B28"/>
    </sheetView>
  </sheetViews>
  <sheetFormatPr defaultRowHeight="15" x14ac:dyDescent="0.25"/>
  <cols>
    <col min="1" max="1" width="13.140625" customWidth="1"/>
    <col min="2" max="2" width="66.7109375" customWidth="1"/>
    <col min="3" max="3" width="11.85546875" bestFit="1" customWidth="1"/>
    <col min="12" max="12" width="30.28515625" customWidth="1"/>
    <col min="13" max="13" width="21" customWidth="1"/>
    <col min="14" max="14" width="27.85546875" customWidth="1"/>
  </cols>
  <sheetData>
    <row r="1" spans="2:14" ht="15.75" x14ac:dyDescent="0.25">
      <c r="B1" t="s">
        <v>110</v>
      </c>
      <c r="L1" s="8" t="s">
        <v>141</v>
      </c>
      <c r="M1" s="9"/>
      <c r="N1" s="9"/>
    </row>
    <row r="2" spans="2:14" ht="16.5" thickBot="1" x14ac:dyDescent="0.3">
      <c r="L2" s="11" t="s">
        <v>113</v>
      </c>
      <c r="M2" s="11" t="s">
        <v>114</v>
      </c>
      <c r="N2" s="11" t="s">
        <v>115</v>
      </c>
    </row>
    <row r="3" spans="2:14" ht="16.5" thickTop="1" x14ac:dyDescent="0.25">
      <c r="B3" t="s">
        <v>111</v>
      </c>
      <c r="L3" s="9" t="s">
        <v>96</v>
      </c>
      <c r="M3" s="10" t="s">
        <v>1</v>
      </c>
      <c r="N3" s="12" t="s">
        <v>122</v>
      </c>
    </row>
    <row r="4" spans="2:14" ht="15.75" x14ac:dyDescent="0.25">
      <c r="B4" t="s">
        <v>112</v>
      </c>
      <c r="L4" s="9"/>
      <c r="M4" s="9" t="s">
        <v>129</v>
      </c>
      <c r="N4" s="9" t="s">
        <v>125</v>
      </c>
    </row>
    <row r="5" spans="2:14" ht="15.75" x14ac:dyDescent="0.25">
      <c r="L5" s="9"/>
      <c r="M5" s="9" t="s">
        <v>130</v>
      </c>
      <c r="N5" s="9" t="s">
        <v>124</v>
      </c>
    </row>
    <row r="6" spans="2:14" ht="15.75" x14ac:dyDescent="0.25">
      <c r="B6" t="s">
        <v>113</v>
      </c>
      <c r="C6" t="s">
        <v>115</v>
      </c>
      <c r="L6" s="9"/>
      <c r="M6" s="9" t="s">
        <v>137</v>
      </c>
      <c r="N6" s="9" t="s">
        <v>138</v>
      </c>
    </row>
    <row r="7" spans="2:14" ht="15.75" x14ac:dyDescent="0.25">
      <c r="B7" t="s">
        <v>116</v>
      </c>
      <c r="C7" t="s">
        <v>117</v>
      </c>
      <c r="L7" s="9" t="s">
        <v>90</v>
      </c>
      <c r="M7" s="10" t="s">
        <v>131</v>
      </c>
      <c r="N7" s="9" t="s">
        <v>117</v>
      </c>
    </row>
    <row r="8" spans="2:14" ht="15.75" x14ac:dyDescent="0.25">
      <c r="B8" t="s">
        <v>118</v>
      </c>
      <c r="C8" t="s">
        <v>117</v>
      </c>
      <c r="L8" s="9"/>
      <c r="M8" s="10" t="s">
        <v>134</v>
      </c>
      <c r="N8" s="9" t="s">
        <v>117</v>
      </c>
    </row>
    <row r="9" spans="2:14" ht="15.75" x14ac:dyDescent="0.25">
      <c r="B9" t="s">
        <v>119</v>
      </c>
      <c r="C9" t="s">
        <v>120</v>
      </c>
      <c r="L9" s="9" t="s">
        <v>127</v>
      </c>
      <c r="M9" s="9" t="s">
        <v>132</v>
      </c>
      <c r="N9" s="9" t="s">
        <v>120</v>
      </c>
    </row>
    <row r="10" spans="2:14" ht="15.75" x14ac:dyDescent="0.25">
      <c r="B10" t="s">
        <v>121</v>
      </c>
      <c r="C10" t="s">
        <v>122</v>
      </c>
      <c r="E10" t="s">
        <v>237</v>
      </c>
      <c r="L10" s="9"/>
      <c r="M10" s="9" t="s">
        <v>133</v>
      </c>
      <c r="N10" s="9" t="s">
        <v>109</v>
      </c>
    </row>
    <row r="11" spans="2:14" ht="15.75" x14ac:dyDescent="0.25">
      <c r="B11" t="s">
        <v>126</v>
      </c>
      <c r="C11" t="s">
        <v>122</v>
      </c>
      <c r="E11" t="s">
        <v>238</v>
      </c>
      <c r="L11" s="9"/>
      <c r="M11" s="9" t="s">
        <v>139</v>
      </c>
      <c r="N11" s="9" t="s">
        <v>140</v>
      </c>
    </row>
    <row r="12" spans="2:14" ht="15.75" x14ac:dyDescent="0.25">
      <c r="B12" t="s">
        <v>239</v>
      </c>
      <c r="C12" t="s">
        <v>122</v>
      </c>
      <c r="E12" t="s">
        <v>240</v>
      </c>
      <c r="L12" s="9"/>
      <c r="M12" s="9"/>
      <c r="N12" s="9"/>
    </row>
    <row r="13" spans="2:14" ht="15.75" x14ac:dyDescent="0.25">
      <c r="B13" t="s">
        <v>241</v>
      </c>
      <c r="C13" t="s">
        <v>122</v>
      </c>
      <c r="E13" t="s">
        <v>242</v>
      </c>
      <c r="L13" s="9"/>
      <c r="M13" s="9"/>
      <c r="N13" s="9"/>
    </row>
    <row r="14" spans="2:14" ht="15.75" x14ac:dyDescent="0.25">
      <c r="B14" t="s">
        <v>13</v>
      </c>
      <c r="C14" t="s">
        <v>244</v>
      </c>
      <c r="D14" t="s">
        <v>249</v>
      </c>
      <c r="E14" t="s">
        <v>248</v>
      </c>
      <c r="L14" s="13" t="s">
        <v>128</v>
      </c>
      <c r="M14" s="13"/>
      <c r="N14" s="13" t="s">
        <v>122</v>
      </c>
    </row>
    <row r="15" spans="2:14" ht="15.75" x14ac:dyDescent="0.25">
      <c r="B15" t="s">
        <v>236</v>
      </c>
      <c r="C15" t="s">
        <v>123</v>
      </c>
      <c r="E15" t="s">
        <v>237</v>
      </c>
      <c r="L15" s="12"/>
      <c r="M15" s="12"/>
      <c r="N15" s="12"/>
    </row>
    <row r="16" spans="2:14" x14ac:dyDescent="0.25">
      <c r="B16" t="s">
        <v>243</v>
      </c>
      <c r="C16" t="s">
        <v>244</v>
      </c>
      <c r="E16" t="s">
        <v>245</v>
      </c>
    </row>
    <row r="17" spans="1:5" x14ac:dyDescent="0.25">
      <c r="B17" t="s">
        <v>246</v>
      </c>
      <c r="C17" t="s">
        <v>244</v>
      </c>
      <c r="E17" t="s">
        <v>247</v>
      </c>
    </row>
    <row r="22" spans="1:5" x14ac:dyDescent="0.25">
      <c r="B22" t="s">
        <v>272</v>
      </c>
    </row>
    <row r="23" spans="1:5" x14ac:dyDescent="0.25">
      <c r="B23" t="s">
        <v>217</v>
      </c>
    </row>
    <row r="29" spans="1:5" x14ac:dyDescent="0.25">
      <c r="A29" t="s">
        <v>273</v>
      </c>
    </row>
    <row r="30" spans="1:5" x14ac:dyDescent="0.25">
      <c r="A30" t="s">
        <v>275</v>
      </c>
      <c r="B30" t="s">
        <v>274</v>
      </c>
      <c r="C30" t="s">
        <v>117</v>
      </c>
    </row>
    <row r="31" spans="1:5" x14ac:dyDescent="0.25">
      <c r="A31" t="s">
        <v>276</v>
      </c>
      <c r="B31" t="s">
        <v>277</v>
      </c>
      <c r="C31" t="s">
        <v>117</v>
      </c>
    </row>
    <row r="32" spans="1:5" x14ac:dyDescent="0.25">
      <c r="A32" t="s">
        <v>280</v>
      </c>
      <c r="B32" t="s">
        <v>279</v>
      </c>
      <c r="C32" t="s">
        <v>281</v>
      </c>
    </row>
    <row r="33" spans="1:3" x14ac:dyDescent="0.25">
      <c r="A33" t="s">
        <v>278</v>
      </c>
      <c r="B33" t="s">
        <v>285</v>
      </c>
      <c r="C33" t="s">
        <v>220</v>
      </c>
    </row>
    <row r="34" spans="1:3" x14ac:dyDescent="0.25">
      <c r="A34" t="s">
        <v>282</v>
      </c>
      <c r="B34" t="s">
        <v>284</v>
      </c>
      <c r="C34" t="s">
        <v>220</v>
      </c>
    </row>
    <row r="35" spans="1:3" x14ac:dyDescent="0.25">
      <c r="A35" t="s">
        <v>283</v>
      </c>
      <c r="B35" t="s">
        <v>295</v>
      </c>
      <c r="C35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FAMEs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Holtgrieve</dc:creator>
  <cp:lastModifiedBy>Mike</cp:lastModifiedBy>
  <cp:lastPrinted>2012-05-04T18:06:36Z</cp:lastPrinted>
  <dcterms:created xsi:type="dcterms:W3CDTF">2012-02-09T17:59:37Z</dcterms:created>
  <dcterms:modified xsi:type="dcterms:W3CDTF">2015-11-19T23:20:36Z</dcterms:modified>
</cp:coreProperties>
</file>