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am Alpha" sheetId="1" r:id="rId1"/>
    <sheet name="Team Beta" sheetId="2" r:id="rId2"/>
    <sheet name="Team QA Alpha" sheetId="3" r:id="rId3"/>
    <sheet name="Team QA Beta" sheetId="4" r:id="rId4"/>
    <sheet name="A1" sheetId="5" r:id="rId5"/>
    <sheet name="B2U4" sheetId="6" r:id="rId6"/>
    <sheet name="Meta" sheetId="7" r:id="rId7"/>
  </sheets>
  <calcPr calcId="124519" fullCalcOnLoad="1"/>
</workbook>
</file>

<file path=xl/sharedStrings.xml><?xml version="1.0" encoding="utf-8"?>
<sst xmlns="http://schemas.openxmlformats.org/spreadsheetml/2006/main" count="392" uniqueCount="94">
  <si>
    <t>Key</t>
  </si>
  <si>
    <t>Summary</t>
  </si>
  <si>
    <t>Confidence</t>
  </si>
  <si>
    <t>Arch design</t>
  </si>
  <si>
    <t>Impl &amp; unit tests</t>
  </si>
  <si>
    <t>Integration</t>
  </si>
  <si>
    <t>Test automation</t>
  </si>
  <si>
    <t>Stabilization</t>
  </si>
  <si>
    <t>Documentation</t>
  </si>
  <si>
    <t>Perf engineering</t>
  </si>
  <si>
    <t>Feature dev subtotal</t>
  </si>
  <si>
    <t>QA effort</t>
  </si>
  <si>
    <t>Feature total</t>
  </si>
  <si>
    <t>Reqs</t>
  </si>
  <si>
    <t>Design</t>
  </si>
  <si>
    <t>Team Alpha</t>
  </si>
  <si>
    <t>Team Beta</t>
  </si>
  <si>
    <t>Total</t>
  </si>
  <si>
    <t>Team QA Alpha</t>
  </si>
  <si>
    <t>Team QA Beta</t>
  </si>
  <si>
    <t>A-00001</t>
  </si>
  <si>
    <t>Cool backend feature</t>
  </si>
  <si>
    <t>A-00002</t>
  </si>
  <si>
    <t>Super-duper UI improvement</t>
  </si>
  <si>
    <t>A-00003</t>
  </si>
  <si>
    <t>Revolutionary product</t>
  </si>
  <si>
    <t>A-00005</t>
  </si>
  <si>
    <t>Autonomous story in another team's epic</t>
  </si>
  <si>
    <t>Team</t>
  </si>
  <si>
    <t>Known bugs</t>
  </si>
  <si>
    <t>New bugs</t>
  </si>
  <si>
    <t>Time to fix</t>
  </si>
  <si>
    <t>A-00006</t>
  </si>
  <si>
    <t>A1 External QA Tasks</t>
  </si>
  <si>
    <t>A-00007</t>
  </si>
  <si>
    <t>A1 Internal QA Tasks</t>
  </si>
  <si>
    <t>A-00008</t>
  </si>
  <si>
    <t>A1 Regress</t>
  </si>
  <si>
    <t>A-00009</t>
  </si>
  <si>
    <t>A1 Verification</t>
  </si>
  <si>
    <t>A-00010</t>
  </si>
  <si>
    <t>A1 Production acceptance</t>
  </si>
  <si>
    <t>A-00050</t>
  </si>
  <si>
    <t>Make go services great again</t>
  </si>
  <si>
    <t>A-00051</t>
  </si>
  <si>
    <t>Earn 10 billion $$$ for the company</t>
  </si>
  <si>
    <t>People</t>
  </si>
  <si>
    <t>Oct/2018</t>
  </si>
  <si>
    <t>Nov/2018</t>
  </si>
  <si>
    <t>Dec/2018</t>
  </si>
  <si>
    <t>Jan/2019</t>
  </si>
  <si>
    <t>Feb/2019</t>
  </si>
  <si>
    <t>Mar/2019</t>
  </si>
  <si>
    <t>Apr/2019</t>
  </si>
  <si>
    <t>May/2019</t>
  </si>
  <si>
    <t>Jun/2019</t>
  </si>
  <si>
    <t>Jul/2019</t>
  </si>
  <si>
    <t>Aug/2019</t>
  </si>
  <si>
    <t>Sep/2019</t>
  </si>
  <si>
    <t>Oct/2019</t>
  </si>
  <si>
    <t>V.Ivanov</t>
  </si>
  <si>
    <t>I.Petrov</t>
  </si>
  <si>
    <t>A.Sidorov</t>
  </si>
  <si>
    <t>TBH1</t>
  </si>
  <si>
    <t>TBH2</t>
  </si>
  <si>
    <t>Working days</t>
  </si>
  <si>
    <t>Working weeks</t>
  </si>
  <si>
    <t>Man * weeks</t>
  </si>
  <si>
    <t>Vacations</t>
  </si>
  <si>
    <t>Support tasks</t>
  </si>
  <si>
    <t>Remaining</t>
  </si>
  <si>
    <t>A1 bugfix</t>
  </si>
  <si>
    <t>A1</t>
  </si>
  <si>
    <t>B2U4 bugfix</t>
  </si>
  <si>
    <t>B2U4</t>
  </si>
  <si>
    <t>Difference</t>
  </si>
  <si>
    <t>Item</t>
  </si>
  <si>
    <t>Needed</t>
  </si>
  <si>
    <t>Allocated</t>
  </si>
  <si>
    <t>Diff</t>
  </si>
  <si>
    <t>J.Smith</t>
  </si>
  <si>
    <t>P.Jones</t>
  </si>
  <si>
    <t>A.Peterson</t>
  </si>
  <si>
    <t>B.Smithson</t>
  </si>
  <si>
    <t>A.Johnson</t>
  </si>
  <si>
    <t>A1 checks</t>
  </si>
  <si>
    <t>B2U4 checks</t>
  </si>
  <si>
    <t>A.Testerson</t>
  </si>
  <si>
    <t>B.Shniperson</t>
  </si>
  <si>
    <t>CAPACITY PLAN METADATA v0.2 - DO NOT EDIT</t>
  </si>
  <si>
    <t>Period</t>
  </si>
  <si>
    <t>2018-10-10</t>
  </si>
  <si>
    <t>2019-10-05</t>
  </si>
  <si>
    <t>Team calendars</t>
  </si>
</sst>
</file>

<file path=xl/styles.xml><?xml version="1.0" encoding="utf-8"?>
<styleSheet xmlns="http://schemas.openxmlformats.org/spreadsheetml/2006/main">
  <numFmts count="1">
    <numFmt numFmtId="164" formatCode="0.0"/>
    <numFmt numFmtId="164" formatCode="0.0"/>
    <numFmt numFmtId="164" formatCode="0.0"/>
    <numFmt numFmtId="164" formatCode="0.0"/>
    <numFmt numFmtId="164" formatCode="0.0"/>
    <numFmt numFmtId="164" formatCode="0.0"/>
    <numFmt numFmtId="164" formatCode="0.0"/>
    <numFmt numFmtId="164" formatCode="0.0"/>
    <numFmt numFmtId="164" formatCode="0.0"/>
  </numFmts>
  <fonts count="5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5E7E3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EDD0"/>
        <bgColor indexed="64"/>
      </patternFill>
    </fill>
    <fill>
      <patternFill patternType="solid">
        <fgColor rgb="FFFCEAA5"/>
        <bgColor indexed="64"/>
      </patternFill>
    </fill>
    <fill>
      <patternFill patternType="solid">
        <fgColor rgb="FFF7C9C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2" fillId="3" borderId="1" xfId="0" applyNumberFormat="1" applyFont="1" applyFill="1" applyBorder="1"/>
    <xf numFmtId="0" fontId="3" fillId="2" borderId="0" xfId="0" applyFont="1" applyFill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textRotation="90" wrapText="1"/>
    </xf>
    <xf numFmtId="0" fontId="3" fillId="2" borderId="3" xfId="0" applyFont="1" applyFill="1" applyBorder="1" applyAlignment="1">
      <alignment horizontal="left" textRotation="90" wrapText="1"/>
    </xf>
    <xf numFmtId="0" fontId="3" fillId="2" borderId="4" xfId="0" applyFont="1" applyFill="1" applyBorder="1" applyAlignment="1">
      <alignment horizontal="left" textRotation="90" wrapText="1"/>
    </xf>
    <xf numFmtId="0" fontId="4" fillId="0" borderId="0" xfId="1" applyAlignment="1" applyProtection="1"/>
    <xf numFmtId="164" fontId="0" fillId="4" borderId="3" xfId="0" applyNumberFormat="1" applyFill="1" applyBorder="1"/>
    <xf numFmtId="164" fontId="0" fillId="5" borderId="4" xfId="0" applyNumberForma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6" borderId="4" xfId="0" applyNumberFormat="1" applyFill="1" applyBorder="1"/>
    <xf numFmtId="164" fontId="0" fillId="6" borderId="3" xfId="0" applyNumberFormat="1" applyFill="1" applyBorder="1"/>
    <xf numFmtId="164" fontId="2" fillId="3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jira.domain/browse/A-00001" TargetMode="External"/><Relationship Id="rId2" Type="http://schemas.openxmlformats.org/officeDocument/2006/relationships/hyperlink" Target="https://jira.domain/browse/A-00002" TargetMode="External"/><Relationship Id="rId3" Type="http://schemas.openxmlformats.org/officeDocument/2006/relationships/hyperlink" Target="https://jira.domain/browse/A-00003" TargetMode="External"/><Relationship Id="rId4" Type="http://schemas.openxmlformats.org/officeDocument/2006/relationships/hyperlink" Target="https://jira.domain/browse/A-00005" TargetMode="External"/><Relationship Id="rId5" Type="http://schemas.openxmlformats.org/officeDocument/2006/relationships/hyperlink" Target="https://jira.domain/browse/A-00006" TargetMode="External"/><Relationship Id="rId6" Type="http://schemas.openxmlformats.org/officeDocument/2006/relationships/hyperlink" Target="https://jira.domain/browse/A-00007" TargetMode="External"/><Relationship Id="rId7" Type="http://schemas.openxmlformats.org/officeDocument/2006/relationships/hyperlink" Target="https://jira.domain/browse/A-00008" TargetMode="External"/><Relationship Id="rId8" Type="http://schemas.openxmlformats.org/officeDocument/2006/relationships/hyperlink" Target="https://jira.domain/browse/A-00009" TargetMode="External"/><Relationship Id="rId9" Type="http://schemas.openxmlformats.org/officeDocument/2006/relationships/hyperlink" Target="https://jira.domain/browse/A-00010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jira.domain/browse/A-00050" TargetMode="External"/><Relationship Id="rId2" Type="http://schemas.openxmlformats.org/officeDocument/2006/relationships/hyperlink" Target="https://jira.domain/browse/A-00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/>
  </sheetViews>
  <sheetFormatPr defaultRowHeight="15"/>
  <cols>
    <col min="1" max="1" width="15.7109375" customWidth="1"/>
  </cols>
  <sheetData>
    <row r="1" spans="1:14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>
      <c r="A2" t="s">
        <v>60</v>
      </c>
      <c r="B2" s="2">
        <v>0.5</v>
      </c>
      <c r="C2" s="2">
        <v>0.5</v>
      </c>
      <c r="D2" s="2">
        <v>0.5</v>
      </c>
      <c r="E2" s="2">
        <v>0.5</v>
      </c>
      <c r="F2" s="2">
        <v>0.5</v>
      </c>
      <c r="G2" s="2">
        <v>0.5</v>
      </c>
      <c r="H2" s="2">
        <v>0.5</v>
      </c>
      <c r="I2" s="2">
        <v>0.5</v>
      </c>
      <c r="J2" s="2">
        <v>0.5</v>
      </c>
      <c r="K2" s="2">
        <v>0.5</v>
      </c>
      <c r="L2" s="2">
        <v>0.5</v>
      </c>
      <c r="M2" s="2">
        <v>0.5</v>
      </c>
      <c r="N2" s="2">
        <v>0.5</v>
      </c>
    </row>
    <row r="3" spans="1:14">
      <c r="A3" t="s">
        <v>61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</row>
    <row r="4" spans="1:14">
      <c r="A4" t="s">
        <v>62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</row>
    <row r="5" spans="1:14">
      <c r="A5" t="s">
        <v>63</v>
      </c>
      <c r="B5" s="2">
        <v>0.3385</v>
      </c>
      <c r="C5" s="2">
        <v>0.385</v>
      </c>
      <c r="D5" s="2">
        <v>0.43</v>
      </c>
      <c r="E5" s="2">
        <v>0.4765</v>
      </c>
      <c r="F5" s="2">
        <v>0.523</v>
      </c>
      <c r="G5" s="2">
        <v>0.5650000000000001</v>
      </c>
      <c r="H5" s="2">
        <v>0.6115</v>
      </c>
      <c r="I5" s="2">
        <v>0.6565000000000001</v>
      </c>
      <c r="J5" s="2">
        <v>0.7</v>
      </c>
      <c r="K5" s="2">
        <v>0.7</v>
      </c>
      <c r="L5" s="2">
        <v>0.7</v>
      </c>
      <c r="M5" s="2">
        <v>0.7</v>
      </c>
      <c r="N5" s="2">
        <v>0.7</v>
      </c>
    </row>
    <row r="6" spans="1:14">
      <c r="A6" t="s">
        <v>64</v>
      </c>
      <c r="B6" s="2">
        <v>0.4</v>
      </c>
      <c r="C6" s="2">
        <v>0.4465</v>
      </c>
      <c r="D6" s="2">
        <v>0.4915</v>
      </c>
      <c r="E6" s="2">
        <v>0.538</v>
      </c>
      <c r="F6" s="2">
        <v>0.5845</v>
      </c>
      <c r="G6" s="2">
        <v>0.6265000000000001</v>
      </c>
      <c r="H6" s="2">
        <v>0.673</v>
      </c>
      <c r="I6" s="2">
        <v>0.7</v>
      </c>
      <c r="J6" s="2">
        <v>0.7</v>
      </c>
      <c r="K6" s="2">
        <v>0.7</v>
      </c>
      <c r="L6" s="2">
        <v>0.7</v>
      </c>
      <c r="M6" s="2">
        <v>0.7</v>
      </c>
      <c r="N6" s="2">
        <v>0.7</v>
      </c>
    </row>
    <row r="7" spans="1:14">
      <c r="A7" s="3" t="s">
        <v>17</v>
      </c>
      <c r="B7" s="3">
        <f>SUM(B2:B6)</f>
        <v>0</v>
      </c>
      <c r="C7" s="3">
        <f>SUM(C2:C6)</f>
        <v>0</v>
      </c>
      <c r="D7" s="3">
        <f>SUM(D2:D6)</f>
        <v>0</v>
      </c>
      <c r="E7" s="3">
        <f>SUM(E2:E6)</f>
        <v>0</v>
      </c>
      <c r="F7" s="3">
        <f>SUM(F2:F6)</f>
        <v>0</v>
      </c>
      <c r="G7" s="3">
        <f>SUM(G2:G6)</f>
        <v>0</v>
      </c>
      <c r="H7" s="3">
        <f>SUM(H2:H6)</f>
        <v>0</v>
      </c>
      <c r="I7" s="3">
        <f>SUM(I2:I6)</f>
        <v>0</v>
      </c>
      <c r="J7" s="3">
        <f>SUM(J2:J6)</f>
        <v>0</v>
      </c>
      <c r="K7" s="3">
        <f>SUM(K2:K6)</f>
        <v>0</v>
      </c>
      <c r="L7" s="3">
        <f>SUM(L2:L6)</f>
        <v>0</v>
      </c>
      <c r="M7" s="3">
        <f>SUM(M2:M6)</f>
        <v>0</v>
      </c>
      <c r="N7" s="3">
        <f>SUM(N2:N6)</f>
        <v>0</v>
      </c>
    </row>
    <row r="9" spans="1:14">
      <c r="A9" s="1"/>
      <c r="B9" s="1" t="s">
        <v>47</v>
      </c>
      <c r="C9" s="1" t="s">
        <v>48</v>
      </c>
      <c r="D9" s="1" t="s">
        <v>49</v>
      </c>
      <c r="E9" s="1" t="s">
        <v>50</v>
      </c>
      <c r="F9" s="1" t="s">
        <v>51</v>
      </c>
      <c r="G9" s="1" t="s">
        <v>52</v>
      </c>
      <c r="H9" s="1" t="s">
        <v>53</v>
      </c>
      <c r="I9" s="1" t="s">
        <v>54</v>
      </c>
      <c r="J9" s="1" t="s">
        <v>55</v>
      </c>
      <c r="K9" s="1" t="s">
        <v>56</v>
      </c>
      <c r="L9" s="1" t="s">
        <v>57</v>
      </c>
      <c r="M9" s="1" t="s">
        <v>58</v>
      </c>
      <c r="N9" s="1" t="s">
        <v>59</v>
      </c>
    </row>
    <row r="10" spans="1:14">
      <c r="A10" t="s">
        <v>46</v>
      </c>
      <c r="B10" s="2">
        <f>B7</f>
        <v>0</v>
      </c>
      <c r="C10" s="2">
        <f>C7</f>
        <v>0</v>
      </c>
      <c r="D10" s="2">
        <f>D7</f>
        <v>0</v>
      </c>
      <c r="E10" s="2">
        <f>E7</f>
        <v>0</v>
      </c>
      <c r="F10" s="2">
        <f>F7</f>
        <v>0</v>
      </c>
      <c r="G10" s="2">
        <f>G7</f>
        <v>0</v>
      </c>
      <c r="H10" s="2">
        <f>H7</f>
        <v>0</v>
      </c>
      <c r="I10" s="2">
        <f>I7</f>
        <v>0</v>
      </c>
      <c r="J10" s="2">
        <f>J7</f>
        <v>0</v>
      </c>
      <c r="K10" s="2">
        <f>K7</f>
        <v>0</v>
      </c>
      <c r="L10" s="2">
        <f>L7</f>
        <v>0</v>
      </c>
      <c r="M10" s="2">
        <f>M7</f>
        <v>0</v>
      </c>
      <c r="N10" s="2">
        <f>N7</f>
        <v>0</v>
      </c>
    </row>
    <row r="11" spans="1:14">
      <c r="A11" t="s">
        <v>65</v>
      </c>
      <c r="B11">
        <v>16</v>
      </c>
      <c r="C11">
        <v>21</v>
      </c>
      <c r="D11">
        <v>21</v>
      </c>
      <c r="E11">
        <v>17</v>
      </c>
      <c r="F11">
        <v>20</v>
      </c>
      <c r="G11">
        <v>20</v>
      </c>
      <c r="H11">
        <v>22</v>
      </c>
      <c r="I11">
        <v>18</v>
      </c>
      <c r="J11">
        <v>19</v>
      </c>
      <c r="K11">
        <v>23</v>
      </c>
      <c r="L11">
        <v>22</v>
      </c>
      <c r="M11">
        <v>21</v>
      </c>
      <c r="N11">
        <v>4</v>
      </c>
    </row>
    <row r="12" spans="1:14">
      <c r="A12" t="s">
        <v>66</v>
      </c>
      <c r="B12">
        <f>B11 / 5</f>
        <v>0</v>
      </c>
      <c r="C12">
        <f>C11 / 5</f>
        <v>0</v>
      </c>
      <c r="D12">
        <f>D11 / 5</f>
        <v>0</v>
      </c>
      <c r="E12">
        <f>E11 / 5</f>
        <v>0</v>
      </c>
      <c r="F12">
        <f>F11 / 5</f>
        <v>0</v>
      </c>
      <c r="G12">
        <f>G11 / 5</f>
        <v>0</v>
      </c>
      <c r="H12">
        <f>H11 / 5</f>
        <v>0</v>
      </c>
      <c r="I12">
        <f>I11 / 5</f>
        <v>0</v>
      </c>
      <c r="J12">
        <f>J11 / 5</f>
        <v>0</v>
      </c>
      <c r="K12">
        <f>K11 / 5</f>
        <v>0</v>
      </c>
      <c r="L12">
        <f>L11 / 5</f>
        <v>0</v>
      </c>
      <c r="M12">
        <f>M11 / 5</f>
        <v>0</v>
      </c>
      <c r="N12">
        <f>N11 / 5</f>
        <v>0</v>
      </c>
    </row>
    <row r="13" spans="1:14">
      <c r="A13" t="s">
        <v>67</v>
      </c>
      <c r="B13" s="2">
        <f>B10 * B12</f>
        <v>0</v>
      </c>
      <c r="C13" s="2">
        <f>C10 * C12</f>
        <v>0</v>
      </c>
      <c r="D13" s="2">
        <f>D10 * D12</f>
        <v>0</v>
      </c>
      <c r="E13" s="2">
        <f>E10 * E12</f>
        <v>0</v>
      </c>
      <c r="F13" s="2">
        <f>F10 * F12</f>
        <v>0</v>
      </c>
      <c r="G13" s="2">
        <f>G10 * G12</f>
        <v>0</v>
      </c>
      <c r="H13" s="2">
        <f>H10 * H12</f>
        <v>0</v>
      </c>
      <c r="I13" s="2">
        <f>I10 * I12</f>
        <v>0</v>
      </c>
      <c r="J13" s="2">
        <f>J10 * J12</f>
        <v>0</v>
      </c>
      <c r="K13" s="2">
        <f>K10 * K12</f>
        <v>0</v>
      </c>
      <c r="L13" s="2">
        <f>L10 * L12</f>
        <v>0</v>
      </c>
      <c r="M13" s="2">
        <f>M10 * M12</f>
        <v>0</v>
      </c>
      <c r="N13" s="2">
        <f>N10 * N12</f>
        <v>0</v>
      </c>
    </row>
    <row r="14" spans="1:14">
      <c r="A14" t="s">
        <v>68</v>
      </c>
      <c r="B14" s="2">
        <f>B7 * 5 / 12</f>
        <v>0</v>
      </c>
      <c r="C14" s="2">
        <f>C7 * 5 / 12</f>
        <v>0</v>
      </c>
      <c r="D14" s="2">
        <f>D7 * 5 / 12</f>
        <v>0</v>
      </c>
      <c r="E14" s="2">
        <f>E7 * 5 / 12</f>
        <v>0</v>
      </c>
      <c r="F14" s="2">
        <f>F7 * 5 / 12</f>
        <v>0</v>
      </c>
      <c r="G14" s="2">
        <f>G7 * 5 / 12</f>
        <v>0</v>
      </c>
      <c r="H14" s="2">
        <f>H7 * 5 / 12</f>
        <v>0</v>
      </c>
      <c r="I14" s="2">
        <f>I7 * 5 / 12</f>
        <v>0</v>
      </c>
      <c r="J14" s="2">
        <f>J7 * 5 / 12</f>
        <v>0</v>
      </c>
      <c r="K14" s="2">
        <f>K7 * 5 / 12</f>
        <v>0</v>
      </c>
      <c r="L14" s="2">
        <f>L7 * 5 / 12</f>
        <v>0</v>
      </c>
      <c r="M14" s="2">
        <f>M7 * 5 / 12</f>
        <v>0</v>
      </c>
      <c r="N14" s="2">
        <f>N7 * 5 / 12</f>
        <v>0</v>
      </c>
    </row>
    <row r="15" spans="1:14">
      <c r="A15" t="s">
        <v>69</v>
      </c>
      <c r="B15" s="2">
        <v>1.5</v>
      </c>
      <c r="C15" s="2">
        <v>1.5</v>
      </c>
      <c r="D15" s="2">
        <v>1.5</v>
      </c>
      <c r="E15" s="2">
        <v>1.5</v>
      </c>
      <c r="F15" s="2">
        <v>1.5</v>
      </c>
      <c r="G15" s="2">
        <v>1.5</v>
      </c>
      <c r="H15" s="2">
        <v>1.5</v>
      </c>
      <c r="I15" s="2">
        <v>1.5</v>
      </c>
      <c r="J15" s="2">
        <v>1.5</v>
      </c>
      <c r="K15" s="2">
        <v>1.5</v>
      </c>
      <c r="L15" s="2">
        <v>1.5</v>
      </c>
      <c r="M15" s="2">
        <v>1.5</v>
      </c>
      <c r="N15" s="2">
        <v>1.5</v>
      </c>
    </row>
    <row r="16" spans="1:14">
      <c r="A16" s="3" t="s">
        <v>70</v>
      </c>
      <c r="B16" s="3">
        <f>B13-B14-B15</f>
        <v>0</v>
      </c>
      <c r="C16" s="3">
        <f>C13-C14-C15</f>
        <v>0</v>
      </c>
      <c r="D16" s="3">
        <f>D13-D14-D15</f>
        <v>0</v>
      </c>
      <c r="E16" s="3">
        <f>E13-E14-E15</f>
        <v>0</v>
      </c>
      <c r="F16" s="3">
        <f>F13-F14-F15</f>
        <v>0</v>
      </c>
      <c r="G16" s="3">
        <f>G13-G14-G15</f>
        <v>0</v>
      </c>
      <c r="H16" s="3">
        <f>H13-H14-H15</f>
        <v>0</v>
      </c>
      <c r="I16" s="3">
        <f>I13-I14-I15</f>
        <v>0</v>
      </c>
      <c r="J16" s="3">
        <f>J13-J14-J15</f>
        <v>0</v>
      </c>
      <c r="K16" s="3">
        <f>K13-K14-K15</f>
        <v>0</v>
      </c>
      <c r="L16" s="3">
        <f>L13-L14-L15</f>
        <v>0</v>
      </c>
      <c r="M16" s="3">
        <f>M13-M14-M15</f>
        <v>0</v>
      </c>
      <c r="N16" s="3">
        <f>N13-N14-N15</f>
        <v>0</v>
      </c>
    </row>
    <row r="17" spans="1:14">
      <c r="A17" t="s">
        <v>71</v>
      </c>
    </row>
    <row r="18" spans="1:14">
      <c r="A18" t="s">
        <v>72</v>
      </c>
    </row>
    <row r="19" spans="1:14">
      <c r="A19" t="s">
        <v>73</v>
      </c>
    </row>
    <row r="20" spans="1:14">
      <c r="A20" t="s">
        <v>74</v>
      </c>
    </row>
    <row r="21" spans="1:14">
      <c r="A21" s="3" t="s">
        <v>75</v>
      </c>
      <c r="B21" s="3">
        <f>B18-SUM(B19:B20)</f>
        <v>0</v>
      </c>
      <c r="C21" s="3">
        <f>C18-SUM(C19:C20)</f>
        <v>0</v>
      </c>
      <c r="D21" s="3">
        <f>D18-SUM(D19:D20)</f>
        <v>0</v>
      </c>
      <c r="E21" s="3">
        <f>E18-SUM(E19:E20)</f>
        <v>0</v>
      </c>
      <c r="F21" s="3">
        <f>F18-SUM(F19:F20)</f>
        <v>0</v>
      </c>
      <c r="G21" s="3">
        <f>G18-SUM(G19:G20)</f>
        <v>0</v>
      </c>
      <c r="H21" s="3">
        <f>H18-SUM(H19:H20)</f>
        <v>0</v>
      </c>
      <c r="I21" s="3">
        <f>I18-SUM(I19:I20)</f>
        <v>0</v>
      </c>
      <c r="J21" s="3">
        <f>J18-SUM(J19:J20)</f>
        <v>0</v>
      </c>
      <c r="K21" s="3">
        <f>K18-SUM(K19:K20)</f>
        <v>0</v>
      </c>
      <c r="L21" s="3">
        <f>L18-SUM(L19:L20)</f>
        <v>0</v>
      </c>
      <c r="M21" s="3">
        <f>M18-SUM(M19:M20)</f>
        <v>0</v>
      </c>
      <c r="N21" s="3">
        <f>N18-SUM(N19:N20)</f>
        <v>0</v>
      </c>
    </row>
    <row r="23" spans="1:14">
      <c r="A23" s="1" t="s">
        <v>76</v>
      </c>
      <c r="B23" s="1" t="s">
        <v>77</v>
      </c>
      <c r="C23" s="1" t="s">
        <v>78</v>
      </c>
      <c r="D23" s="1" t="s">
        <v>79</v>
      </c>
    </row>
    <row r="24" spans="1:14">
      <c r="A24" s="2" t="s">
        <v>71</v>
      </c>
      <c r="B24" s="2">
        <f>'A1'!E12</f>
        <v>0</v>
      </c>
      <c r="C24" s="2">
        <f>SUM(A17:N17)</f>
        <v>0</v>
      </c>
      <c r="D24" s="2">
        <f>C24-B24</f>
        <v>0</v>
      </c>
    </row>
    <row r="25" spans="1:14">
      <c r="A25" s="2" t="s">
        <v>72</v>
      </c>
      <c r="B25" s="2">
        <f>'A1'!P8</f>
        <v>0</v>
      </c>
      <c r="C25" s="2">
        <f>SUM(A18:N18)</f>
        <v>0</v>
      </c>
      <c r="D25" s="2">
        <f>C25-B25</f>
        <v>0</v>
      </c>
    </row>
    <row r="26" spans="1:14">
      <c r="A26" s="2" t="s">
        <v>73</v>
      </c>
      <c r="B26" s="2">
        <f>'B2U4'!E10</f>
        <v>0</v>
      </c>
      <c r="C26" s="2">
        <f>SUM(A19:N19)</f>
        <v>0</v>
      </c>
      <c r="D26" s="2">
        <f>C26-B26</f>
        <v>0</v>
      </c>
    </row>
    <row r="27" spans="1:14">
      <c r="A27" s="2" t="s">
        <v>74</v>
      </c>
      <c r="B27" s="2">
        <f>'B2U4'!P6</f>
        <v>0</v>
      </c>
      <c r="C27" s="2">
        <f>SUM(A20:N20)</f>
        <v>0</v>
      </c>
      <c r="D27" s="2">
        <f>C27-B27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"/>
  <sheetViews>
    <sheetView workbookViewId="0"/>
  </sheetViews>
  <sheetFormatPr defaultRowHeight="15"/>
  <cols>
    <col min="1" max="1" width="15.7109375" customWidth="1"/>
  </cols>
  <sheetData>
    <row r="1" spans="1:14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>
      <c r="A2" t="s">
        <v>80</v>
      </c>
      <c r="B2" s="2">
        <v>0.8</v>
      </c>
      <c r="C2" s="2">
        <v>0.8</v>
      </c>
      <c r="D2" s="2">
        <v>0.8</v>
      </c>
      <c r="E2" s="2">
        <v>0.8</v>
      </c>
      <c r="F2" s="2">
        <v>0.8</v>
      </c>
      <c r="G2" s="2">
        <v>0.8</v>
      </c>
      <c r="H2" s="2">
        <v>0.8</v>
      </c>
      <c r="I2" s="2">
        <v>0.8</v>
      </c>
      <c r="J2" s="2">
        <v>0.8</v>
      </c>
      <c r="K2" s="2">
        <v>0.8</v>
      </c>
      <c r="L2" s="2">
        <v>0.8</v>
      </c>
      <c r="M2" s="2">
        <v>0.8</v>
      </c>
      <c r="N2" s="2">
        <v>0.8</v>
      </c>
    </row>
    <row r="3" spans="1:14">
      <c r="A3" t="s">
        <v>81</v>
      </c>
      <c r="B3" s="2">
        <v>0.7</v>
      </c>
      <c r="C3" s="2">
        <v>0.7</v>
      </c>
      <c r="D3" s="2">
        <v>0.7</v>
      </c>
      <c r="E3" s="2">
        <v>0.7</v>
      </c>
      <c r="F3" s="2">
        <v>0.7</v>
      </c>
      <c r="G3" s="2">
        <v>0.7</v>
      </c>
      <c r="H3" s="2">
        <v>0.7</v>
      </c>
      <c r="I3" s="2">
        <v>0.7</v>
      </c>
      <c r="J3" s="2">
        <v>0.7</v>
      </c>
      <c r="K3" s="2">
        <v>0.7</v>
      </c>
      <c r="L3" s="2">
        <v>0.7</v>
      </c>
      <c r="M3" s="2">
        <v>0.7</v>
      </c>
      <c r="N3" s="2">
        <v>0.7</v>
      </c>
    </row>
    <row r="4" spans="1:14">
      <c r="A4" t="s">
        <v>82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</row>
    <row r="5" spans="1:14">
      <c r="A5" s="3" t="s">
        <v>17</v>
      </c>
      <c r="B5" s="3">
        <f>SUM(B2:B4)</f>
        <v>0</v>
      </c>
      <c r="C5" s="3">
        <f>SUM(C2:C4)</f>
        <v>0</v>
      </c>
      <c r="D5" s="3">
        <f>SUM(D2:D4)</f>
        <v>0</v>
      </c>
      <c r="E5" s="3">
        <f>SUM(E2:E4)</f>
        <v>0</v>
      </c>
      <c r="F5" s="3">
        <f>SUM(F2:F4)</f>
        <v>0</v>
      </c>
      <c r="G5" s="3">
        <f>SUM(G2:G4)</f>
        <v>0</v>
      </c>
      <c r="H5" s="3">
        <f>SUM(H2:H4)</f>
        <v>0</v>
      </c>
      <c r="I5" s="3">
        <f>SUM(I2:I4)</f>
        <v>0</v>
      </c>
      <c r="J5" s="3">
        <f>SUM(J2:J4)</f>
        <v>0</v>
      </c>
      <c r="K5" s="3">
        <f>SUM(K2:K4)</f>
        <v>0</v>
      </c>
      <c r="L5" s="3">
        <f>SUM(L2:L4)</f>
        <v>0</v>
      </c>
      <c r="M5" s="3">
        <f>SUM(M2:M4)</f>
        <v>0</v>
      </c>
      <c r="N5" s="3">
        <f>SUM(N2:N4)</f>
        <v>0</v>
      </c>
    </row>
    <row r="7" spans="1:14">
      <c r="A7" s="1"/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</row>
    <row r="8" spans="1:14">
      <c r="A8" t="s">
        <v>46</v>
      </c>
      <c r="B8" s="2">
        <f>B5</f>
        <v>0</v>
      </c>
      <c r="C8" s="2">
        <f>C5</f>
        <v>0</v>
      </c>
      <c r="D8" s="2">
        <f>D5</f>
        <v>0</v>
      </c>
      <c r="E8" s="2">
        <f>E5</f>
        <v>0</v>
      </c>
      <c r="F8" s="2">
        <f>F5</f>
        <v>0</v>
      </c>
      <c r="G8" s="2">
        <f>G5</f>
        <v>0</v>
      </c>
      <c r="H8" s="2">
        <f>H5</f>
        <v>0</v>
      </c>
      <c r="I8" s="2">
        <f>I5</f>
        <v>0</v>
      </c>
      <c r="J8" s="2">
        <f>J5</f>
        <v>0</v>
      </c>
      <c r="K8" s="2">
        <f>K5</f>
        <v>0</v>
      </c>
      <c r="L8" s="2">
        <f>L5</f>
        <v>0</v>
      </c>
      <c r="M8" s="2">
        <f>M5</f>
        <v>0</v>
      </c>
      <c r="N8" s="2">
        <f>N5</f>
        <v>0</v>
      </c>
    </row>
    <row r="9" spans="1:14">
      <c r="A9" t="s">
        <v>65</v>
      </c>
      <c r="B9">
        <v>16</v>
      </c>
      <c r="C9">
        <v>21</v>
      </c>
      <c r="D9">
        <v>21</v>
      </c>
      <c r="E9">
        <v>17</v>
      </c>
      <c r="F9">
        <v>20</v>
      </c>
      <c r="G9">
        <v>20</v>
      </c>
      <c r="H9">
        <v>22</v>
      </c>
      <c r="I9">
        <v>18</v>
      </c>
      <c r="J9">
        <v>19</v>
      </c>
      <c r="K9">
        <v>23</v>
      </c>
      <c r="L9">
        <v>22</v>
      </c>
      <c r="M9">
        <v>21</v>
      </c>
      <c r="N9">
        <v>4</v>
      </c>
    </row>
    <row r="10" spans="1:14">
      <c r="A10" t="s">
        <v>66</v>
      </c>
      <c r="B10">
        <f>B9 / 5</f>
        <v>0</v>
      </c>
      <c r="C10">
        <f>C9 / 5</f>
        <v>0</v>
      </c>
      <c r="D10">
        <f>D9 / 5</f>
        <v>0</v>
      </c>
      <c r="E10">
        <f>E9 / 5</f>
        <v>0</v>
      </c>
      <c r="F10">
        <f>F9 / 5</f>
        <v>0</v>
      </c>
      <c r="G10">
        <f>G9 / 5</f>
        <v>0</v>
      </c>
      <c r="H10">
        <f>H9 / 5</f>
        <v>0</v>
      </c>
      <c r="I10">
        <f>I9 / 5</f>
        <v>0</v>
      </c>
      <c r="J10">
        <f>J9 / 5</f>
        <v>0</v>
      </c>
      <c r="K10">
        <f>K9 / 5</f>
        <v>0</v>
      </c>
      <c r="L10">
        <f>L9 / 5</f>
        <v>0</v>
      </c>
      <c r="M10">
        <f>M9 / 5</f>
        <v>0</v>
      </c>
      <c r="N10">
        <f>N9 / 5</f>
        <v>0</v>
      </c>
    </row>
    <row r="11" spans="1:14">
      <c r="A11" t="s">
        <v>67</v>
      </c>
      <c r="B11" s="2">
        <f>B8 * B10</f>
        <v>0</v>
      </c>
      <c r="C11" s="2">
        <f>C8 * C10</f>
        <v>0</v>
      </c>
      <c r="D11" s="2">
        <f>D8 * D10</f>
        <v>0</v>
      </c>
      <c r="E11" s="2">
        <f>E8 * E10</f>
        <v>0</v>
      </c>
      <c r="F11" s="2">
        <f>F8 * F10</f>
        <v>0</v>
      </c>
      <c r="G11" s="2">
        <f>G8 * G10</f>
        <v>0</v>
      </c>
      <c r="H11" s="2">
        <f>H8 * H10</f>
        <v>0</v>
      </c>
      <c r="I11" s="2">
        <f>I8 * I10</f>
        <v>0</v>
      </c>
      <c r="J11" s="2">
        <f>J8 * J10</f>
        <v>0</v>
      </c>
      <c r="K11" s="2">
        <f>K8 * K10</f>
        <v>0</v>
      </c>
      <c r="L11" s="2">
        <f>L8 * L10</f>
        <v>0</v>
      </c>
      <c r="M11" s="2">
        <f>M8 * M10</f>
        <v>0</v>
      </c>
      <c r="N11" s="2">
        <f>N8 * N10</f>
        <v>0</v>
      </c>
    </row>
    <row r="12" spans="1:14">
      <c r="A12" t="s">
        <v>68</v>
      </c>
      <c r="B12" s="2">
        <f>B5 * 5 / 12</f>
        <v>0</v>
      </c>
      <c r="C12" s="2">
        <f>C5 * 5 / 12</f>
        <v>0</v>
      </c>
      <c r="D12" s="2">
        <f>D5 * 5 / 12</f>
        <v>0</v>
      </c>
      <c r="E12" s="2">
        <f>E5 * 5 / 12</f>
        <v>0</v>
      </c>
      <c r="F12" s="2">
        <f>F5 * 5 / 12</f>
        <v>0</v>
      </c>
      <c r="G12" s="2">
        <f>G5 * 5 / 12</f>
        <v>0</v>
      </c>
      <c r="H12" s="2">
        <f>H5 * 5 / 12</f>
        <v>0</v>
      </c>
      <c r="I12" s="2">
        <f>I5 * 5 / 12</f>
        <v>0</v>
      </c>
      <c r="J12" s="2">
        <f>J5 * 5 / 12</f>
        <v>0</v>
      </c>
      <c r="K12" s="2">
        <f>K5 * 5 / 12</f>
        <v>0</v>
      </c>
      <c r="L12" s="2">
        <f>L5 * 5 / 12</f>
        <v>0</v>
      </c>
      <c r="M12" s="2">
        <f>M5 * 5 / 12</f>
        <v>0</v>
      </c>
      <c r="N12" s="2">
        <f>N5 * 5 / 12</f>
        <v>0</v>
      </c>
    </row>
    <row r="13" spans="1:14">
      <c r="A13" t="s">
        <v>69</v>
      </c>
      <c r="B13" s="2">
        <v>1.5</v>
      </c>
      <c r="C13" s="2">
        <v>1.5</v>
      </c>
      <c r="D13" s="2">
        <v>1.5</v>
      </c>
      <c r="E13" s="2">
        <v>1.5</v>
      </c>
      <c r="F13" s="2">
        <v>1.5</v>
      </c>
      <c r="G13" s="2">
        <v>1.5</v>
      </c>
      <c r="H13" s="2">
        <v>1.5</v>
      </c>
      <c r="I13" s="2">
        <v>1.5</v>
      </c>
      <c r="J13" s="2">
        <v>1.5</v>
      </c>
      <c r="K13" s="2">
        <v>1.5</v>
      </c>
      <c r="L13" s="2">
        <v>1.5</v>
      </c>
      <c r="M13" s="2">
        <v>1.5</v>
      </c>
      <c r="N13" s="2">
        <v>1.5</v>
      </c>
    </row>
    <row r="14" spans="1:14">
      <c r="A14" s="3" t="s">
        <v>70</v>
      </c>
      <c r="B14" s="3">
        <f>B11-B12-B13</f>
        <v>0</v>
      </c>
      <c r="C14" s="3">
        <f>C11-C12-C13</f>
        <v>0</v>
      </c>
      <c r="D14" s="3">
        <f>D11-D12-D13</f>
        <v>0</v>
      </c>
      <c r="E14" s="3">
        <f>E11-E12-E13</f>
        <v>0</v>
      </c>
      <c r="F14" s="3">
        <f>F11-F12-F13</f>
        <v>0</v>
      </c>
      <c r="G14" s="3">
        <f>G11-G12-G13</f>
        <v>0</v>
      </c>
      <c r="H14" s="3">
        <f>H11-H12-H13</f>
        <v>0</v>
      </c>
      <c r="I14" s="3">
        <f>I11-I12-I13</f>
        <v>0</v>
      </c>
      <c r="J14" s="3">
        <f>J11-J12-J13</f>
        <v>0</v>
      </c>
      <c r="K14" s="3">
        <f>K11-K12-K13</f>
        <v>0</v>
      </c>
      <c r="L14" s="3">
        <f>L11-L12-L13</f>
        <v>0</v>
      </c>
      <c r="M14" s="3">
        <f>M11-M12-M13</f>
        <v>0</v>
      </c>
      <c r="N14" s="3">
        <f>N11-N12-N13</f>
        <v>0</v>
      </c>
    </row>
    <row r="15" spans="1:14">
      <c r="A15" t="s">
        <v>71</v>
      </c>
    </row>
    <row r="16" spans="1:14">
      <c r="A16" t="s">
        <v>72</v>
      </c>
    </row>
    <row r="17" spans="1:14">
      <c r="A17" t="s">
        <v>73</v>
      </c>
    </row>
    <row r="18" spans="1:14">
      <c r="A18" t="s">
        <v>74</v>
      </c>
    </row>
    <row r="19" spans="1:14">
      <c r="A19" s="3" t="s">
        <v>75</v>
      </c>
      <c r="B19" s="3">
        <f>B16-SUM(B17:B18)</f>
        <v>0</v>
      </c>
      <c r="C19" s="3">
        <f>C16-SUM(C17:C18)</f>
        <v>0</v>
      </c>
      <c r="D19" s="3">
        <f>D16-SUM(D17:D18)</f>
        <v>0</v>
      </c>
      <c r="E19" s="3">
        <f>E16-SUM(E17:E18)</f>
        <v>0</v>
      </c>
      <c r="F19" s="3">
        <f>F16-SUM(F17:F18)</f>
        <v>0</v>
      </c>
      <c r="G19" s="3">
        <f>G16-SUM(G17:G18)</f>
        <v>0</v>
      </c>
      <c r="H19" s="3">
        <f>H16-SUM(H17:H18)</f>
        <v>0</v>
      </c>
      <c r="I19" s="3">
        <f>I16-SUM(I17:I18)</f>
        <v>0</v>
      </c>
      <c r="J19" s="3">
        <f>J16-SUM(J17:J18)</f>
        <v>0</v>
      </c>
      <c r="K19" s="3">
        <f>K16-SUM(K17:K18)</f>
        <v>0</v>
      </c>
      <c r="L19" s="3">
        <f>L16-SUM(L17:L18)</f>
        <v>0</v>
      </c>
      <c r="M19" s="3">
        <f>M16-SUM(M17:M18)</f>
        <v>0</v>
      </c>
      <c r="N19" s="3">
        <f>N16-SUM(N17:N18)</f>
        <v>0</v>
      </c>
    </row>
    <row r="21" spans="1:14">
      <c r="A21" s="1" t="s">
        <v>76</v>
      </c>
      <c r="B21" s="1" t="s">
        <v>77</v>
      </c>
      <c r="C21" s="1" t="s">
        <v>78</v>
      </c>
      <c r="D21" s="1" t="s">
        <v>79</v>
      </c>
    </row>
    <row r="22" spans="1:14">
      <c r="A22" s="2" t="s">
        <v>71</v>
      </c>
      <c r="B22" s="2">
        <f>'A1'!E13</f>
        <v>0</v>
      </c>
      <c r="C22" s="2">
        <f>SUM(A15:N15)</f>
        <v>0</v>
      </c>
      <c r="D22" s="2">
        <f>C22-B22</f>
        <v>0</v>
      </c>
    </row>
    <row r="23" spans="1:14">
      <c r="A23" s="2" t="s">
        <v>72</v>
      </c>
      <c r="B23" s="2">
        <f>'A1'!Q8</f>
        <v>0</v>
      </c>
      <c r="C23" s="2">
        <f>SUM(A16:N16)</f>
        <v>0</v>
      </c>
      <c r="D23" s="2">
        <f>C23-B23</f>
        <v>0</v>
      </c>
    </row>
    <row r="24" spans="1:14">
      <c r="A24" s="2" t="s">
        <v>73</v>
      </c>
      <c r="B24" s="2">
        <f>'B2U4'!E11</f>
        <v>0</v>
      </c>
      <c r="C24" s="2">
        <f>SUM(A17:N17)</f>
        <v>0</v>
      </c>
      <c r="D24" s="2">
        <f>C24-B24</f>
        <v>0</v>
      </c>
    </row>
    <row r="25" spans="1:14">
      <c r="A25" s="2" t="s">
        <v>74</v>
      </c>
      <c r="B25" s="2">
        <f>'B2U4'!Q6</f>
        <v>0</v>
      </c>
      <c r="C25" s="2">
        <f>SUM(A18:N18)</f>
        <v>0</v>
      </c>
      <c r="D25" s="2">
        <f>C25-B25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0"/>
  <sheetViews>
    <sheetView workbookViewId="0"/>
  </sheetViews>
  <sheetFormatPr defaultRowHeight="15"/>
  <cols>
    <col min="1" max="1" width="15.7109375" customWidth="1"/>
  </cols>
  <sheetData>
    <row r="1" spans="1:14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>
      <c r="A2" t="s">
        <v>83</v>
      </c>
      <c r="B2" s="2">
        <v>0.8</v>
      </c>
      <c r="C2" s="2">
        <v>0.8</v>
      </c>
      <c r="D2" s="2">
        <v>0.8</v>
      </c>
      <c r="E2" s="2">
        <v>0.8</v>
      </c>
      <c r="F2" s="2">
        <v>0.8</v>
      </c>
      <c r="G2" s="2">
        <v>0.8</v>
      </c>
      <c r="H2" s="2">
        <v>0.8</v>
      </c>
      <c r="I2" s="2">
        <v>0.8</v>
      </c>
      <c r="J2" s="2">
        <v>0.8</v>
      </c>
      <c r="K2" s="2">
        <v>0.8</v>
      </c>
      <c r="L2" s="2">
        <v>0.8</v>
      </c>
      <c r="M2" s="2">
        <v>0.8</v>
      </c>
      <c r="N2" s="2">
        <v>0.8</v>
      </c>
    </row>
    <row r="3" spans="1:14">
      <c r="A3" t="s">
        <v>84</v>
      </c>
      <c r="B3" s="2">
        <v>0.7</v>
      </c>
      <c r="C3" s="2">
        <v>0.7</v>
      </c>
      <c r="D3" s="2">
        <v>0.7</v>
      </c>
      <c r="E3" s="2">
        <v>0.7</v>
      </c>
      <c r="F3" s="2">
        <v>0.7</v>
      </c>
      <c r="G3" s="2">
        <v>0.7</v>
      </c>
      <c r="H3" s="2">
        <v>0.7</v>
      </c>
      <c r="I3" s="2">
        <v>0.7</v>
      </c>
      <c r="J3" s="2">
        <v>0.7</v>
      </c>
      <c r="K3" s="2">
        <v>0.7</v>
      </c>
      <c r="L3" s="2">
        <v>0.7</v>
      </c>
      <c r="M3" s="2">
        <v>0.7</v>
      </c>
      <c r="N3" s="2">
        <v>0.7</v>
      </c>
    </row>
    <row r="4" spans="1:14">
      <c r="A4" s="3" t="s">
        <v>17</v>
      </c>
      <c r="B4" s="3">
        <f>SUM(B2:B3)</f>
        <v>0</v>
      </c>
      <c r="C4" s="3">
        <f>SUM(C2:C3)</f>
        <v>0</v>
      </c>
      <c r="D4" s="3">
        <f>SUM(D2:D3)</f>
        <v>0</v>
      </c>
      <c r="E4" s="3">
        <f>SUM(E2:E3)</f>
        <v>0</v>
      </c>
      <c r="F4" s="3">
        <f>SUM(F2:F3)</f>
        <v>0</v>
      </c>
      <c r="G4" s="3">
        <f>SUM(G2:G3)</f>
        <v>0</v>
      </c>
      <c r="H4" s="3">
        <f>SUM(H2:H3)</f>
        <v>0</v>
      </c>
      <c r="I4" s="3">
        <f>SUM(I2:I3)</f>
        <v>0</v>
      </c>
      <c r="J4" s="3">
        <f>SUM(J2:J3)</f>
        <v>0</v>
      </c>
      <c r="K4" s="3">
        <f>SUM(K2:K3)</f>
        <v>0</v>
      </c>
      <c r="L4" s="3">
        <f>SUM(L2:L3)</f>
        <v>0</v>
      </c>
      <c r="M4" s="3">
        <f>SUM(M2:M3)</f>
        <v>0</v>
      </c>
      <c r="N4" s="3">
        <f>SUM(N2:N3)</f>
        <v>0</v>
      </c>
    </row>
    <row r="6" spans="1:14">
      <c r="A6" s="1"/>
      <c r="B6" s="1" t="s">
        <v>47</v>
      </c>
      <c r="C6" s="1" t="s">
        <v>48</v>
      </c>
      <c r="D6" s="1" t="s">
        <v>49</v>
      </c>
      <c r="E6" s="1" t="s">
        <v>50</v>
      </c>
      <c r="F6" s="1" t="s">
        <v>51</v>
      </c>
      <c r="G6" s="1" t="s">
        <v>52</v>
      </c>
      <c r="H6" s="1" t="s">
        <v>53</v>
      </c>
      <c r="I6" s="1" t="s">
        <v>54</v>
      </c>
      <c r="J6" s="1" t="s">
        <v>55</v>
      </c>
      <c r="K6" s="1" t="s">
        <v>56</v>
      </c>
      <c r="L6" s="1" t="s">
        <v>57</v>
      </c>
      <c r="M6" s="1" t="s">
        <v>58</v>
      </c>
      <c r="N6" s="1" t="s">
        <v>59</v>
      </c>
    </row>
    <row r="7" spans="1:14">
      <c r="A7" t="s">
        <v>46</v>
      </c>
      <c r="B7" s="2">
        <f>B4</f>
        <v>0</v>
      </c>
      <c r="C7" s="2">
        <f>C4</f>
        <v>0</v>
      </c>
      <c r="D7" s="2">
        <f>D4</f>
        <v>0</v>
      </c>
      <c r="E7" s="2">
        <f>E4</f>
        <v>0</v>
      </c>
      <c r="F7" s="2">
        <f>F4</f>
        <v>0</v>
      </c>
      <c r="G7" s="2">
        <f>G4</f>
        <v>0</v>
      </c>
      <c r="H7" s="2">
        <f>H4</f>
        <v>0</v>
      </c>
      <c r="I7" s="2">
        <f>I4</f>
        <v>0</v>
      </c>
      <c r="J7" s="2">
        <f>J4</f>
        <v>0</v>
      </c>
      <c r="K7" s="2">
        <f>K4</f>
        <v>0</v>
      </c>
      <c r="L7" s="2">
        <f>L4</f>
        <v>0</v>
      </c>
      <c r="M7" s="2">
        <f>M4</f>
        <v>0</v>
      </c>
      <c r="N7" s="2">
        <f>N4</f>
        <v>0</v>
      </c>
    </row>
    <row r="8" spans="1:14">
      <c r="A8" t="s">
        <v>65</v>
      </c>
      <c r="B8">
        <v>16</v>
      </c>
      <c r="C8">
        <v>21</v>
      </c>
      <c r="D8">
        <v>21</v>
      </c>
      <c r="E8">
        <v>17</v>
      </c>
      <c r="F8">
        <v>20</v>
      </c>
      <c r="G8">
        <v>20</v>
      </c>
      <c r="H8">
        <v>22</v>
      </c>
      <c r="I8">
        <v>18</v>
      </c>
      <c r="J8">
        <v>19</v>
      </c>
      <c r="K8">
        <v>23</v>
      </c>
      <c r="L8">
        <v>22</v>
      </c>
      <c r="M8">
        <v>21</v>
      </c>
      <c r="N8">
        <v>4</v>
      </c>
    </row>
    <row r="9" spans="1:14">
      <c r="A9" t="s">
        <v>66</v>
      </c>
      <c r="B9">
        <f>B8 / 5</f>
        <v>0</v>
      </c>
      <c r="C9">
        <f>C8 / 5</f>
        <v>0</v>
      </c>
      <c r="D9">
        <f>D8 / 5</f>
        <v>0</v>
      </c>
      <c r="E9">
        <f>E8 / 5</f>
        <v>0</v>
      </c>
      <c r="F9">
        <f>F8 / 5</f>
        <v>0</v>
      </c>
      <c r="G9">
        <f>G8 / 5</f>
        <v>0</v>
      </c>
      <c r="H9">
        <f>H8 / 5</f>
        <v>0</v>
      </c>
      <c r="I9">
        <f>I8 / 5</f>
        <v>0</v>
      </c>
      <c r="J9">
        <f>J8 / 5</f>
        <v>0</v>
      </c>
      <c r="K9">
        <f>K8 / 5</f>
        <v>0</v>
      </c>
      <c r="L9">
        <f>L8 / 5</f>
        <v>0</v>
      </c>
      <c r="M9">
        <f>M8 / 5</f>
        <v>0</v>
      </c>
      <c r="N9">
        <f>N8 / 5</f>
        <v>0</v>
      </c>
    </row>
    <row r="10" spans="1:14">
      <c r="A10" t="s">
        <v>67</v>
      </c>
      <c r="B10" s="2">
        <f>B7 * B9</f>
        <v>0</v>
      </c>
      <c r="C10" s="2">
        <f>C7 * C9</f>
        <v>0</v>
      </c>
      <c r="D10" s="2">
        <f>D7 * D9</f>
        <v>0</v>
      </c>
      <c r="E10" s="2">
        <f>E7 * E9</f>
        <v>0</v>
      </c>
      <c r="F10" s="2">
        <f>F7 * F9</f>
        <v>0</v>
      </c>
      <c r="G10" s="2">
        <f>G7 * G9</f>
        <v>0</v>
      </c>
      <c r="H10" s="2">
        <f>H7 * H9</f>
        <v>0</v>
      </c>
      <c r="I10" s="2">
        <f>I7 * I9</f>
        <v>0</v>
      </c>
      <c r="J10" s="2">
        <f>J7 * J9</f>
        <v>0</v>
      </c>
      <c r="K10" s="2">
        <f>K7 * K9</f>
        <v>0</v>
      </c>
      <c r="L10" s="2">
        <f>L7 * L9</f>
        <v>0</v>
      </c>
      <c r="M10" s="2">
        <f>M7 * M9</f>
        <v>0</v>
      </c>
      <c r="N10" s="2">
        <f>N7 * N9</f>
        <v>0</v>
      </c>
    </row>
    <row r="11" spans="1:14">
      <c r="A11" t="s">
        <v>68</v>
      </c>
      <c r="B11" s="2">
        <f>B4 * 5 / 12</f>
        <v>0</v>
      </c>
      <c r="C11" s="2">
        <f>C4 * 5 / 12</f>
        <v>0</v>
      </c>
      <c r="D11" s="2">
        <f>D4 * 5 / 12</f>
        <v>0</v>
      </c>
      <c r="E11" s="2">
        <f>E4 * 5 / 12</f>
        <v>0</v>
      </c>
      <c r="F11" s="2">
        <f>F4 * 5 / 12</f>
        <v>0</v>
      </c>
      <c r="G11" s="2">
        <f>G4 * 5 / 12</f>
        <v>0</v>
      </c>
      <c r="H11" s="2">
        <f>H4 * 5 / 12</f>
        <v>0</v>
      </c>
      <c r="I11" s="2">
        <f>I4 * 5 / 12</f>
        <v>0</v>
      </c>
      <c r="J11" s="2">
        <f>J4 * 5 / 12</f>
        <v>0</v>
      </c>
      <c r="K11" s="2">
        <f>K4 * 5 / 12</f>
        <v>0</v>
      </c>
      <c r="L11" s="2">
        <f>L4 * 5 / 12</f>
        <v>0</v>
      </c>
      <c r="M11" s="2">
        <f>M4 * 5 / 12</f>
        <v>0</v>
      </c>
      <c r="N11" s="2">
        <f>N4 * 5 / 12</f>
        <v>0</v>
      </c>
    </row>
    <row r="12" spans="1:14">
      <c r="A12" t="s">
        <v>69</v>
      </c>
      <c r="B12" s="2">
        <v>1.5</v>
      </c>
      <c r="C12" s="2">
        <v>1.5</v>
      </c>
      <c r="D12" s="2">
        <v>1.5</v>
      </c>
      <c r="E12" s="2">
        <v>1.5</v>
      </c>
      <c r="F12" s="2">
        <v>1.5</v>
      </c>
      <c r="G12" s="2">
        <v>1.5</v>
      </c>
      <c r="H12" s="2">
        <v>1.5</v>
      </c>
      <c r="I12" s="2">
        <v>1.5</v>
      </c>
      <c r="J12" s="2">
        <v>1.5</v>
      </c>
      <c r="K12" s="2">
        <v>1.5</v>
      </c>
      <c r="L12" s="2">
        <v>1.5</v>
      </c>
      <c r="M12" s="2">
        <v>1.5</v>
      </c>
      <c r="N12" s="2">
        <v>1.5</v>
      </c>
    </row>
    <row r="13" spans="1:14">
      <c r="A13" s="3" t="s">
        <v>70</v>
      </c>
      <c r="B13" s="3">
        <f>B10-B11-B12</f>
        <v>0</v>
      </c>
      <c r="C13" s="3">
        <f>C10-C11-C12</f>
        <v>0</v>
      </c>
      <c r="D13" s="3">
        <f>D10-D11-D12</f>
        <v>0</v>
      </c>
      <c r="E13" s="3">
        <f>E10-E11-E12</f>
        <v>0</v>
      </c>
      <c r="F13" s="3">
        <f>F10-F11-F12</f>
        <v>0</v>
      </c>
      <c r="G13" s="3">
        <f>G10-G11-G12</f>
        <v>0</v>
      </c>
      <c r="H13" s="3">
        <f>H10-H11-H12</f>
        <v>0</v>
      </c>
      <c r="I13" s="3">
        <f>I10-I11-I12</f>
        <v>0</v>
      </c>
      <c r="J13" s="3">
        <f>J10-J11-J12</f>
        <v>0</v>
      </c>
      <c r="K13" s="3">
        <f>K10-K11-K12</f>
        <v>0</v>
      </c>
      <c r="L13" s="3">
        <f>L10-L11-L12</f>
        <v>0</v>
      </c>
      <c r="M13" s="3">
        <f>M10-M11-M12</f>
        <v>0</v>
      </c>
      <c r="N13" s="3">
        <f>N10-N11-N12</f>
        <v>0</v>
      </c>
    </row>
    <row r="14" spans="1:14">
      <c r="A14" t="s">
        <v>85</v>
      </c>
    </row>
    <row r="15" spans="1:14">
      <c r="A15" t="s">
        <v>33</v>
      </c>
    </row>
    <row r="16" spans="1:14">
      <c r="A16" t="s">
        <v>35</v>
      </c>
    </row>
    <row r="17" spans="1:14">
      <c r="A17" t="s">
        <v>37</v>
      </c>
    </row>
    <row r="18" spans="1:14">
      <c r="A18" t="s">
        <v>39</v>
      </c>
    </row>
    <row r="19" spans="1:14">
      <c r="A19" t="s">
        <v>41</v>
      </c>
    </row>
    <row r="20" spans="1:14">
      <c r="A20" t="s">
        <v>86</v>
      </c>
    </row>
    <row r="21" spans="1:14">
      <c r="A21" s="3" t="s">
        <v>75</v>
      </c>
      <c r="B21" s="3">
        <f>B18-SUM(B19:B20)</f>
        <v>0</v>
      </c>
      <c r="C21" s="3">
        <f>C18-SUM(C19:C20)</f>
        <v>0</v>
      </c>
      <c r="D21" s="3">
        <f>D18-SUM(D19:D20)</f>
        <v>0</v>
      </c>
      <c r="E21" s="3">
        <f>E18-SUM(E19:E20)</f>
        <v>0</v>
      </c>
      <c r="F21" s="3">
        <f>F18-SUM(F19:F20)</f>
        <v>0</v>
      </c>
      <c r="G21" s="3">
        <f>G18-SUM(G19:G20)</f>
        <v>0</v>
      </c>
      <c r="H21" s="3">
        <f>H18-SUM(H19:H20)</f>
        <v>0</v>
      </c>
      <c r="I21" s="3">
        <f>I18-SUM(I19:I20)</f>
        <v>0</v>
      </c>
      <c r="J21" s="3">
        <f>J18-SUM(J19:J20)</f>
        <v>0</v>
      </c>
      <c r="K21" s="3">
        <f>K18-SUM(K19:K20)</f>
        <v>0</v>
      </c>
      <c r="L21" s="3">
        <f>L18-SUM(L19:L20)</f>
        <v>0</v>
      </c>
      <c r="M21" s="3">
        <f>M18-SUM(M19:M20)</f>
        <v>0</v>
      </c>
      <c r="N21" s="3">
        <f>N18-SUM(N19:N20)</f>
        <v>0</v>
      </c>
    </row>
    <row r="23" spans="1:14">
      <c r="A23" s="1" t="s">
        <v>76</v>
      </c>
      <c r="B23" s="1" t="s">
        <v>77</v>
      </c>
      <c r="C23" s="1" t="s">
        <v>78</v>
      </c>
      <c r="D23" s="1" t="s">
        <v>79</v>
      </c>
    </row>
    <row r="24" spans="1:14">
      <c r="A24" s="2" t="s">
        <v>85</v>
      </c>
      <c r="B24" s="2">
        <f>'A1'!S8</f>
        <v>0</v>
      </c>
      <c r="C24" s="2">
        <f>SUM(A14:N14)</f>
        <v>0</v>
      </c>
      <c r="D24" s="2">
        <f>C24-B24</f>
        <v>0</v>
      </c>
    </row>
    <row r="25" spans="1:14">
      <c r="A25" s="2" t="s">
        <v>33</v>
      </c>
      <c r="B25" s="2">
        <f>'A1'!C18</f>
        <v>0</v>
      </c>
      <c r="C25" s="2">
        <f>SUM(A15:N15)</f>
        <v>0</v>
      </c>
      <c r="D25" s="2">
        <f>C25-B25</f>
        <v>0</v>
      </c>
    </row>
    <row r="26" spans="1:14">
      <c r="A26" s="2" t="s">
        <v>35</v>
      </c>
      <c r="B26" s="2">
        <f>'A1'!C19</f>
        <v>0</v>
      </c>
      <c r="C26" s="2">
        <f>SUM(A16:N16)</f>
        <v>0</v>
      </c>
      <c r="D26" s="2">
        <f>C26-B26</f>
        <v>0</v>
      </c>
    </row>
    <row r="27" spans="1:14">
      <c r="A27" s="2" t="s">
        <v>37</v>
      </c>
      <c r="B27" s="2">
        <f>'A1'!C20</f>
        <v>0</v>
      </c>
      <c r="C27" s="2">
        <f>SUM(A17:N17)</f>
        <v>0</v>
      </c>
      <c r="D27" s="2">
        <f>C27-B27</f>
        <v>0</v>
      </c>
    </row>
    <row r="28" spans="1:14">
      <c r="A28" s="2" t="s">
        <v>39</v>
      </c>
      <c r="B28" s="2">
        <f>'A1'!C21</f>
        <v>0</v>
      </c>
      <c r="C28" s="2">
        <f>SUM(A18:N18)</f>
        <v>0</v>
      </c>
      <c r="D28" s="2">
        <f>C28-B28</f>
        <v>0</v>
      </c>
    </row>
    <row r="29" spans="1:14">
      <c r="A29" s="2" t="s">
        <v>41</v>
      </c>
      <c r="B29" s="2">
        <f>'A1'!C22</f>
        <v>0</v>
      </c>
      <c r="C29" s="2">
        <f>SUM(A19:N19)</f>
        <v>0</v>
      </c>
      <c r="D29" s="2">
        <f>C29-B29</f>
        <v>0</v>
      </c>
    </row>
    <row r="30" spans="1:14">
      <c r="A30" s="2" t="s">
        <v>86</v>
      </c>
      <c r="B30" s="2">
        <f>'B2U4'!S6</f>
        <v>0</v>
      </c>
      <c r="C30" s="2">
        <f>SUM(A20:N20)</f>
        <v>0</v>
      </c>
      <c r="D30" s="2">
        <f>C30-B30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0"/>
  <sheetViews>
    <sheetView workbookViewId="0"/>
  </sheetViews>
  <sheetFormatPr defaultRowHeight="15"/>
  <cols>
    <col min="1" max="1" width="15.7109375" customWidth="1"/>
  </cols>
  <sheetData>
    <row r="1" spans="1:14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>
      <c r="A2" t="s">
        <v>87</v>
      </c>
      <c r="B2" s="2">
        <v>0.4</v>
      </c>
      <c r="C2" s="2">
        <v>0.4</v>
      </c>
      <c r="D2" s="2">
        <v>0.4</v>
      </c>
      <c r="E2" s="2">
        <v>0.4</v>
      </c>
      <c r="F2" s="2">
        <v>0.4</v>
      </c>
      <c r="G2" s="2">
        <v>0.4</v>
      </c>
      <c r="H2" s="2">
        <v>0.4</v>
      </c>
      <c r="I2" s="2">
        <v>0.4</v>
      </c>
      <c r="J2" s="2">
        <v>0.4</v>
      </c>
      <c r="K2" s="2">
        <v>0.4</v>
      </c>
      <c r="L2" s="2">
        <v>0.4</v>
      </c>
      <c r="M2" s="2">
        <v>0.4</v>
      </c>
      <c r="N2" s="2">
        <v>0.4</v>
      </c>
    </row>
    <row r="3" spans="1:14">
      <c r="A3" t="s">
        <v>88</v>
      </c>
      <c r="B3" s="2">
        <v>0.5</v>
      </c>
      <c r="C3" s="2">
        <v>0.5</v>
      </c>
      <c r="D3" s="2">
        <v>0.5</v>
      </c>
      <c r="E3" s="2">
        <v>0.5</v>
      </c>
      <c r="F3" s="2">
        <v>0.5</v>
      </c>
      <c r="G3" s="2">
        <v>0.5</v>
      </c>
      <c r="H3" s="2">
        <v>0.5</v>
      </c>
      <c r="I3" s="2">
        <v>0.5</v>
      </c>
      <c r="J3" s="2">
        <v>0.5</v>
      </c>
      <c r="K3" s="2">
        <v>0.5</v>
      </c>
      <c r="L3" s="2">
        <v>0.5</v>
      </c>
      <c r="M3" s="2">
        <v>0.5</v>
      </c>
      <c r="N3" s="2">
        <v>0.5</v>
      </c>
    </row>
    <row r="4" spans="1:14">
      <c r="A4" s="3" t="s">
        <v>17</v>
      </c>
      <c r="B4" s="3">
        <f>SUM(B2:B3)</f>
        <v>0</v>
      </c>
      <c r="C4" s="3">
        <f>SUM(C2:C3)</f>
        <v>0</v>
      </c>
      <c r="D4" s="3">
        <f>SUM(D2:D3)</f>
        <v>0</v>
      </c>
      <c r="E4" s="3">
        <f>SUM(E2:E3)</f>
        <v>0</v>
      </c>
      <c r="F4" s="3">
        <f>SUM(F2:F3)</f>
        <v>0</v>
      </c>
      <c r="G4" s="3">
        <f>SUM(G2:G3)</f>
        <v>0</v>
      </c>
      <c r="H4" s="3">
        <f>SUM(H2:H3)</f>
        <v>0</v>
      </c>
      <c r="I4" s="3">
        <f>SUM(I2:I3)</f>
        <v>0</v>
      </c>
      <c r="J4" s="3">
        <f>SUM(J2:J3)</f>
        <v>0</v>
      </c>
      <c r="K4" s="3">
        <f>SUM(K2:K3)</f>
        <v>0</v>
      </c>
      <c r="L4" s="3">
        <f>SUM(L2:L3)</f>
        <v>0</v>
      </c>
      <c r="M4" s="3">
        <f>SUM(M2:M3)</f>
        <v>0</v>
      </c>
      <c r="N4" s="3">
        <f>SUM(N2:N3)</f>
        <v>0</v>
      </c>
    </row>
    <row r="6" spans="1:14">
      <c r="A6" s="1"/>
      <c r="B6" s="1" t="s">
        <v>47</v>
      </c>
      <c r="C6" s="1" t="s">
        <v>48</v>
      </c>
      <c r="D6" s="1" t="s">
        <v>49</v>
      </c>
      <c r="E6" s="1" t="s">
        <v>50</v>
      </c>
      <c r="F6" s="1" t="s">
        <v>51</v>
      </c>
      <c r="G6" s="1" t="s">
        <v>52</v>
      </c>
      <c r="H6" s="1" t="s">
        <v>53</v>
      </c>
      <c r="I6" s="1" t="s">
        <v>54</v>
      </c>
      <c r="J6" s="1" t="s">
        <v>55</v>
      </c>
      <c r="K6" s="1" t="s">
        <v>56</v>
      </c>
      <c r="L6" s="1" t="s">
        <v>57</v>
      </c>
      <c r="M6" s="1" t="s">
        <v>58</v>
      </c>
      <c r="N6" s="1" t="s">
        <v>59</v>
      </c>
    </row>
    <row r="7" spans="1:14">
      <c r="A7" t="s">
        <v>46</v>
      </c>
      <c r="B7" s="2">
        <f>B4</f>
        <v>0</v>
      </c>
      <c r="C7" s="2">
        <f>C4</f>
        <v>0</v>
      </c>
      <c r="D7" s="2">
        <f>D4</f>
        <v>0</v>
      </c>
      <c r="E7" s="2">
        <f>E4</f>
        <v>0</v>
      </c>
      <c r="F7" s="2">
        <f>F4</f>
        <v>0</v>
      </c>
      <c r="G7" s="2">
        <f>G4</f>
        <v>0</v>
      </c>
      <c r="H7" s="2">
        <f>H4</f>
        <v>0</v>
      </c>
      <c r="I7" s="2">
        <f>I4</f>
        <v>0</v>
      </c>
      <c r="J7" s="2">
        <f>J4</f>
        <v>0</v>
      </c>
      <c r="K7" s="2">
        <f>K4</f>
        <v>0</v>
      </c>
      <c r="L7" s="2">
        <f>L4</f>
        <v>0</v>
      </c>
      <c r="M7" s="2">
        <f>M4</f>
        <v>0</v>
      </c>
      <c r="N7" s="2">
        <f>N4</f>
        <v>0</v>
      </c>
    </row>
    <row r="8" spans="1:14">
      <c r="A8" t="s">
        <v>65</v>
      </c>
      <c r="B8">
        <v>16</v>
      </c>
      <c r="C8">
        <v>21</v>
      </c>
      <c r="D8">
        <v>21</v>
      </c>
      <c r="E8">
        <v>17</v>
      </c>
      <c r="F8">
        <v>20</v>
      </c>
      <c r="G8">
        <v>20</v>
      </c>
      <c r="H8">
        <v>22</v>
      </c>
      <c r="I8">
        <v>18</v>
      </c>
      <c r="J8">
        <v>19</v>
      </c>
      <c r="K8">
        <v>23</v>
      </c>
      <c r="L8">
        <v>22</v>
      </c>
      <c r="M8">
        <v>21</v>
      </c>
      <c r="N8">
        <v>4</v>
      </c>
    </row>
    <row r="9" spans="1:14">
      <c r="A9" t="s">
        <v>66</v>
      </c>
      <c r="B9">
        <f>B8 / 5</f>
        <v>0</v>
      </c>
      <c r="C9">
        <f>C8 / 5</f>
        <v>0</v>
      </c>
      <c r="D9">
        <f>D8 / 5</f>
        <v>0</v>
      </c>
      <c r="E9">
        <f>E8 / 5</f>
        <v>0</v>
      </c>
      <c r="F9">
        <f>F8 / 5</f>
        <v>0</v>
      </c>
      <c r="G9">
        <f>G8 / 5</f>
        <v>0</v>
      </c>
      <c r="H9">
        <f>H8 / 5</f>
        <v>0</v>
      </c>
      <c r="I9">
        <f>I8 / 5</f>
        <v>0</v>
      </c>
      <c r="J9">
        <f>J8 / 5</f>
        <v>0</v>
      </c>
      <c r="K9">
        <f>K8 / 5</f>
        <v>0</v>
      </c>
      <c r="L9">
        <f>L8 / 5</f>
        <v>0</v>
      </c>
      <c r="M9">
        <f>M8 / 5</f>
        <v>0</v>
      </c>
      <c r="N9">
        <f>N8 / 5</f>
        <v>0</v>
      </c>
    </row>
    <row r="10" spans="1:14">
      <c r="A10" t="s">
        <v>67</v>
      </c>
      <c r="B10" s="2">
        <f>B7 * B9</f>
        <v>0</v>
      </c>
      <c r="C10" s="2">
        <f>C7 * C9</f>
        <v>0</v>
      </c>
      <c r="D10" s="2">
        <f>D7 * D9</f>
        <v>0</v>
      </c>
      <c r="E10" s="2">
        <f>E7 * E9</f>
        <v>0</v>
      </c>
      <c r="F10" s="2">
        <f>F7 * F9</f>
        <v>0</v>
      </c>
      <c r="G10" s="2">
        <f>G7 * G9</f>
        <v>0</v>
      </c>
      <c r="H10" s="2">
        <f>H7 * H9</f>
        <v>0</v>
      </c>
      <c r="I10" s="2">
        <f>I7 * I9</f>
        <v>0</v>
      </c>
      <c r="J10" s="2">
        <f>J7 * J9</f>
        <v>0</v>
      </c>
      <c r="K10" s="2">
        <f>K7 * K9</f>
        <v>0</v>
      </c>
      <c r="L10" s="2">
        <f>L7 * L9</f>
        <v>0</v>
      </c>
      <c r="M10" s="2">
        <f>M7 * M9</f>
        <v>0</v>
      </c>
      <c r="N10" s="2">
        <f>N7 * N9</f>
        <v>0</v>
      </c>
    </row>
    <row r="11" spans="1:14">
      <c r="A11" t="s">
        <v>68</v>
      </c>
      <c r="B11" s="2">
        <f>B4 * 5 / 12</f>
        <v>0</v>
      </c>
      <c r="C11" s="2">
        <f>C4 * 5 / 12</f>
        <v>0</v>
      </c>
      <c r="D11" s="2">
        <f>D4 * 5 / 12</f>
        <v>0</v>
      </c>
      <c r="E11" s="2">
        <f>E4 * 5 / 12</f>
        <v>0</v>
      </c>
      <c r="F11" s="2">
        <f>F4 * 5 / 12</f>
        <v>0</v>
      </c>
      <c r="G11" s="2">
        <f>G4 * 5 / 12</f>
        <v>0</v>
      </c>
      <c r="H11" s="2">
        <f>H4 * 5 / 12</f>
        <v>0</v>
      </c>
      <c r="I11" s="2">
        <f>I4 * 5 / 12</f>
        <v>0</v>
      </c>
      <c r="J11" s="2">
        <f>J4 * 5 / 12</f>
        <v>0</v>
      </c>
      <c r="K11" s="2">
        <f>K4 * 5 / 12</f>
        <v>0</v>
      </c>
      <c r="L11" s="2">
        <f>L4 * 5 / 12</f>
        <v>0</v>
      </c>
      <c r="M11" s="2">
        <f>M4 * 5 / 12</f>
        <v>0</v>
      </c>
      <c r="N11" s="2">
        <f>N4 * 5 / 12</f>
        <v>0</v>
      </c>
    </row>
    <row r="12" spans="1:14">
      <c r="A12" t="s">
        <v>69</v>
      </c>
      <c r="B12" s="2">
        <v>1.5</v>
      </c>
      <c r="C12" s="2">
        <v>1.5</v>
      </c>
      <c r="D12" s="2">
        <v>1.5</v>
      </c>
      <c r="E12" s="2">
        <v>1.5</v>
      </c>
      <c r="F12" s="2">
        <v>1.5</v>
      </c>
      <c r="G12" s="2">
        <v>1.5</v>
      </c>
      <c r="H12" s="2">
        <v>1.5</v>
      </c>
      <c r="I12" s="2">
        <v>1.5</v>
      </c>
      <c r="J12" s="2">
        <v>1.5</v>
      </c>
      <c r="K12" s="2">
        <v>1.5</v>
      </c>
      <c r="L12" s="2">
        <v>1.5</v>
      </c>
      <c r="M12" s="2">
        <v>1.5</v>
      </c>
      <c r="N12" s="2">
        <v>1.5</v>
      </c>
    </row>
    <row r="13" spans="1:14">
      <c r="A13" s="3" t="s">
        <v>70</v>
      </c>
      <c r="B13" s="3">
        <f>B10-B11-B12</f>
        <v>0</v>
      </c>
      <c r="C13" s="3">
        <f>C10-C11-C12</f>
        <v>0</v>
      </c>
      <c r="D13" s="3">
        <f>D10-D11-D12</f>
        <v>0</v>
      </c>
      <c r="E13" s="3">
        <f>E10-E11-E12</f>
        <v>0</v>
      </c>
      <c r="F13" s="3">
        <f>F10-F11-F12</f>
        <v>0</v>
      </c>
      <c r="G13" s="3">
        <f>G10-G11-G12</f>
        <v>0</v>
      </c>
      <c r="H13" s="3">
        <f>H10-H11-H12</f>
        <v>0</v>
      </c>
      <c r="I13" s="3">
        <f>I10-I11-I12</f>
        <v>0</v>
      </c>
      <c r="J13" s="3">
        <f>J10-J11-J12</f>
        <v>0</v>
      </c>
      <c r="K13" s="3">
        <f>K10-K11-K12</f>
        <v>0</v>
      </c>
      <c r="L13" s="3">
        <f>L10-L11-L12</f>
        <v>0</v>
      </c>
      <c r="M13" s="3">
        <f>M10-M11-M12</f>
        <v>0</v>
      </c>
      <c r="N13" s="3">
        <f>N10-N11-N12</f>
        <v>0</v>
      </c>
    </row>
    <row r="14" spans="1:14">
      <c r="A14" t="s">
        <v>85</v>
      </c>
    </row>
    <row r="15" spans="1:14">
      <c r="A15" t="s">
        <v>33</v>
      </c>
    </row>
    <row r="16" spans="1:14">
      <c r="A16" t="s">
        <v>35</v>
      </c>
    </row>
    <row r="17" spans="1:14">
      <c r="A17" t="s">
        <v>37</v>
      </c>
    </row>
    <row r="18" spans="1:14">
      <c r="A18" t="s">
        <v>39</v>
      </c>
    </row>
    <row r="19" spans="1:14">
      <c r="A19" t="s">
        <v>41</v>
      </c>
    </row>
    <row r="20" spans="1:14">
      <c r="A20" t="s">
        <v>86</v>
      </c>
    </row>
    <row r="21" spans="1:14">
      <c r="A21" s="3" t="s">
        <v>75</v>
      </c>
      <c r="B21" s="3">
        <f>B18-SUM(B19:B20)</f>
        <v>0</v>
      </c>
      <c r="C21" s="3">
        <f>C18-SUM(C19:C20)</f>
        <v>0</v>
      </c>
      <c r="D21" s="3">
        <f>D18-SUM(D19:D20)</f>
        <v>0</v>
      </c>
      <c r="E21" s="3">
        <f>E18-SUM(E19:E20)</f>
        <v>0</v>
      </c>
      <c r="F21" s="3">
        <f>F18-SUM(F19:F20)</f>
        <v>0</v>
      </c>
      <c r="G21" s="3">
        <f>G18-SUM(G19:G20)</f>
        <v>0</v>
      </c>
      <c r="H21" s="3">
        <f>H18-SUM(H19:H20)</f>
        <v>0</v>
      </c>
      <c r="I21" s="3">
        <f>I18-SUM(I19:I20)</f>
        <v>0</v>
      </c>
      <c r="J21" s="3">
        <f>J18-SUM(J19:J20)</f>
        <v>0</v>
      </c>
      <c r="K21" s="3">
        <f>K18-SUM(K19:K20)</f>
        <v>0</v>
      </c>
      <c r="L21" s="3">
        <f>L18-SUM(L19:L20)</f>
        <v>0</v>
      </c>
      <c r="M21" s="3">
        <f>M18-SUM(M19:M20)</f>
        <v>0</v>
      </c>
      <c r="N21" s="3">
        <f>N18-SUM(N19:N20)</f>
        <v>0</v>
      </c>
    </row>
    <row r="23" spans="1:14">
      <c r="A23" s="1" t="s">
        <v>76</v>
      </c>
      <c r="B23" s="1" t="s">
        <v>77</v>
      </c>
      <c r="C23" s="1" t="s">
        <v>78</v>
      </c>
      <c r="D23" s="1" t="s">
        <v>79</v>
      </c>
    </row>
    <row r="24" spans="1:14">
      <c r="A24" s="2" t="s">
        <v>85</v>
      </c>
      <c r="B24" s="2">
        <f>'A1'!T8</f>
        <v>0</v>
      </c>
      <c r="C24" s="2">
        <f>SUM(A14:N14)</f>
        <v>0</v>
      </c>
      <c r="D24" s="2">
        <f>C24-B24</f>
        <v>0</v>
      </c>
    </row>
    <row r="25" spans="1:14">
      <c r="A25" s="2" t="s">
        <v>33</v>
      </c>
      <c r="B25" s="2">
        <f>'A1'!D18</f>
        <v>0</v>
      </c>
      <c r="C25" s="2">
        <f>SUM(A15:N15)</f>
        <v>0</v>
      </c>
      <c r="D25" s="2">
        <f>C25-B25</f>
        <v>0</v>
      </c>
    </row>
    <row r="26" spans="1:14">
      <c r="A26" s="2" t="s">
        <v>35</v>
      </c>
      <c r="B26" s="2">
        <f>'A1'!D19</f>
        <v>0</v>
      </c>
      <c r="C26" s="2">
        <f>SUM(A16:N16)</f>
        <v>0</v>
      </c>
      <c r="D26" s="2">
        <f>C26-B26</f>
        <v>0</v>
      </c>
    </row>
    <row r="27" spans="1:14">
      <c r="A27" s="2" t="s">
        <v>37</v>
      </c>
      <c r="B27" s="2">
        <f>'A1'!D20</f>
        <v>0</v>
      </c>
      <c r="C27" s="2">
        <f>SUM(A17:N17)</f>
        <v>0</v>
      </c>
      <c r="D27" s="2">
        <f>C27-B27</f>
        <v>0</v>
      </c>
    </row>
    <row r="28" spans="1:14">
      <c r="A28" s="2" t="s">
        <v>39</v>
      </c>
      <c r="B28" s="2">
        <f>'A1'!D21</f>
        <v>0</v>
      </c>
      <c r="C28" s="2">
        <f>SUM(A18:N18)</f>
        <v>0</v>
      </c>
      <c r="D28" s="2">
        <f>C28-B28</f>
        <v>0</v>
      </c>
    </row>
    <row r="29" spans="1:14">
      <c r="A29" s="2" t="s">
        <v>41</v>
      </c>
      <c r="B29" s="2">
        <f>'A1'!D22</f>
        <v>0</v>
      </c>
      <c r="C29" s="2">
        <f>SUM(A19:N19)</f>
        <v>0</v>
      </c>
      <c r="D29" s="2">
        <f>C29-B29</f>
        <v>0</v>
      </c>
    </row>
    <row r="30" spans="1:14">
      <c r="A30" s="2" t="s">
        <v>86</v>
      </c>
      <c r="B30" s="2">
        <f>'B2U4'!T6</f>
        <v>0</v>
      </c>
      <c r="C30" s="2">
        <f>SUM(A20:N20)</f>
        <v>0</v>
      </c>
      <c r="D30" s="2">
        <f>C30-B30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V23"/>
  <sheetViews>
    <sheetView workbookViewId="0"/>
  </sheetViews>
  <sheetFormatPr defaultRowHeight="15"/>
  <cols>
    <col min="1" max="5" width="5.7109375" customWidth="1"/>
    <col min="2" max="2" width="29.7109375" customWidth="1"/>
    <col min="3" max="5" width="5.7109375" customWidth="1"/>
    <col min="5" max="5" width="5.7109375" customWidth="1"/>
    <col min="6" max="8" width="5.7109375" customWidth="1"/>
    <col min="9" max="9" width="5.7109375" customWidth="1"/>
    <col min="10" max="10" width="5.7109375" customWidth="1"/>
    <col min="11" max="11" width="5.7109375" customWidth="1"/>
    <col min="12" max="12" width="5.7109375" customWidth="1"/>
    <col min="13" max="15" width="5.7109375" customWidth="1"/>
    <col min="16" max="18" width="5.7109375" customWidth="1"/>
    <col min="19" max="21" width="5.7109375" customWidth="1"/>
  </cols>
  <sheetData>
    <row r="2" spans="1:22">
      <c r="A2" s="4" t="s">
        <v>0</v>
      </c>
      <c r="B2" s="4" t="s">
        <v>1</v>
      </c>
      <c r="C2" s="5" t="s">
        <v>2</v>
      </c>
      <c r="D2" s="5"/>
      <c r="E2" s="6" t="s">
        <v>3</v>
      </c>
      <c r="F2" s="5" t="s">
        <v>4</v>
      </c>
      <c r="G2" s="5"/>
      <c r="H2" s="5"/>
      <c r="I2" s="6" t="s">
        <v>5</v>
      </c>
      <c r="J2" s="6" t="s">
        <v>6</v>
      </c>
      <c r="K2" s="6" t="s">
        <v>7</v>
      </c>
      <c r="L2" s="6" t="s">
        <v>8</v>
      </c>
      <c r="M2" s="5" t="s">
        <v>9</v>
      </c>
      <c r="N2" s="5"/>
      <c r="O2" s="5"/>
      <c r="P2" s="5" t="s">
        <v>10</v>
      </c>
      <c r="Q2" s="5"/>
      <c r="R2" s="5"/>
      <c r="S2" s="5" t="s">
        <v>11</v>
      </c>
      <c r="T2" s="5"/>
      <c r="U2" s="5"/>
      <c r="V2" s="4" t="s">
        <v>12</v>
      </c>
    </row>
    <row r="3" spans="1:22">
      <c r="A3" s="4"/>
      <c r="B3" s="4"/>
      <c r="C3" s="7" t="s">
        <v>13</v>
      </c>
      <c r="D3" s="8" t="s">
        <v>14</v>
      </c>
      <c r="E3" s="6"/>
      <c r="F3" s="7" t="s">
        <v>15</v>
      </c>
      <c r="G3" s="6" t="s">
        <v>16</v>
      </c>
      <c r="H3" s="8" t="s">
        <v>17</v>
      </c>
      <c r="I3" s="6"/>
      <c r="J3" s="6"/>
      <c r="K3" s="6"/>
      <c r="L3" s="6"/>
      <c r="M3" s="7" t="s">
        <v>15</v>
      </c>
      <c r="N3" s="6" t="s">
        <v>16</v>
      </c>
      <c r="O3" s="8" t="s">
        <v>17</v>
      </c>
      <c r="P3" s="7" t="s">
        <v>15</v>
      </c>
      <c r="Q3" s="6" t="s">
        <v>16</v>
      </c>
      <c r="R3" s="8" t="s">
        <v>17</v>
      </c>
      <c r="S3" s="7" t="s">
        <v>18</v>
      </c>
      <c r="T3" s="6" t="s">
        <v>19</v>
      </c>
      <c r="U3" s="8" t="s">
        <v>17</v>
      </c>
      <c r="V3" s="4"/>
    </row>
    <row r="4" spans="1:22">
      <c r="A4" s="9" t="s">
        <v>20</v>
      </c>
      <c r="B4" s="2" t="s">
        <v>21</v>
      </c>
      <c r="C4" s="10">
        <v>1</v>
      </c>
      <c r="D4" s="11">
        <v>1.5</v>
      </c>
      <c r="E4" s="2">
        <v>0.2</v>
      </c>
      <c r="F4" s="12">
        <v>2</v>
      </c>
      <c r="G4" s="2">
        <v>0</v>
      </c>
      <c r="H4" s="13">
        <f>SUM(F4:G4)</f>
        <v>0</v>
      </c>
      <c r="I4" s="2">
        <f>H4 * 0.1</f>
        <v>0</v>
      </c>
      <c r="J4" s="2">
        <f>H4 * 0.2</f>
        <v>0</v>
      </c>
      <c r="K4" s="2">
        <f>H4 * 0.3</f>
        <v>0</v>
      </c>
      <c r="L4" s="2">
        <v>0.2</v>
      </c>
      <c r="M4" s="12">
        <v>0</v>
      </c>
      <c r="N4" s="2">
        <v>0</v>
      </c>
      <c r="O4" s="13">
        <f>SUM(M4:N4)</f>
        <v>0</v>
      </c>
      <c r="P4" s="12">
        <f>IF(H4&lt;&gt;0,R4*F4/H4,0)</f>
        <v>0</v>
      </c>
      <c r="Q4" s="2">
        <f>IF(H4&lt;&gt;0,R4*G4/H4,0)</f>
        <v>0</v>
      </c>
      <c r="R4" s="13">
        <f>(E4+H4+I4+J4+K4+L4+O4)*C4*D4</f>
        <v>0</v>
      </c>
      <c r="S4" s="12">
        <v>0.2</v>
      </c>
      <c r="T4" s="2">
        <v>0</v>
      </c>
      <c r="U4" s="13">
        <f>SUM(S4:T4)</f>
        <v>0</v>
      </c>
      <c r="V4" s="2">
        <f>R4+U4</f>
        <v>0</v>
      </c>
    </row>
    <row r="5" spans="1:22">
      <c r="A5" s="9" t="s">
        <v>22</v>
      </c>
      <c r="B5" s="2" t="s">
        <v>23</v>
      </c>
      <c r="C5" s="10">
        <v>1</v>
      </c>
      <c r="D5" s="14">
        <v>2</v>
      </c>
      <c r="E5" s="2">
        <v>0</v>
      </c>
      <c r="F5" s="12">
        <v>0</v>
      </c>
      <c r="G5" s="2">
        <v>1</v>
      </c>
      <c r="H5" s="13">
        <f>SUM(F5:G5)</f>
        <v>0</v>
      </c>
      <c r="I5" s="2">
        <f>H5 * 0.1</f>
        <v>0</v>
      </c>
      <c r="J5" s="2">
        <f>H5 * 0.2</f>
        <v>0</v>
      </c>
      <c r="K5" s="2">
        <f>H5 * 0.3</f>
        <v>0</v>
      </c>
      <c r="L5" s="2">
        <v>0</v>
      </c>
      <c r="M5" s="12">
        <v>0</v>
      </c>
      <c r="N5" s="2">
        <v>1</v>
      </c>
      <c r="O5" s="13">
        <f>SUM(M5:N5)</f>
        <v>0</v>
      </c>
      <c r="P5" s="12">
        <f>IF(H5&lt;&gt;0,R5*F5/H5,0)</f>
        <v>0</v>
      </c>
      <c r="Q5" s="2">
        <f>IF(H5&lt;&gt;0,R5*G5/H5,0)</f>
        <v>0</v>
      </c>
      <c r="R5" s="13">
        <f>(E5+H5+I5+J5+K5+L5+O5)*C5*D5</f>
        <v>0</v>
      </c>
      <c r="S5" s="12">
        <v>0.4</v>
      </c>
      <c r="T5" s="2">
        <v>0</v>
      </c>
      <c r="U5" s="13">
        <f>SUM(S5:T5)</f>
        <v>0</v>
      </c>
      <c r="V5" s="2">
        <f>R5+U5</f>
        <v>0</v>
      </c>
    </row>
    <row r="6" spans="1:22">
      <c r="A6" s="9" t="s">
        <v>24</v>
      </c>
      <c r="B6" s="2" t="s">
        <v>25</v>
      </c>
      <c r="C6" s="15">
        <v>2</v>
      </c>
      <c r="D6" s="14">
        <v>2</v>
      </c>
      <c r="E6" s="2">
        <v>0</v>
      </c>
      <c r="F6" s="12">
        <v>0.2</v>
      </c>
      <c r="G6" s="2">
        <v>1</v>
      </c>
      <c r="H6" s="13">
        <f>SUM(F6:G6)</f>
        <v>0</v>
      </c>
      <c r="I6" s="2">
        <f>H6 * 0.1</f>
        <v>0</v>
      </c>
      <c r="J6" s="2">
        <f>H6 * 0.2</f>
        <v>0</v>
      </c>
      <c r="K6" s="2">
        <f>H6 * 0.3</f>
        <v>0</v>
      </c>
      <c r="L6" s="2">
        <v>0.4</v>
      </c>
      <c r="M6" s="12">
        <v>0</v>
      </c>
      <c r="N6" s="2">
        <v>0</v>
      </c>
      <c r="O6" s="13">
        <f>SUM(M6:N6)</f>
        <v>0</v>
      </c>
      <c r="P6" s="12">
        <f>IF(H6&lt;&gt;0,R6*F6/H6,0)</f>
        <v>0</v>
      </c>
      <c r="Q6" s="2">
        <f>IF(H6&lt;&gt;0,R6*G6/H6,0)</f>
        <v>0</v>
      </c>
      <c r="R6" s="13">
        <f>(E6+H6+I6+J6+K6+L6+O6)*C6*D6</f>
        <v>0</v>
      </c>
      <c r="S6" s="12">
        <v>1</v>
      </c>
      <c r="T6" s="2">
        <v>0.2</v>
      </c>
      <c r="U6" s="13">
        <f>SUM(S6:T6)</f>
        <v>0</v>
      </c>
      <c r="V6" s="2">
        <f>R6+U6</f>
        <v>0</v>
      </c>
    </row>
    <row r="7" spans="1:22">
      <c r="A7" s="9" t="s">
        <v>26</v>
      </c>
      <c r="B7" s="2" t="s">
        <v>27</v>
      </c>
      <c r="C7" s="15">
        <v>2</v>
      </c>
      <c r="D7" s="11">
        <v>1.5</v>
      </c>
      <c r="E7" s="2">
        <v>0</v>
      </c>
      <c r="F7" s="12">
        <v>0.2</v>
      </c>
      <c r="G7" s="2">
        <v>0</v>
      </c>
      <c r="H7" s="13">
        <f>SUM(F7:G7)</f>
        <v>0</v>
      </c>
      <c r="I7" s="2">
        <f>H7 * 0.1</f>
        <v>0</v>
      </c>
      <c r="J7" s="2">
        <f>H7 * 0.2</f>
        <v>0</v>
      </c>
      <c r="K7" s="2">
        <f>H7 * 0.3</f>
        <v>0</v>
      </c>
      <c r="L7" s="2">
        <v>0.2</v>
      </c>
      <c r="M7" s="12">
        <v>0</v>
      </c>
      <c r="N7" s="2">
        <v>0</v>
      </c>
      <c r="O7" s="13">
        <f>SUM(M7:N7)</f>
        <v>0</v>
      </c>
      <c r="P7" s="12">
        <f>IF(H7&lt;&gt;0,R7*F7/H7,0)</f>
        <v>0</v>
      </c>
      <c r="Q7" s="2">
        <f>IF(H7&lt;&gt;0,R7*G7/H7,0)</f>
        <v>0</v>
      </c>
      <c r="R7" s="13">
        <f>(E7+H7+I7+J7+K7+L7+O7)*C7*D7</f>
        <v>0</v>
      </c>
      <c r="S7" s="12">
        <v>0</v>
      </c>
      <c r="T7" s="2">
        <v>0</v>
      </c>
      <c r="U7" s="13">
        <f>SUM(S7:T7)</f>
        <v>0</v>
      </c>
      <c r="V7" s="2">
        <f>R7+U7</f>
        <v>0</v>
      </c>
    </row>
    <row r="8" spans="1:22">
      <c r="A8" s="3" t="s">
        <v>17</v>
      </c>
      <c r="B8" s="3"/>
      <c r="C8" s="3"/>
      <c r="D8" s="3"/>
      <c r="E8" s="3">
        <f>SUM(E4:E7)</f>
        <v>0</v>
      </c>
      <c r="F8" s="3">
        <f>SUM(F4:F7)</f>
        <v>0</v>
      </c>
      <c r="G8" s="3">
        <f>SUM(G4:G7)</f>
        <v>0</v>
      </c>
      <c r="H8" s="3">
        <f>SUM(H4:H7)</f>
        <v>0</v>
      </c>
      <c r="I8" s="3">
        <f>SUM(I4:I7)</f>
        <v>0</v>
      </c>
      <c r="J8" s="3">
        <f>SUM(J4:J7)</f>
        <v>0</v>
      </c>
      <c r="K8" s="3">
        <f>SUM(K4:K7)</f>
        <v>0</v>
      </c>
      <c r="L8" s="3">
        <f>SUM(L4:L7)</f>
        <v>0</v>
      </c>
      <c r="M8" s="3">
        <f>SUM(M4:M7)</f>
        <v>0</v>
      </c>
      <c r="N8" s="3">
        <f>SUM(N4:N7)</f>
        <v>0</v>
      </c>
      <c r="O8" s="3">
        <f>SUM(O4:O7)</f>
        <v>0</v>
      </c>
      <c r="P8" s="3">
        <f>SUM(P4:P7)</f>
        <v>0</v>
      </c>
      <c r="Q8" s="3">
        <f>SUM(Q4:Q7)</f>
        <v>0</v>
      </c>
      <c r="R8" s="3">
        <f>SUM(R4:R7)</f>
        <v>0</v>
      </c>
      <c r="S8" s="3">
        <f>SUM(S4:S7)</f>
        <v>0</v>
      </c>
      <c r="T8" s="3">
        <f>SUM(T4:T7)</f>
        <v>0</v>
      </c>
      <c r="U8" s="3">
        <f>SUM(U4:U7)</f>
        <v>0</v>
      </c>
      <c r="V8" s="3">
        <f>SUM(V4:V7)</f>
        <v>0</v>
      </c>
    </row>
    <row r="11" spans="1:22">
      <c r="A11" s="6"/>
      <c r="B11" s="4" t="s">
        <v>28</v>
      </c>
      <c r="C11" s="6" t="s">
        <v>29</v>
      </c>
      <c r="D11" s="6" t="s">
        <v>30</v>
      </c>
      <c r="E11" s="6" t="s">
        <v>31</v>
      </c>
    </row>
    <row r="12" spans="1:22">
      <c r="B12" s="2" t="s">
        <v>15</v>
      </c>
      <c r="C12" s="2">
        <v>1</v>
      </c>
      <c r="D12" s="2">
        <v>6</v>
      </c>
      <c r="E12" s="16">
        <f>SUM(C12:D12) * 0.8 / 5</f>
        <v>0</v>
      </c>
    </row>
    <row r="13" spans="1:22">
      <c r="B13" s="2" t="s">
        <v>16</v>
      </c>
      <c r="C13" s="2">
        <v>3</v>
      </c>
      <c r="D13" s="2">
        <v>5</v>
      </c>
      <c r="E13" s="16">
        <f>SUM(C13:D13) * 0.7 / 5</f>
        <v>0</v>
      </c>
    </row>
    <row r="16" spans="1:22">
      <c r="A16" s="4" t="s">
        <v>0</v>
      </c>
      <c r="B16" s="4" t="s">
        <v>1</v>
      </c>
      <c r="C16" s="5" t="s">
        <v>11</v>
      </c>
      <c r="D16" s="5"/>
      <c r="E16" s="5"/>
    </row>
    <row r="17" spans="1:5">
      <c r="A17" s="4"/>
      <c r="B17" s="4"/>
      <c r="C17" s="7" t="s">
        <v>18</v>
      </c>
      <c r="D17" s="6" t="s">
        <v>19</v>
      </c>
      <c r="E17" s="8" t="s">
        <v>17</v>
      </c>
    </row>
    <row r="18" spans="1:5">
      <c r="A18" s="9" t="s">
        <v>32</v>
      </c>
      <c r="B18" s="2" t="s">
        <v>33</v>
      </c>
      <c r="C18" s="12">
        <v>1</v>
      </c>
      <c r="D18" s="2">
        <v>2</v>
      </c>
      <c r="E18" s="13">
        <f>SUM(C18:D18)</f>
        <v>0</v>
      </c>
    </row>
    <row r="19" spans="1:5">
      <c r="A19" s="9" t="s">
        <v>34</v>
      </c>
      <c r="B19" s="2" t="s">
        <v>35</v>
      </c>
      <c r="C19" s="12">
        <v>3</v>
      </c>
      <c r="D19" s="2">
        <v>4</v>
      </c>
      <c r="E19" s="13">
        <f>SUM(C19:D19)</f>
        <v>0</v>
      </c>
    </row>
    <row r="20" spans="1:5">
      <c r="A20" s="9" t="s">
        <v>36</v>
      </c>
      <c r="B20" s="2" t="s">
        <v>37</v>
      </c>
      <c r="C20" s="12">
        <v>3</v>
      </c>
      <c r="D20" s="2">
        <v>0</v>
      </c>
      <c r="E20" s="13">
        <f>SUM(C20:D20)</f>
        <v>0</v>
      </c>
    </row>
    <row r="21" spans="1:5">
      <c r="A21" s="9" t="s">
        <v>38</v>
      </c>
      <c r="B21" s="2" t="s">
        <v>39</v>
      </c>
      <c r="C21" s="12">
        <v>0</v>
      </c>
      <c r="D21" s="2">
        <v>1</v>
      </c>
      <c r="E21" s="13">
        <f>SUM(C21:D21)</f>
        <v>0</v>
      </c>
    </row>
    <row r="22" spans="1:5">
      <c r="A22" s="9" t="s">
        <v>40</v>
      </c>
      <c r="B22" s="2" t="s">
        <v>41</v>
      </c>
      <c r="C22" s="12">
        <v>1</v>
      </c>
      <c r="D22" s="2">
        <v>0</v>
      </c>
      <c r="E22" s="13">
        <f>SUM(C22:D22)</f>
        <v>0</v>
      </c>
    </row>
    <row r="23" spans="1:5">
      <c r="A23" s="3" t="s">
        <v>17</v>
      </c>
      <c r="B23" s="3"/>
      <c r="C23" s="3">
        <f>SUM(C18:C22)</f>
        <v>0</v>
      </c>
      <c r="D23" s="3">
        <f>SUM(D18:D22)</f>
        <v>0</v>
      </c>
      <c r="E23" s="3">
        <f>SUM(E18:E22)</f>
        <v>0</v>
      </c>
    </row>
  </sheetData>
  <mergeCells count="16">
    <mergeCell ref="A2:A3"/>
    <mergeCell ref="B2:B3"/>
    <mergeCell ref="C2:D2"/>
    <mergeCell ref="E2:E3"/>
    <mergeCell ref="F2:H2"/>
    <mergeCell ref="I2:I3"/>
    <mergeCell ref="J2:J3"/>
    <mergeCell ref="K2:K3"/>
    <mergeCell ref="L2:L3"/>
    <mergeCell ref="M2:O2"/>
    <mergeCell ref="P2:R2"/>
    <mergeCell ref="S2:U2"/>
    <mergeCell ref="V2:V3"/>
    <mergeCell ref="A16:A17"/>
    <mergeCell ref="B16:B17"/>
    <mergeCell ref="C16:E16"/>
  </mergeCells>
  <hyperlinks>
    <hyperlink ref="A4" r:id="rId1"/>
    <hyperlink ref="A5" r:id="rId2"/>
    <hyperlink ref="A6" r:id="rId3"/>
    <hyperlink ref="A7" r:id="rId4"/>
    <hyperlink ref="A18" r:id="rId5"/>
    <hyperlink ref="A19" r:id="rId6"/>
    <hyperlink ref="A20" r:id="rId7"/>
    <hyperlink ref="A21" r:id="rId8"/>
    <hyperlink ref="A22" r:id="rId9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V11"/>
  <sheetViews>
    <sheetView workbookViewId="0"/>
  </sheetViews>
  <sheetFormatPr defaultRowHeight="15"/>
  <cols>
    <col min="1" max="5" width="5.7109375" customWidth="1"/>
    <col min="2" max="2" width="26.7109375" customWidth="1"/>
    <col min="3" max="4" width="5.7109375" customWidth="1"/>
    <col min="5" max="5" width="5.7109375" customWidth="1"/>
    <col min="6" max="8" width="5.7109375" customWidth="1"/>
    <col min="9" max="9" width="5.7109375" customWidth="1"/>
    <col min="10" max="10" width="5.7109375" customWidth="1"/>
    <col min="11" max="11" width="5.7109375" customWidth="1"/>
    <col min="12" max="12" width="5.7109375" customWidth="1"/>
    <col min="13" max="15" width="5.7109375" customWidth="1"/>
    <col min="16" max="18" width="5.7109375" customWidth="1"/>
    <col min="19" max="21" width="5.7109375" customWidth="1"/>
  </cols>
  <sheetData>
    <row r="2" spans="1:22">
      <c r="A2" s="4" t="s">
        <v>0</v>
      </c>
      <c r="B2" s="4" t="s">
        <v>1</v>
      </c>
      <c r="C2" s="5" t="s">
        <v>2</v>
      </c>
      <c r="D2" s="5"/>
      <c r="E2" s="6" t="s">
        <v>3</v>
      </c>
      <c r="F2" s="5" t="s">
        <v>4</v>
      </c>
      <c r="G2" s="5"/>
      <c r="H2" s="5"/>
      <c r="I2" s="6" t="s">
        <v>5</v>
      </c>
      <c r="J2" s="6" t="s">
        <v>6</v>
      </c>
      <c r="K2" s="6" t="s">
        <v>7</v>
      </c>
      <c r="L2" s="6" t="s">
        <v>8</v>
      </c>
      <c r="M2" s="5" t="s">
        <v>9</v>
      </c>
      <c r="N2" s="5"/>
      <c r="O2" s="5"/>
      <c r="P2" s="5" t="s">
        <v>10</v>
      </c>
      <c r="Q2" s="5"/>
      <c r="R2" s="5"/>
      <c r="S2" s="5" t="s">
        <v>11</v>
      </c>
      <c r="T2" s="5"/>
      <c r="U2" s="5"/>
      <c r="V2" s="4" t="s">
        <v>12</v>
      </c>
    </row>
    <row r="3" spans="1:22">
      <c r="A3" s="4"/>
      <c r="B3" s="4"/>
      <c r="C3" s="7" t="s">
        <v>13</v>
      </c>
      <c r="D3" s="8" t="s">
        <v>14</v>
      </c>
      <c r="E3" s="6"/>
      <c r="F3" s="7" t="s">
        <v>15</v>
      </c>
      <c r="G3" s="6" t="s">
        <v>16</v>
      </c>
      <c r="H3" s="8" t="s">
        <v>17</v>
      </c>
      <c r="I3" s="6"/>
      <c r="J3" s="6"/>
      <c r="K3" s="6"/>
      <c r="L3" s="6"/>
      <c r="M3" s="7" t="s">
        <v>15</v>
      </c>
      <c r="N3" s="6" t="s">
        <v>16</v>
      </c>
      <c r="O3" s="8" t="s">
        <v>17</v>
      </c>
      <c r="P3" s="7" t="s">
        <v>15</v>
      </c>
      <c r="Q3" s="6" t="s">
        <v>16</v>
      </c>
      <c r="R3" s="8" t="s">
        <v>17</v>
      </c>
      <c r="S3" s="7" t="s">
        <v>18</v>
      </c>
      <c r="T3" s="6" t="s">
        <v>19</v>
      </c>
      <c r="U3" s="8" t="s">
        <v>17</v>
      </c>
      <c r="V3" s="4"/>
    </row>
    <row r="4" spans="1:22">
      <c r="A4" s="9" t="s">
        <v>42</v>
      </c>
      <c r="B4" s="2" t="s">
        <v>43</v>
      </c>
      <c r="C4" s="15">
        <v>2</v>
      </c>
      <c r="D4" s="14">
        <v>2</v>
      </c>
      <c r="E4" s="2">
        <v>0.6</v>
      </c>
      <c r="F4" s="12">
        <v>0</v>
      </c>
      <c r="G4" s="2">
        <v>5</v>
      </c>
      <c r="H4" s="13">
        <f>SUM(F4:G4)</f>
        <v>0</v>
      </c>
      <c r="I4" s="2">
        <f>H4 * 0.1</f>
        <v>0</v>
      </c>
      <c r="J4" s="2">
        <f>H4 * 0.2</f>
        <v>0</v>
      </c>
      <c r="K4" s="2">
        <f>H4 * 0.3</f>
        <v>0</v>
      </c>
      <c r="L4" s="2">
        <v>0.2</v>
      </c>
      <c r="M4" s="12">
        <v>0</v>
      </c>
      <c r="N4" s="2">
        <v>0</v>
      </c>
      <c r="O4" s="13">
        <f>SUM(M4:N4)</f>
        <v>0</v>
      </c>
      <c r="P4" s="12">
        <f>IF(H4&lt;&gt;0,R4*F4/H4,0)</f>
        <v>0</v>
      </c>
      <c r="Q4" s="2">
        <f>IF(H4&lt;&gt;0,R4*G4/H4,0)</f>
        <v>0</v>
      </c>
      <c r="R4" s="13">
        <f>(E4+H4+I4+J4+K4+L4+O4)*C4*D4</f>
        <v>0</v>
      </c>
      <c r="S4" s="12">
        <v>0.2</v>
      </c>
      <c r="T4" s="2">
        <v>0.6</v>
      </c>
      <c r="U4" s="13">
        <f>SUM(S4:T4)</f>
        <v>0</v>
      </c>
      <c r="V4" s="2">
        <f>R4+U4</f>
        <v>0</v>
      </c>
    </row>
    <row r="5" spans="1:22">
      <c r="A5" s="9" t="s">
        <v>44</v>
      </c>
      <c r="B5" s="2" t="s">
        <v>45</v>
      </c>
      <c r="C5" s="10">
        <v>1</v>
      </c>
      <c r="D5" s="14">
        <v>2</v>
      </c>
      <c r="E5" s="2">
        <v>0.8</v>
      </c>
      <c r="F5" s="12">
        <v>10</v>
      </c>
      <c r="G5" s="2">
        <v>0</v>
      </c>
      <c r="H5" s="13">
        <f>SUM(F5:G5)</f>
        <v>0</v>
      </c>
      <c r="I5" s="2">
        <f>H5 * 0.1</f>
        <v>0</v>
      </c>
      <c r="J5" s="2">
        <f>H5 * 0.2</f>
        <v>0</v>
      </c>
      <c r="K5" s="2">
        <f>H5 * 0.3</f>
        <v>0</v>
      </c>
      <c r="L5" s="2">
        <v>0.2</v>
      </c>
      <c r="M5" s="12">
        <v>0</v>
      </c>
      <c r="N5" s="2">
        <v>0</v>
      </c>
      <c r="O5" s="13">
        <f>SUM(M5:N5)</f>
        <v>0</v>
      </c>
      <c r="P5" s="12">
        <f>IF(H5&lt;&gt;0,R5*F5/H5,0)</f>
        <v>0</v>
      </c>
      <c r="Q5" s="2">
        <f>IF(H5&lt;&gt;0,R5*G5/H5,0)</f>
        <v>0</v>
      </c>
      <c r="R5" s="13">
        <f>(E5+H5+I5+J5+K5+L5+O5)*C5*D5</f>
        <v>0</v>
      </c>
      <c r="S5" s="12">
        <v>0.4</v>
      </c>
      <c r="T5" s="2">
        <v>0.4</v>
      </c>
      <c r="U5" s="13">
        <f>SUM(S5:T5)</f>
        <v>0</v>
      </c>
      <c r="V5" s="2">
        <f>R5+U5</f>
        <v>0</v>
      </c>
    </row>
    <row r="6" spans="1:22">
      <c r="A6" s="3" t="s">
        <v>17</v>
      </c>
      <c r="B6" s="3"/>
      <c r="C6" s="3"/>
      <c r="D6" s="3"/>
      <c r="E6" s="3">
        <f>SUM(E4:E5)</f>
        <v>0</v>
      </c>
      <c r="F6" s="3">
        <f>SUM(F4:F5)</f>
        <v>0</v>
      </c>
      <c r="G6" s="3">
        <f>SUM(G4:G5)</f>
        <v>0</v>
      </c>
      <c r="H6" s="3">
        <f>SUM(H4:H5)</f>
        <v>0</v>
      </c>
      <c r="I6" s="3">
        <f>SUM(I4:I5)</f>
        <v>0</v>
      </c>
      <c r="J6" s="3">
        <f>SUM(J4:J5)</f>
        <v>0</v>
      </c>
      <c r="K6" s="3">
        <f>SUM(K4:K5)</f>
        <v>0</v>
      </c>
      <c r="L6" s="3">
        <f>SUM(L4:L5)</f>
        <v>0</v>
      </c>
      <c r="M6" s="3">
        <f>SUM(M4:M5)</f>
        <v>0</v>
      </c>
      <c r="N6" s="3">
        <f>SUM(N4:N5)</f>
        <v>0</v>
      </c>
      <c r="O6" s="3">
        <f>SUM(O4:O5)</f>
        <v>0</v>
      </c>
      <c r="P6" s="3">
        <f>SUM(P4:P5)</f>
        <v>0</v>
      </c>
      <c r="Q6" s="3">
        <f>SUM(Q4:Q5)</f>
        <v>0</v>
      </c>
      <c r="R6" s="3">
        <f>SUM(R4:R5)</f>
        <v>0</v>
      </c>
      <c r="S6" s="3">
        <f>SUM(S4:S5)</f>
        <v>0</v>
      </c>
      <c r="T6" s="3">
        <f>SUM(T4:T5)</f>
        <v>0</v>
      </c>
      <c r="U6" s="3">
        <f>SUM(U4:U5)</f>
        <v>0</v>
      </c>
      <c r="V6" s="3">
        <f>SUM(V4:V5)</f>
        <v>0</v>
      </c>
    </row>
    <row r="9" spans="1:22">
      <c r="A9" s="6"/>
      <c r="B9" s="4" t="s">
        <v>28</v>
      </c>
      <c r="C9" s="6" t="s">
        <v>29</v>
      </c>
      <c r="D9" s="6" t="s">
        <v>30</v>
      </c>
      <c r="E9" s="6" t="s">
        <v>31</v>
      </c>
    </row>
    <row r="10" spans="1:22">
      <c r="B10" s="2" t="s">
        <v>15</v>
      </c>
      <c r="C10" s="2">
        <v>3</v>
      </c>
      <c r="D10" s="2">
        <v>25</v>
      </c>
      <c r="E10" s="16">
        <f>SUM(C10:D10) * 0.8 / 5</f>
        <v>0</v>
      </c>
    </row>
    <row r="11" spans="1:22">
      <c r="B11" s="2" t="s">
        <v>16</v>
      </c>
      <c r="C11" s="2">
        <v>1</v>
      </c>
      <c r="D11" s="2">
        <v>12</v>
      </c>
      <c r="E11" s="16">
        <f>SUM(C11:D11) * 0.7 / 5</f>
        <v>0</v>
      </c>
    </row>
  </sheetData>
  <mergeCells count="13">
    <mergeCell ref="A2:A3"/>
    <mergeCell ref="B2:B3"/>
    <mergeCell ref="C2:D2"/>
    <mergeCell ref="E2:E3"/>
    <mergeCell ref="F2:H2"/>
    <mergeCell ref="I2:I3"/>
    <mergeCell ref="J2:J3"/>
    <mergeCell ref="K2:K3"/>
    <mergeCell ref="L2:L3"/>
    <mergeCell ref="M2:O2"/>
    <mergeCell ref="P2:R2"/>
    <mergeCell ref="S2:U2"/>
    <mergeCell ref="V2:V3"/>
  </mergeCells>
  <hyperlinks>
    <hyperlink ref="A4" r:id="rId1"/>
    <hyperlink ref="A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sheetData>
    <row r="1" spans="1:6">
      <c r="A1" t="s">
        <v>89</v>
      </c>
    </row>
    <row r="2" spans="1:6">
      <c r="A2" t="s">
        <v>90</v>
      </c>
      <c r="B2" t="s">
        <v>91</v>
      </c>
      <c r="C2" t="s">
        <v>92</v>
      </c>
    </row>
    <row r="3" spans="1:6">
      <c r="A3" t="s">
        <v>93</v>
      </c>
    </row>
    <row r="4" spans="1:6">
      <c r="A4" t="s">
        <v>28</v>
      </c>
      <c r="B4" t="s">
        <v>15</v>
      </c>
    </row>
    <row r="5" spans="1:6">
      <c r="A5" t="s">
        <v>76</v>
      </c>
      <c r="B5" t="s">
        <v>71</v>
      </c>
      <c r="C5">
        <v>16</v>
      </c>
      <c r="D5">
        <v>0</v>
      </c>
      <c r="E5">
        <v>1</v>
      </c>
      <c r="F5">
        <v>13</v>
      </c>
    </row>
    <row r="6" spans="1:6">
      <c r="A6" t="s">
        <v>76</v>
      </c>
      <c r="B6" t="s">
        <v>72</v>
      </c>
      <c r="C6">
        <v>17</v>
      </c>
      <c r="D6">
        <v>0</v>
      </c>
      <c r="E6">
        <v>1</v>
      </c>
      <c r="F6">
        <v>13</v>
      </c>
    </row>
    <row r="7" spans="1:6">
      <c r="A7" t="s">
        <v>76</v>
      </c>
      <c r="B7" t="s">
        <v>73</v>
      </c>
      <c r="C7">
        <v>18</v>
      </c>
      <c r="D7">
        <v>0</v>
      </c>
      <c r="E7">
        <v>1</v>
      </c>
      <c r="F7">
        <v>13</v>
      </c>
    </row>
    <row r="8" spans="1:6">
      <c r="A8" t="s">
        <v>76</v>
      </c>
      <c r="B8" t="s">
        <v>74</v>
      </c>
      <c r="C8">
        <v>19</v>
      </c>
      <c r="D8">
        <v>0</v>
      </c>
      <c r="E8">
        <v>1</v>
      </c>
      <c r="F8">
        <v>13</v>
      </c>
    </row>
    <row r="9" spans="1:6">
      <c r="A9" t="s">
        <v>28</v>
      </c>
      <c r="B9" t="s">
        <v>16</v>
      </c>
    </row>
    <row r="10" spans="1:6">
      <c r="A10" t="s">
        <v>76</v>
      </c>
      <c r="B10" t="s">
        <v>71</v>
      </c>
      <c r="C10">
        <v>14</v>
      </c>
      <c r="D10">
        <v>0</v>
      </c>
      <c r="E10">
        <v>1</v>
      </c>
      <c r="F10">
        <v>13</v>
      </c>
    </row>
    <row r="11" spans="1:6">
      <c r="A11" t="s">
        <v>76</v>
      </c>
      <c r="B11" t="s">
        <v>72</v>
      </c>
      <c r="C11">
        <v>15</v>
      </c>
      <c r="D11">
        <v>0</v>
      </c>
      <c r="E11">
        <v>1</v>
      </c>
      <c r="F11">
        <v>13</v>
      </c>
    </row>
    <row r="12" spans="1:6">
      <c r="A12" t="s">
        <v>76</v>
      </c>
      <c r="B12" t="s">
        <v>73</v>
      </c>
      <c r="C12">
        <v>16</v>
      </c>
      <c r="D12">
        <v>0</v>
      </c>
      <c r="E12">
        <v>1</v>
      </c>
      <c r="F12">
        <v>13</v>
      </c>
    </row>
    <row r="13" spans="1:6">
      <c r="A13" t="s">
        <v>76</v>
      </c>
      <c r="B13" t="s">
        <v>74</v>
      </c>
      <c r="C13">
        <v>17</v>
      </c>
      <c r="D13">
        <v>0</v>
      </c>
      <c r="E13">
        <v>1</v>
      </c>
      <c r="F13">
        <v>13</v>
      </c>
    </row>
    <row r="14" spans="1:6">
      <c r="A14" t="s">
        <v>28</v>
      </c>
      <c r="B14" t="s">
        <v>18</v>
      </c>
    </row>
    <row r="15" spans="1:6">
      <c r="A15" t="s">
        <v>76</v>
      </c>
      <c r="B15" t="s">
        <v>85</v>
      </c>
      <c r="C15">
        <v>13</v>
      </c>
      <c r="D15">
        <v>0</v>
      </c>
      <c r="E15">
        <v>1</v>
      </c>
      <c r="F15">
        <v>13</v>
      </c>
    </row>
    <row r="16" spans="1:6">
      <c r="A16" t="s">
        <v>76</v>
      </c>
      <c r="B16" t="s">
        <v>33</v>
      </c>
      <c r="C16">
        <v>14</v>
      </c>
      <c r="D16">
        <v>0</v>
      </c>
      <c r="E16">
        <v>1</v>
      </c>
      <c r="F16">
        <v>13</v>
      </c>
    </row>
    <row r="17" spans="1:6">
      <c r="A17" t="s">
        <v>76</v>
      </c>
      <c r="B17" t="s">
        <v>35</v>
      </c>
      <c r="C17">
        <v>15</v>
      </c>
      <c r="D17">
        <v>0</v>
      </c>
      <c r="E17">
        <v>1</v>
      </c>
      <c r="F17">
        <v>13</v>
      </c>
    </row>
    <row r="18" spans="1:6">
      <c r="A18" t="s">
        <v>76</v>
      </c>
      <c r="B18" t="s">
        <v>37</v>
      </c>
      <c r="C18">
        <v>16</v>
      </c>
      <c r="D18">
        <v>0</v>
      </c>
      <c r="E18">
        <v>1</v>
      </c>
      <c r="F18">
        <v>13</v>
      </c>
    </row>
    <row r="19" spans="1:6">
      <c r="A19" t="s">
        <v>76</v>
      </c>
      <c r="B19" t="s">
        <v>39</v>
      </c>
      <c r="C19">
        <v>17</v>
      </c>
      <c r="D19">
        <v>0</v>
      </c>
      <c r="E19">
        <v>1</v>
      </c>
      <c r="F19">
        <v>13</v>
      </c>
    </row>
    <row r="20" spans="1:6">
      <c r="A20" t="s">
        <v>76</v>
      </c>
      <c r="B20" t="s">
        <v>41</v>
      </c>
      <c r="C20">
        <v>18</v>
      </c>
      <c r="D20">
        <v>0</v>
      </c>
      <c r="E20">
        <v>1</v>
      </c>
      <c r="F20">
        <v>13</v>
      </c>
    </row>
    <row r="21" spans="1:6">
      <c r="A21" t="s">
        <v>76</v>
      </c>
      <c r="B21" t="s">
        <v>86</v>
      </c>
      <c r="C21">
        <v>19</v>
      </c>
      <c r="D21">
        <v>0</v>
      </c>
      <c r="E21">
        <v>1</v>
      </c>
      <c r="F21">
        <v>13</v>
      </c>
    </row>
    <row r="22" spans="1:6">
      <c r="A22" t="s">
        <v>28</v>
      </c>
      <c r="B22" t="s">
        <v>19</v>
      </c>
    </row>
    <row r="23" spans="1:6">
      <c r="A23" t="s">
        <v>76</v>
      </c>
      <c r="B23" t="s">
        <v>85</v>
      </c>
      <c r="C23">
        <v>13</v>
      </c>
      <c r="D23">
        <v>0</v>
      </c>
      <c r="E23">
        <v>1</v>
      </c>
      <c r="F23">
        <v>13</v>
      </c>
    </row>
    <row r="24" spans="1:6">
      <c r="A24" t="s">
        <v>76</v>
      </c>
      <c r="B24" t="s">
        <v>33</v>
      </c>
      <c r="C24">
        <v>14</v>
      </c>
      <c r="D24">
        <v>0</v>
      </c>
      <c r="E24">
        <v>1</v>
      </c>
      <c r="F24">
        <v>13</v>
      </c>
    </row>
    <row r="25" spans="1:6">
      <c r="A25" t="s">
        <v>76</v>
      </c>
      <c r="B25" t="s">
        <v>35</v>
      </c>
      <c r="C25">
        <v>15</v>
      </c>
      <c r="D25">
        <v>0</v>
      </c>
      <c r="E25">
        <v>1</v>
      </c>
      <c r="F25">
        <v>13</v>
      </c>
    </row>
    <row r="26" spans="1:6">
      <c r="A26" t="s">
        <v>76</v>
      </c>
      <c r="B26" t="s">
        <v>37</v>
      </c>
      <c r="C26">
        <v>16</v>
      </c>
      <c r="D26">
        <v>0</v>
      </c>
      <c r="E26">
        <v>1</v>
      </c>
      <c r="F26">
        <v>13</v>
      </c>
    </row>
    <row r="27" spans="1:6">
      <c r="A27" t="s">
        <v>76</v>
      </c>
      <c r="B27" t="s">
        <v>39</v>
      </c>
      <c r="C27">
        <v>17</v>
      </c>
      <c r="D27">
        <v>0</v>
      </c>
      <c r="E27">
        <v>1</v>
      </c>
      <c r="F27">
        <v>13</v>
      </c>
    </row>
    <row r="28" spans="1:6">
      <c r="A28" t="s">
        <v>76</v>
      </c>
      <c r="B28" t="s">
        <v>41</v>
      </c>
      <c r="C28">
        <v>18</v>
      </c>
      <c r="D28">
        <v>0</v>
      </c>
      <c r="E28">
        <v>1</v>
      </c>
      <c r="F28">
        <v>13</v>
      </c>
    </row>
    <row r="29" spans="1:6">
      <c r="A29" t="s">
        <v>76</v>
      </c>
      <c r="B29" t="s">
        <v>86</v>
      </c>
      <c r="C29">
        <v>19</v>
      </c>
      <c r="D29">
        <v>0</v>
      </c>
      <c r="E29">
        <v>1</v>
      </c>
      <c r="F29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 Alpha</vt:lpstr>
      <vt:lpstr>Team Beta</vt:lpstr>
      <vt:lpstr>Team QA Alpha</vt:lpstr>
      <vt:lpstr>Team QA Beta</vt:lpstr>
      <vt:lpstr>A1</vt:lpstr>
      <vt:lpstr>B2U4</vt:lpstr>
      <vt:lpstr>Meta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2019-01-14T07:38:23Z</dcterms:created>
  <dcterms:modified xsi:type="dcterms:W3CDTF">2019-01-14T07:38:23Z</dcterms:modified>
</cp:coreProperties>
</file>