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va\Downloads\gyakorlas\!2024.10\1B_Bolygopalyak\"/>
    </mc:Choice>
  </mc:AlternateContent>
  <xr:revisionPtr revIDLastSave="0" documentId="13_ncr:1_{91973963-89D8-4792-ADBF-226A2999D647}" xr6:coauthVersionLast="47" xr6:coauthVersionMax="47" xr10:uidLastSave="{00000000-0000-0000-0000-000000000000}"/>
  <bookViews>
    <workbookView xWindow="-120" yWindow="-120" windowWidth="29040" windowHeight="15720" activeTab="2" xr2:uid="{F126691B-BF81-47D8-9996-5F35CC26C1B8}"/>
  </bookViews>
  <sheets>
    <sheet name="Mars" sheetId="2" r:id="rId1"/>
    <sheet name="Vénusz" sheetId="3" r:id="rId2"/>
    <sheet name="Pályák" sheetId="4" r:id="rId3"/>
  </sheets>
  <definedNames>
    <definedName name="KülsőAdatok_1" localSheetId="0" hidden="1">Mars!$A$1:$H$365</definedName>
    <definedName name="KülsőAdatok_1" localSheetId="1" hidden="1">Vénusz!$A$1:$H$365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O4" i="4"/>
  <c r="P4" i="4"/>
  <c r="O5" i="4"/>
  <c r="P5" i="4"/>
  <c r="O6" i="4"/>
  <c r="P6" i="4"/>
  <c r="O7" i="4"/>
  <c r="P7" i="4"/>
  <c r="O8" i="4"/>
  <c r="P8" i="4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P16" i="4"/>
  <c r="O17" i="4"/>
  <c r="P17" i="4"/>
  <c r="O18" i="4"/>
  <c r="P18" i="4"/>
  <c r="O19" i="4"/>
  <c r="P19" i="4"/>
  <c r="O20" i="4"/>
  <c r="P20" i="4"/>
  <c r="O21" i="4"/>
  <c r="P21" i="4"/>
  <c r="O22" i="4"/>
  <c r="P22" i="4"/>
  <c r="O23" i="4"/>
  <c r="P23" i="4"/>
  <c r="O24" i="4"/>
  <c r="P24" i="4"/>
  <c r="O25" i="4"/>
  <c r="P25" i="4"/>
  <c r="O26" i="4"/>
  <c r="P26" i="4"/>
  <c r="O27" i="4"/>
  <c r="P27" i="4"/>
  <c r="O28" i="4"/>
  <c r="P28" i="4"/>
  <c r="O29" i="4"/>
  <c r="P29" i="4"/>
  <c r="O30" i="4"/>
  <c r="P30" i="4"/>
  <c r="O31" i="4"/>
  <c r="P31" i="4"/>
  <c r="O32" i="4"/>
  <c r="P32" i="4"/>
  <c r="O33" i="4"/>
  <c r="P33" i="4"/>
  <c r="O34" i="4"/>
  <c r="P34" i="4"/>
  <c r="O35" i="4"/>
  <c r="P35" i="4"/>
  <c r="O36" i="4"/>
  <c r="P36" i="4"/>
  <c r="O37" i="4"/>
  <c r="P37" i="4"/>
  <c r="O38" i="4"/>
  <c r="P38" i="4"/>
  <c r="O39" i="4"/>
  <c r="P39" i="4"/>
  <c r="O40" i="4"/>
  <c r="P40" i="4"/>
  <c r="O41" i="4"/>
  <c r="P41" i="4"/>
  <c r="O42" i="4"/>
  <c r="P42" i="4"/>
  <c r="O43" i="4"/>
  <c r="P43" i="4"/>
  <c r="O44" i="4"/>
  <c r="P44" i="4"/>
  <c r="O45" i="4"/>
  <c r="P45" i="4"/>
  <c r="O46" i="4"/>
  <c r="P46" i="4"/>
  <c r="O47" i="4"/>
  <c r="P47" i="4"/>
  <c r="O48" i="4"/>
  <c r="P48" i="4"/>
  <c r="O49" i="4"/>
  <c r="P49" i="4"/>
  <c r="O50" i="4"/>
  <c r="P50" i="4"/>
  <c r="O51" i="4"/>
  <c r="P51" i="4"/>
  <c r="O52" i="4"/>
  <c r="P52" i="4"/>
  <c r="O53" i="4"/>
  <c r="P53" i="4"/>
  <c r="O54" i="4"/>
  <c r="P54" i="4"/>
  <c r="O55" i="4"/>
  <c r="P55" i="4"/>
  <c r="O56" i="4"/>
  <c r="P56" i="4"/>
  <c r="O57" i="4"/>
  <c r="P57" i="4"/>
  <c r="O58" i="4"/>
  <c r="P58" i="4"/>
  <c r="O59" i="4"/>
  <c r="P59" i="4"/>
  <c r="O60" i="4"/>
  <c r="P60" i="4"/>
  <c r="O61" i="4"/>
  <c r="P61" i="4"/>
  <c r="O62" i="4"/>
  <c r="P62" i="4"/>
  <c r="O63" i="4"/>
  <c r="P63" i="4"/>
  <c r="O64" i="4"/>
  <c r="P64" i="4"/>
  <c r="O65" i="4"/>
  <c r="P65" i="4"/>
  <c r="O66" i="4"/>
  <c r="P66" i="4"/>
  <c r="O67" i="4"/>
  <c r="P67" i="4"/>
  <c r="O68" i="4"/>
  <c r="P68" i="4"/>
  <c r="O69" i="4"/>
  <c r="P69" i="4"/>
  <c r="O70" i="4"/>
  <c r="P70" i="4"/>
  <c r="O71" i="4"/>
  <c r="P71" i="4"/>
  <c r="O72" i="4"/>
  <c r="P72" i="4"/>
  <c r="O73" i="4"/>
  <c r="P73" i="4"/>
  <c r="O74" i="4"/>
  <c r="P74" i="4"/>
  <c r="O75" i="4"/>
  <c r="P75" i="4"/>
  <c r="O76" i="4"/>
  <c r="P76" i="4"/>
  <c r="O77" i="4"/>
  <c r="P77" i="4"/>
  <c r="O78" i="4"/>
  <c r="P78" i="4"/>
  <c r="O79" i="4"/>
  <c r="P79" i="4"/>
  <c r="O80" i="4"/>
  <c r="P80" i="4"/>
  <c r="O81" i="4"/>
  <c r="P81" i="4"/>
  <c r="O82" i="4"/>
  <c r="P82" i="4"/>
  <c r="O83" i="4"/>
  <c r="P83" i="4"/>
  <c r="O84" i="4"/>
  <c r="P84" i="4"/>
  <c r="O85" i="4"/>
  <c r="P85" i="4"/>
  <c r="O86" i="4"/>
  <c r="P86" i="4"/>
  <c r="O87" i="4"/>
  <c r="P87" i="4"/>
  <c r="O88" i="4"/>
  <c r="P88" i="4"/>
  <c r="O89" i="4"/>
  <c r="P89" i="4"/>
  <c r="O90" i="4"/>
  <c r="P90" i="4"/>
  <c r="O91" i="4"/>
  <c r="P91" i="4"/>
  <c r="O92" i="4"/>
  <c r="P92" i="4"/>
  <c r="O93" i="4"/>
  <c r="P93" i="4"/>
  <c r="O94" i="4"/>
  <c r="P94" i="4"/>
  <c r="O95" i="4"/>
  <c r="P95" i="4"/>
  <c r="O96" i="4"/>
  <c r="P96" i="4"/>
  <c r="O97" i="4"/>
  <c r="P97" i="4"/>
  <c r="O98" i="4"/>
  <c r="P98" i="4"/>
  <c r="O99" i="4"/>
  <c r="P99" i="4"/>
  <c r="O100" i="4"/>
  <c r="P100" i="4"/>
  <c r="O101" i="4"/>
  <c r="P101" i="4"/>
  <c r="O102" i="4"/>
  <c r="P102" i="4"/>
  <c r="O103" i="4"/>
  <c r="P103" i="4"/>
  <c r="O104" i="4"/>
  <c r="P104" i="4"/>
  <c r="O105" i="4"/>
  <c r="P105" i="4"/>
  <c r="O106" i="4"/>
  <c r="P106" i="4"/>
  <c r="O107" i="4"/>
  <c r="P107" i="4"/>
  <c r="O108" i="4"/>
  <c r="P108" i="4"/>
  <c r="O109" i="4"/>
  <c r="P109" i="4"/>
  <c r="O110" i="4"/>
  <c r="P110" i="4"/>
  <c r="O111" i="4"/>
  <c r="P111" i="4"/>
  <c r="O112" i="4"/>
  <c r="P112" i="4"/>
  <c r="O113" i="4"/>
  <c r="P113" i="4"/>
  <c r="O114" i="4"/>
  <c r="P114" i="4"/>
  <c r="O115" i="4"/>
  <c r="P115" i="4"/>
  <c r="O116" i="4"/>
  <c r="P116" i="4"/>
  <c r="O117" i="4"/>
  <c r="P117" i="4"/>
  <c r="O118" i="4"/>
  <c r="P118" i="4"/>
  <c r="O119" i="4"/>
  <c r="P119" i="4"/>
  <c r="O120" i="4"/>
  <c r="P120" i="4"/>
  <c r="O121" i="4"/>
  <c r="P121" i="4"/>
  <c r="O122" i="4"/>
  <c r="P122" i="4"/>
  <c r="O123" i="4"/>
  <c r="P123" i="4"/>
  <c r="O124" i="4"/>
  <c r="P124" i="4"/>
  <c r="O125" i="4"/>
  <c r="P125" i="4"/>
  <c r="O126" i="4"/>
  <c r="P126" i="4"/>
  <c r="O127" i="4"/>
  <c r="P127" i="4"/>
  <c r="O128" i="4"/>
  <c r="P128" i="4"/>
  <c r="O129" i="4"/>
  <c r="P129" i="4"/>
  <c r="O130" i="4"/>
  <c r="P130" i="4"/>
  <c r="O131" i="4"/>
  <c r="P131" i="4"/>
  <c r="O132" i="4"/>
  <c r="P132" i="4"/>
  <c r="O133" i="4"/>
  <c r="P133" i="4"/>
  <c r="O134" i="4"/>
  <c r="P134" i="4"/>
  <c r="O135" i="4"/>
  <c r="P135" i="4"/>
  <c r="O136" i="4"/>
  <c r="P136" i="4"/>
  <c r="O137" i="4"/>
  <c r="P137" i="4"/>
  <c r="O138" i="4"/>
  <c r="P138" i="4"/>
  <c r="O139" i="4"/>
  <c r="P139" i="4"/>
  <c r="O140" i="4"/>
  <c r="P140" i="4"/>
  <c r="O141" i="4"/>
  <c r="P141" i="4"/>
  <c r="O142" i="4"/>
  <c r="P142" i="4"/>
  <c r="O143" i="4"/>
  <c r="P143" i="4"/>
  <c r="O144" i="4"/>
  <c r="P144" i="4"/>
  <c r="O145" i="4"/>
  <c r="P145" i="4"/>
  <c r="O146" i="4"/>
  <c r="P146" i="4"/>
  <c r="O147" i="4"/>
  <c r="P147" i="4"/>
  <c r="O148" i="4"/>
  <c r="P148" i="4"/>
  <c r="O149" i="4"/>
  <c r="P149" i="4"/>
  <c r="O150" i="4"/>
  <c r="P150" i="4"/>
  <c r="O151" i="4"/>
  <c r="P151" i="4"/>
  <c r="O152" i="4"/>
  <c r="P152" i="4"/>
  <c r="O153" i="4"/>
  <c r="P153" i="4"/>
  <c r="O154" i="4"/>
  <c r="P154" i="4"/>
  <c r="O155" i="4"/>
  <c r="P155" i="4"/>
  <c r="O156" i="4"/>
  <c r="P156" i="4"/>
  <c r="O157" i="4"/>
  <c r="P157" i="4"/>
  <c r="O158" i="4"/>
  <c r="P158" i="4"/>
  <c r="O159" i="4"/>
  <c r="P159" i="4"/>
  <c r="O160" i="4"/>
  <c r="P160" i="4"/>
  <c r="O161" i="4"/>
  <c r="P161" i="4"/>
  <c r="O162" i="4"/>
  <c r="P162" i="4"/>
  <c r="O163" i="4"/>
  <c r="P163" i="4"/>
  <c r="O164" i="4"/>
  <c r="P164" i="4"/>
  <c r="O165" i="4"/>
  <c r="P165" i="4"/>
  <c r="O166" i="4"/>
  <c r="P166" i="4"/>
  <c r="O167" i="4"/>
  <c r="P167" i="4"/>
  <c r="O168" i="4"/>
  <c r="P168" i="4"/>
  <c r="O169" i="4"/>
  <c r="P169" i="4"/>
  <c r="O170" i="4"/>
  <c r="P170" i="4"/>
  <c r="O171" i="4"/>
  <c r="P171" i="4"/>
  <c r="O172" i="4"/>
  <c r="P172" i="4"/>
  <c r="O173" i="4"/>
  <c r="P173" i="4"/>
  <c r="O174" i="4"/>
  <c r="P174" i="4"/>
  <c r="O175" i="4"/>
  <c r="P175" i="4"/>
  <c r="O176" i="4"/>
  <c r="P176" i="4"/>
  <c r="O177" i="4"/>
  <c r="P177" i="4"/>
  <c r="O178" i="4"/>
  <c r="P178" i="4"/>
  <c r="O179" i="4"/>
  <c r="P179" i="4"/>
  <c r="O180" i="4"/>
  <c r="P180" i="4"/>
  <c r="O181" i="4"/>
  <c r="P181" i="4"/>
  <c r="O182" i="4"/>
  <c r="P182" i="4"/>
  <c r="O183" i="4"/>
  <c r="P183" i="4"/>
  <c r="O184" i="4"/>
  <c r="P184" i="4"/>
  <c r="O185" i="4"/>
  <c r="P185" i="4"/>
  <c r="O186" i="4"/>
  <c r="P186" i="4"/>
  <c r="O187" i="4"/>
  <c r="P187" i="4"/>
  <c r="O188" i="4"/>
  <c r="P188" i="4"/>
  <c r="O189" i="4"/>
  <c r="P189" i="4"/>
  <c r="O190" i="4"/>
  <c r="P190" i="4"/>
  <c r="O191" i="4"/>
  <c r="P191" i="4"/>
  <c r="O192" i="4"/>
  <c r="P192" i="4"/>
  <c r="O193" i="4"/>
  <c r="P193" i="4"/>
  <c r="O194" i="4"/>
  <c r="P194" i="4"/>
  <c r="O195" i="4"/>
  <c r="P195" i="4"/>
  <c r="O196" i="4"/>
  <c r="P196" i="4"/>
  <c r="O197" i="4"/>
  <c r="P197" i="4"/>
  <c r="O198" i="4"/>
  <c r="P198" i="4"/>
  <c r="O199" i="4"/>
  <c r="P199" i="4"/>
  <c r="O200" i="4"/>
  <c r="P200" i="4"/>
  <c r="O201" i="4"/>
  <c r="P201" i="4"/>
  <c r="O202" i="4"/>
  <c r="P202" i="4"/>
  <c r="O203" i="4"/>
  <c r="P203" i="4"/>
  <c r="O204" i="4"/>
  <c r="P204" i="4"/>
  <c r="O205" i="4"/>
  <c r="P205" i="4"/>
  <c r="O206" i="4"/>
  <c r="P206" i="4"/>
  <c r="O207" i="4"/>
  <c r="P207" i="4"/>
  <c r="O208" i="4"/>
  <c r="P208" i="4"/>
  <c r="O209" i="4"/>
  <c r="P209" i="4"/>
  <c r="O210" i="4"/>
  <c r="P210" i="4"/>
  <c r="O211" i="4"/>
  <c r="P211" i="4"/>
  <c r="O212" i="4"/>
  <c r="P212" i="4"/>
  <c r="O213" i="4"/>
  <c r="P213" i="4"/>
  <c r="O214" i="4"/>
  <c r="P214" i="4"/>
  <c r="O215" i="4"/>
  <c r="P215" i="4"/>
  <c r="O216" i="4"/>
  <c r="P216" i="4"/>
  <c r="O217" i="4"/>
  <c r="P217" i="4"/>
  <c r="O218" i="4"/>
  <c r="P218" i="4"/>
  <c r="O219" i="4"/>
  <c r="P219" i="4"/>
  <c r="O220" i="4"/>
  <c r="P220" i="4"/>
  <c r="O221" i="4"/>
  <c r="P221" i="4"/>
  <c r="O222" i="4"/>
  <c r="P222" i="4"/>
  <c r="O223" i="4"/>
  <c r="P223" i="4"/>
  <c r="O224" i="4"/>
  <c r="P224" i="4"/>
  <c r="O225" i="4"/>
  <c r="P225" i="4"/>
  <c r="O226" i="4"/>
  <c r="P226" i="4"/>
  <c r="O227" i="4"/>
  <c r="P227" i="4"/>
  <c r="O228" i="4"/>
  <c r="P228" i="4"/>
  <c r="O229" i="4"/>
  <c r="P229" i="4"/>
  <c r="O230" i="4"/>
  <c r="P230" i="4"/>
  <c r="O231" i="4"/>
  <c r="P231" i="4"/>
  <c r="O232" i="4"/>
  <c r="P232" i="4"/>
  <c r="O233" i="4"/>
  <c r="P233" i="4"/>
  <c r="O234" i="4"/>
  <c r="P234" i="4"/>
  <c r="O235" i="4"/>
  <c r="P235" i="4"/>
  <c r="O236" i="4"/>
  <c r="P236" i="4"/>
  <c r="O237" i="4"/>
  <c r="P237" i="4"/>
  <c r="O238" i="4"/>
  <c r="P238" i="4"/>
  <c r="O239" i="4"/>
  <c r="P239" i="4"/>
  <c r="O240" i="4"/>
  <c r="P240" i="4"/>
  <c r="O241" i="4"/>
  <c r="P241" i="4"/>
  <c r="O242" i="4"/>
  <c r="P242" i="4"/>
  <c r="O243" i="4"/>
  <c r="P243" i="4"/>
  <c r="O244" i="4"/>
  <c r="P244" i="4"/>
  <c r="O245" i="4"/>
  <c r="P245" i="4"/>
  <c r="O246" i="4"/>
  <c r="P246" i="4"/>
  <c r="O247" i="4"/>
  <c r="P247" i="4"/>
  <c r="O248" i="4"/>
  <c r="P248" i="4"/>
  <c r="O249" i="4"/>
  <c r="P249" i="4"/>
  <c r="O250" i="4"/>
  <c r="P250" i="4"/>
  <c r="O251" i="4"/>
  <c r="P251" i="4"/>
  <c r="O252" i="4"/>
  <c r="P252" i="4"/>
  <c r="O253" i="4"/>
  <c r="P253" i="4"/>
  <c r="O254" i="4"/>
  <c r="P254" i="4"/>
  <c r="O255" i="4"/>
  <c r="P255" i="4"/>
  <c r="O256" i="4"/>
  <c r="P256" i="4"/>
  <c r="O257" i="4"/>
  <c r="P257" i="4"/>
  <c r="O258" i="4"/>
  <c r="P258" i="4"/>
  <c r="O259" i="4"/>
  <c r="P259" i="4"/>
  <c r="O260" i="4"/>
  <c r="P260" i="4"/>
  <c r="O261" i="4"/>
  <c r="P261" i="4"/>
  <c r="O262" i="4"/>
  <c r="P262" i="4"/>
  <c r="O263" i="4"/>
  <c r="P263" i="4"/>
  <c r="O264" i="4"/>
  <c r="P264" i="4"/>
  <c r="O265" i="4"/>
  <c r="P265" i="4"/>
  <c r="O266" i="4"/>
  <c r="P266" i="4"/>
  <c r="O267" i="4"/>
  <c r="P267" i="4"/>
  <c r="O268" i="4"/>
  <c r="P268" i="4"/>
  <c r="O269" i="4"/>
  <c r="P269" i="4"/>
  <c r="O270" i="4"/>
  <c r="P270" i="4"/>
  <c r="O271" i="4"/>
  <c r="P271" i="4"/>
  <c r="O272" i="4"/>
  <c r="P272" i="4"/>
  <c r="O273" i="4"/>
  <c r="P273" i="4"/>
  <c r="O274" i="4"/>
  <c r="P274" i="4"/>
  <c r="O275" i="4"/>
  <c r="P275" i="4"/>
  <c r="O276" i="4"/>
  <c r="P276" i="4"/>
  <c r="O277" i="4"/>
  <c r="P277" i="4"/>
  <c r="O278" i="4"/>
  <c r="P278" i="4"/>
  <c r="O279" i="4"/>
  <c r="P279" i="4"/>
  <c r="O280" i="4"/>
  <c r="P280" i="4"/>
  <c r="O281" i="4"/>
  <c r="P281" i="4"/>
  <c r="O282" i="4"/>
  <c r="P282" i="4"/>
  <c r="O283" i="4"/>
  <c r="P283" i="4"/>
  <c r="O284" i="4"/>
  <c r="P284" i="4"/>
  <c r="O285" i="4"/>
  <c r="P285" i="4"/>
  <c r="O286" i="4"/>
  <c r="P286" i="4"/>
  <c r="O287" i="4"/>
  <c r="P287" i="4"/>
  <c r="O288" i="4"/>
  <c r="P288" i="4"/>
  <c r="O289" i="4"/>
  <c r="P289" i="4"/>
  <c r="O290" i="4"/>
  <c r="P290" i="4"/>
  <c r="O291" i="4"/>
  <c r="P291" i="4"/>
  <c r="O292" i="4"/>
  <c r="P292" i="4"/>
  <c r="O293" i="4"/>
  <c r="P293" i="4"/>
  <c r="O294" i="4"/>
  <c r="P294" i="4"/>
  <c r="O295" i="4"/>
  <c r="P295" i="4"/>
  <c r="O296" i="4"/>
  <c r="P296" i="4"/>
  <c r="O297" i="4"/>
  <c r="P297" i="4"/>
  <c r="O298" i="4"/>
  <c r="P298" i="4"/>
  <c r="O299" i="4"/>
  <c r="P299" i="4"/>
  <c r="O300" i="4"/>
  <c r="P300" i="4"/>
  <c r="O301" i="4"/>
  <c r="P301" i="4"/>
  <c r="O302" i="4"/>
  <c r="P302" i="4"/>
  <c r="O303" i="4"/>
  <c r="P303" i="4"/>
  <c r="O304" i="4"/>
  <c r="P304" i="4"/>
  <c r="O305" i="4"/>
  <c r="P305" i="4"/>
  <c r="O306" i="4"/>
  <c r="P306" i="4"/>
  <c r="O307" i="4"/>
  <c r="P307" i="4"/>
  <c r="O308" i="4"/>
  <c r="P308" i="4"/>
  <c r="O309" i="4"/>
  <c r="P309" i="4"/>
  <c r="O310" i="4"/>
  <c r="P310" i="4"/>
  <c r="O311" i="4"/>
  <c r="P311" i="4"/>
  <c r="O312" i="4"/>
  <c r="P312" i="4"/>
  <c r="O313" i="4"/>
  <c r="P313" i="4"/>
  <c r="O314" i="4"/>
  <c r="P314" i="4"/>
  <c r="O315" i="4"/>
  <c r="P315" i="4"/>
  <c r="O316" i="4"/>
  <c r="P316" i="4"/>
  <c r="O317" i="4"/>
  <c r="P317" i="4"/>
  <c r="O318" i="4"/>
  <c r="P318" i="4"/>
  <c r="O319" i="4"/>
  <c r="P319" i="4"/>
  <c r="O320" i="4"/>
  <c r="P320" i="4"/>
  <c r="O321" i="4"/>
  <c r="P321" i="4"/>
  <c r="O322" i="4"/>
  <c r="P322" i="4"/>
  <c r="O323" i="4"/>
  <c r="P323" i="4"/>
  <c r="O324" i="4"/>
  <c r="P324" i="4"/>
  <c r="O325" i="4"/>
  <c r="P325" i="4"/>
  <c r="O326" i="4"/>
  <c r="P326" i="4"/>
  <c r="O327" i="4"/>
  <c r="P327" i="4"/>
  <c r="O328" i="4"/>
  <c r="P328" i="4"/>
  <c r="O329" i="4"/>
  <c r="P329" i="4"/>
  <c r="O330" i="4"/>
  <c r="P330" i="4"/>
  <c r="O331" i="4"/>
  <c r="P331" i="4"/>
  <c r="O332" i="4"/>
  <c r="P332" i="4"/>
  <c r="O333" i="4"/>
  <c r="P333" i="4"/>
  <c r="O334" i="4"/>
  <c r="P334" i="4"/>
  <c r="O335" i="4"/>
  <c r="P335" i="4"/>
  <c r="O336" i="4"/>
  <c r="P336" i="4"/>
  <c r="O337" i="4"/>
  <c r="P337" i="4"/>
  <c r="O338" i="4"/>
  <c r="P338" i="4"/>
  <c r="O339" i="4"/>
  <c r="P339" i="4"/>
  <c r="O340" i="4"/>
  <c r="P340" i="4"/>
  <c r="O341" i="4"/>
  <c r="P341" i="4"/>
  <c r="O342" i="4"/>
  <c r="P342" i="4"/>
  <c r="O343" i="4"/>
  <c r="P343" i="4"/>
  <c r="O344" i="4"/>
  <c r="P344" i="4"/>
  <c r="O345" i="4"/>
  <c r="P345" i="4"/>
  <c r="O346" i="4"/>
  <c r="P346" i="4"/>
  <c r="O347" i="4"/>
  <c r="P347" i="4"/>
  <c r="O348" i="4"/>
  <c r="P348" i="4"/>
  <c r="O349" i="4"/>
  <c r="P349" i="4"/>
  <c r="O350" i="4"/>
  <c r="P350" i="4"/>
  <c r="O351" i="4"/>
  <c r="P351" i="4"/>
  <c r="O352" i="4"/>
  <c r="P352" i="4"/>
  <c r="O353" i="4"/>
  <c r="P353" i="4"/>
  <c r="O354" i="4"/>
  <c r="P354" i="4"/>
  <c r="O355" i="4"/>
  <c r="P355" i="4"/>
  <c r="O356" i="4"/>
  <c r="P356" i="4"/>
  <c r="O357" i="4"/>
  <c r="P357" i="4"/>
  <c r="O358" i="4"/>
  <c r="P358" i="4"/>
  <c r="O359" i="4"/>
  <c r="P359" i="4"/>
  <c r="O360" i="4"/>
  <c r="P360" i="4"/>
  <c r="O361" i="4"/>
  <c r="P361" i="4"/>
  <c r="O362" i="4"/>
  <c r="P362" i="4"/>
  <c r="O363" i="4"/>
  <c r="P363" i="4"/>
  <c r="O364" i="4"/>
  <c r="P364" i="4"/>
  <c r="O365" i="4"/>
  <c r="P365" i="4"/>
  <c r="O366" i="4"/>
  <c r="P366" i="4"/>
  <c r="O367" i="4"/>
  <c r="P367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G180" i="4"/>
  <c r="H180" i="4"/>
  <c r="G181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2" i="4"/>
  <c r="H192" i="4"/>
  <c r="G193" i="4"/>
  <c r="H193" i="4"/>
  <c r="G194" i="4"/>
  <c r="H194" i="4"/>
  <c r="G195" i="4"/>
  <c r="H195" i="4"/>
  <c r="G196" i="4"/>
  <c r="H196" i="4"/>
  <c r="G197" i="4"/>
  <c r="H197" i="4"/>
  <c r="G198" i="4"/>
  <c r="H198" i="4"/>
  <c r="G199" i="4"/>
  <c r="H199" i="4"/>
  <c r="G200" i="4"/>
  <c r="H200" i="4"/>
  <c r="G201" i="4"/>
  <c r="H201" i="4"/>
  <c r="G202" i="4"/>
  <c r="H202" i="4"/>
  <c r="G203" i="4"/>
  <c r="H203" i="4"/>
  <c r="G204" i="4"/>
  <c r="H204" i="4"/>
  <c r="G205" i="4"/>
  <c r="H205" i="4"/>
  <c r="G206" i="4"/>
  <c r="H206" i="4"/>
  <c r="G207" i="4"/>
  <c r="H207" i="4"/>
  <c r="G208" i="4"/>
  <c r="H208" i="4"/>
  <c r="G209" i="4"/>
  <c r="H209" i="4"/>
  <c r="G210" i="4"/>
  <c r="H210" i="4"/>
  <c r="G211" i="4"/>
  <c r="H211" i="4"/>
  <c r="G212" i="4"/>
  <c r="H212" i="4"/>
  <c r="G213" i="4"/>
  <c r="H213" i="4"/>
  <c r="G214" i="4"/>
  <c r="H214" i="4"/>
  <c r="G215" i="4"/>
  <c r="H215" i="4"/>
  <c r="G216" i="4"/>
  <c r="H216" i="4"/>
  <c r="G217" i="4"/>
  <c r="H217" i="4"/>
  <c r="G218" i="4"/>
  <c r="H218" i="4"/>
  <c r="G219" i="4"/>
  <c r="H219" i="4"/>
  <c r="G220" i="4"/>
  <c r="H220" i="4"/>
  <c r="G221" i="4"/>
  <c r="H221" i="4"/>
  <c r="G222" i="4"/>
  <c r="H222" i="4"/>
  <c r="G223" i="4"/>
  <c r="H223" i="4"/>
  <c r="G224" i="4"/>
  <c r="H224" i="4"/>
  <c r="G225" i="4"/>
  <c r="H225" i="4"/>
  <c r="G226" i="4"/>
  <c r="H226" i="4"/>
  <c r="G227" i="4"/>
  <c r="H227" i="4"/>
  <c r="G228" i="4"/>
  <c r="H228" i="4"/>
  <c r="G229" i="4"/>
  <c r="H229" i="4"/>
  <c r="G230" i="4"/>
  <c r="H230" i="4"/>
  <c r="G231" i="4"/>
  <c r="H231" i="4"/>
  <c r="G232" i="4"/>
  <c r="H232" i="4"/>
  <c r="G233" i="4"/>
  <c r="H233" i="4"/>
  <c r="G234" i="4"/>
  <c r="H234" i="4"/>
  <c r="G235" i="4"/>
  <c r="H235" i="4"/>
  <c r="G236" i="4"/>
  <c r="H236" i="4"/>
  <c r="G237" i="4"/>
  <c r="H237" i="4"/>
  <c r="G238" i="4"/>
  <c r="H238" i="4"/>
  <c r="G239" i="4"/>
  <c r="H239" i="4"/>
  <c r="G240" i="4"/>
  <c r="H240" i="4"/>
  <c r="G241" i="4"/>
  <c r="H241" i="4"/>
  <c r="G242" i="4"/>
  <c r="H242" i="4"/>
  <c r="G243" i="4"/>
  <c r="H243" i="4"/>
  <c r="G244" i="4"/>
  <c r="H244" i="4"/>
  <c r="G245" i="4"/>
  <c r="H245" i="4"/>
  <c r="G246" i="4"/>
  <c r="H246" i="4"/>
  <c r="G247" i="4"/>
  <c r="H247" i="4"/>
  <c r="G248" i="4"/>
  <c r="H248" i="4"/>
  <c r="G249" i="4"/>
  <c r="H249" i="4"/>
  <c r="G250" i="4"/>
  <c r="H250" i="4"/>
  <c r="G251" i="4"/>
  <c r="H251" i="4"/>
  <c r="G252" i="4"/>
  <c r="H252" i="4"/>
  <c r="G253" i="4"/>
  <c r="H253" i="4"/>
  <c r="G254" i="4"/>
  <c r="H254" i="4"/>
  <c r="G255" i="4"/>
  <c r="H255" i="4"/>
  <c r="G256" i="4"/>
  <c r="H256" i="4"/>
  <c r="G257" i="4"/>
  <c r="H257" i="4"/>
  <c r="G258" i="4"/>
  <c r="H258" i="4"/>
  <c r="G259" i="4"/>
  <c r="H259" i="4"/>
  <c r="G260" i="4"/>
  <c r="H260" i="4"/>
  <c r="G261" i="4"/>
  <c r="H261" i="4"/>
  <c r="G262" i="4"/>
  <c r="H262" i="4"/>
  <c r="G263" i="4"/>
  <c r="H263" i="4"/>
  <c r="G264" i="4"/>
  <c r="H264" i="4"/>
  <c r="G265" i="4"/>
  <c r="H265" i="4"/>
  <c r="G266" i="4"/>
  <c r="H266" i="4"/>
  <c r="G267" i="4"/>
  <c r="H267" i="4"/>
  <c r="G268" i="4"/>
  <c r="H268" i="4"/>
  <c r="G269" i="4"/>
  <c r="H269" i="4"/>
  <c r="G270" i="4"/>
  <c r="H270" i="4"/>
  <c r="G271" i="4"/>
  <c r="H271" i="4"/>
  <c r="G272" i="4"/>
  <c r="H272" i="4"/>
  <c r="G273" i="4"/>
  <c r="H273" i="4"/>
  <c r="G274" i="4"/>
  <c r="H274" i="4"/>
  <c r="G275" i="4"/>
  <c r="H275" i="4"/>
  <c r="G276" i="4"/>
  <c r="H276" i="4"/>
  <c r="G277" i="4"/>
  <c r="H277" i="4"/>
  <c r="G278" i="4"/>
  <c r="H278" i="4"/>
  <c r="G279" i="4"/>
  <c r="H279" i="4"/>
  <c r="G280" i="4"/>
  <c r="H280" i="4"/>
  <c r="G281" i="4"/>
  <c r="H281" i="4"/>
  <c r="G282" i="4"/>
  <c r="H282" i="4"/>
  <c r="G283" i="4"/>
  <c r="H283" i="4"/>
  <c r="G284" i="4"/>
  <c r="H284" i="4"/>
  <c r="G285" i="4"/>
  <c r="H285" i="4"/>
  <c r="G286" i="4"/>
  <c r="H286" i="4"/>
  <c r="G287" i="4"/>
  <c r="H287" i="4"/>
  <c r="G288" i="4"/>
  <c r="H288" i="4"/>
  <c r="G289" i="4"/>
  <c r="H289" i="4"/>
  <c r="G290" i="4"/>
  <c r="H290" i="4"/>
  <c r="G291" i="4"/>
  <c r="H291" i="4"/>
  <c r="G292" i="4"/>
  <c r="H292" i="4"/>
  <c r="G293" i="4"/>
  <c r="H293" i="4"/>
  <c r="G294" i="4"/>
  <c r="H294" i="4"/>
  <c r="G295" i="4"/>
  <c r="H295" i="4"/>
  <c r="G296" i="4"/>
  <c r="H296" i="4"/>
  <c r="G297" i="4"/>
  <c r="H297" i="4"/>
  <c r="G298" i="4"/>
  <c r="H298" i="4"/>
  <c r="G299" i="4"/>
  <c r="H299" i="4"/>
  <c r="G300" i="4"/>
  <c r="H300" i="4"/>
  <c r="G301" i="4"/>
  <c r="H301" i="4"/>
  <c r="G302" i="4"/>
  <c r="H302" i="4"/>
  <c r="G303" i="4"/>
  <c r="H303" i="4"/>
  <c r="G304" i="4"/>
  <c r="H304" i="4"/>
  <c r="G305" i="4"/>
  <c r="H305" i="4"/>
  <c r="G306" i="4"/>
  <c r="H306" i="4"/>
  <c r="G307" i="4"/>
  <c r="H307" i="4"/>
  <c r="G308" i="4"/>
  <c r="H308" i="4"/>
  <c r="G309" i="4"/>
  <c r="H309" i="4"/>
  <c r="G310" i="4"/>
  <c r="H310" i="4"/>
  <c r="G311" i="4"/>
  <c r="H311" i="4"/>
  <c r="G312" i="4"/>
  <c r="H312" i="4"/>
  <c r="G313" i="4"/>
  <c r="H313" i="4"/>
  <c r="G314" i="4"/>
  <c r="H314" i="4"/>
  <c r="G315" i="4"/>
  <c r="H315" i="4"/>
  <c r="G316" i="4"/>
  <c r="H316" i="4"/>
  <c r="G317" i="4"/>
  <c r="H317" i="4"/>
  <c r="G318" i="4"/>
  <c r="H318" i="4"/>
  <c r="G319" i="4"/>
  <c r="H319" i="4"/>
  <c r="G320" i="4"/>
  <c r="H320" i="4"/>
  <c r="G321" i="4"/>
  <c r="H321" i="4"/>
  <c r="G322" i="4"/>
  <c r="H322" i="4"/>
  <c r="G323" i="4"/>
  <c r="H323" i="4"/>
  <c r="G324" i="4"/>
  <c r="H324" i="4"/>
  <c r="G325" i="4"/>
  <c r="H325" i="4"/>
  <c r="G326" i="4"/>
  <c r="H326" i="4"/>
  <c r="G327" i="4"/>
  <c r="H327" i="4"/>
  <c r="G328" i="4"/>
  <c r="H328" i="4"/>
  <c r="G329" i="4"/>
  <c r="H329" i="4"/>
  <c r="G330" i="4"/>
  <c r="H330" i="4"/>
  <c r="G331" i="4"/>
  <c r="H331" i="4"/>
  <c r="G332" i="4"/>
  <c r="H332" i="4"/>
  <c r="G333" i="4"/>
  <c r="H333" i="4"/>
  <c r="G334" i="4"/>
  <c r="H334" i="4"/>
  <c r="G335" i="4"/>
  <c r="H335" i="4"/>
  <c r="G336" i="4"/>
  <c r="H336" i="4"/>
  <c r="G337" i="4"/>
  <c r="H337" i="4"/>
  <c r="G338" i="4"/>
  <c r="H338" i="4"/>
  <c r="G339" i="4"/>
  <c r="H339" i="4"/>
  <c r="G340" i="4"/>
  <c r="H340" i="4"/>
  <c r="G341" i="4"/>
  <c r="H341" i="4"/>
  <c r="G342" i="4"/>
  <c r="H342" i="4"/>
  <c r="G343" i="4"/>
  <c r="H343" i="4"/>
  <c r="G344" i="4"/>
  <c r="H344" i="4"/>
  <c r="G345" i="4"/>
  <c r="H345" i="4"/>
  <c r="G346" i="4"/>
  <c r="H346" i="4"/>
  <c r="G347" i="4"/>
  <c r="H347" i="4"/>
  <c r="G348" i="4"/>
  <c r="H348" i="4"/>
  <c r="G349" i="4"/>
  <c r="H349" i="4"/>
  <c r="G350" i="4"/>
  <c r="H350" i="4"/>
  <c r="G351" i="4"/>
  <c r="H351" i="4"/>
  <c r="G352" i="4"/>
  <c r="H352" i="4"/>
  <c r="G353" i="4"/>
  <c r="H353" i="4"/>
  <c r="G354" i="4"/>
  <c r="H354" i="4"/>
  <c r="G355" i="4"/>
  <c r="H355" i="4"/>
  <c r="G356" i="4"/>
  <c r="H356" i="4"/>
  <c r="G357" i="4"/>
  <c r="H357" i="4"/>
  <c r="G358" i="4"/>
  <c r="H358" i="4"/>
  <c r="G359" i="4"/>
  <c r="H359" i="4"/>
  <c r="G360" i="4"/>
  <c r="H360" i="4"/>
  <c r="G361" i="4"/>
  <c r="H361" i="4"/>
  <c r="G362" i="4"/>
  <c r="H362" i="4"/>
  <c r="G363" i="4"/>
  <c r="H363" i="4"/>
  <c r="G364" i="4"/>
  <c r="H364" i="4"/>
  <c r="G365" i="4"/>
  <c r="H365" i="4"/>
  <c r="G366" i="4"/>
  <c r="H366" i="4"/>
  <c r="G367" i="4"/>
  <c r="H367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B34" i="4"/>
  <c r="C34" i="4"/>
  <c r="D34" i="4"/>
  <c r="E34" i="4"/>
  <c r="F34" i="4"/>
  <c r="B35" i="4"/>
  <c r="C35" i="4"/>
  <c r="D35" i="4"/>
  <c r="E35" i="4"/>
  <c r="F35" i="4"/>
  <c r="B36" i="4"/>
  <c r="C36" i="4"/>
  <c r="D36" i="4"/>
  <c r="E36" i="4"/>
  <c r="F36" i="4"/>
  <c r="B37" i="4"/>
  <c r="C37" i="4"/>
  <c r="D37" i="4"/>
  <c r="E37" i="4"/>
  <c r="F37" i="4"/>
  <c r="B38" i="4"/>
  <c r="C38" i="4"/>
  <c r="D38" i="4"/>
  <c r="E38" i="4"/>
  <c r="F38" i="4"/>
  <c r="B39" i="4"/>
  <c r="C39" i="4"/>
  <c r="D39" i="4"/>
  <c r="E39" i="4"/>
  <c r="F39" i="4"/>
  <c r="B40" i="4"/>
  <c r="C40" i="4"/>
  <c r="D40" i="4"/>
  <c r="E40" i="4"/>
  <c r="F40" i="4"/>
  <c r="B41" i="4"/>
  <c r="C41" i="4"/>
  <c r="D41" i="4"/>
  <c r="E41" i="4"/>
  <c r="F41" i="4"/>
  <c r="B42" i="4"/>
  <c r="C42" i="4"/>
  <c r="D42" i="4"/>
  <c r="E42" i="4"/>
  <c r="F42" i="4"/>
  <c r="B43" i="4"/>
  <c r="C43" i="4"/>
  <c r="D43" i="4"/>
  <c r="E43" i="4"/>
  <c r="F43" i="4"/>
  <c r="B44" i="4"/>
  <c r="C44" i="4"/>
  <c r="D44" i="4"/>
  <c r="E44" i="4"/>
  <c r="F44" i="4"/>
  <c r="B45" i="4"/>
  <c r="C45" i="4"/>
  <c r="D45" i="4"/>
  <c r="E45" i="4"/>
  <c r="F45" i="4"/>
  <c r="B46" i="4"/>
  <c r="C46" i="4"/>
  <c r="D46" i="4"/>
  <c r="E46" i="4"/>
  <c r="F46" i="4"/>
  <c r="B47" i="4"/>
  <c r="C47" i="4"/>
  <c r="D47" i="4"/>
  <c r="E47" i="4"/>
  <c r="F47" i="4"/>
  <c r="B48" i="4"/>
  <c r="C48" i="4"/>
  <c r="D48" i="4"/>
  <c r="E48" i="4"/>
  <c r="F48" i="4"/>
  <c r="B49" i="4"/>
  <c r="C49" i="4"/>
  <c r="D49" i="4"/>
  <c r="E49" i="4"/>
  <c r="F49" i="4"/>
  <c r="B50" i="4"/>
  <c r="C50" i="4"/>
  <c r="D50" i="4"/>
  <c r="E50" i="4"/>
  <c r="F50" i="4"/>
  <c r="B51" i="4"/>
  <c r="C51" i="4"/>
  <c r="D51" i="4"/>
  <c r="E51" i="4"/>
  <c r="F51" i="4"/>
  <c r="B52" i="4"/>
  <c r="C52" i="4"/>
  <c r="D52" i="4"/>
  <c r="E52" i="4"/>
  <c r="F52" i="4"/>
  <c r="B53" i="4"/>
  <c r="C53" i="4"/>
  <c r="D53" i="4"/>
  <c r="E53" i="4"/>
  <c r="F53" i="4"/>
  <c r="B54" i="4"/>
  <c r="C54" i="4"/>
  <c r="D54" i="4"/>
  <c r="E54" i="4"/>
  <c r="F54" i="4"/>
  <c r="B55" i="4"/>
  <c r="C55" i="4"/>
  <c r="D55" i="4"/>
  <c r="E55" i="4"/>
  <c r="F55" i="4"/>
  <c r="B56" i="4"/>
  <c r="C56" i="4"/>
  <c r="D56" i="4"/>
  <c r="E56" i="4"/>
  <c r="F56" i="4"/>
  <c r="B57" i="4"/>
  <c r="C57" i="4"/>
  <c r="D57" i="4"/>
  <c r="E57" i="4"/>
  <c r="F57" i="4"/>
  <c r="B58" i="4"/>
  <c r="C58" i="4"/>
  <c r="D58" i="4"/>
  <c r="E58" i="4"/>
  <c r="F58" i="4"/>
  <c r="B59" i="4"/>
  <c r="C59" i="4"/>
  <c r="D59" i="4"/>
  <c r="E59" i="4"/>
  <c r="F59" i="4"/>
  <c r="B60" i="4"/>
  <c r="C60" i="4"/>
  <c r="D60" i="4"/>
  <c r="E60" i="4"/>
  <c r="F60" i="4"/>
  <c r="B61" i="4"/>
  <c r="C61" i="4"/>
  <c r="D61" i="4"/>
  <c r="E61" i="4"/>
  <c r="F61" i="4"/>
  <c r="B62" i="4"/>
  <c r="C62" i="4"/>
  <c r="D62" i="4"/>
  <c r="E62" i="4"/>
  <c r="F62" i="4"/>
  <c r="B63" i="4"/>
  <c r="C63" i="4"/>
  <c r="D63" i="4"/>
  <c r="E63" i="4"/>
  <c r="F63" i="4"/>
  <c r="B64" i="4"/>
  <c r="C64" i="4"/>
  <c r="D64" i="4"/>
  <c r="E64" i="4"/>
  <c r="F64" i="4"/>
  <c r="B65" i="4"/>
  <c r="C65" i="4"/>
  <c r="D65" i="4"/>
  <c r="E65" i="4"/>
  <c r="F65" i="4"/>
  <c r="B66" i="4"/>
  <c r="C66" i="4"/>
  <c r="D66" i="4"/>
  <c r="E66" i="4"/>
  <c r="F66" i="4"/>
  <c r="B67" i="4"/>
  <c r="C67" i="4"/>
  <c r="D67" i="4"/>
  <c r="E67" i="4"/>
  <c r="F67" i="4"/>
  <c r="B68" i="4"/>
  <c r="C68" i="4"/>
  <c r="D68" i="4"/>
  <c r="E68" i="4"/>
  <c r="F68" i="4"/>
  <c r="B69" i="4"/>
  <c r="C69" i="4"/>
  <c r="D69" i="4"/>
  <c r="E69" i="4"/>
  <c r="F69" i="4"/>
  <c r="B70" i="4"/>
  <c r="C70" i="4"/>
  <c r="D70" i="4"/>
  <c r="E70" i="4"/>
  <c r="F70" i="4"/>
  <c r="B71" i="4"/>
  <c r="C71" i="4"/>
  <c r="D71" i="4"/>
  <c r="E71" i="4"/>
  <c r="F71" i="4"/>
  <c r="B72" i="4"/>
  <c r="C72" i="4"/>
  <c r="D72" i="4"/>
  <c r="E72" i="4"/>
  <c r="F72" i="4"/>
  <c r="B73" i="4"/>
  <c r="C73" i="4"/>
  <c r="D73" i="4"/>
  <c r="E73" i="4"/>
  <c r="F73" i="4"/>
  <c r="B74" i="4"/>
  <c r="C74" i="4"/>
  <c r="D74" i="4"/>
  <c r="E74" i="4"/>
  <c r="F74" i="4"/>
  <c r="B75" i="4"/>
  <c r="C75" i="4"/>
  <c r="D75" i="4"/>
  <c r="E75" i="4"/>
  <c r="F75" i="4"/>
  <c r="B76" i="4"/>
  <c r="C76" i="4"/>
  <c r="D76" i="4"/>
  <c r="E76" i="4"/>
  <c r="F76" i="4"/>
  <c r="B77" i="4"/>
  <c r="C77" i="4"/>
  <c r="D77" i="4"/>
  <c r="E77" i="4"/>
  <c r="F77" i="4"/>
  <c r="B78" i="4"/>
  <c r="C78" i="4"/>
  <c r="D78" i="4"/>
  <c r="E78" i="4"/>
  <c r="F78" i="4"/>
  <c r="B79" i="4"/>
  <c r="C79" i="4"/>
  <c r="D79" i="4"/>
  <c r="E79" i="4"/>
  <c r="F79" i="4"/>
  <c r="B80" i="4"/>
  <c r="C80" i="4"/>
  <c r="D80" i="4"/>
  <c r="E80" i="4"/>
  <c r="F80" i="4"/>
  <c r="B81" i="4"/>
  <c r="C81" i="4"/>
  <c r="D81" i="4"/>
  <c r="E81" i="4"/>
  <c r="F81" i="4"/>
  <c r="B82" i="4"/>
  <c r="C82" i="4"/>
  <c r="D82" i="4"/>
  <c r="E82" i="4"/>
  <c r="F82" i="4"/>
  <c r="B83" i="4"/>
  <c r="C83" i="4"/>
  <c r="D83" i="4"/>
  <c r="E83" i="4"/>
  <c r="F83" i="4"/>
  <c r="B84" i="4"/>
  <c r="C84" i="4"/>
  <c r="D84" i="4"/>
  <c r="E84" i="4"/>
  <c r="F84" i="4"/>
  <c r="B85" i="4"/>
  <c r="C85" i="4"/>
  <c r="D85" i="4"/>
  <c r="E85" i="4"/>
  <c r="F85" i="4"/>
  <c r="B86" i="4"/>
  <c r="C86" i="4"/>
  <c r="D86" i="4"/>
  <c r="E86" i="4"/>
  <c r="F86" i="4"/>
  <c r="B87" i="4"/>
  <c r="C87" i="4"/>
  <c r="D87" i="4"/>
  <c r="E87" i="4"/>
  <c r="F87" i="4"/>
  <c r="B88" i="4"/>
  <c r="C88" i="4"/>
  <c r="D88" i="4"/>
  <c r="E88" i="4"/>
  <c r="F88" i="4"/>
  <c r="B89" i="4"/>
  <c r="C89" i="4"/>
  <c r="D89" i="4"/>
  <c r="E89" i="4"/>
  <c r="F89" i="4"/>
  <c r="B90" i="4"/>
  <c r="C90" i="4"/>
  <c r="D90" i="4"/>
  <c r="E90" i="4"/>
  <c r="F90" i="4"/>
  <c r="B91" i="4"/>
  <c r="C91" i="4"/>
  <c r="D91" i="4"/>
  <c r="E91" i="4"/>
  <c r="F91" i="4"/>
  <c r="B92" i="4"/>
  <c r="C92" i="4"/>
  <c r="D92" i="4"/>
  <c r="E92" i="4"/>
  <c r="F92" i="4"/>
  <c r="B93" i="4"/>
  <c r="C93" i="4"/>
  <c r="D93" i="4"/>
  <c r="E93" i="4"/>
  <c r="F93" i="4"/>
  <c r="B94" i="4"/>
  <c r="C94" i="4"/>
  <c r="D94" i="4"/>
  <c r="E94" i="4"/>
  <c r="F94" i="4"/>
  <c r="B95" i="4"/>
  <c r="C95" i="4"/>
  <c r="D95" i="4"/>
  <c r="E95" i="4"/>
  <c r="F95" i="4"/>
  <c r="B96" i="4"/>
  <c r="C96" i="4"/>
  <c r="D96" i="4"/>
  <c r="E96" i="4"/>
  <c r="F96" i="4"/>
  <c r="B97" i="4"/>
  <c r="C97" i="4"/>
  <c r="D97" i="4"/>
  <c r="E97" i="4"/>
  <c r="F97" i="4"/>
  <c r="B98" i="4"/>
  <c r="C98" i="4"/>
  <c r="D98" i="4"/>
  <c r="E98" i="4"/>
  <c r="F98" i="4"/>
  <c r="B99" i="4"/>
  <c r="C99" i="4"/>
  <c r="D99" i="4"/>
  <c r="E99" i="4"/>
  <c r="F99" i="4"/>
  <c r="B100" i="4"/>
  <c r="C100" i="4"/>
  <c r="D100" i="4"/>
  <c r="E100" i="4"/>
  <c r="F100" i="4"/>
  <c r="B101" i="4"/>
  <c r="C101" i="4"/>
  <c r="D101" i="4"/>
  <c r="E101" i="4"/>
  <c r="F101" i="4"/>
  <c r="B102" i="4"/>
  <c r="C102" i="4"/>
  <c r="D102" i="4"/>
  <c r="E102" i="4"/>
  <c r="F102" i="4"/>
  <c r="B103" i="4"/>
  <c r="C103" i="4"/>
  <c r="D103" i="4"/>
  <c r="E103" i="4"/>
  <c r="F103" i="4"/>
  <c r="B104" i="4"/>
  <c r="C104" i="4"/>
  <c r="D104" i="4"/>
  <c r="E104" i="4"/>
  <c r="F104" i="4"/>
  <c r="B105" i="4"/>
  <c r="C105" i="4"/>
  <c r="D105" i="4"/>
  <c r="E105" i="4"/>
  <c r="F105" i="4"/>
  <c r="B106" i="4"/>
  <c r="C106" i="4"/>
  <c r="D106" i="4"/>
  <c r="E106" i="4"/>
  <c r="F106" i="4"/>
  <c r="B107" i="4"/>
  <c r="C107" i="4"/>
  <c r="D107" i="4"/>
  <c r="E107" i="4"/>
  <c r="F107" i="4"/>
  <c r="B108" i="4"/>
  <c r="C108" i="4"/>
  <c r="D108" i="4"/>
  <c r="E108" i="4"/>
  <c r="F108" i="4"/>
  <c r="B109" i="4"/>
  <c r="C109" i="4"/>
  <c r="D109" i="4"/>
  <c r="E109" i="4"/>
  <c r="F109" i="4"/>
  <c r="B110" i="4"/>
  <c r="C110" i="4"/>
  <c r="D110" i="4"/>
  <c r="E110" i="4"/>
  <c r="F110" i="4"/>
  <c r="B111" i="4"/>
  <c r="C111" i="4"/>
  <c r="D111" i="4"/>
  <c r="E111" i="4"/>
  <c r="F111" i="4"/>
  <c r="B112" i="4"/>
  <c r="C112" i="4"/>
  <c r="D112" i="4"/>
  <c r="E112" i="4"/>
  <c r="F112" i="4"/>
  <c r="B113" i="4"/>
  <c r="C113" i="4"/>
  <c r="D113" i="4"/>
  <c r="E113" i="4"/>
  <c r="F113" i="4"/>
  <c r="B114" i="4"/>
  <c r="C114" i="4"/>
  <c r="D114" i="4"/>
  <c r="E114" i="4"/>
  <c r="F114" i="4"/>
  <c r="B115" i="4"/>
  <c r="C115" i="4"/>
  <c r="D115" i="4"/>
  <c r="E115" i="4"/>
  <c r="F115" i="4"/>
  <c r="B116" i="4"/>
  <c r="C116" i="4"/>
  <c r="D116" i="4"/>
  <c r="E116" i="4"/>
  <c r="F116" i="4"/>
  <c r="B117" i="4"/>
  <c r="C117" i="4"/>
  <c r="D117" i="4"/>
  <c r="E117" i="4"/>
  <c r="F117" i="4"/>
  <c r="B118" i="4"/>
  <c r="C118" i="4"/>
  <c r="D118" i="4"/>
  <c r="E118" i="4"/>
  <c r="F118" i="4"/>
  <c r="B119" i="4"/>
  <c r="C119" i="4"/>
  <c r="D119" i="4"/>
  <c r="E119" i="4"/>
  <c r="F119" i="4"/>
  <c r="B120" i="4"/>
  <c r="C120" i="4"/>
  <c r="D120" i="4"/>
  <c r="E120" i="4"/>
  <c r="F120" i="4"/>
  <c r="B121" i="4"/>
  <c r="C121" i="4"/>
  <c r="D121" i="4"/>
  <c r="E121" i="4"/>
  <c r="F121" i="4"/>
  <c r="B122" i="4"/>
  <c r="C122" i="4"/>
  <c r="D122" i="4"/>
  <c r="E122" i="4"/>
  <c r="F122" i="4"/>
  <c r="B123" i="4"/>
  <c r="C123" i="4"/>
  <c r="D123" i="4"/>
  <c r="E123" i="4"/>
  <c r="F123" i="4"/>
  <c r="B124" i="4"/>
  <c r="C124" i="4"/>
  <c r="D124" i="4"/>
  <c r="E124" i="4"/>
  <c r="F124" i="4"/>
  <c r="B125" i="4"/>
  <c r="C125" i="4"/>
  <c r="D125" i="4"/>
  <c r="E125" i="4"/>
  <c r="F125" i="4"/>
  <c r="B126" i="4"/>
  <c r="C126" i="4"/>
  <c r="D126" i="4"/>
  <c r="E126" i="4"/>
  <c r="F126" i="4"/>
  <c r="B127" i="4"/>
  <c r="C127" i="4"/>
  <c r="D127" i="4"/>
  <c r="E127" i="4"/>
  <c r="F127" i="4"/>
  <c r="B128" i="4"/>
  <c r="C128" i="4"/>
  <c r="D128" i="4"/>
  <c r="E128" i="4"/>
  <c r="F128" i="4"/>
  <c r="B129" i="4"/>
  <c r="C129" i="4"/>
  <c r="D129" i="4"/>
  <c r="E129" i="4"/>
  <c r="F129" i="4"/>
  <c r="B130" i="4"/>
  <c r="C130" i="4"/>
  <c r="D130" i="4"/>
  <c r="E130" i="4"/>
  <c r="F130" i="4"/>
  <c r="B131" i="4"/>
  <c r="C131" i="4"/>
  <c r="D131" i="4"/>
  <c r="E131" i="4"/>
  <c r="F131" i="4"/>
  <c r="B132" i="4"/>
  <c r="C132" i="4"/>
  <c r="D132" i="4"/>
  <c r="E132" i="4"/>
  <c r="F132" i="4"/>
  <c r="B133" i="4"/>
  <c r="C133" i="4"/>
  <c r="D133" i="4"/>
  <c r="E133" i="4"/>
  <c r="F133" i="4"/>
  <c r="B134" i="4"/>
  <c r="C134" i="4"/>
  <c r="D134" i="4"/>
  <c r="E134" i="4"/>
  <c r="F134" i="4"/>
  <c r="B135" i="4"/>
  <c r="C135" i="4"/>
  <c r="D135" i="4"/>
  <c r="E135" i="4"/>
  <c r="F135" i="4"/>
  <c r="B136" i="4"/>
  <c r="C136" i="4"/>
  <c r="D136" i="4"/>
  <c r="E136" i="4"/>
  <c r="F136" i="4"/>
  <c r="B137" i="4"/>
  <c r="C137" i="4"/>
  <c r="D137" i="4"/>
  <c r="E137" i="4"/>
  <c r="F137" i="4"/>
  <c r="B138" i="4"/>
  <c r="C138" i="4"/>
  <c r="D138" i="4"/>
  <c r="E138" i="4"/>
  <c r="F138" i="4"/>
  <c r="B139" i="4"/>
  <c r="C139" i="4"/>
  <c r="D139" i="4"/>
  <c r="E139" i="4"/>
  <c r="F139" i="4"/>
  <c r="B140" i="4"/>
  <c r="C140" i="4"/>
  <c r="D140" i="4"/>
  <c r="E140" i="4"/>
  <c r="F140" i="4"/>
  <c r="B141" i="4"/>
  <c r="C141" i="4"/>
  <c r="D141" i="4"/>
  <c r="E141" i="4"/>
  <c r="F141" i="4"/>
  <c r="B142" i="4"/>
  <c r="C142" i="4"/>
  <c r="D142" i="4"/>
  <c r="E142" i="4"/>
  <c r="F142" i="4"/>
  <c r="B143" i="4"/>
  <c r="C143" i="4"/>
  <c r="D143" i="4"/>
  <c r="E143" i="4"/>
  <c r="F143" i="4"/>
  <c r="B144" i="4"/>
  <c r="C144" i="4"/>
  <c r="D144" i="4"/>
  <c r="E144" i="4"/>
  <c r="F144" i="4"/>
  <c r="B145" i="4"/>
  <c r="C145" i="4"/>
  <c r="D145" i="4"/>
  <c r="E145" i="4"/>
  <c r="F145" i="4"/>
  <c r="B146" i="4"/>
  <c r="C146" i="4"/>
  <c r="D146" i="4"/>
  <c r="E146" i="4"/>
  <c r="F146" i="4"/>
  <c r="B147" i="4"/>
  <c r="C147" i="4"/>
  <c r="D147" i="4"/>
  <c r="E147" i="4"/>
  <c r="F147" i="4"/>
  <c r="B148" i="4"/>
  <c r="C148" i="4"/>
  <c r="D148" i="4"/>
  <c r="E148" i="4"/>
  <c r="F148" i="4"/>
  <c r="B149" i="4"/>
  <c r="C149" i="4"/>
  <c r="D149" i="4"/>
  <c r="E149" i="4"/>
  <c r="F149" i="4"/>
  <c r="B150" i="4"/>
  <c r="C150" i="4"/>
  <c r="D150" i="4"/>
  <c r="E150" i="4"/>
  <c r="F150" i="4"/>
  <c r="B151" i="4"/>
  <c r="C151" i="4"/>
  <c r="D151" i="4"/>
  <c r="E151" i="4"/>
  <c r="F151" i="4"/>
  <c r="B152" i="4"/>
  <c r="C152" i="4"/>
  <c r="D152" i="4"/>
  <c r="E152" i="4"/>
  <c r="F152" i="4"/>
  <c r="B153" i="4"/>
  <c r="C153" i="4"/>
  <c r="D153" i="4"/>
  <c r="E153" i="4"/>
  <c r="F153" i="4"/>
  <c r="B154" i="4"/>
  <c r="C154" i="4"/>
  <c r="D154" i="4"/>
  <c r="E154" i="4"/>
  <c r="F154" i="4"/>
  <c r="B155" i="4"/>
  <c r="C155" i="4"/>
  <c r="D155" i="4"/>
  <c r="E155" i="4"/>
  <c r="F155" i="4"/>
  <c r="B156" i="4"/>
  <c r="C156" i="4"/>
  <c r="D156" i="4"/>
  <c r="E156" i="4"/>
  <c r="F156" i="4"/>
  <c r="B157" i="4"/>
  <c r="C157" i="4"/>
  <c r="D157" i="4"/>
  <c r="E157" i="4"/>
  <c r="F157" i="4"/>
  <c r="B158" i="4"/>
  <c r="C158" i="4"/>
  <c r="D158" i="4"/>
  <c r="E158" i="4"/>
  <c r="F158" i="4"/>
  <c r="B159" i="4"/>
  <c r="C159" i="4"/>
  <c r="D159" i="4"/>
  <c r="E159" i="4"/>
  <c r="F159" i="4"/>
  <c r="B160" i="4"/>
  <c r="C160" i="4"/>
  <c r="D160" i="4"/>
  <c r="E160" i="4"/>
  <c r="F160" i="4"/>
  <c r="B161" i="4"/>
  <c r="C161" i="4"/>
  <c r="D161" i="4"/>
  <c r="E161" i="4"/>
  <c r="F161" i="4"/>
  <c r="B162" i="4"/>
  <c r="C162" i="4"/>
  <c r="D162" i="4"/>
  <c r="E162" i="4"/>
  <c r="F162" i="4"/>
  <c r="B163" i="4"/>
  <c r="C163" i="4"/>
  <c r="D163" i="4"/>
  <c r="E163" i="4"/>
  <c r="F163" i="4"/>
  <c r="B164" i="4"/>
  <c r="C164" i="4"/>
  <c r="D164" i="4"/>
  <c r="E164" i="4"/>
  <c r="F164" i="4"/>
  <c r="B165" i="4"/>
  <c r="C165" i="4"/>
  <c r="D165" i="4"/>
  <c r="E165" i="4"/>
  <c r="F165" i="4"/>
  <c r="B166" i="4"/>
  <c r="C166" i="4"/>
  <c r="D166" i="4"/>
  <c r="E166" i="4"/>
  <c r="F166" i="4"/>
  <c r="B167" i="4"/>
  <c r="C167" i="4"/>
  <c r="D167" i="4"/>
  <c r="E167" i="4"/>
  <c r="F167" i="4"/>
  <c r="B168" i="4"/>
  <c r="C168" i="4"/>
  <c r="D168" i="4"/>
  <c r="E168" i="4"/>
  <c r="F168" i="4"/>
  <c r="B169" i="4"/>
  <c r="C169" i="4"/>
  <c r="D169" i="4"/>
  <c r="E169" i="4"/>
  <c r="F169" i="4"/>
  <c r="B170" i="4"/>
  <c r="C170" i="4"/>
  <c r="D170" i="4"/>
  <c r="E170" i="4"/>
  <c r="F170" i="4"/>
  <c r="B171" i="4"/>
  <c r="C171" i="4"/>
  <c r="D171" i="4"/>
  <c r="E171" i="4"/>
  <c r="F171" i="4"/>
  <c r="B172" i="4"/>
  <c r="C172" i="4"/>
  <c r="D172" i="4"/>
  <c r="E172" i="4"/>
  <c r="F172" i="4"/>
  <c r="B173" i="4"/>
  <c r="C173" i="4"/>
  <c r="D173" i="4"/>
  <c r="E173" i="4"/>
  <c r="F173" i="4"/>
  <c r="B174" i="4"/>
  <c r="C174" i="4"/>
  <c r="D174" i="4"/>
  <c r="E174" i="4"/>
  <c r="F174" i="4"/>
  <c r="B175" i="4"/>
  <c r="C175" i="4"/>
  <c r="D175" i="4"/>
  <c r="E175" i="4"/>
  <c r="F175" i="4"/>
  <c r="B176" i="4"/>
  <c r="C176" i="4"/>
  <c r="D176" i="4"/>
  <c r="E176" i="4"/>
  <c r="F176" i="4"/>
  <c r="B177" i="4"/>
  <c r="C177" i="4"/>
  <c r="D177" i="4"/>
  <c r="E177" i="4"/>
  <c r="F177" i="4"/>
  <c r="B178" i="4"/>
  <c r="C178" i="4"/>
  <c r="D178" i="4"/>
  <c r="E178" i="4"/>
  <c r="F178" i="4"/>
  <c r="B179" i="4"/>
  <c r="C179" i="4"/>
  <c r="D179" i="4"/>
  <c r="E179" i="4"/>
  <c r="F179" i="4"/>
  <c r="B180" i="4"/>
  <c r="C180" i="4"/>
  <c r="D180" i="4"/>
  <c r="E180" i="4"/>
  <c r="F180" i="4"/>
  <c r="B181" i="4"/>
  <c r="C181" i="4"/>
  <c r="D181" i="4"/>
  <c r="E181" i="4"/>
  <c r="F181" i="4"/>
  <c r="B182" i="4"/>
  <c r="C182" i="4"/>
  <c r="D182" i="4"/>
  <c r="E182" i="4"/>
  <c r="F182" i="4"/>
  <c r="B183" i="4"/>
  <c r="C183" i="4"/>
  <c r="D183" i="4"/>
  <c r="E183" i="4"/>
  <c r="F183" i="4"/>
  <c r="B184" i="4"/>
  <c r="C184" i="4"/>
  <c r="D184" i="4"/>
  <c r="E184" i="4"/>
  <c r="F184" i="4"/>
  <c r="B185" i="4"/>
  <c r="C185" i="4"/>
  <c r="D185" i="4"/>
  <c r="E185" i="4"/>
  <c r="F185" i="4"/>
  <c r="B186" i="4"/>
  <c r="C186" i="4"/>
  <c r="D186" i="4"/>
  <c r="E186" i="4"/>
  <c r="F186" i="4"/>
  <c r="B187" i="4"/>
  <c r="C187" i="4"/>
  <c r="D187" i="4"/>
  <c r="E187" i="4"/>
  <c r="F187" i="4"/>
  <c r="B188" i="4"/>
  <c r="C188" i="4"/>
  <c r="D188" i="4"/>
  <c r="E188" i="4"/>
  <c r="F188" i="4"/>
  <c r="B189" i="4"/>
  <c r="C189" i="4"/>
  <c r="D189" i="4"/>
  <c r="E189" i="4"/>
  <c r="F189" i="4"/>
  <c r="B190" i="4"/>
  <c r="C190" i="4"/>
  <c r="D190" i="4"/>
  <c r="E190" i="4"/>
  <c r="F190" i="4"/>
  <c r="B191" i="4"/>
  <c r="C191" i="4"/>
  <c r="D191" i="4"/>
  <c r="E191" i="4"/>
  <c r="F191" i="4"/>
  <c r="B192" i="4"/>
  <c r="C192" i="4"/>
  <c r="D192" i="4"/>
  <c r="E192" i="4"/>
  <c r="F192" i="4"/>
  <c r="B193" i="4"/>
  <c r="C193" i="4"/>
  <c r="D193" i="4"/>
  <c r="E193" i="4"/>
  <c r="F193" i="4"/>
  <c r="B194" i="4"/>
  <c r="C194" i="4"/>
  <c r="D194" i="4"/>
  <c r="E194" i="4"/>
  <c r="F194" i="4"/>
  <c r="B195" i="4"/>
  <c r="C195" i="4"/>
  <c r="D195" i="4"/>
  <c r="E195" i="4"/>
  <c r="F195" i="4"/>
  <c r="B196" i="4"/>
  <c r="C196" i="4"/>
  <c r="D196" i="4"/>
  <c r="E196" i="4"/>
  <c r="F196" i="4"/>
  <c r="B197" i="4"/>
  <c r="C197" i="4"/>
  <c r="D197" i="4"/>
  <c r="E197" i="4"/>
  <c r="F197" i="4"/>
  <c r="B198" i="4"/>
  <c r="C198" i="4"/>
  <c r="D198" i="4"/>
  <c r="E198" i="4"/>
  <c r="F198" i="4"/>
  <c r="B199" i="4"/>
  <c r="C199" i="4"/>
  <c r="D199" i="4"/>
  <c r="E199" i="4"/>
  <c r="F199" i="4"/>
  <c r="B200" i="4"/>
  <c r="C200" i="4"/>
  <c r="D200" i="4"/>
  <c r="E200" i="4"/>
  <c r="F200" i="4"/>
  <c r="B201" i="4"/>
  <c r="C201" i="4"/>
  <c r="D201" i="4"/>
  <c r="E201" i="4"/>
  <c r="F201" i="4"/>
  <c r="B202" i="4"/>
  <c r="C202" i="4"/>
  <c r="D202" i="4"/>
  <c r="E202" i="4"/>
  <c r="F202" i="4"/>
  <c r="B203" i="4"/>
  <c r="C203" i="4"/>
  <c r="D203" i="4"/>
  <c r="E203" i="4"/>
  <c r="F203" i="4"/>
  <c r="B204" i="4"/>
  <c r="C204" i="4"/>
  <c r="D204" i="4"/>
  <c r="E204" i="4"/>
  <c r="F204" i="4"/>
  <c r="B205" i="4"/>
  <c r="C205" i="4"/>
  <c r="D205" i="4"/>
  <c r="E205" i="4"/>
  <c r="F205" i="4"/>
  <c r="B206" i="4"/>
  <c r="C206" i="4"/>
  <c r="D206" i="4"/>
  <c r="E206" i="4"/>
  <c r="F206" i="4"/>
  <c r="B207" i="4"/>
  <c r="C207" i="4"/>
  <c r="D207" i="4"/>
  <c r="E207" i="4"/>
  <c r="F207" i="4"/>
  <c r="B208" i="4"/>
  <c r="C208" i="4"/>
  <c r="D208" i="4"/>
  <c r="E208" i="4"/>
  <c r="F208" i="4"/>
  <c r="B209" i="4"/>
  <c r="C209" i="4"/>
  <c r="D209" i="4"/>
  <c r="E209" i="4"/>
  <c r="F209" i="4"/>
  <c r="B210" i="4"/>
  <c r="C210" i="4"/>
  <c r="D210" i="4"/>
  <c r="E210" i="4"/>
  <c r="F210" i="4"/>
  <c r="B211" i="4"/>
  <c r="C211" i="4"/>
  <c r="D211" i="4"/>
  <c r="E211" i="4"/>
  <c r="F211" i="4"/>
  <c r="B212" i="4"/>
  <c r="C212" i="4"/>
  <c r="D212" i="4"/>
  <c r="E212" i="4"/>
  <c r="F212" i="4"/>
  <c r="B213" i="4"/>
  <c r="C213" i="4"/>
  <c r="D213" i="4"/>
  <c r="E213" i="4"/>
  <c r="F213" i="4"/>
  <c r="B214" i="4"/>
  <c r="C214" i="4"/>
  <c r="D214" i="4"/>
  <c r="E214" i="4"/>
  <c r="F214" i="4"/>
  <c r="B215" i="4"/>
  <c r="C215" i="4"/>
  <c r="D215" i="4"/>
  <c r="E215" i="4"/>
  <c r="F215" i="4"/>
  <c r="B216" i="4"/>
  <c r="C216" i="4"/>
  <c r="D216" i="4"/>
  <c r="E216" i="4"/>
  <c r="F216" i="4"/>
  <c r="B217" i="4"/>
  <c r="C217" i="4"/>
  <c r="D217" i="4"/>
  <c r="E217" i="4"/>
  <c r="F217" i="4"/>
  <c r="B218" i="4"/>
  <c r="C218" i="4"/>
  <c r="D218" i="4"/>
  <c r="E218" i="4"/>
  <c r="F218" i="4"/>
  <c r="B219" i="4"/>
  <c r="C219" i="4"/>
  <c r="D219" i="4"/>
  <c r="E219" i="4"/>
  <c r="F219" i="4"/>
  <c r="B220" i="4"/>
  <c r="C220" i="4"/>
  <c r="D220" i="4"/>
  <c r="E220" i="4"/>
  <c r="F220" i="4"/>
  <c r="B221" i="4"/>
  <c r="C221" i="4"/>
  <c r="D221" i="4"/>
  <c r="E221" i="4"/>
  <c r="F221" i="4"/>
  <c r="B222" i="4"/>
  <c r="C222" i="4"/>
  <c r="D222" i="4"/>
  <c r="E222" i="4"/>
  <c r="F222" i="4"/>
  <c r="B223" i="4"/>
  <c r="C223" i="4"/>
  <c r="D223" i="4"/>
  <c r="E223" i="4"/>
  <c r="F223" i="4"/>
  <c r="B224" i="4"/>
  <c r="C224" i="4"/>
  <c r="D224" i="4"/>
  <c r="E224" i="4"/>
  <c r="F224" i="4"/>
  <c r="B225" i="4"/>
  <c r="C225" i="4"/>
  <c r="D225" i="4"/>
  <c r="E225" i="4"/>
  <c r="F225" i="4"/>
  <c r="B226" i="4"/>
  <c r="C226" i="4"/>
  <c r="D226" i="4"/>
  <c r="E226" i="4"/>
  <c r="F226" i="4"/>
  <c r="B227" i="4"/>
  <c r="C227" i="4"/>
  <c r="D227" i="4"/>
  <c r="E227" i="4"/>
  <c r="F227" i="4"/>
  <c r="B228" i="4"/>
  <c r="C228" i="4"/>
  <c r="D228" i="4"/>
  <c r="E228" i="4"/>
  <c r="F228" i="4"/>
  <c r="B229" i="4"/>
  <c r="C229" i="4"/>
  <c r="D229" i="4"/>
  <c r="E229" i="4"/>
  <c r="F229" i="4"/>
  <c r="B230" i="4"/>
  <c r="C230" i="4"/>
  <c r="D230" i="4"/>
  <c r="E230" i="4"/>
  <c r="F230" i="4"/>
  <c r="B231" i="4"/>
  <c r="C231" i="4"/>
  <c r="D231" i="4"/>
  <c r="E231" i="4"/>
  <c r="F231" i="4"/>
  <c r="B232" i="4"/>
  <c r="C232" i="4"/>
  <c r="D232" i="4"/>
  <c r="E232" i="4"/>
  <c r="F232" i="4"/>
  <c r="B233" i="4"/>
  <c r="C233" i="4"/>
  <c r="D233" i="4"/>
  <c r="E233" i="4"/>
  <c r="F233" i="4"/>
  <c r="B234" i="4"/>
  <c r="C234" i="4"/>
  <c r="D234" i="4"/>
  <c r="E234" i="4"/>
  <c r="F234" i="4"/>
  <c r="B235" i="4"/>
  <c r="C235" i="4"/>
  <c r="D235" i="4"/>
  <c r="E235" i="4"/>
  <c r="F235" i="4"/>
  <c r="B236" i="4"/>
  <c r="C236" i="4"/>
  <c r="D236" i="4"/>
  <c r="E236" i="4"/>
  <c r="F236" i="4"/>
  <c r="B237" i="4"/>
  <c r="C237" i="4"/>
  <c r="D237" i="4"/>
  <c r="E237" i="4"/>
  <c r="F237" i="4"/>
  <c r="B238" i="4"/>
  <c r="C238" i="4"/>
  <c r="D238" i="4"/>
  <c r="E238" i="4"/>
  <c r="F238" i="4"/>
  <c r="B239" i="4"/>
  <c r="C239" i="4"/>
  <c r="D239" i="4"/>
  <c r="E239" i="4"/>
  <c r="F239" i="4"/>
  <c r="B240" i="4"/>
  <c r="C240" i="4"/>
  <c r="D240" i="4"/>
  <c r="E240" i="4"/>
  <c r="F240" i="4"/>
  <c r="B241" i="4"/>
  <c r="C241" i="4"/>
  <c r="D241" i="4"/>
  <c r="E241" i="4"/>
  <c r="F241" i="4"/>
  <c r="B242" i="4"/>
  <c r="C242" i="4"/>
  <c r="D242" i="4"/>
  <c r="E242" i="4"/>
  <c r="F242" i="4"/>
  <c r="B243" i="4"/>
  <c r="C243" i="4"/>
  <c r="D243" i="4"/>
  <c r="E243" i="4"/>
  <c r="F243" i="4"/>
  <c r="B244" i="4"/>
  <c r="C244" i="4"/>
  <c r="D244" i="4"/>
  <c r="E244" i="4"/>
  <c r="F244" i="4"/>
  <c r="B245" i="4"/>
  <c r="C245" i="4"/>
  <c r="D245" i="4"/>
  <c r="E245" i="4"/>
  <c r="F245" i="4"/>
  <c r="B246" i="4"/>
  <c r="C246" i="4"/>
  <c r="D246" i="4"/>
  <c r="E246" i="4"/>
  <c r="F246" i="4"/>
  <c r="B247" i="4"/>
  <c r="C247" i="4"/>
  <c r="D247" i="4"/>
  <c r="E247" i="4"/>
  <c r="F247" i="4"/>
  <c r="B248" i="4"/>
  <c r="C248" i="4"/>
  <c r="D248" i="4"/>
  <c r="E248" i="4"/>
  <c r="F248" i="4"/>
  <c r="B249" i="4"/>
  <c r="C249" i="4"/>
  <c r="D249" i="4"/>
  <c r="E249" i="4"/>
  <c r="F249" i="4"/>
  <c r="B250" i="4"/>
  <c r="C250" i="4"/>
  <c r="D250" i="4"/>
  <c r="E250" i="4"/>
  <c r="F250" i="4"/>
  <c r="B251" i="4"/>
  <c r="C251" i="4"/>
  <c r="D251" i="4"/>
  <c r="E251" i="4"/>
  <c r="F251" i="4"/>
  <c r="B252" i="4"/>
  <c r="C252" i="4"/>
  <c r="D252" i="4"/>
  <c r="E252" i="4"/>
  <c r="F252" i="4"/>
  <c r="B253" i="4"/>
  <c r="C253" i="4"/>
  <c r="D253" i="4"/>
  <c r="E253" i="4"/>
  <c r="F253" i="4"/>
  <c r="B254" i="4"/>
  <c r="C254" i="4"/>
  <c r="D254" i="4"/>
  <c r="E254" i="4"/>
  <c r="F254" i="4"/>
  <c r="B255" i="4"/>
  <c r="C255" i="4"/>
  <c r="D255" i="4"/>
  <c r="E255" i="4"/>
  <c r="F255" i="4"/>
  <c r="B256" i="4"/>
  <c r="C256" i="4"/>
  <c r="D256" i="4"/>
  <c r="E256" i="4"/>
  <c r="F256" i="4"/>
  <c r="B257" i="4"/>
  <c r="C257" i="4"/>
  <c r="D257" i="4"/>
  <c r="E257" i="4"/>
  <c r="F257" i="4"/>
  <c r="B258" i="4"/>
  <c r="C258" i="4"/>
  <c r="D258" i="4"/>
  <c r="E258" i="4"/>
  <c r="F258" i="4"/>
  <c r="B259" i="4"/>
  <c r="C259" i="4"/>
  <c r="D259" i="4"/>
  <c r="E259" i="4"/>
  <c r="F259" i="4"/>
  <c r="B260" i="4"/>
  <c r="C260" i="4"/>
  <c r="D260" i="4"/>
  <c r="E260" i="4"/>
  <c r="F260" i="4"/>
  <c r="B261" i="4"/>
  <c r="C261" i="4"/>
  <c r="D261" i="4"/>
  <c r="E261" i="4"/>
  <c r="F261" i="4"/>
  <c r="B262" i="4"/>
  <c r="C262" i="4"/>
  <c r="D262" i="4"/>
  <c r="E262" i="4"/>
  <c r="F262" i="4"/>
  <c r="B263" i="4"/>
  <c r="C263" i="4"/>
  <c r="D263" i="4"/>
  <c r="E263" i="4"/>
  <c r="F263" i="4"/>
  <c r="B264" i="4"/>
  <c r="C264" i="4"/>
  <c r="D264" i="4"/>
  <c r="E264" i="4"/>
  <c r="F264" i="4"/>
  <c r="B265" i="4"/>
  <c r="C265" i="4"/>
  <c r="D265" i="4"/>
  <c r="E265" i="4"/>
  <c r="F265" i="4"/>
  <c r="B266" i="4"/>
  <c r="C266" i="4"/>
  <c r="D266" i="4"/>
  <c r="E266" i="4"/>
  <c r="F266" i="4"/>
  <c r="B267" i="4"/>
  <c r="C267" i="4"/>
  <c r="D267" i="4"/>
  <c r="E267" i="4"/>
  <c r="F267" i="4"/>
  <c r="B268" i="4"/>
  <c r="C268" i="4"/>
  <c r="D268" i="4"/>
  <c r="E268" i="4"/>
  <c r="F268" i="4"/>
  <c r="B269" i="4"/>
  <c r="C269" i="4"/>
  <c r="D269" i="4"/>
  <c r="E269" i="4"/>
  <c r="F269" i="4"/>
  <c r="B270" i="4"/>
  <c r="C270" i="4"/>
  <c r="D270" i="4"/>
  <c r="E270" i="4"/>
  <c r="F270" i="4"/>
  <c r="B271" i="4"/>
  <c r="C271" i="4"/>
  <c r="D271" i="4"/>
  <c r="E271" i="4"/>
  <c r="F271" i="4"/>
  <c r="B272" i="4"/>
  <c r="C272" i="4"/>
  <c r="D272" i="4"/>
  <c r="E272" i="4"/>
  <c r="F272" i="4"/>
  <c r="B273" i="4"/>
  <c r="C273" i="4"/>
  <c r="D273" i="4"/>
  <c r="E273" i="4"/>
  <c r="F273" i="4"/>
  <c r="B274" i="4"/>
  <c r="C274" i="4"/>
  <c r="D274" i="4"/>
  <c r="E274" i="4"/>
  <c r="F274" i="4"/>
  <c r="B275" i="4"/>
  <c r="C275" i="4"/>
  <c r="D275" i="4"/>
  <c r="E275" i="4"/>
  <c r="F275" i="4"/>
  <c r="B276" i="4"/>
  <c r="C276" i="4"/>
  <c r="D276" i="4"/>
  <c r="E276" i="4"/>
  <c r="F276" i="4"/>
  <c r="B277" i="4"/>
  <c r="C277" i="4"/>
  <c r="D277" i="4"/>
  <c r="E277" i="4"/>
  <c r="F277" i="4"/>
  <c r="B278" i="4"/>
  <c r="C278" i="4"/>
  <c r="D278" i="4"/>
  <c r="E278" i="4"/>
  <c r="F278" i="4"/>
  <c r="B279" i="4"/>
  <c r="C279" i="4"/>
  <c r="D279" i="4"/>
  <c r="E279" i="4"/>
  <c r="F279" i="4"/>
  <c r="B280" i="4"/>
  <c r="C280" i="4"/>
  <c r="D280" i="4"/>
  <c r="E280" i="4"/>
  <c r="F280" i="4"/>
  <c r="B281" i="4"/>
  <c r="C281" i="4"/>
  <c r="D281" i="4"/>
  <c r="E281" i="4"/>
  <c r="F281" i="4"/>
  <c r="B282" i="4"/>
  <c r="C282" i="4"/>
  <c r="D282" i="4"/>
  <c r="E282" i="4"/>
  <c r="F282" i="4"/>
  <c r="B283" i="4"/>
  <c r="C283" i="4"/>
  <c r="D283" i="4"/>
  <c r="E283" i="4"/>
  <c r="F283" i="4"/>
  <c r="B284" i="4"/>
  <c r="C284" i="4"/>
  <c r="D284" i="4"/>
  <c r="E284" i="4"/>
  <c r="F284" i="4"/>
  <c r="B285" i="4"/>
  <c r="C285" i="4"/>
  <c r="D285" i="4"/>
  <c r="E285" i="4"/>
  <c r="F285" i="4"/>
  <c r="B286" i="4"/>
  <c r="C286" i="4"/>
  <c r="D286" i="4"/>
  <c r="E286" i="4"/>
  <c r="F286" i="4"/>
  <c r="B287" i="4"/>
  <c r="C287" i="4"/>
  <c r="D287" i="4"/>
  <c r="E287" i="4"/>
  <c r="F287" i="4"/>
  <c r="B288" i="4"/>
  <c r="C288" i="4"/>
  <c r="D288" i="4"/>
  <c r="E288" i="4"/>
  <c r="F288" i="4"/>
  <c r="B289" i="4"/>
  <c r="C289" i="4"/>
  <c r="D289" i="4"/>
  <c r="E289" i="4"/>
  <c r="F289" i="4"/>
  <c r="B290" i="4"/>
  <c r="C290" i="4"/>
  <c r="D290" i="4"/>
  <c r="E290" i="4"/>
  <c r="F290" i="4"/>
  <c r="B291" i="4"/>
  <c r="C291" i="4"/>
  <c r="D291" i="4"/>
  <c r="E291" i="4"/>
  <c r="F291" i="4"/>
  <c r="B292" i="4"/>
  <c r="C292" i="4"/>
  <c r="D292" i="4"/>
  <c r="E292" i="4"/>
  <c r="F292" i="4"/>
  <c r="B293" i="4"/>
  <c r="C293" i="4"/>
  <c r="D293" i="4"/>
  <c r="E293" i="4"/>
  <c r="F293" i="4"/>
  <c r="B294" i="4"/>
  <c r="C294" i="4"/>
  <c r="D294" i="4"/>
  <c r="E294" i="4"/>
  <c r="F294" i="4"/>
  <c r="B295" i="4"/>
  <c r="C295" i="4"/>
  <c r="D295" i="4"/>
  <c r="E295" i="4"/>
  <c r="F295" i="4"/>
  <c r="B296" i="4"/>
  <c r="C296" i="4"/>
  <c r="D296" i="4"/>
  <c r="E296" i="4"/>
  <c r="F296" i="4"/>
  <c r="B297" i="4"/>
  <c r="C297" i="4"/>
  <c r="D297" i="4"/>
  <c r="E297" i="4"/>
  <c r="F297" i="4"/>
  <c r="B298" i="4"/>
  <c r="C298" i="4"/>
  <c r="D298" i="4"/>
  <c r="E298" i="4"/>
  <c r="F298" i="4"/>
  <c r="B299" i="4"/>
  <c r="C299" i="4"/>
  <c r="D299" i="4"/>
  <c r="E299" i="4"/>
  <c r="F299" i="4"/>
  <c r="B300" i="4"/>
  <c r="C300" i="4"/>
  <c r="D300" i="4"/>
  <c r="E300" i="4"/>
  <c r="F300" i="4"/>
  <c r="B301" i="4"/>
  <c r="C301" i="4"/>
  <c r="D301" i="4"/>
  <c r="E301" i="4"/>
  <c r="F301" i="4"/>
  <c r="B302" i="4"/>
  <c r="C302" i="4"/>
  <c r="D302" i="4"/>
  <c r="E302" i="4"/>
  <c r="F302" i="4"/>
  <c r="B303" i="4"/>
  <c r="C303" i="4"/>
  <c r="D303" i="4"/>
  <c r="E303" i="4"/>
  <c r="F303" i="4"/>
  <c r="B304" i="4"/>
  <c r="C304" i="4"/>
  <c r="D304" i="4"/>
  <c r="E304" i="4"/>
  <c r="F304" i="4"/>
  <c r="B305" i="4"/>
  <c r="C305" i="4"/>
  <c r="D305" i="4"/>
  <c r="E305" i="4"/>
  <c r="F305" i="4"/>
  <c r="B306" i="4"/>
  <c r="C306" i="4"/>
  <c r="D306" i="4"/>
  <c r="E306" i="4"/>
  <c r="F306" i="4"/>
  <c r="B307" i="4"/>
  <c r="C307" i="4"/>
  <c r="D307" i="4"/>
  <c r="E307" i="4"/>
  <c r="F307" i="4"/>
  <c r="B308" i="4"/>
  <c r="C308" i="4"/>
  <c r="D308" i="4"/>
  <c r="E308" i="4"/>
  <c r="F308" i="4"/>
  <c r="B309" i="4"/>
  <c r="C309" i="4"/>
  <c r="D309" i="4"/>
  <c r="E309" i="4"/>
  <c r="F309" i="4"/>
  <c r="B310" i="4"/>
  <c r="C310" i="4"/>
  <c r="D310" i="4"/>
  <c r="E310" i="4"/>
  <c r="F310" i="4"/>
  <c r="B311" i="4"/>
  <c r="C311" i="4"/>
  <c r="D311" i="4"/>
  <c r="E311" i="4"/>
  <c r="F311" i="4"/>
  <c r="B312" i="4"/>
  <c r="C312" i="4"/>
  <c r="D312" i="4"/>
  <c r="E312" i="4"/>
  <c r="F312" i="4"/>
  <c r="B313" i="4"/>
  <c r="C313" i="4"/>
  <c r="D313" i="4"/>
  <c r="E313" i="4"/>
  <c r="F313" i="4"/>
  <c r="B314" i="4"/>
  <c r="C314" i="4"/>
  <c r="D314" i="4"/>
  <c r="E314" i="4"/>
  <c r="F314" i="4"/>
  <c r="B315" i="4"/>
  <c r="C315" i="4"/>
  <c r="D315" i="4"/>
  <c r="E315" i="4"/>
  <c r="F315" i="4"/>
  <c r="B316" i="4"/>
  <c r="C316" i="4"/>
  <c r="D316" i="4"/>
  <c r="E316" i="4"/>
  <c r="F316" i="4"/>
  <c r="B317" i="4"/>
  <c r="C317" i="4"/>
  <c r="D317" i="4"/>
  <c r="E317" i="4"/>
  <c r="F317" i="4"/>
  <c r="B318" i="4"/>
  <c r="C318" i="4"/>
  <c r="D318" i="4"/>
  <c r="E318" i="4"/>
  <c r="F318" i="4"/>
  <c r="B319" i="4"/>
  <c r="C319" i="4"/>
  <c r="D319" i="4"/>
  <c r="E319" i="4"/>
  <c r="F319" i="4"/>
  <c r="B320" i="4"/>
  <c r="C320" i="4"/>
  <c r="D320" i="4"/>
  <c r="E320" i="4"/>
  <c r="F320" i="4"/>
  <c r="B321" i="4"/>
  <c r="C321" i="4"/>
  <c r="D321" i="4"/>
  <c r="E321" i="4"/>
  <c r="F321" i="4"/>
  <c r="B322" i="4"/>
  <c r="C322" i="4"/>
  <c r="D322" i="4"/>
  <c r="E322" i="4"/>
  <c r="F322" i="4"/>
  <c r="B323" i="4"/>
  <c r="C323" i="4"/>
  <c r="D323" i="4"/>
  <c r="E323" i="4"/>
  <c r="F323" i="4"/>
  <c r="B324" i="4"/>
  <c r="C324" i="4"/>
  <c r="D324" i="4"/>
  <c r="E324" i="4"/>
  <c r="F324" i="4"/>
  <c r="B325" i="4"/>
  <c r="C325" i="4"/>
  <c r="D325" i="4"/>
  <c r="E325" i="4"/>
  <c r="F325" i="4"/>
  <c r="B326" i="4"/>
  <c r="C326" i="4"/>
  <c r="D326" i="4"/>
  <c r="E326" i="4"/>
  <c r="F326" i="4"/>
  <c r="B327" i="4"/>
  <c r="C327" i="4"/>
  <c r="D327" i="4"/>
  <c r="E327" i="4"/>
  <c r="F327" i="4"/>
  <c r="B328" i="4"/>
  <c r="C328" i="4"/>
  <c r="D328" i="4"/>
  <c r="E328" i="4"/>
  <c r="F328" i="4"/>
  <c r="B329" i="4"/>
  <c r="C329" i="4"/>
  <c r="D329" i="4"/>
  <c r="E329" i="4"/>
  <c r="F329" i="4"/>
  <c r="B330" i="4"/>
  <c r="C330" i="4"/>
  <c r="D330" i="4"/>
  <c r="E330" i="4"/>
  <c r="F330" i="4"/>
  <c r="B331" i="4"/>
  <c r="C331" i="4"/>
  <c r="D331" i="4"/>
  <c r="E331" i="4"/>
  <c r="F331" i="4"/>
  <c r="B332" i="4"/>
  <c r="C332" i="4"/>
  <c r="D332" i="4"/>
  <c r="E332" i="4"/>
  <c r="F332" i="4"/>
  <c r="B333" i="4"/>
  <c r="C333" i="4"/>
  <c r="D333" i="4"/>
  <c r="E333" i="4"/>
  <c r="F333" i="4"/>
  <c r="B334" i="4"/>
  <c r="C334" i="4"/>
  <c r="D334" i="4"/>
  <c r="E334" i="4"/>
  <c r="F334" i="4"/>
  <c r="B335" i="4"/>
  <c r="C335" i="4"/>
  <c r="D335" i="4"/>
  <c r="E335" i="4"/>
  <c r="F335" i="4"/>
  <c r="B336" i="4"/>
  <c r="C336" i="4"/>
  <c r="D336" i="4"/>
  <c r="E336" i="4"/>
  <c r="F336" i="4"/>
  <c r="B337" i="4"/>
  <c r="C337" i="4"/>
  <c r="D337" i="4"/>
  <c r="E337" i="4"/>
  <c r="F337" i="4"/>
  <c r="B338" i="4"/>
  <c r="C338" i="4"/>
  <c r="D338" i="4"/>
  <c r="E338" i="4"/>
  <c r="F338" i="4"/>
  <c r="B339" i="4"/>
  <c r="C339" i="4"/>
  <c r="D339" i="4"/>
  <c r="E339" i="4"/>
  <c r="F339" i="4"/>
  <c r="B340" i="4"/>
  <c r="C340" i="4"/>
  <c r="D340" i="4"/>
  <c r="E340" i="4"/>
  <c r="F340" i="4"/>
  <c r="B341" i="4"/>
  <c r="C341" i="4"/>
  <c r="D341" i="4"/>
  <c r="E341" i="4"/>
  <c r="F341" i="4"/>
  <c r="B342" i="4"/>
  <c r="C342" i="4"/>
  <c r="D342" i="4"/>
  <c r="E342" i="4"/>
  <c r="F342" i="4"/>
  <c r="B343" i="4"/>
  <c r="C343" i="4"/>
  <c r="D343" i="4"/>
  <c r="E343" i="4"/>
  <c r="F343" i="4"/>
  <c r="B344" i="4"/>
  <c r="C344" i="4"/>
  <c r="D344" i="4"/>
  <c r="E344" i="4"/>
  <c r="F344" i="4"/>
  <c r="B345" i="4"/>
  <c r="C345" i="4"/>
  <c r="D345" i="4"/>
  <c r="E345" i="4"/>
  <c r="F345" i="4"/>
  <c r="B346" i="4"/>
  <c r="C346" i="4"/>
  <c r="D346" i="4"/>
  <c r="E346" i="4"/>
  <c r="F346" i="4"/>
  <c r="B347" i="4"/>
  <c r="C347" i="4"/>
  <c r="D347" i="4"/>
  <c r="E347" i="4"/>
  <c r="F347" i="4"/>
  <c r="B348" i="4"/>
  <c r="C348" i="4"/>
  <c r="D348" i="4"/>
  <c r="E348" i="4"/>
  <c r="F348" i="4"/>
  <c r="B349" i="4"/>
  <c r="C349" i="4"/>
  <c r="D349" i="4"/>
  <c r="E349" i="4"/>
  <c r="F349" i="4"/>
  <c r="B350" i="4"/>
  <c r="C350" i="4"/>
  <c r="D350" i="4"/>
  <c r="E350" i="4"/>
  <c r="F350" i="4"/>
  <c r="B351" i="4"/>
  <c r="C351" i="4"/>
  <c r="D351" i="4"/>
  <c r="E351" i="4"/>
  <c r="F351" i="4"/>
  <c r="B352" i="4"/>
  <c r="C352" i="4"/>
  <c r="D352" i="4"/>
  <c r="E352" i="4"/>
  <c r="F352" i="4"/>
  <c r="B353" i="4"/>
  <c r="C353" i="4"/>
  <c r="D353" i="4"/>
  <c r="E353" i="4"/>
  <c r="F353" i="4"/>
  <c r="B354" i="4"/>
  <c r="C354" i="4"/>
  <c r="D354" i="4"/>
  <c r="E354" i="4"/>
  <c r="F354" i="4"/>
  <c r="B355" i="4"/>
  <c r="C355" i="4"/>
  <c r="D355" i="4"/>
  <c r="E355" i="4"/>
  <c r="F355" i="4"/>
  <c r="B356" i="4"/>
  <c r="C356" i="4"/>
  <c r="D356" i="4"/>
  <c r="E356" i="4"/>
  <c r="F356" i="4"/>
  <c r="B357" i="4"/>
  <c r="C357" i="4"/>
  <c r="D357" i="4"/>
  <c r="E357" i="4"/>
  <c r="F357" i="4"/>
  <c r="B358" i="4"/>
  <c r="C358" i="4"/>
  <c r="D358" i="4"/>
  <c r="E358" i="4"/>
  <c r="F358" i="4"/>
  <c r="B359" i="4"/>
  <c r="C359" i="4"/>
  <c r="D359" i="4"/>
  <c r="E359" i="4"/>
  <c r="F359" i="4"/>
  <c r="B360" i="4"/>
  <c r="C360" i="4"/>
  <c r="D360" i="4"/>
  <c r="E360" i="4"/>
  <c r="F360" i="4"/>
  <c r="B361" i="4"/>
  <c r="C361" i="4"/>
  <c r="D361" i="4"/>
  <c r="E361" i="4"/>
  <c r="F361" i="4"/>
  <c r="B362" i="4"/>
  <c r="C362" i="4"/>
  <c r="D362" i="4"/>
  <c r="E362" i="4"/>
  <c r="F362" i="4"/>
  <c r="B363" i="4"/>
  <c r="C363" i="4"/>
  <c r="D363" i="4"/>
  <c r="E363" i="4"/>
  <c r="F363" i="4"/>
  <c r="B364" i="4"/>
  <c r="C364" i="4"/>
  <c r="D364" i="4"/>
  <c r="E364" i="4"/>
  <c r="F364" i="4"/>
  <c r="B365" i="4"/>
  <c r="C365" i="4"/>
  <c r="D365" i="4"/>
  <c r="E365" i="4"/>
  <c r="F365" i="4"/>
  <c r="B366" i="4"/>
  <c r="C366" i="4"/>
  <c r="D366" i="4"/>
  <c r="E366" i="4"/>
  <c r="F366" i="4"/>
  <c r="B367" i="4"/>
  <c r="C367" i="4"/>
  <c r="D367" i="4"/>
  <c r="E367" i="4"/>
  <c r="F367" i="4"/>
  <c r="Q3" i="4"/>
  <c r="P3" i="4"/>
  <c r="I3" i="4"/>
  <c r="H3" i="4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M50" i="4"/>
  <c r="N50" i="4"/>
  <c r="M51" i="4"/>
  <c r="N51" i="4"/>
  <c r="M52" i="4"/>
  <c r="N52" i="4"/>
  <c r="M53" i="4"/>
  <c r="N53" i="4"/>
  <c r="M54" i="4"/>
  <c r="N54" i="4"/>
  <c r="M55" i="4"/>
  <c r="N55" i="4"/>
  <c r="M56" i="4"/>
  <c r="N56" i="4"/>
  <c r="M57" i="4"/>
  <c r="N57" i="4"/>
  <c r="M58" i="4"/>
  <c r="N58" i="4"/>
  <c r="M59" i="4"/>
  <c r="N59" i="4"/>
  <c r="M60" i="4"/>
  <c r="N60" i="4"/>
  <c r="M61" i="4"/>
  <c r="N61" i="4"/>
  <c r="M62" i="4"/>
  <c r="N62" i="4"/>
  <c r="M63" i="4"/>
  <c r="N63" i="4"/>
  <c r="M64" i="4"/>
  <c r="N64" i="4"/>
  <c r="M65" i="4"/>
  <c r="N65" i="4"/>
  <c r="M66" i="4"/>
  <c r="N66" i="4"/>
  <c r="M67" i="4"/>
  <c r="N67" i="4"/>
  <c r="M68" i="4"/>
  <c r="N68" i="4"/>
  <c r="M69" i="4"/>
  <c r="N69" i="4"/>
  <c r="M70" i="4"/>
  <c r="N70" i="4"/>
  <c r="M71" i="4"/>
  <c r="N71" i="4"/>
  <c r="M72" i="4"/>
  <c r="N72" i="4"/>
  <c r="M73" i="4"/>
  <c r="N73" i="4"/>
  <c r="M74" i="4"/>
  <c r="N74" i="4"/>
  <c r="M75" i="4"/>
  <c r="N75" i="4"/>
  <c r="M76" i="4"/>
  <c r="N76" i="4"/>
  <c r="M77" i="4"/>
  <c r="N77" i="4"/>
  <c r="M78" i="4"/>
  <c r="N78" i="4"/>
  <c r="M79" i="4"/>
  <c r="N79" i="4"/>
  <c r="M80" i="4"/>
  <c r="N80" i="4"/>
  <c r="M81" i="4"/>
  <c r="N81" i="4"/>
  <c r="M82" i="4"/>
  <c r="N82" i="4"/>
  <c r="M83" i="4"/>
  <c r="N83" i="4"/>
  <c r="M84" i="4"/>
  <c r="N84" i="4"/>
  <c r="M85" i="4"/>
  <c r="N85" i="4"/>
  <c r="M86" i="4"/>
  <c r="N86" i="4"/>
  <c r="M87" i="4"/>
  <c r="N87" i="4"/>
  <c r="M88" i="4"/>
  <c r="N88" i="4"/>
  <c r="M89" i="4"/>
  <c r="N89" i="4"/>
  <c r="M90" i="4"/>
  <c r="N90" i="4"/>
  <c r="M91" i="4"/>
  <c r="N91" i="4"/>
  <c r="M92" i="4"/>
  <c r="N92" i="4"/>
  <c r="M93" i="4"/>
  <c r="N93" i="4"/>
  <c r="M94" i="4"/>
  <c r="N94" i="4"/>
  <c r="M95" i="4"/>
  <c r="N95" i="4"/>
  <c r="M96" i="4"/>
  <c r="N96" i="4"/>
  <c r="M97" i="4"/>
  <c r="N97" i="4"/>
  <c r="M98" i="4"/>
  <c r="N98" i="4"/>
  <c r="M99" i="4"/>
  <c r="N99" i="4"/>
  <c r="M100" i="4"/>
  <c r="N100" i="4"/>
  <c r="M101" i="4"/>
  <c r="N101" i="4"/>
  <c r="M102" i="4"/>
  <c r="N102" i="4"/>
  <c r="M103" i="4"/>
  <c r="N103" i="4"/>
  <c r="M104" i="4"/>
  <c r="N104" i="4"/>
  <c r="M105" i="4"/>
  <c r="N105" i="4"/>
  <c r="M106" i="4"/>
  <c r="N106" i="4"/>
  <c r="M107" i="4"/>
  <c r="N107" i="4"/>
  <c r="M108" i="4"/>
  <c r="N108" i="4"/>
  <c r="M109" i="4"/>
  <c r="N109" i="4"/>
  <c r="M110" i="4"/>
  <c r="N110" i="4"/>
  <c r="M111" i="4"/>
  <c r="N111" i="4"/>
  <c r="M112" i="4"/>
  <c r="N112" i="4"/>
  <c r="M113" i="4"/>
  <c r="N113" i="4"/>
  <c r="M114" i="4"/>
  <c r="N114" i="4"/>
  <c r="M115" i="4"/>
  <c r="N115" i="4"/>
  <c r="M116" i="4"/>
  <c r="N116" i="4"/>
  <c r="M117" i="4"/>
  <c r="N117" i="4"/>
  <c r="M118" i="4"/>
  <c r="N118" i="4"/>
  <c r="M119" i="4"/>
  <c r="N119" i="4"/>
  <c r="M120" i="4"/>
  <c r="N120" i="4"/>
  <c r="M121" i="4"/>
  <c r="N121" i="4"/>
  <c r="M122" i="4"/>
  <c r="N122" i="4"/>
  <c r="M123" i="4"/>
  <c r="N123" i="4"/>
  <c r="M124" i="4"/>
  <c r="N124" i="4"/>
  <c r="M125" i="4"/>
  <c r="N125" i="4"/>
  <c r="M126" i="4"/>
  <c r="N126" i="4"/>
  <c r="M127" i="4"/>
  <c r="N127" i="4"/>
  <c r="M128" i="4"/>
  <c r="N128" i="4"/>
  <c r="M129" i="4"/>
  <c r="N129" i="4"/>
  <c r="M130" i="4"/>
  <c r="N130" i="4"/>
  <c r="M131" i="4"/>
  <c r="N131" i="4"/>
  <c r="M132" i="4"/>
  <c r="N132" i="4"/>
  <c r="M133" i="4"/>
  <c r="N133" i="4"/>
  <c r="M134" i="4"/>
  <c r="N134" i="4"/>
  <c r="M135" i="4"/>
  <c r="N135" i="4"/>
  <c r="M136" i="4"/>
  <c r="N136" i="4"/>
  <c r="M137" i="4"/>
  <c r="N137" i="4"/>
  <c r="M138" i="4"/>
  <c r="N138" i="4"/>
  <c r="M139" i="4"/>
  <c r="N139" i="4"/>
  <c r="M140" i="4"/>
  <c r="N140" i="4"/>
  <c r="M141" i="4"/>
  <c r="N141" i="4"/>
  <c r="M142" i="4"/>
  <c r="N142" i="4"/>
  <c r="M143" i="4"/>
  <c r="N143" i="4"/>
  <c r="M144" i="4"/>
  <c r="N144" i="4"/>
  <c r="M145" i="4"/>
  <c r="N145" i="4"/>
  <c r="M146" i="4"/>
  <c r="N146" i="4"/>
  <c r="M147" i="4"/>
  <c r="N147" i="4"/>
  <c r="M148" i="4"/>
  <c r="N148" i="4"/>
  <c r="M149" i="4"/>
  <c r="N149" i="4"/>
  <c r="M150" i="4"/>
  <c r="N150" i="4"/>
  <c r="M151" i="4"/>
  <c r="N151" i="4"/>
  <c r="M152" i="4"/>
  <c r="N152" i="4"/>
  <c r="M153" i="4"/>
  <c r="N153" i="4"/>
  <c r="M154" i="4"/>
  <c r="N154" i="4"/>
  <c r="M155" i="4"/>
  <c r="N155" i="4"/>
  <c r="M156" i="4"/>
  <c r="N156" i="4"/>
  <c r="M157" i="4"/>
  <c r="N157" i="4"/>
  <c r="M158" i="4"/>
  <c r="N158" i="4"/>
  <c r="M159" i="4"/>
  <c r="N159" i="4"/>
  <c r="M160" i="4"/>
  <c r="N160" i="4"/>
  <c r="M161" i="4"/>
  <c r="N161" i="4"/>
  <c r="M162" i="4"/>
  <c r="N162" i="4"/>
  <c r="M163" i="4"/>
  <c r="N163" i="4"/>
  <c r="M164" i="4"/>
  <c r="N164" i="4"/>
  <c r="M165" i="4"/>
  <c r="N165" i="4"/>
  <c r="M166" i="4"/>
  <c r="N166" i="4"/>
  <c r="M167" i="4"/>
  <c r="N167" i="4"/>
  <c r="M168" i="4"/>
  <c r="N168" i="4"/>
  <c r="M169" i="4"/>
  <c r="N169" i="4"/>
  <c r="M170" i="4"/>
  <c r="N170" i="4"/>
  <c r="M171" i="4"/>
  <c r="N171" i="4"/>
  <c r="M172" i="4"/>
  <c r="N172" i="4"/>
  <c r="M173" i="4"/>
  <c r="N173" i="4"/>
  <c r="M174" i="4"/>
  <c r="N174" i="4"/>
  <c r="M175" i="4"/>
  <c r="N175" i="4"/>
  <c r="M176" i="4"/>
  <c r="N176" i="4"/>
  <c r="M177" i="4"/>
  <c r="N177" i="4"/>
  <c r="M178" i="4"/>
  <c r="N178" i="4"/>
  <c r="M179" i="4"/>
  <c r="N179" i="4"/>
  <c r="M180" i="4"/>
  <c r="N180" i="4"/>
  <c r="M181" i="4"/>
  <c r="N181" i="4"/>
  <c r="M182" i="4"/>
  <c r="N182" i="4"/>
  <c r="M183" i="4"/>
  <c r="N183" i="4"/>
  <c r="M184" i="4"/>
  <c r="N184" i="4"/>
  <c r="M185" i="4"/>
  <c r="N185" i="4"/>
  <c r="M186" i="4"/>
  <c r="N186" i="4"/>
  <c r="M187" i="4"/>
  <c r="N187" i="4"/>
  <c r="M188" i="4"/>
  <c r="N188" i="4"/>
  <c r="M189" i="4"/>
  <c r="N189" i="4"/>
  <c r="M190" i="4"/>
  <c r="N190" i="4"/>
  <c r="M191" i="4"/>
  <c r="N191" i="4"/>
  <c r="M192" i="4"/>
  <c r="N192" i="4"/>
  <c r="M193" i="4"/>
  <c r="N193" i="4"/>
  <c r="M194" i="4"/>
  <c r="N194" i="4"/>
  <c r="M195" i="4"/>
  <c r="N195" i="4"/>
  <c r="M196" i="4"/>
  <c r="N196" i="4"/>
  <c r="M197" i="4"/>
  <c r="N197" i="4"/>
  <c r="M198" i="4"/>
  <c r="N198" i="4"/>
  <c r="M199" i="4"/>
  <c r="N199" i="4"/>
  <c r="M200" i="4"/>
  <c r="N200" i="4"/>
  <c r="M201" i="4"/>
  <c r="N201" i="4"/>
  <c r="M202" i="4"/>
  <c r="N202" i="4"/>
  <c r="M203" i="4"/>
  <c r="N203" i="4"/>
  <c r="M204" i="4"/>
  <c r="N204" i="4"/>
  <c r="M205" i="4"/>
  <c r="N205" i="4"/>
  <c r="M206" i="4"/>
  <c r="N206" i="4"/>
  <c r="M207" i="4"/>
  <c r="N207" i="4"/>
  <c r="M208" i="4"/>
  <c r="N208" i="4"/>
  <c r="M209" i="4"/>
  <c r="N209" i="4"/>
  <c r="M210" i="4"/>
  <c r="N210" i="4"/>
  <c r="M211" i="4"/>
  <c r="N211" i="4"/>
  <c r="M212" i="4"/>
  <c r="N212" i="4"/>
  <c r="M213" i="4"/>
  <c r="N213" i="4"/>
  <c r="M214" i="4"/>
  <c r="N214" i="4"/>
  <c r="M215" i="4"/>
  <c r="N215" i="4"/>
  <c r="M216" i="4"/>
  <c r="N216" i="4"/>
  <c r="M217" i="4"/>
  <c r="N217" i="4"/>
  <c r="M218" i="4"/>
  <c r="N218" i="4"/>
  <c r="M219" i="4"/>
  <c r="N219" i="4"/>
  <c r="M220" i="4"/>
  <c r="N220" i="4"/>
  <c r="M221" i="4"/>
  <c r="N221" i="4"/>
  <c r="M222" i="4"/>
  <c r="N222" i="4"/>
  <c r="M223" i="4"/>
  <c r="N223" i="4"/>
  <c r="M224" i="4"/>
  <c r="N224" i="4"/>
  <c r="M225" i="4"/>
  <c r="N225" i="4"/>
  <c r="M226" i="4"/>
  <c r="N226" i="4"/>
  <c r="M227" i="4"/>
  <c r="N227" i="4"/>
  <c r="M228" i="4"/>
  <c r="N228" i="4"/>
  <c r="M229" i="4"/>
  <c r="N229" i="4"/>
  <c r="M230" i="4"/>
  <c r="N230" i="4"/>
  <c r="M231" i="4"/>
  <c r="N231" i="4"/>
  <c r="M232" i="4"/>
  <c r="N232" i="4"/>
  <c r="M233" i="4"/>
  <c r="N233" i="4"/>
  <c r="M234" i="4"/>
  <c r="N234" i="4"/>
  <c r="M235" i="4"/>
  <c r="N235" i="4"/>
  <c r="M236" i="4"/>
  <c r="N236" i="4"/>
  <c r="M237" i="4"/>
  <c r="N237" i="4"/>
  <c r="M238" i="4"/>
  <c r="N238" i="4"/>
  <c r="M239" i="4"/>
  <c r="N239" i="4"/>
  <c r="M240" i="4"/>
  <c r="N240" i="4"/>
  <c r="M241" i="4"/>
  <c r="N241" i="4"/>
  <c r="M242" i="4"/>
  <c r="N242" i="4"/>
  <c r="M243" i="4"/>
  <c r="N243" i="4"/>
  <c r="M244" i="4"/>
  <c r="N244" i="4"/>
  <c r="M245" i="4"/>
  <c r="N245" i="4"/>
  <c r="M246" i="4"/>
  <c r="N246" i="4"/>
  <c r="M247" i="4"/>
  <c r="N247" i="4"/>
  <c r="M248" i="4"/>
  <c r="N248" i="4"/>
  <c r="M249" i="4"/>
  <c r="N249" i="4"/>
  <c r="M250" i="4"/>
  <c r="N250" i="4"/>
  <c r="M251" i="4"/>
  <c r="N251" i="4"/>
  <c r="M252" i="4"/>
  <c r="N252" i="4"/>
  <c r="M253" i="4"/>
  <c r="N253" i="4"/>
  <c r="M254" i="4"/>
  <c r="N254" i="4"/>
  <c r="M255" i="4"/>
  <c r="N255" i="4"/>
  <c r="M256" i="4"/>
  <c r="N256" i="4"/>
  <c r="M257" i="4"/>
  <c r="N257" i="4"/>
  <c r="M258" i="4"/>
  <c r="N258" i="4"/>
  <c r="M259" i="4"/>
  <c r="N259" i="4"/>
  <c r="M260" i="4"/>
  <c r="N260" i="4"/>
  <c r="M261" i="4"/>
  <c r="N261" i="4"/>
  <c r="M262" i="4"/>
  <c r="N262" i="4"/>
  <c r="M263" i="4"/>
  <c r="N263" i="4"/>
  <c r="M264" i="4"/>
  <c r="N264" i="4"/>
  <c r="M265" i="4"/>
  <c r="N265" i="4"/>
  <c r="M266" i="4"/>
  <c r="N266" i="4"/>
  <c r="M267" i="4"/>
  <c r="N267" i="4"/>
  <c r="M268" i="4"/>
  <c r="N268" i="4"/>
  <c r="M269" i="4"/>
  <c r="N269" i="4"/>
  <c r="M270" i="4"/>
  <c r="N270" i="4"/>
  <c r="M271" i="4"/>
  <c r="N271" i="4"/>
  <c r="M272" i="4"/>
  <c r="N272" i="4"/>
  <c r="M273" i="4"/>
  <c r="N273" i="4"/>
  <c r="M274" i="4"/>
  <c r="N274" i="4"/>
  <c r="M275" i="4"/>
  <c r="N275" i="4"/>
  <c r="M276" i="4"/>
  <c r="N276" i="4"/>
  <c r="M277" i="4"/>
  <c r="N277" i="4"/>
  <c r="M278" i="4"/>
  <c r="N278" i="4"/>
  <c r="M279" i="4"/>
  <c r="N279" i="4"/>
  <c r="M280" i="4"/>
  <c r="N280" i="4"/>
  <c r="M281" i="4"/>
  <c r="N281" i="4"/>
  <c r="M282" i="4"/>
  <c r="N282" i="4"/>
  <c r="M283" i="4"/>
  <c r="N283" i="4"/>
  <c r="M284" i="4"/>
  <c r="N284" i="4"/>
  <c r="M285" i="4"/>
  <c r="N285" i="4"/>
  <c r="M286" i="4"/>
  <c r="N286" i="4"/>
  <c r="M287" i="4"/>
  <c r="N287" i="4"/>
  <c r="M288" i="4"/>
  <c r="N288" i="4"/>
  <c r="M289" i="4"/>
  <c r="N289" i="4"/>
  <c r="M290" i="4"/>
  <c r="N290" i="4"/>
  <c r="M291" i="4"/>
  <c r="N291" i="4"/>
  <c r="M292" i="4"/>
  <c r="N292" i="4"/>
  <c r="M293" i="4"/>
  <c r="N293" i="4"/>
  <c r="M294" i="4"/>
  <c r="N294" i="4"/>
  <c r="M295" i="4"/>
  <c r="N295" i="4"/>
  <c r="M296" i="4"/>
  <c r="N296" i="4"/>
  <c r="M297" i="4"/>
  <c r="N297" i="4"/>
  <c r="M298" i="4"/>
  <c r="N298" i="4"/>
  <c r="M299" i="4"/>
  <c r="N299" i="4"/>
  <c r="M300" i="4"/>
  <c r="N300" i="4"/>
  <c r="M301" i="4"/>
  <c r="N301" i="4"/>
  <c r="M302" i="4"/>
  <c r="N302" i="4"/>
  <c r="M303" i="4"/>
  <c r="N303" i="4"/>
  <c r="M304" i="4"/>
  <c r="N304" i="4"/>
  <c r="M305" i="4"/>
  <c r="N305" i="4"/>
  <c r="M306" i="4"/>
  <c r="N306" i="4"/>
  <c r="M307" i="4"/>
  <c r="N307" i="4"/>
  <c r="M308" i="4"/>
  <c r="N308" i="4"/>
  <c r="M309" i="4"/>
  <c r="N309" i="4"/>
  <c r="M310" i="4"/>
  <c r="N310" i="4"/>
  <c r="M311" i="4"/>
  <c r="N311" i="4"/>
  <c r="M312" i="4"/>
  <c r="N312" i="4"/>
  <c r="M313" i="4"/>
  <c r="N313" i="4"/>
  <c r="M314" i="4"/>
  <c r="N314" i="4"/>
  <c r="M315" i="4"/>
  <c r="N315" i="4"/>
  <c r="M316" i="4"/>
  <c r="N316" i="4"/>
  <c r="M317" i="4"/>
  <c r="N317" i="4"/>
  <c r="M318" i="4"/>
  <c r="N318" i="4"/>
  <c r="M319" i="4"/>
  <c r="N319" i="4"/>
  <c r="M320" i="4"/>
  <c r="N320" i="4"/>
  <c r="M321" i="4"/>
  <c r="N321" i="4"/>
  <c r="M322" i="4"/>
  <c r="N322" i="4"/>
  <c r="M323" i="4"/>
  <c r="N323" i="4"/>
  <c r="M324" i="4"/>
  <c r="N324" i="4"/>
  <c r="M325" i="4"/>
  <c r="N325" i="4"/>
  <c r="M326" i="4"/>
  <c r="N326" i="4"/>
  <c r="M327" i="4"/>
  <c r="N327" i="4"/>
  <c r="M328" i="4"/>
  <c r="N328" i="4"/>
  <c r="M329" i="4"/>
  <c r="N329" i="4"/>
  <c r="M330" i="4"/>
  <c r="N330" i="4"/>
  <c r="M331" i="4"/>
  <c r="N331" i="4"/>
  <c r="M332" i="4"/>
  <c r="N332" i="4"/>
  <c r="M333" i="4"/>
  <c r="N333" i="4"/>
  <c r="M334" i="4"/>
  <c r="N334" i="4"/>
  <c r="M335" i="4"/>
  <c r="N335" i="4"/>
  <c r="M336" i="4"/>
  <c r="N336" i="4"/>
  <c r="M337" i="4"/>
  <c r="N337" i="4"/>
  <c r="M338" i="4"/>
  <c r="N338" i="4"/>
  <c r="M339" i="4"/>
  <c r="N339" i="4"/>
  <c r="M340" i="4"/>
  <c r="N340" i="4"/>
  <c r="M341" i="4"/>
  <c r="N341" i="4"/>
  <c r="M342" i="4"/>
  <c r="N342" i="4"/>
  <c r="M343" i="4"/>
  <c r="N343" i="4"/>
  <c r="M344" i="4"/>
  <c r="N344" i="4"/>
  <c r="M345" i="4"/>
  <c r="N345" i="4"/>
  <c r="M346" i="4"/>
  <c r="N346" i="4"/>
  <c r="M347" i="4"/>
  <c r="N347" i="4"/>
  <c r="M348" i="4"/>
  <c r="N348" i="4"/>
  <c r="M349" i="4"/>
  <c r="N349" i="4"/>
  <c r="M350" i="4"/>
  <c r="N350" i="4"/>
  <c r="M351" i="4"/>
  <c r="N351" i="4"/>
  <c r="M352" i="4"/>
  <c r="N352" i="4"/>
  <c r="M353" i="4"/>
  <c r="N353" i="4"/>
  <c r="M354" i="4"/>
  <c r="N354" i="4"/>
  <c r="M355" i="4"/>
  <c r="N355" i="4"/>
  <c r="M356" i="4"/>
  <c r="N356" i="4"/>
  <c r="M357" i="4"/>
  <c r="N357" i="4"/>
  <c r="M358" i="4"/>
  <c r="N358" i="4"/>
  <c r="M359" i="4"/>
  <c r="N359" i="4"/>
  <c r="M360" i="4"/>
  <c r="N360" i="4"/>
  <c r="M361" i="4"/>
  <c r="N361" i="4"/>
  <c r="M362" i="4"/>
  <c r="N362" i="4"/>
  <c r="M363" i="4"/>
  <c r="N363" i="4"/>
  <c r="M364" i="4"/>
  <c r="N364" i="4"/>
  <c r="M365" i="4"/>
  <c r="N365" i="4"/>
  <c r="M366" i="4"/>
  <c r="N366" i="4"/>
  <c r="M367" i="4"/>
  <c r="N367" i="4"/>
  <c r="N3" i="4"/>
  <c r="O3" i="4"/>
  <c r="M3" i="4"/>
  <c r="J4" i="4"/>
  <c r="K4" i="4"/>
  <c r="L4" i="4"/>
  <c r="J5" i="4"/>
  <c r="K5" i="4"/>
  <c r="L5" i="4"/>
  <c r="J6" i="4"/>
  <c r="K6" i="4"/>
  <c r="L6" i="4"/>
  <c r="J7" i="4"/>
  <c r="K7" i="4"/>
  <c r="L7" i="4"/>
  <c r="J8" i="4"/>
  <c r="K8" i="4"/>
  <c r="L8" i="4"/>
  <c r="J9" i="4"/>
  <c r="K9" i="4"/>
  <c r="L9" i="4"/>
  <c r="J10" i="4"/>
  <c r="K10" i="4"/>
  <c r="L10" i="4"/>
  <c r="J11" i="4"/>
  <c r="K11" i="4"/>
  <c r="L11" i="4"/>
  <c r="J12" i="4"/>
  <c r="K12" i="4"/>
  <c r="L12" i="4"/>
  <c r="J13" i="4"/>
  <c r="K13" i="4"/>
  <c r="L13" i="4"/>
  <c r="J14" i="4"/>
  <c r="K14" i="4"/>
  <c r="L14" i="4"/>
  <c r="J15" i="4"/>
  <c r="K15" i="4"/>
  <c r="L15" i="4"/>
  <c r="J16" i="4"/>
  <c r="K16" i="4"/>
  <c r="L16" i="4"/>
  <c r="J17" i="4"/>
  <c r="K17" i="4"/>
  <c r="L17" i="4"/>
  <c r="J18" i="4"/>
  <c r="K18" i="4"/>
  <c r="L18" i="4"/>
  <c r="J19" i="4"/>
  <c r="K19" i="4"/>
  <c r="L19" i="4"/>
  <c r="J20" i="4"/>
  <c r="K20" i="4"/>
  <c r="L20" i="4"/>
  <c r="J21" i="4"/>
  <c r="K21" i="4"/>
  <c r="L21" i="4"/>
  <c r="J22" i="4"/>
  <c r="K22" i="4"/>
  <c r="L22" i="4"/>
  <c r="J23" i="4"/>
  <c r="K23" i="4"/>
  <c r="L23" i="4"/>
  <c r="J24" i="4"/>
  <c r="K24" i="4"/>
  <c r="L24" i="4"/>
  <c r="J25" i="4"/>
  <c r="K25" i="4"/>
  <c r="L25" i="4"/>
  <c r="J26" i="4"/>
  <c r="K26" i="4"/>
  <c r="L26" i="4"/>
  <c r="J27" i="4"/>
  <c r="K27" i="4"/>
  <c r="L27" i="4"/>
  <c r="J28" i="4"/>
  <c r="K28" i="4"/>
  <c r="L28" i="4"/>
  <c r="J29" i="4"/>
  <c r="K29" i="4"/>
  <c r="L29" i="4"/>
  <c r="J30" i="4"/>
  <c r="K30" i="4"/>
  <c r="L30" i="4"/>
  <c r="J31" i="4"/>
  <c r="K31" i="4"/>
  <c r="L31" i="4"/>
  <c r="J32" i="4"/>
  <c r="K32" i="4"/>
  <c r="L32" i="4"/>
  <c r="J33" i="4"/>
  <c r="K33" i="4"/>
  <c r="L33" i="4"/>
  <c r="J34" i="4"/>
  <c r="K34" i="4"/>
  <c r="L34" i="4"/>
  <c r="J35" i="4"/>
  <c r="K35" i="4"/>
  <c r="L35" i="4"/>
  <c r="J36" i="4"/>
  <c r="K36" i="4"/>
  <c r="L36" i="4"/>
  <c r="J37" i="4"/>
  <c r="K37" i="4"/>
  <c r="L37" i="4"/>
  <c r="J38" i="4"/>
  <c r="K38" i="4"/>
  <c r="L38" i="4"/>
  <c r="J39" i="4"/>
  <c r="K39" i="4"/>
  <c r="L39" i="4"/>
  <c r="J40" i="4"/>
  <c r="K40" i="4"/>
  <c r="L40" i="4"/>
  <c r="J41" i="4"/>
  <c r="K41" i="4"/>
  <c r="L41" i="4"/>
  <c r="J42" i="4"/>
  <c r="K42" i="4"/>
  <c r="L42" i="4"/>
  <c r="J43" i="4"/>
  <c r="K43" i="4"/>
  <c r="L43" i="4"/>
  <c r="J44" i="4"/>
  <c r="K44" i="4"/>
  <c r="L44" i="4"/>
  <c r="J45" i="4"/>
  <c r="K45" i="4"/>
  <c r="L45" i="4"/>
  <c r="J46" i="4"/>
  <c r="K46" i="4"/>
  <c r="L46" i="4"/>
  <c r="J47" i="4"/>
  <c r="K47" i="4"/>
  <c r="L47" i="4"/>
  <c r="J48" i="4"/>
  <c r="K48" i="4"/>
  <c r="L48" i="4"/>
  <c r="J49" i="4"/>
  <c r="K49" i="4"/>
  <c r="L49" i="4"/>
  <c r="J50" i="4"/>
  <c r="K50" i="4"/>
  <c r="L50" i="4"/>
  <c r="J51" i="4"/>
  <c r="K51" i="4"/>
  <c r="L51" i="4"/>
  <c r="J52" i="4"/>
  <c r="K52" i="4"/>
  <c r="L52" i="4"/>
  <c r="J53" i="4"/>
  <c r="K53" i="4"/>
  <c r="L53" i="4"/>
  <c r="J54" i="4"/>
  <c r="K54" i="4"/>
  <c r="L54" i="4"/>
  <c r="J55" i="4"/>
  <c r="K55" i="4"/>
  <c r="L55" i="4"/>
  <c r="J56" i="4"/>
  <c r="K56" i="4"/>
  <c r="L56" i="4"/>
  <c r="J57" i="4"/>
  <c r="K57" i="4"/>
  <c r="L57" i="4"/>
  <c r="J58" i="4"/>
  <c r="K58" i="4"/>
  <c r="L58" i="4"/>
  <c r="J59" i="4"/>
  <c r="K59" i="4"/>
  <c r="L59" i="4"/>
  <c r="J60" i="4"/>
  <c r="K60" i="4"/>
  <c r="L60" i="4"/>
  <c r="J61" i="4"/>
  <c r="K61" i="4"/>
  <c r="L61" i="4"/>
  <c r="J62" i="4"/>
  <c r="K62" i="4"/>
  <c r="L62" i="4"/>
  <c r="J63" i="4"/>
  <c r="K63" i="4"/>
  <c r="L63" i="4"/>
  <c r="J64" i="4"/>
  <c r="K64" i="4"/>
  <c r="L64" i="4"/>
  <c r="J65" i="4"/>
  <c r="K65" i="4"/>
  <c r="L65" i="4"/>
  <c r="J66" i="4"/>
  <c r="K66" i="4"/>
  <c r="L66" i="4"/>
  <c r="J67" i="4"/>
  <c r="K67" i="4"/>
  <c r="L67" i="4"/>
  <c r="J68" i="4"/>
  <c r="K68" i="4"/>
  <c r="L68" i="4"/>
  <c r="J69" i="4"/>
  <c r="K69" i="4"/>
  <c r="L69" i="4"/>
  <c r="J70" i="4"/>
  <c r="K70" i="4"/>
  <c r="L70" i="4"/>
  <c r="J71" i="4"/>
  <c r="K71" i="4"/>
  <c r="L71" i="4"/>
  <c r="J72" i="4"/>
  <c r="K72" i="4"/>
  <c r="L72" i="4"/>
  <c r="J73" i="4"/>
  <c r="K73" i="4"/>
  <c r="L73" i="4"/>
  <c r="J74" i="4"/>
  <c r="K74" i="4"/>
  <c r="L74" i="4"/>
  <c r="J75" i="4"/>
  <c r="K75" i="4"/>
  <c r="L75" i="4"/>
  <c r="J76" i="4"/>
  <c r="K76" i="4"/>
  <c r="L76" i="4"/>
  <c r="J77" i="4"/>
  <c r="K77" i="4"/>
  <c r="L77" i="4"/>
  <c r="J78" i="4"/>
  <c r="K78" i="4"/>
  <c r="L78" i="4"/>
  <c r="J79" i="4"/>
  <c r="K79" i="4"/>
  <c r="L79" i="4"/>
  <c r="J80" i="4"/>
  <c r="K80" i="4"/>
  <c r="L80" i="4"/>
  <c r="J81" i="4"/>
  <c r="K81" i="4"/>
  <c r="L81" i="4"/>
  <c r="J82" i="4"/>
  <c r="K82" i="4"/>
  <c r="L82" i="4"/>
  <c r="J83" i="4"/>
  <c r="K83" i="4"/>
  <c r="L83" i="4"/>
  <c r="J84" i="4"/>
  <c r="K84" i="4"/>
  <c r="L84" i="4"/>
  <c r="J85" i="4"/>
  <c r="K85" i="4"/>
  <c r="L85" i="4"/>
  <c r="J86" i="4"/>
  <c r="K86" i="4"/>
  <c r="L86" i="4"/>
  <c r="J87" i="4"/>
  <c r="K87" i="4"/>
  <c r="L87" i="4"/>
  <c r="J88" i="4"/>
  <c r="K88" i="4"/>
  <c r="L88" i="4"/>
  <c r="J89" i="4"/>
  <c r="K89" i="4"/>
  <c r="L89" i="4"/>
  <c r="J90" i="4"/>
  <c r="K90" i="4"/>
  <c r="L90" i="4"/>
  <c r="J91" i="4"/>
  <c r="K91" i="4"/>
  <c r="L91" i="4"/>
  <c r="J92" i="4"/>
  <c r="K92" i="4"/>
  <c r="L92" i="4"/>
  <c r="J93" i="4"/>
  <c r="K93" i="4"/>
  <c r="L93" i="4"/>
  <c r="J94" i="4"/>
  <c r="K94" i="4"/>
  <c r="L94" i="4"/>
  <c r="J95" i="4"/>
  <c r="K95" i="4"/>
  <c r="L95" i="4"/>
  <c r="J96" i="4"/>
  <c r="K96" i="4"/>
  <c r="L96" i="4"/>
  <c r="J97" i="4"/>
  <c r="K97" i="4"/>
  <c r="L97" i="4"/>
  <c r="J98" i="4"/>
  <c r="K98" i="4"/>
  <c r="L98" i="4"/>
  <c r="J99" i="4"/>
  <c r="K99" i="4"/>
  <c r="L99" i="4"/>
  <c r="J100" i="4"/>
  <c r="K100" i="4"/>
  <c r="L100" i="4"/>
  <c r="J101" i="4"/>
  <c r="K101" i="4"/>
  <c r="L101" i="4"/>
  <c r="J102" i="4"/>
  <c r="K102" i="4"/>
  <c r="L102" i="4"/>
  <c r="J103" i="4"/>
  <c r="K103" i="4"/>
  <c r="L103" i="4"/>
  <c r="J104" i="4"/>
  <c r="K104" i="4"/>
  <c r="L104" i="4"/>
  <c r="J105" i="4"/>
  <c r="K105" i="4"/>
  <c r="L105" i="4"/>
  <c r="J106" i="4"/>
  <c r="K106" i="4"/>
  <c r="L106" i="4"/>
  <c r="J107" i="4"/>
  <c r="K107" i="4"/>
  <c r="L107" i="4"/>
  <c r="J108" i="4"/>
  <c r="K108" i="4"/>
  <c r="L108" i="4"/>
  <c r="J109" i="4"/>
  <c r="K109" i="4"/>
  <c r="L109" i="4"/>
  <c r="J110" i="4"/>
  <c r="K110" i="4"/>
  <c r="L110" i="4"/>
  <c r="J111" i="4"/>
  <c r="K111" i="4"/>
  <c r="L111" i="4"/>
  <c r="J112" i="4"/>
  <c r="K112" i="4"/>
  <c r="L112" i="4"/>
  <c r="J113" i="4"/>
  <c r="K113" i="4"/>
  <c r="L113" i="4"/>
  <c r="J114" i="4"/>
  <c r="K114" i="4"/>
  <c r="L114" i="4"/>
  <c r="J115" i="4"/>
  <c r="K115" i="4"/>
  <c r="L115" i="4"/>
  <c r="J116" i="4"/>
  <c r="K116" i="4"/>
  <c r="L116" i="4"/>
  <c r="J117" i="4"/>
  <c r="K117" i="4"/>
  <c r="L117" i="4"/>
  <c r="J118" i="4"/>
  <c r="K118" i="4"/>
  <c r="L118" i="4"/>
  <c r="J119" i="4"/>
  <c r="K119" i="4"/>
  <c r="L119" i="4"/>
  <c r="J120" i="4"/>
  <c r="K120" i="4"/>
  <c r="L120" i="4"/>
  <c r="J121" i="4"/>
  <c r="K121" i="4"/>
  <c r="L121" i="4"/>
  <c r="J122" i="4"/>
  <c r="K122" i="4"/>
  <c r="L122" i="4"/>
  <c r="J123" i="4"/>
  <c r="K123" i="4"/>
  <c r="L123" i="4"/>
  <c r="J124" i="4"/>
  <c r="K124" i="4"/>
  <c r="L124" i="4"/>
  <c r="J125" i="4"/>
  <c r="K125" i="4"/>
  <c r="L125" i="4"/>
  <c r="J126" i="4"/>
  <c r="K126" i="4"/>
  <c r="L126" i="4"/>
  <c r="J127" i="4"/>
  <c r="K127" i="4"/>
  <c r="L127" i="4"/>
  <c r="J128" i="4"/>
  <c r="K128" i="4"/>
  <c r="L128" i="4"/>
  <c r="J129" i="4"/>
  <c r="K129" i="4"/>
  <c r="L129" i="4"/>
  <c r="J130" i="4"/>
  <c r="K130" i="4"/>
  <c r="L130" i="4"/>
  <c r="J131" i="4"/>
  <c r="K131" i="4"/>
  <c r="L131" i="4"/>
  <c r="J132" i="4"/>
  <c r="K132" i="4"/>
  <c r="L132" i="4"/>
  <c r="J133" i="4"/>
  <c r="K133" i="4"/>
  <c r="L133" i="4"/>
  <c r="J134" i="4"/>
  <c r="K134" i="4"/>
  <c r="L134" i="4"/>
  <c r="J135" i="4"/>
  <c r="K135" i="4"/>
  <c r="L135" i="4"/>
  <c r="J136" i="4"/>
  <c r="K136" i="4"/>
  <c r="L136" i="4"/>
  <c r="J137" i="4"/>
  <c r="K137" i="4"/>
  <c r="L137" i="4"/>
  <c r="J138" i="4"/>
  <c r="K138" i="4"/>
  <c r="L138" i="4"/>
  <c r="J139" i="4"/>
  <c r="K139" i="4"/>
  <c r="L139" i="4"/>
  <c r="J140" i="4"/>
  <c r="K140" i="4"/>
  <c r="L140" i="4"/>
  <c r="J141" i="4"/>
  <c r="K141" i="4"/>
  <c r="L141" i="4"/>
  <c r="J142" i="4"/>
  <c r="K142" i="4"/>
  <c r="L142" i="4"/>
  <c r="J143" i="4"/>
  <c r="K143" i="4"/>
  <c r="L143" i="4"/>
  <c r="J144" i="4"/>
  <c r="K144" i="4"/>
  <c r="L144" i="4"/>
  <c r="J145" i="4"/>
  <c r="K145" i="4"/>
  <c r="L145" i="4"/>
  <c r="J146" i="4"/>
  <c r="K146" i="4"/>
  <c r="L146" i="4"/>
  <c r="J147" i="4"/>
  <c r="K147" i="4"/>
  <c r="L147" i="4"/>
  <c r="J148" i="4"/>
  <c r="K148" i="4"/>
  <c r="L148" i="4"/>
  <c r="J149" i="4"/>
  <c r="K149" i="4"/>
  <c r="L149" i="4"/>
  <c r="J150" i="4"/>
  <c r="K150" i="4"/>
  <c r="L150" i="4"/>
  <c r="J151" i="4"/>
  <c r="K151" i="4"/>
  <c r="L151" i="4"/>
  <c r="J152" i="4"/>
  <c r="K152" i="4"/>
  <c r="L152" i="4"/>
  <c r="J153" i="4"/>
  <c r="K153" i="4"/>
  <c r="L153" i="4"/>
  <c r="J154" i="4"/>
  <c r="K154" i="4"/>
  <c r="L154" i="4"/>
  <c r="J155" i="4"/>
  <c r="K155" i="4"/>
  <c r="L155" i="4"/>
  <c r="J156" i="4"/>
  <c r="K156" i="4"/>
  <c r="L156" i="4"/>
  <c r="J157" i="4"/>
  <c r="K157" i="4"/>
  <c r="L157" i="4"/>
  <c r="J158" i="4"/>
  <c r="K158" i="4"/>
  <c r="L158" i="4"/>
  <c r="J159" i="4"/>
  <c r="K159" i="4"/>
  <c r="L159" i="4"/>
  <c r="J160" i="4"/>
  <c r="K160" i="4"/>
  <c r="L160" i="4"/>
  <c r="J161" i="4"/>
  <c r="K161" i="4"/>
  <c r="L161" i="4"/>
  <c r="J162" i="4"/>
  <c r="K162" i="4"/>
  <c r="L162" i="4"/>
  <c r="J163" i="4"/>
  <c r="K163" i="4"/>
  <c r="L163" i="4"/>
  <c r="J164" i="4"/>
  <c r="K164" i="4"/>
  <c r="L164" i="4"/>
  <c r="J165" i="4"/>
  <c r="K165" i="4"/>
  <c r="L165" i="4"/>
  <c r="J166" i="4"/>
  <c r="K166" i="4"/>
  <c r="L166" i="4"/>
  <c r="J167" i="4"/>
  <c r="K167" i="4"/>
  <c r="L167" i="4"/>
  <c r="J168" i="4"/>
  <c r="K168" i="4"/>
  <c r="L168" i="4"/>
  <c r="J169" i="4"/>
  <c r="K169" i="4"/>
  <c r="L169" i="4"/>
  <c r="J170" i="4"/>
  <c r="K170" i="4"/>
  <c r="L170" i="4"/>
  <c r="J171" i="4"/>
  <c r="K171" i="4"/>
  <c r="L171" i="4"/>
  <c r="J172" i="4"/>
  <c r="K172" i="4"/>
  <c r="L172" i="4"/>
  <c r="J173" i="4"/>
  <c r="K173" i="4"/>
  <c r="L173" i="4"/>
  <c r="J174" i="4"/>
  <c r="K174" i="4"/>
  <c r="L174" i="4"/>
  <c r="J175" i="4"/>
  <c r="K175" i="4"/>
  <c r="L175" i="4"/>
  <c r="J176" i="4"/>
  <c r="K176" i="4"/>
  <c r="L176" i="4"/>
  <c r="J177" i="4"/>
  <c r="K177" i="4"/>
  <c r="L177" i="4"/>
  <c r="J178" i="4"/>
  <c r="K178" i="4"/>
  <c r="L178" i="4"/>
  <c r="J179" i="4"/>
  <c r="K179" i="4"/>
  <c r="L179" i="4"/>
  <c r="J180" i="4"/>
  <c r="K180" i="4"/>
  <c r="L180" i="4"/>
  <c r="J181" i="4"/>
  <c r="K181" i="4"/>
  <c r="L181" i="4"/>
  <c r="J182" i="4"/>
  <c r="K182" i="4"/>
  <c r="L182" i="4"/>
  <c r="J183" i="4"/>
  <c r="K183" i="4"/>
  <c r="L183" i="4"/>
  <c r="J184" i="4"/>
  <c r="K184" i="4"/>
  <c r="L184" i="4"/>
  <c r="J185" i="4"/>
  <c r="K185" i="4"/>
  <c r="L185" i="4"/>
  <c r="J186" i="4"/>
  <c r="K186" i="4"/>
  <c r="L186" i="4"/>
  <c r="J187" i="4"/>
  <c r="K187" i="4"/>
  <c r="L187" i="4"/>
  <c r="J188" i="4"/>
  <c r="K188" i="4"/>
  <c r="L188" i="4"/>
  <c r="J189" i="4"/>
  <c r="K189" i="4"/>
  <c r="L189" i="4"/>
  <c r="J190" i="4"/>
  <c r="K190" i="4"/>
  <c r="L190" i="4"/>
  <c r="J191" i="4"/>
  <c r="K191" i="4"/>
  <c r="L191" i="4"/>
  <c r="J192" i="4"/>
  <c r="K192" i="4"/>
  <c r="L192" i="4"/>
  <c r="J193" i="4"/>
  <c r="K193" i="4"/>
  <c r="L193" i="4"/>
  <c r="J194" i="4"/>
  <c r="K194" i="4"/>
  <c r="L194" i="4"/>
  <c r="J195" i="4"/>
  <c r="K195" i="4"/>
  <c r="L195" i="4"/>
  <c r="J196" i="4"/>
  <c r="K196" i="4"/>
  <c r="L196" i="4"/>
  <c r="J197" i="4"/>
  <c r="K197" i="4"/>
  <c r="L197" i="4"/>
  <c r="J198" i="4"/>
  <c r="K198" i="4"/>
  <c r="L198" i="4"/>
  <c r="J199" i="4"/>
  <c r="K199" i="4"/>
  <c r="L199" i="4"/>
  <c r="J200" i="4"/>
  <c r="K200" i="4"/>
  <c r="L200" i="4"/>
  <c r="J201" i="4"/>
  <c r="K201" i="4"/>
  <c r="L201" i="4"/>
  <c r="J202" i="4"/>
  <c r="K202" i="4"/>
  <c r="L202" i="4"/>
  <c r="J203" i="4"/>
  <c r="K203" i="4"/>
  <c r="L203" i="4"/>
  <c r="J204" i="4"/>
  <c r="K204" i="4"/>
  <c r="L204" i="4"/>
  <c r="J205" i="4"/>
  <c r="K205" i="4"/>
  <c r="L205" i="4"/>
  <c r="J206" i="4"/>
  <c r="K206" i="4"/>
  <c r="L206" i="4"/>
  <c r="J207" i="4"/>
  <c r="K207" i="4"/>
  <c r="L207" i="4"/>
  <c r="J208" i="4"/>
  <c r="K208" i="4"/>
  <c r="L208" i="4"/>
  <c r="J209" i="4"/>
  <c r="K209" i="4"/>
  <c r="L209" i="4"/>
  <c r="J210" i="4"/>
  <c r="K210" i="4"/>
  <c r="L210" i="4"/>
  <c r="J211" i="4"/>
  <c r="K211" i="4"/>
  <c r="L211" i="4"/>
  <c r="J212" i="4"/>
  <c r="K212" i="4"/>
  <c r="L212" i="4"/>
  <c r="J213" i="4"/>
  <c r="K213" i="4"/>
  <c r="L213" i="4"/>
  <c r="J214" i="4"/>
  <c r="K214" i="4"/>
  <c r="L214" i="4"/>
  <c r="J215" i="4"/>
  <c r="K215" i="4"/>
  <c r="L215" i="4"/>
  <c r="J216" i="4"/>
  <c r="K216" i="4"/>
  <c r="L216" i="4"/>
  <c r="J217" i="4"/>
  <c r="K217" i="4"/>
  <c r="L217" i="4"/>
  <c r="J218" i="4"/>
  <c r="K218" i="4"/>
  <c r="L218" i="4"/>
  <c r="J219" i="4"/>
  <c r="K219" i="4"/>
  <c r="L219" i="4"/>
  <c r="J220" i="4"/>
  <c r="K220" i="4"/>
  <c r="L220" i="4"/>
  <c r="J221" i="4"/>
  <c r="K221" i="4"/>
  <c r="L221" i="4"/>
  <c r="J222" i="4"/>
  <c r="K222" i="4"/>
  <c r="L222" i="4"/>
  <c r="J223" i="4"/>
  <c r="K223" i="4"/>
  <c r="L223" i="4"/>
  <c r="J224" i="4"/>
  <c r="K224" i="4"/>
  <c r="L224" i="4"/>
  <c r="J225" i="4"/>
  <c r="K225" i="4"/>
  <c r="L225" i="4"/>
  <c r="J226" i="4"/>
  <c r="K226" i="4"/>
  <c r="L226" i="4"/>
  <c r="J227" i="4"/>
  <c r="K227" i="4"/>
  <c r="L227" i="4"/>
  <c r="J228" i="4"/>
  <c r="K228" i="4"/>
  <c r="L228" i="4"/>
  <c r="J229" i="4"/>
  <c r="K229" i="4"/>
  <c r="L229" i="4"/>
  <c r="J230" i="4"/>
  <c r="K230" i="4"/>
  <c r="L230" i="4"/>
  <c r="J231" i="4"/>
  <c r="K231" i="4"/>
  <c r="L231" i="4"/>
  <c r="J232" i="4"/>
  <c r="K232" i="4"/>
  <c r="L232" i="4"/>
  <c r="J233" i="4"/>
  <c r="K233" i="4"/>
  <c r="L233" i="4"/>
  <c r="J234" i="4"/>
  <c r="K234" i="4"/>
  <c r="L234" i="4"/>
  <c r="J235" i="4"/>
  <c r="K235" i="4"/>
  <c r="L235" i="4"/>
  <c r="J236" i="4"/>
  <c r="K236" i="4"/>
  <c r="L236" i="4"/>
  <c r="J237" i="4"/>
  <c r="K237" i="4"/>
  <c r="L237" i="4"/>
  <c r="J238" i="4"/>
  <c r="K238" i="4"/>
  <c r="L238" i="4"/>
  <c r="J239" i="4"/>
  <c r="K239" i="4"/>
  <c r="L239" i="4"/>
  <c r="J240" i="4"/>
  <c r="K240" i="4"/>
  <c r="L240" i="4"/>
  <c r="J241" i="4"/>
  <c r="K241" i="4"/>
  <c r="L241" i="4"/>
  <c r="J242" i="4"/>
  <c r="K242" i="4"/>
  <c r="L242" i="4"/>
  <c r="J243" i="4"/>
  <c r="K243" i="4"/>
  <c r="L243" i="4"/>
  <c r="J244" i="4"/>
  <c r="K244" i="4"/>
  <c r="L244" i="4"/>
  <c r="J245" i="4"/>
  <c r="K245" i="4"/>
  <c r="L245" i="4"/>
  <c r="J246" i="4"/>
  <c r="K246" i="4"/>
  <c r="L246" i="4"/>
  <c r="J247" i="4"/>
  <c r="K247" i="4"/>
  <c r="L247" i="4"/>
  <c r="J248" i="4"/>
  <c r="K248" i="4"/>
  <c r="L248" i="4"/>
  <c r="J249" i="4"/>
  <c r="K249" i="4"/>
  <c r="L249" i="4"/>
  <c r="J250" i="4"/>
  <c r="K250" i="4"/>
  <c r="L250" i="4"/>
  <c r="J251" i="4"/>
  <c r="K251" i="4"/>
  <c r="L251" i="4"/>
  <c r="J252" i="4"/>
  <c r="K252" i="4"/>
  <c r="L252" i="4"/>
  <c r="J253" i="4"/>
  <c r="K253" i="4"/>
  <c r="L253" i="4"/>
  <c r="J254" i="4"/>
  <c r="K254" i="4"/>
  <c r="L254" i="4"/>
  <c r="J255" i="4"/>
  <c r="K255" i="4"/>
  <c r="L255" i="4"/>
  <c r="J256" i="4"/>
  <c r="K256" i="4"/>
  <c r="L256" i="4"/>
  <c r="J257" i="4"/>
  <c r="K257" i="4"/>
  <c r="L257" i="4"/>
  <c r="J258" i="4"/>
  <c r="K258" i="4"/>
  <c r="L258" i="4"/>
  <c r="J259" i="4"/>
  <c r="K259" i="4"/>
  <c r="L259" i="4"/>
  <c r="J260" i="4"/>
  <c r="K260" i="4"/>
  <c r="L260" i="4"/>
  <c r="J261" i="4"/>
  <c r="K261" i="4"/>
  <c r="L261" i="4"/>
  <c r="J262" i="4"/>
  <c r="K262" i="4"/>
  <c r="L262" i="4"/>
  <c r="J263" i="4"/>
  <c r="K263" i="4"/>
  <c r="L263" i="4"/>
  <c r="J264" i="4"/>
  <c r="K264" i="4"/>
  <c r="L264" i="4"/>
  <c r="J265" i="4"/>
  <c r="K265" i="4"/>
  <c r="L265" i="4"/>
  <c r="J266" i="4"/>
  <c r="K266" i="4"/>
  <c r="L266" i="4"/>
  <c r="J267" i="4"/>
  <c r="K267" i="4"/>
  <c r="L267" i="4"/>
  <c r="J268" i="4"/>
  <c r="K268" i="4"/>
  <c r="L268" i="4"/>
  <c r="J269" i="4"/>
  <c r="K269" i="4"/>
  <c r="L269" i="4"/>
  <c r="J270" i="4"/>
  <c r="K270" i="4"/>
  <c r="L270" i="4"/>
  <c r="J271" i="4"/>
  <c r="K271" i="4"/>
  <c r="L271" i="4"/>
  <c r="J272" i="4"/>
  <c r="K272" i="4"/>
  <c r="L272" i="4"/>
  <c r="J273" i="4"/>
  <c r="K273" i="4"/>
  <c r="L273" i="4"/>
  <c r="J274" i="4"/>
  <c r="K274" i="4"/>
  <c r="L274" i="4"/>
  <c r="J275" i="4"/>
  <c r="K275" i="4"/>
  <c r="L275" i="4"/>
  <c r="J276" i="4"/>
  <c r="K276" i="4"/>
  <c r="L276" i="4"/>
  <c r="J277" i="4"/>
  <c r="K277" i="4"/>
  <c r="L277" i="4"/>
  <c r="J278" i="4"/>
  <c r="K278" i="4"/>
  <c r="L278" i="4"/>
  <c r="J279" i="4"/>
  <c r="K279" i="4"/>
  <c r="L279" i="4"/>
  <c r="J280" i="4"/>
  <c r="K280" i="4"/>
  <c r="L280" i="4"/>
  <c r="J281" i="4"/>
  <c r="K281" i="4"/>
  <c r="L281" i="4"/>
  <c r="J282" i="4"/>
  <c r="K282" i="4"/>
  <c r="L282" i="4"/>
  <c r="J283" i="4"/>
  <c r="K283" i="4"/>
  <c r="L283" i="4"/>
  <c r="J284" i="4"/>
  <c r="K284" i="4"/>
  <c r="L284" i="4"/>
  <c r="J285" i="4"/>
  <c r="K285" i="4"/>
  <c r="L285" i="4"/>
  <c r="J286" i="4"/>
  <c r="K286" i="4"/>
  <c r="L286" i="4"/>
  <c r="J287" i="4"/>
  <c r="K287" i="4"/>
  <c r="L287" i="4"/>
  <c r="J288" i="4"/>
  <c r="K288" i="4"/>
  <c r="L288" i="4"/>
  <c r="J289" i="4"/>
  <c r="K289" i="4"/>
  <c r="L289" i="4"/>
  <c r="J290" i="4"/>
  <c r="K290" i="4"/>
  <c r="L290" i="4"/>
  <c r="J291" i="4"/>
  <c r="K291" i="4"/>
  <c r="L291" i="4"/>
  <c r="J292" i="4"/>
  <c r="K292" i="4"/>
  <c r="L292" i="4"/>
  <c r="J293" i="4"/>
  <c r="K293" i="4"/>
  <c r="L293" i="4"/>
  <c r="J294" i="4"/>
  <c r="K294" i="4"/>
  <c r="L294" i="4"/>
  <c r="J295" i="4"/>
  <c r="K295" i="4"/>
  <c r="L295" i="4"/>
  <c r="J296" i="4"/>
  <c r="K296" i="4"/>
  <c r="L296" i="4"/>
  <c r="J297" i="4"/>
  <c r="K297" i="4"/>
  <c r="L297" i="4"/>
  <c r="J298" i="4"/>
  <c r="K298" i="4"/>
  <c r="L298" i="4"/>
  <c r="J299" i="4"/>
  <c r="K299" i="4"/>
  <c r="L299" i="4"/>
  <c r="J300" i="4"/>
  <c r="K300" i="4"/>
  <c r="L300" i="4"/>
  <c r="J301" i="4"/>
  <c r="K301" i="4"/>
  <c r="L301" i="4"/>
  <c r="J302" i="4"/>
  <c r="K302" i="4"/>
  <c r="L302" i="4"/>
  <c r="J303" i="4"/>
  <c r="K303" i="4"/>
  <c r="L303" i="4"/>
  <c r="J304" i="4"/>
  <c r="K304" i="4"/>
  <c r="L304" i="4"/>
  <c r="J305" i="4"/>
  <c r="K305" i="4"/>
  <c r="L305" i="4"/>
  <c r="J306" i="4"/>
  <c r="K306" i="4"/>
  <c r="L306" i="4"/>
  <c r="J307" i="4"/>
  <c r="K307" i="4"/>
  <c r="L307" i="4"/>
  <c r="J308" i="4"/>
  <c r="K308" i="4"/>
  <c r="L308" i="4"/>
  <c r="J309" i="4"/>
  <c r="K309" i="4"/>
  <c r="L309" i="4"/>
  <c r="J310" i="4"/>
  <c r="K310" i="4"/>
  <c r="L310" i="4"/>
  <c r="J311" i="4"/>
  <c r="K311" i="4"/>
  <c r="L311" i="4"/>
  <c r="J312" i="4"/>
  <c r="K312" i="4"/>
  <c r="L312" i="4"/>
  <c r="J313" i="4"/>
  <c r="K313" i="4"/>
  <c r="L313" i="4"/>
  <c r="J314" i="4"/>
  <c r="K314" i="4"/>
  <c r="L314" i="4"/>
  <c r="J315" i="4"/>
  <c r="K315" i="4"/>
  <c r="L315" i="4"/>
  <c r="J316" i="4"/>
  <c r="K316" i="4"/>
  <c r="L316" i="4"/>
  <c r="J317" i="4"/>
  <c r="K317" i="4"/>
  <c r="L317" i="4"/>
  <c r="J318" i="4"/>
  <c r="K318" i="4"/>
  <c r="L318" i="4"/>
  <c r="J319" i="4"/>
  <c r="K319" i="4"/>
  <c r="L319" i="4"/>
  <c r="J320" i="4"/>
  <c r="K320" i="4"/>
  <c r="L320" i="4"/>
  <c r="J321" i="4"/>
  <c r="K321" i="4"/>
  <c r="L321" i="4"/>
  <c r="J322" i="4"/>
  <c r="K322" i="4"/>
  <c r="L322" i="4"/>
  <c r="J323" i="4"/>
  <c r="K323" i="4"/>
  <c r="L323" i="4"/>
  <c r="J324" i="4"/>
  <c r="K324" i="4"/>
  <c r="L324" i="4"/>
  <c r="J325" i="4"/>
  <c r="K325" i="4"/>
  <c r="L325" i="4"/>
  <c r="J326" i="4"/>
  <c r="K326" i="4"/>
  <c r="L326" i="4"/>
  <c r="J327" i="4"/>
  <c r="K327" i="4"/>
  <c r="L327" i="4"/>
  <c r="J328" i="4"/>
  <c r="K328" i="4"/>
  <c r="L328" i="4"/>
  <c r="J329" i="4"/>
  <c r="K329" i="4"/>
  <c r="L329" i="4"/>
  <c r="J330" i="4"/>
  <c r="K330" i="4"/>
  <c r="L330" i="4"/>
  <c r="J331" i="4"/>
  <c r="K331" i="4"/>
  <c r="L331" i="4"/>
  <c r="J332" i="4"/>
  <c r="K332" i="4"/>
  <c r="L332" i="4"/>
  <c r="J333" i="4"/>
  <c r="K333" i="4"/>
  <c r="L333" i="4"/>
  <c r="J334" i="4"/>
  <c r="K334" i="4"/>
  <c r="L334" i="4"/>
  <c r="J335" i="4"/>
  <c r="K335" i="4"/>
  <c r="L335" i="4"/>
  <c r="J336" i="4"/>
  <c r="K336" i="4"/>
  <c r="L336" i="4"/>
  <c r="J337" i="4"/>
  <c r="K337" i="4"/>
  <c r="L337" i="4"/>
  <c r="J338" i="4"/>
  <c r="K338" i="4"/>
  <c r="L338" i="4"/>
  <c r="J339" i="4"/>
  <c r="K339" i="4"/>
  <c r="L339" i="4"/>
  <c r="J340" i="4"/>
  <c r="K340" i="4"/>
  <c r="L340" i="4"/>
  <c r="J341" i="4"/>
  <c r="K341" i="4"/>
  <c r="L341" i="4"/>
  <c r="J342" i="4"/>
  <c r="K342" i="4"/>
  <c r="L342" i="4"/>
  <c r="J343" i="4"/>
  <c r="K343" i="4"/>
  <c r="L343" i="4"/>
  <c r="J344" i="4"/>
  <c r="K344" i="4"/>
  <c r="L344" i="4"/>
  <c r="J345" i="4"/>
  <c r="K345" i="4"/>
  <c r="L345" i="4"/>
  <c r="J346" i="4"/>
  <c r="K346" i="4"/>
  <c r="L346" i="4"/>
  <c r="J347" i="4"/>
  <c r="K347" i="4"/>
  <c r="L347" i="4"/>
  <c r="J348" i="4"/>
  <c r="K348" i="4"/>
  <c r="L348" i="4"/>
  <c r="J349" i="4"/>
  <c r="K349" i="4"/>
  <c r="L349" i="4"/>
  <c r="J350" i="4"/>
  <c r="K350" i="4"/>
  <c r="L350" i="4"/>
  <c r="J351" i="4"/>
  <c r="K351" i="4"/>
  <c r="L351" i="4"/>
  <c r="J352" i="4"/>
  <c r="K352" i="4"/>
  <c r="L352" i="4"/>
  <c r="J353" i="4"/>
  <c r="K353" i="4"/>
  <c r="L353" i="4"/>
  <c r="J354" i="4"/>
  <c r="K354" i="4"/>
  <c r="L354" i="4"/>
  <c r="J355" i="4"/>
  <c r="K355" i="4"/>
  <c r="L355" i="4"/>
  <c r="J356" i="4"/>
  <c r="K356" i="4"/>
  <c r="L356" i="4"/>
  <c r="J357" i="4"/>
  <c r="K357" i="4"/>
  <c r="L357" i="4"/>
  <c r="J358" i="4"/>
  <c r="K358" i="4"/>
  <c r="L358" i="4"/>
  <c r="J359" i="4"/>
  <c r="K359" i="4"/>
  <c r="L359" i="4"/>
  <c r="J360" i="4"/>
  <c r="K360" i="4"/>
  <c r="L360" i="4"/>
  <c r="J361" i="4"/>
  <c r="K361" i="4"/>
  <c r="L361" i="4"/>
  <c r="J362" i="4"/>
  <c r="K362" i="4"/>
  <c r="L362" i="4"/>
  <c r="J363" i="4"/>
  <c r="K363" i="4"/>
  <c r="L363" i="4"/>
  <c r="J364" i="4"/>
  <c r="K364" i="4"/>
  <c r="L364" i="4"/>
  <c r="J365" i="4"/>
  <c r="K365" i="4"/>
  <c r="L365" i="4"/>
  <c r="J366" i="4"/>
  <c r="K366" i="4"/>
  <c r="L366" i="4"/>
  <c r="J367" i="4"/>
  <c r="K367" i="4"/>
  <c r="L367" i="4"/>
  <c r="K3" i="4"/>
  <c r="L3" i="4"/>
  <c r="J3" i="4"/>
  <c r="F3" i="4"/>
  <c r="G3" i="4"/>
  <c r="E3" i="4"/>
  <c r="C3" i="4"/>
  <c r="D3" i="4"/>
  <c r="B3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17BF25-CC37-4B0F-AFF8-C20DD9AE4939}" keepAlive="1" name="Lekérdezés - mars" description="A munkafüzetben levő „mars” lekérdezés kapcsolata" type="5" refreshedVersion="7" background="1" saveData="1">
    <dbPr connection="Provider=Microsoft.Mashup.OleDb.1;Data Source=$Workbook$;Location=mars;Extended Properties=&quot;&quot;" command="SELECT * FROM [mars]"/>
  </connection>
  <connection id="2" xr16:uid="{CF4FA933-EA1E-4AF1-8B3B-CC43EA19B153}" keepAlive="1" name="Lekérdezés - venus" description="A munkafüzetben levő „venus” lekérdezés kapcsolata" type="5" refreshedVersion="7" background="1" saveData="1">
    <dbPr connection="Provider=Microsoft.Mashup.OleDb.1;Data Source=$Workbook$;Location=venus;Extended Properties=&quot;&quot;" command="SELECT * FROM [venus]"/>
  </connection>
</connections>
</file>

<file path=xl/sharedStrings.xml><?xml version="1.0" encoding="utf-8"?>
<sst xmlns="http://schemas.openxmlformats.org/spreadsheetml/2006/main" count="5859" uniqueCount="1558">
  <si>
    <t>2022-Jan-01</t>
  </si>
  <si>
    <t>16</t>
  </si>
  <si>
    <t>45</t>
  </si>
  <si>
    <t>21,41</t>
  </si>
  <si>
    <t>-</t>
  </si>
  <si>
    <t>22</t>
  </si>
  <si>
    <t>27</t>
  </si>
  <si>
    <t>40,3</t>
  </si>
  <si>
    <t>2022-Jan-02</t>
  </si>
  <si>
    <t>48</t>
  </si>
  <si>
    <t>24,36</t>
  </si>
  <si>
    <t>33</t>
  </si>
  <si>
    <t>39,0</t>
  </si>
  <si>
    <t>2022-Jan-03</t>
  </si>
  <si>
    <t>51</t>
  </si>
  <si>
    <t>27,72</t>
  </si>
  <si>
    <t>39</t>
  </si>
  <si>
    <t>25,3</t>
  </si>
  <si>
    <t>2022-Jan-04</t>
  </si>
  <si>
    <t>54</t>
  </si>
  <si>
    <t>31,50</t>
  </si>
  <si>
    <t>44</t>
  </si>
  <si>
    <t>59,0</t>
  </si>
  <si>
    <t>2022-Jan-05</t>
  </si>
  <si>
    <t>57</t>
  </si>
  <si>
    <t>35,68</t>
  </si>
  <si>
    <t>50</t>
  </si>
  <si>
    <t>20,0</t>
  </si>
  <si>
    <t>2022-Jan-06</t>
  </si>
  <si>
    <t>17</t>
  </si>
  <si>
    <t>00</t>
  </si>
  <si>
    <t>40,25</t>
  </si>
  <si>
    <t>55</t>
  </si>
  <si>
    <t>28,2</t>
  </si>
  <si>
    <t>2022-Jan-07</t>
  </si>
  <si>
    <t>03</t>
  </si>
  <si>
    <t>45,20</t>
  </si>
  <si>
    <t>23</t>
  </si>
  <si>
    <t>23,5</t>
  </si>
  <si>
    <t>2022-Jan-08</t>
  </si>
  <si>
    <t>06</t>
  </si>
  <si>
    <t>50,52</t>
  </si>
  <si>
    <t>05</t>
  </si>
  <si>
    <t>05,7</t>
  </si>
  <si>
    <t>2022-Jan-09</t>
  </si>
  <si>
    <t>09</t>
  </si>
  <si>
    <t>56,20</t>
  </si>
  <si>
    <t>34,9</t>
  </si>
  <si>
    <t>2022-Jan-10</t>
  </si>
  <si>
    <t>13</t>
  </si>
  <si>
    <t>02,25</t>
  </si>
  <si>
    <t>50,9</t>
  </si>
  <si>
    <t>2022-Jan-11</t>
  </si>
  <si>
    <t>08,63</t>
  </si>
  <si>
    <t>53,5</t>
  </si>
  <si>
    <t>2022-Jan-12</t>
  </si>
  <si>
    <t>19</t>
  </si>
  <si>
    <t>15,36</t>
  </si>
  <si>
    <t>21</t>
  </si>
  <si>
    <t>42,9</t>
  </si>
  <si>
    <t>2022-Jan-13</t>
  </si>
  <si>
    <t>22,42</t>
  </si>
  <si>
    <t>25</t>
  </si>
  <si>
    <t>18,8</t>
  </si>
  <si>
    <t>2022-Jan-14</t>
  </si>
  <si>
    <t>29,79</t>
  </si>
  <si>
    <t>28</t>
  </si>
  <si>
    <t>41,1</t>
  </si>
  <si>
    <t>2022-Jan-15</t>
  </si>
  <si>
    <t>37,49</t>
  </si>
  <si>
    <t>31</t>
  </si>
  <si>
    <t>49,9</t>
  </si>
  <si>
    <t>2022-Jan-16</t>
  </si>
  <si>
    <t>45,48</t>
  </si>
  <si>
    <t>34</t>
  </si>
  <si>
    <t>45,0</t>
  </si>
  <si>
    <t>2022-Jan-17</t>
  </si>
  <si>
    <t>53,77</t>
  </si>
  <si>
    <t>37</t>
  </si>
  <si>
    <t>26,3</t>
  </si>
  <si>
    <t>2022-Jan-18</t>
  </si>
  <si>
    <t>38</t>
  </si>
  <si>
    <t>02,35</t>
  </si>
  <si>
    <t>53,9</t>
  </si>
  <si>
    <t>2022-Jan-19</t>
  </si>
  <si>
    <t>41</t>
  </si>
  <si>
    <t>11,20</t>
  </si>
  <si>
    <t>42</t>
  </si>
  <si>
    <t>07,5</t>
  </si>
  <si>
    <t>2022-Jan-20</t>
  </si>
  <si>
    <t>20,32</t>
  </si>
  <si>
    <t>07,3</t>
  </si>
  <si>
    <t>2022-Jan-21</t>
  </si>
  <si>
    <t>47</t>
  </si>
  <si>
    <t>29,69</t>
  </si>
  <si>
    <t>53,0</t>
  </si>
  <si>
    <t>2022-Jan-22</t>
  </si>
  <si>
    <t>39,32</t>
  </si>
  <si>
    <t>24,7</t>
  </si>
  <si>
    <t>2022-Jan-23</t>
  </si>
  <si>
    <t>53</t>
  </si>
  <si>
    <t>49,17</t>
  </si>
  <si>
    <t>42,2</t>
  </si>
  <si>
    <t>2022-Jan-24</t>
  </si>
  <si>
    <t>56</t>
  </si>
  <si>
    <t>59,26</t>
  </si>
  <si>
    <t>49</t>
  </si>
  <si>
    <t>45,6</t>
  </si>
  <si>
    <t>2022-Jan-25</t>
  </si>
  <si>
    <t>18</t>
  </si>
  <si>
    <t>09,55</t>
  </si>
  <si>
    <t>34,7</t>
  </si>
  <si>
    <t>2022-Jan-26</t>
  </si>
  <si>
    <t>20,05</t>
  </si>
  <si>
    <t>09,6</t>
  </si>
  <si>
    <t>2022-Jan-27</t>
  </si>
  <si>
    <t>30,73</t>
  </si>
  <si>
    <t>30,2</t>
  </si>
  <si>
    <t>2022-Jan-28</t>
  </si>
  <si>
    <t>41,58</t>
  </si>
  <si>
    <t>36,4</t>
  </si>
  <si>
    <t>2022-Jan-29</t>
  </si>
  <si>
    <t>12</t>
  </si>
  <si>
    <t>52,59</t>
  </si>
  <si>
    <t>28,3</t>
  </si>
  <si>
    <t>2022-Jan-30</t>
  </si>
  <si>
    <t>03,74</t>
  </si>
  <si>
    <t>2022-Jan-31</t>
  </si>
  <si>
    <t>15,03</t>
  </si>
  <si>
    <t>28,7</t>
  </si>
  <si>
    <t>2022-Feb-01</t>
  </si>
  <si>
    <t>26,42</t>
  </si>
  <si>
    <t>37,2</t>
  </si>
  <si>
    <t>2022-Feb-02</t>
  </si>
  <si>
    <t>37,91</t>
  </si>
  <si>
    <t>31,2</t>
  </si>
  <si>
    <t>2022-Feb-03</t>
  </si>
  <si>
    <t>49,49</t>
  </si>
  <si>
    <t>10,7</t>
  </si>
  <si>
    <t>2022-Feb-04</t>
  </si>
  <si>
    <t>32</t>
  </si>
  <si>
    <t>01,13</t>
  </si>
  <si>
    <t>35,8</t>
  </si>
  <si>
    <t>2022-Feb-05</t>
  </si>
  <si>
    <t>35</t>
  </si>
  <si>
    <t>12,83</t>
  </si>
  <si>
    <t>43</t>
  </si>
  <si>
    <t>46,3</t>
  </si>
  <si>
    <t>2022-Feb-06</t>
  </si>
  <si>
    <t>24,57</t>
  </si>
  <si>
    <t>42,3</t>
  </si>
  <si>
    <t>2022-Feb-07</t>
  </si>
  <si>
    <t>36,34</t>
  </si>
  <si>
    <t>23,9</t>
  </si>
  <si>
    <t>2022-Feb-08</t>
  </si>
  <si>
    <t>48,13</t>
  </si>
  <si>
    <t>36</t>
  </si>
  <si>
    <t>51,0</t>
  </si>
  <si>
    <t>2022-Feb-09</t>
  </si>
  <si>
    <t>59,93</t>
  </si>
  <si>
    <t>03,6</t>
  </si>
  <si>
    <t>2022-Feb-10</t>
  </si>
  <si>
    <t>11,72</t>
  </si>
  <si>
    <t>01,7</t>
  </si>
  <si>
    <t>2022-Feb-11</t>
  </si>
  <si>
    <t>23,50</t>
  </si>
  <si>
    <t>45,5</t>
  </si>
  <si>
    <t>2022-Feb-12</t>
  </si>
  <si>
    <t>35,25</t>
  </si>
  <si>
    <t>24</t>
  </si>
  <si>
    <t>14,8</t>
  </si>
  <si>
    <t>2022-Feb-13</t>
  </si>
  <si>
    <t>46,96</t>
  </si>
  <si>
    <t>20</t>
  </si>
  <si>
    <t>29,8</t>
  </si>
  <si>
    <t>2022-Feb-14</t>
  </si>
  <si>
    <t>58,63</t>
  </si>
  <si>
    <t>30,4</t>
  </si>
  <si>
    <t>2022-Feb-15</t>
  </si>
  <si>
    <t>07</t>
  </si>
  <si>
    <t>10,25</t>
  </si>
  <si>
    <t>16,8</t>
  </si>
  <si>
    <t>2022-Feb-16</t>
  </si>
  <si>
    <t>10</t>
  </si>
  <si>
    <t>21,79</t>
  </si>
  <si>
    <t>48,9</t>
  </si>
  <si>
    <t>2022-Feb-17</t>
  </si>
  <si>
    <t>33,26</t>
  </si>
  <si>
    <t>06,7</t>
  </si>
  <si>
    <t>2022-Feb-18</t>
  </si>
  <si>
    <t>44,65</t>
  </si>
  <si>
    <t>58</t>
  </si>
  <si>
    <t>10,4</t>
  </si>
  <si>
    <t>2022-Feb-19</t>
  </si>
  <si>
    <t>55,94</t>
  </si>
  <si>
    <t>52</t>
  </si>
  <si>
    <t>59,9</t>
  </si>
  <si>
    <t>2022-Feb-20</t>
  </si>
  <si>
    <t>07,12</t>
  </si>
  <si>
    <t>35,4</t>
  </si>
  <si>
    <t>2022-Feb-21</t>
  </si>
  <si>
    <t>26</t>
  </si>
  <si>
    <t>18,19</t>
  </si>
  <si>
    <t>56,8</t>
  </si>
  <si>
    <t>2022-Feb-22</t>
  </si>
  <si>
    <t>29</t>
  </si>
  <si>
    <t>29,14</t>
  </si>
  <si>
    <t>04,2</t>
  </si>
  <si>
    <t>2022-Feb-23</t>
  </si>
  <si>
    <t>39,94</t>
  </si>
  <si>
    <t>57,8</t>
  </si>
  <si>
    <t>2022-Feb-24</t>
  </si>
  <si>
    <t>50,60</t>
  </si>
  <si>
    <t>37,5</t>
  </si>
  <si>
    <t>2022-Feb-25</t>
  </si>
  <si>
    <t>01,10</t>
  </si>
  <si>
    <t>03,4</t>
  </si>
  <si>
    <t>2022-Feb-26</t>
  </si>
  <si>
    <t>11,43</t>
  </si>
  <si>
    <t>15,6</t>
  </si>
  <si>
    <t>2022-Feb-27</t>
  </si>
  <si>
    <t>21,58</t>
  </si>
  <si>
    <t>14,2</t>
  </si>
  <si>
    <t>2022-Feb-28</t>
  </si>
  <si>
    <t>31,52</t>
  </si>
  <si>
    <t>59,3</t>
  </si>
  <si>
    <t>2022-Mar-01</t>
  </si>
  <si>
    <t>41,27</t>
  </si>
  <si>
    <t>30,9</t>
  </si>
  <si>
    <t>2022-Mar-02</t>
  </si>
  <si>
    <t>50,79</t>
  </si>
  <si>
    <t>40</t>
  </si>
  <si>
    <t>49,2</t>
  </si>
  <si>
    <t>2022-Mar-03</t>
  </si>
  <si>
    <t>00,08</t>
  </si>
  <si>
    <t>54,3</t>
  </si>
  <si>
    <t>2022-Mar-04</t>
  </si>
  <si>
    <t>01</t>
  </si>
  <si>
    <t>09,13</t>
  </si>
  <si>
    <t>46,2</t>
  </si>
  <si>
    <t>2022-Mar-05</t>
  </si>
  <si>
    <t>04</t>
  </si>
  <si>
    <t>17,93</t>
  </si>
  <si>
    <t>25,1</t>
  </si>
  <si>
    <t>2022-Mar-06</t>
  </si>
  <si>
    <t>26,47</t>
  </si>
  <si>
    <t>51,1</t>
  </si>
  <si>
    <t>2022-Mar-07</t>
  </si>
  <si>
    <t>34,75</t>
  </si>
  <si>
    <t>59</t>
  </si>
  <si>
    <t>04,3</t>
  </si>
  <si>
    <t>2022-Mar-08</t>
  </si>
  <si>
    <t>42,75</t>
  </si>
  <si>
    <t>04,8</t>
  </si>
  <si>
    <t>2022-Mar-09</t>
  </si>
  <si>
    <t>50,47</t>
  </si>
  <si>
    <t>52,7</t>
  </si>
  <si>
    <t>2022-Mar-10</t>
  </si>
  <si>
    <t>57,90</t>
  </si>
  <si>
    <t>2022-Mar-11</t>
  </si>
  <si>
    <t>05,05</t>
  </si>
  <si>
    <t>51,3</t>
  </si>
  <si>
    <t>2022-Mar-12</t>
  </si>
  <si>
    <t>11,89</t>
  </si>
  <si>
    <t>02,3</t>
  </si>
  <si>
    <t>2022-Mar-13</t>
  </si>
  <si>
    <t>18,44</t>
  </si>
  <si>
    <t>02</t>
  </si>
  <si>
    <t>01,1</t>
  </si>
  <si>
    <t>2022-Mar-14</t>
  </si>
  <si>
    <t>24,68</t>
  </si>
  <si>
    <t>47,9</t>
  </si>
  <si>
    <t>2022-Mar-15</t>
  </si>
  <si>
    <t>30,62</t>
  </si>
  <si>
    <t>23,0</t>
  </si>
  <si>
    <t>2022-Mar-16</t>
  </si>
  <si>
    <t>36,24</t>
  </si>
  <si>
    <t>30</t>
  </si>
  <si>
    <t>2022-Mar-17</t>
  </si>
  <si>
    <t>41,56</t>
  </si>
  <si>
    <t>58,0</t>
  </si>
  <si>
    <t>2022-Mar-18</t>
  </si>
  <si>
    <t>46,55</t>
  </si>
  <si>
    <t>08</t>
  </si>
  <si>
    <t>58,2</t>
  </si>
  <si>
    <t>2022-Mar-19</t>
  </si>
  <si>
    <t>51,23</t>
  </si>
  <si>
    <t>47,1</t>
  </si>
  <si>
    <t>2022-Mar-20</t>
  </si>
  <si>
    <t>55,59</t>
  </si>
  <si>
    <t>46</t>
  </si>
  <si>
    <t>24,8</t>
  </si>
  <si>
    <t>2022-Mar-21</t>
  </si>
  <si>
    <t>59,62</t>
  </si>
  <si>
    <t>51,4</t>
  </si>
  <si>
    <t>2022-Mar-22</t>
  </si>
  <si>
    <t>03,33</t>
  </si>
  <si>
    <t>07,1</t>
  </si>
  <si>
    <t>2022-Mar-23</t>
  </si>
  <si>
    <t>06,71</t>
  </si>
  <si>
    <t>11</t>
  </si>
  <si>
    <t>12,0</t>
  </si>
  <si>
    <t>2022-Mar-24</t>
  </si>
  <si>
    <t>09,76</t>
  </si>
  <si>
    <t>06,2</t>
  </si>
  <si>
    <t>2022-Mar-25</t>
  </si>
  <si>
    <t>12,48</t>
  </si>
  <si>
    <t>50,0</t>
  </si>
  <si>
    <t>2022-Mar-26</t>
  </si>
  <si>
    <t>14,86</t>
  </si>
  <si>
    <t>23,4</t>
  </si>
  <si>
    <t>2022-Mar-27</t>
  </si>
  <si>
    <t>16,89</t>
  </si>
  <si>
    <t>46,6</t>
  </si>
  <si>
    <t>2022-Mar-28</t>
  </si>
  <si>
    <t>15</t>
  </si>
  <si>
    <t>18,58</t>
  </si>
  <si>
    <t>59,8</t>
  </si>
  <si>
    <t>2022-Mar-29</t>
  </si>
  <si>
    <t>19,91</t>
  </si>
  <si>
    <t>03,1</t>
  </si>
  <si>
    <t>2022-Mar-30</t>
  </si>
  <si>
    <t>20,89</t>
  </si>
  <si>
    <t>2022-Mar-31</t>
  </si>
  <si>
    <t>21,51</t>
  </si>
  <si>
    <t>40,9</t>
  </si>
  <si>
    <t>2022-Apr-01</t>
  </si>
  <si>
    <t>21,77</t>
  </si>
  <si>
    <t>15,8</t>
  </si>
  <si>
    <t>2022-Apr-02</t>
  </si>
  <si>
    <t>21,66</t>
  </si>
  <si>
    <t>41,5</t>
  </si>
  <si>
    <t>2022-Apr-03</t>
  </si>
  <si>
    <t>21,19</t>
  </si>
  <si>
    <t>2022-Apr-04</t>
  </si>
  <si>
    <t>20,36</t>
  </si>
  <si>
    <t>06,0</t>
  </si>
  <si>
    <t>2022-Apr-05</t>
  </si>
  <si>
    <t>19,15</t>
  </si>
  <si>
    <t>05,3</t>
  </si>
  <si>
    <t>2022-Apr-06</t>
  </si>
  <si>
    <t>17,59</t>
  </si>
  <si>
    <t>56,1</t>
  </si>
  <si>
    <t>2022-Apr-07</t>
  </si>
  <si>
    <t>15,66</t>
  </si>
  <si>
    <t>14</t>
  </si>
  <si>
    <t>38,6</t>
  </si>
  <si>
    <t>2022-Apr-08</t>
  </si>
  <si>
    <t>13,36</t>
  </si>
  <si>
    <t>13,0</t>
  </si>
  <si>
    <t>2022-Apr-09</t>
  </si>
  <si>
    <t>10,71</t>
  </si>
  <si>
    <t>39,5</t>
  </si>
  <si>
    <t>2022-Apr-10</t>
  </si>
  <si>
    <t>07,70</t>
  </si>
  <si>
    <t>58,1</t>
  </si>
  <si>
    <t>2022-Apr-11</t>
  </si>
  <si>
    <t>04,34</t>
  </si>
  <si>
    <t>09,2</t>
  </si>
  <si>
    <t>2022-Apr-12</t>
  </si>
  <si>
    <t>00,62</t>
  </si>
  <si>
    <t>12,8</t>
  </si>
  <si>
    <t>2022-Apr-13</t>
  </si>
  <si>
    <t>56,57</t>
  </si>
  <si>
    <t>2022-Apr-14</t>
  </si>
  <si>
    <t>52,16</t>
  </si>
  <si>
    <t>58,4</t>
  </si>
  <si>
    <t>2022-Apr-15</t>
  </si>
  <si>
    <t>47,42</t>
  </si>
  <si>
    <t>40,6</t>
  </si>
  <si>
    <t>2022-Apr-16</t>
  </si>
  <si>
    <t>42,35</t>
  </si>
  <si>
    <t>16,1</t>
  </si>
  <si>
    <t>2022-Apr-17</t>
  </si>
  <si>
    <t>36,95</t>
  </si>
  <si>
    <t>2022-Apr-18</t>
  </si>
  <si>
    <t>31,23</t>
  </si>
  <si>
    <t>07,4</t>
  </si>
  <si>
    <t>2022-Apr-19</t>
  </si>
  <si>
    <t>25,19</t>
  </si>
  <si>
    <t>2022-Apr-20</t>
  </si>
  <si>
    <t>18,84</t>
  </si>
  <si>
    <t>33,4</t>
  </si>
  <si>
    <t>2022-Apr-21</t>
  </si>
  <si>
    <t>12,17</t>
  </si>
  <si>
    <t>37,4</t>
  </si>
  <si>
    <t>2022-Apr-22</t>
  </si>
  <si>
    <t>05,19</t>
  </si>
  <si>
    <t>35,6</t>
  </si>
  <si>
    <t>2022-Apr-23</t>
  </si>
  <si>
    <t>57,91</t>
  </si>
  <si>
    <t>2022-Apr-24</t>
  </si>
  <si>
    <t>50,32</t>
  </si>
  <si>
    <t>15,5</t>
  </si>
  <si>
    <t>2022-Apr-25</t>
  </si>
  <si>
    <t>42,42</t>
  </si>
  <si>
    <t>57,6</t>
  </si>
  <si>
    <t>2022-Apr-26</t>
  </si>
  <si>
    <t>34,23</t>
  </si>
  <si>
    <t>34,6</t>
  </si>
  <si>
    <t>2022-Apr-27</t>
  </si>
  <si>
    <t>25,73</t>
  </si>
  <si>
    <t>06,8</t>
  </si>
  <si>
    <t>2022-Apr-28</t>
  </si>
  <si>
    <t>16,92</t>
  </si>
  <si>
    <t>34,4</t>
  </si>
  <si>
    <t>2022-Apr-29</t>
  </si>
  <si>
    <t>07,82</t>
  </si>
  <si>
    <t>2022-Apr-30</t>
  </si>
  <si>
    <t>58,43</t>
  </si>
  <si>
    <t>16,6</t>
  </si>
  <si>
    <t>2022-May-01</t>
  </si>
  <si>
    <t>48,74</t>
  </si>
  <si>
    <t>31,6</t>
  </si>
  <si>
    <t>2022-May-02</t>
  </si>
  <si>
    <t>38,76</t>
  </si>
  <si>
    <t>42,8</t>
  </si>
  <si>
    <t>2022-May-03</t>
  </si>
  <si>
    <t>28,49</t>
  </si>
  <si>
    <t>50,3</t>
  </si>
  <si>
    <t>2022-May-04</t>
  </si>
  <si>
    <t>17,94</t>
  </si>
  <si>
    <t>54,4</t>
  </si>
  <si>
    <t>2022-May-05</t>
  </si>
  <si>
    <t>07,11</t>
  </si>
  <si>
    <t>55,2</t>
  </si>
  <si>
    <t>2022-May-06</t>
  </si>
  <si>
    <t>56,00</t>
  </si>
  <si>
    <t>52,9</t>
  </si>
  <si>
    <t>2022-May-07</t>
  </si>
  <si>
    <t>44,63</t>
  </si>
  <si>
    <t>47,8</t>
  </si>
  <si>
    <t>2022-May-08</t>
  </si>
  <si>
    <t>33,00</t>
  </si>
  <si>
    <t>39,9</t>
  </si>
  <si>
    <t>2022-May-09</t>
  </si>
  <si>
    <t>21,11</t>
  </si>
  <si>
    <t>29,5</t>
  </si>
  <si>
    <t>2022-May-10</t>
  </si>
  <si>
    <t>08,97</t>
  </si>
  <si>
    <t>2022-May-11</t>
  </si>
  <si>
    <t>56,58</t>
  </si>
  <si>
    <t>01,8</t>
  </si>
  <si>
    <t>2022-May-12</t>
  </si>
  <si>
    <t>43,96</t>
  </si>
  <si>
    <t>44,8</t>
  </si>
  <si>
    <t>2022-May-13</t>
  </si>
  <si>
    <t>31,10</t>
  </si>
  <si>
    <t>26,0</t>
  </si>
  <si>
    <t>2022-May-14</t>
  </si>
  <si>
    <t>18,03</t>
  </si>
  <si>
    <t>05,4</t>
  </si>
  <si>
    <t>2022-May-15</t>
  </si>
  <si>
    <t>04,74</t>
  </si>
  <si>
    <t>43,3</t>
  </si>
  <si>
    <t>2022-May-16</t>
  </si>
  <si>
    <t>51,24</t>
  </si>
  <si>
    <t>19,8</t>
  </si>
  <si>
    <t>2022-May-17</t>
  </si>
  <si>
    <t>37,54</t>
  </si>
  <si>
    <t>55,1</t>
  </si>
  <si>
    <t>2022-May-18</t>
  </si>
  <si>
    <t>23,64</t>
  </si>
  <si>
    <t>29,4</t>
  </si>
  <si>
    <t>2022-May-19</t>
  </si>
  <si>
    <t>02,7</t>
  </si>
  <si>
    <t>2022-May-20</t>
  </si>
  <si>
    <t>55,28</t>
  </si>
  <si>
    <t>35,3</t>
  </si>
  <si>
    <t>2022-May-21</t>
  </si>
  <si>
    <t>40,83</t>
  </si>
  <si>
    <t>2022-May-22</t>
  </si>
  <si>
    <t>26,19</t>
  </si>
  <si>
    <t>39,2</t>
  </si>
  <si>
    <t>2022-May-23</t>
  </si>
  <si>
    <t>11,38</t>
  </si>
  <si>
    <t>10,8</t>
  </si>
  <si>
    <t>2022-May-24</t>
  </si>
  <si>
    <t>56,39</t>
  </si>
  <si>
    <t>42,5</t>
  </si>
  <si>
    <t>2022-May-25</t>
  </si>
  <si>
    <t>41,23</t>
  </si>
  <si>
    <t>14,4</t>
  </si>
  <si>
    <t>2022-May-26</t>
  </si>
  <si>
    <t>25,89</t>
  </si>
  <si>
    <t>46,8</t>
  </si>
  <si>
    <t>2022-May-27</t>
  </si>
  <si>
    <t>10,39</t>
  </si>
  <si>
    <t>2022-May-28</t>
  </si>
  <si>
    <t>54,71</t>
  </si>
  <si>
    <t>53,6</t>
  </si>
  <si>
    <t>2022-May-29</t>
  </si>
  <si>
    <t>38,87</t>
  </si>
  <si>
    <t>28,5</t>
  </si>
  <si>
    <t>2022-May-30</t>
  </si>
  <si>
    <t>22,86</t>
  </si>
  <si>
    <t>04,5</t>
  </si>
  <si>
    <t>2022-May-31</t>
  </si>
  <si>
    <t>06,69</t>
  </si>
  <si>
    <t>+</t>
  </si>
  <si>
    <t>18,0</t>
  </si>
  <si>
    <t>2022-Jun-01</t>
  </si>
  <si>
    <t>50,36</t>
  </si>
  <si>
    <t>2022-Jun-02</t>
  </si>
  <si>
    <t>33,88</t>
  </si>
  <si>
    <t>2022-Jun-03</t>
  </si>
  <si>
    <t>17,24</t>
  </si>
  <si>
    <t>2022-Jun-04</t>
  </si>
  <si>
    <t>00,45</t>
  </si>
  <si>
    <t>30,8</t>
  </si>
  <si>
    <t>2022-Jun-05</t>
  </si>
  <si>
    <t>43,52</t>
  </si>
  <si>
    <t>43,7</t>
  </si>
  <si>
    <t>2022-Jun-06</t>
  </si>
  <si>
    <t>26,44</t>
  </si>
  <si>
    <t>2022-Jun-07</t>
  </si>
  <si>
    <t>09,23</t>
  </si>
  <si>
    <t>02,2</t>
  </si>
  <si>
    <t>2022-Jun-08</t>
  </si>
  <si>
    <t>51,88</t>
  </si>
  <si>
    <t>2022-Jun-09</t>
  </si>
  <si>
    <t>34,41</t>
  </si>
  <si>
    <t>09,8</t>
  </si>
  <si>
    <t>2022-Jun-10</t>
  </si>
  <si>
    <t>16,81</t>
  </si>
  <si>
    <t>09,1</t>
  </si>
  <si>
    <t>2022-Jun-11</t>
  </si>
  <si>
    <t>59,09</t>
  </si>
  <si>
    <t>2022-Jun-12</t>
  </si>
  <si>
    <t>2022-Jun-13</t>
  </si>
  <si>
    <t>23,33</t>
  </si>
  <si>
    <t>47,5</t>
  </si>
  <si>
    <t>2022-Jun-14</t>
  </si>
  <si>
    <t>05,29</t>
  </si>
  <si>
    <t>2022-Jun-15</t>
  </si>
  <si>
    <t>47,15</t>
  </si>
  <si>
    <t>2022-Jun-16</t>
  </si>
  <si>
    <t>28,92</t>
  </si>
  <si>
    <t>53,8</t>
  </si>
  <si>
    <t>2022-Jun-17</t>
  </si>
  <si>
    <t>10,60</t>
  </si>
  <si>
    <t>28,1</t>
  </si>
  <si>
    <t>2022-Jun-18</t>
  </si>
  <si>
    <t>52,18</t>
  </si>
  <si>
    <t>2022-Jun-19</t>
  </si>
  <si>
    <t>33,66</t>
  </si>
  <si>
    <t>2022-Jun-20</t>
  </si>
  <si>
    <t>15,06</t>
  </si>
  <si>
    <t>45,2</t>
  </si>
  <si>
    <t>2022-Jun-21</t>
  </si>
  <si>
    <t>56,35</t>
  </si>
  <si>
    <t>2022-Jun-22</t>
  </si>
  <si>
    <t>37,55</t>
  </si>
  <si>
    <t>13,6</t>
  </si>
  <si>
    <t>2022-Jun-23</t>
  </si>
  <si>
    <t>18,64</t>
  </si>
  <si>
    <t>20,4</t>
  </si>
  <si>
    <t>2022-Jun-24</t>
  </si>
  <si>
    <t>59,63</t>
  </si>
  <si>
    <t>22,0</t>
  </si>
  <si>
    <t>2022-Jun-25</t>
  </si>
  <si>
    <t>40,51</t>
  </si>
  <si>
    <t>18,3</t>
  </si>
  <si>
    <t>2022-Jun-26</t>
  </si>
  <si>
    <t>21,28</t>
  </si>
  <si>
    <t>2022-Jun-27</t>
  </si>
  <si>
    <t>01,94</t>
  </si>
  <si>
    <t>54,2</t>
  </si>
  <si>
    <t>2022-Jun-28</t>
  </si>
  <si>
    <t>42,48</t>
  </si>
  <si>
    <t>33,5</t>
  </si>
  <si>
    <t>2022-Jun-29</t>
  </si>
  <si>
    <t>22,90</t>
  </si>
  <si>
    <t>2022-Jun-30</t>
  </si>
  <si>
    <t>03,20</t>
  </si>
  <si>
    <t>34,1</t>
  </si>
  <si>
    <t>2022-Jul-01</t>
  </si>
  <si>
    <t>43,37</t>
  </si>
  <si>
    <t>2022-Jul-02</t>
  </si>
  <si>
    <t>23,41</t>
  </si>
  <si>
    <t>2022-Jul-03</t>
  </si>
  <si>
    <t>17,9</t>
  </si>
  <si>
    <t>2022-Jul-04</t>
  </si>
  <si>
    <t>43,11</t>
  </si>
  <si>
    <t>19,4</t>
  </si>
  <si>
    <t>2022-Jul-05</t>
  </si>
  <si>
    <t>22,76</t>
  </si>
  <si>
    <t>2022-Jul-06</t>
  </si>
  <si>
    <t>02,27</t>
  </si>
  <si>
    <t>02,1</t>
  </si>
  <si>
    <t>2022-Jul-07</t>
  </si>
  <si>
    <t>41,64</t>
  </si>
  <si>
    <t>43,1</t>
  </si>
  <si>
    <t>2022-Jul-08</t>
  </si>
  <si>
    <t>20,88</t>
  </si>
  <si>
    <t>17,0</t>
  </si>
  <si>
    <t>2022-Jul-09</t>
  </si>
  <si>
    <t>59,97</t>
  </si>
  <si>
    <t>43,8</t>
  </si>
  <si>
    <t>2022-Jul-10</t>
  </si>
  <si>
    <t>38,92</t>
  </si>
  <si>
    <t>03,3</t>
  </si>
  <si>
    <t>2022-Jul-11</t>
  </si>
  <si>
    <t>17,73</t>
  </si>
  <si>
    <t>2022-Jul-12</t>
  </si>
  <si>
    <t>20,2</t>
  </si>
  <si>
    <t>2022-Jul-13</t>
  </si>
  <si>
    <t>34,91</t>
  </si>
  <si>
    <t>17,5</t>
  </si>
  <si>
    <t>2022-Jul-14</t>
  </si>
  <si>
    <t>13,28</t>
  </si>
  <si>
    <t>07,2</t>
  </si>
  <si>
    <t>2022-Jul-15</t>
  </si>
  <si>
    <t>51,49</t>
  </si>
  <si>
    <t>2022-Jul-16</t>
  </si>
  <si>
    <t>29,55</t>
  </si>
  <si>
    <t>2022-Jul-17</t>
  </si>
  <si>
    <t>07,44</t>
  </si>
  <si>
    <t>49,8</t>
  </si>
  <si>
    <t>2022-Jul-18</t>
  </si>
  <si>
    <t>45,15</t>
  </si>
  <si>
    <t>08,1</t>
  </si>
  <si>
    <t>2022-Jul-19</t>
  </si>
  <si>
    <t>22,68</t>
  </si>
  <si>
    <t>18,4</t>
  </si>
  <si>
    <t>2022-Jul-20</t>
  </si>
  <si>
    <t>00,00</t>
  </si>
  <si>
    <t>2022-Jul-21</t>
  </si>
  <si>
    <t>37,12</t>
  </si>
  <si>
    <t>14,1</t>
  </si>
  <si>
    <t>2022-Jul-22</t>
  </si>
  <si>
    <t>14,02</t>
  </si>
  <si>
    <t>59,4</t>
  </si>
  <si>
    <t>2022-Jul-23</t>
  </si>
  <si>
    <t>50,69</t>
  </si>
  <si>
    <t>36,1</t>
  </si>
  <si>
    <t>2022-Jul-24</t>
  </si>
  <si>
    <t>27,11</t>
  </si>
  <si>
    <t>2022-Jul-25</t>
  </si>
  <si>
    <t>03,27</t>
  </si>
  <si>
    <t>23,7</t>
  </si>
  <si>
    <t>2022-Jul-26</t>
  </si>
  <si>
    <t>39,16</t>
  </si>
  <si>
    <t>34,3</t>
  </si>
  <si>
    <t>2022-Jul-27</t>
  </si>
  <si>
    <t>14,77</t>
  </si>
  <si>
    <t>36,0</t>
  </si>
  <si>
    <t>2022-Jul-28</t>
  </si>
  <si>
    <t>50,08</t>
  </si>
  <si>
    <t>28,8</t>
  </si>
  <si>
    <t>2022-Jul-29</t>
  </si>
  <si>
    <t>25,08</t>
  </si>
  <si>
    <t>12,6</t>
  </si>
  <si>
    <t>2022-Jul-30</t>
  </si>
  <si>
    <t>59,76</t>
  </si>
  <si>
    <t>47,3</t>
  </si>
  <si>
    <t>2022-Jul-31</t>
  </si>
  <si>
    <t>34,11</t>
  </si>
  <si>
    <t>12,9</t>
  </si>
  <si>
    <t>2022-Aug-01</t>
  </si>
  <si>
    <t>08,10</t>
  </si>
  <si>
    <t>29,3</t>
  </si>
  <si>
    <t>2022-Aug-02</t>
  </si>
  <si>
    <t>41,74</t>
  </si>
  <si>
    <t>36,5</t>
  </si>
  <si>
    <t>2022-Aug-03</t>
  </si>
  <si>
    <t>15,00</t>
  </si>
  <si>
    <t>34,5</t>
  </si>
  <si>
    <t>2022-Aug-04</t>
  </si>
  <si>
    <t>47,88</t>
  </si>
  <si>
    <t>23,2</t>
  </si>
  <si>
    <t>2022-Aug-05</t>
  </si>
  <si>
    <t>02,6</t>
  </si>
  <si>
    <t>2022-Aug-06</t>
  </si>
  <si>
    <t>52,43</t>
  </si>
  <si>
    <t>32,7</t>
  </si>
  <si>
    <t>2022-Aug-07</t>
  </si>
  <si>
    <t>24,08</t>
  </si>
  <si>
    <t>2022-Aug-08</t>
  </si>
  <si>
    <t>55,30</t>
  </si>
  <si>
    <t>05,1</t>
  </si>
  <si>
    <t>2022-Aug-09</t>
  </si>
  <si>
    <t>26,08</t>
  </si>
  <si>
    <t>2022-Aug-10</t>
  </si>
  <si>
    <t>56,40</t>
  </si>
  <si>
    <t>00,4</t>
  </si>
  <si>
    <t>2022-Aug-11</t>
  </si>
  <si>
    <t>26,26</t>
  </si>
  <si>
    <t>44,1</t>
  </si>
  <si>
    <t>2022-Aug-12</t>
  </si>
  <si>
    <t>55,63</t>
  </si>
  <si>
    <t>18,6</t>
  </si>
  <si>
    <t>2022-Aug-13</t>
  </si>
  <si>
    <t>24,51</t>
  </si>
  <si>
    <t>2022-Aug-14</t>
  </si>
  <si>
    <t>52,86</t>
  </si>
  <si>
    <t>2022-Aug-15</t>
  </si>
  <si>
    <t>20,69</t>
  </si>
  <si>
    <t>06,5</t>
  </si>
  <si>
    <t>2022-Aug-16</t>
  </si>
  <si>
    <t>47,95</t>
  </si>
  <si>
    <t>03,8</t>
  </si>
  <si>
    <t>2022-Aug-17</t>
  </si>
  <si>
    <t>14,63</t>
  </si>
  <si>
    <t>51,9</t>
  </si>
  <si>
    <t>2022-Aug-18</t>
  </si>
  <si>
    <t>40,70</t>
  </si>
  <si>
    <t>2022-Aug-19</t>
  </si>
  <si>
    <t>06,14</t>
  </si>
  <si>
    <t>00,3</t>
  </si>
  <si>
    <t>2022-Aug-20</t>
  </si>
  <si>
    <t>30,93</t>
  </si>
  <si>
    <t>20,6</t>
  </si>
  <si>
    <t>2022-Aug-21</t>
  </si>
  <si>
    <t>55,03</t>
  </si>
  <si>
    <t>2022-Aug-22</t>
  </si>
  <si>
    <t>18,42</t>
  </si>
  <si>
    <t>33,3</t>
  </si>
  <si>
    <t>2022-Aug-23</t>
  </si>
  <si>
    <t>41,08</t>
  </si>
  <si>
    <t>25,9</t>
  </si>
  <si>
    <t>2022-Aug-24</t>
  </si>
  <si>
    <t>02,98</t>
  </si>
  <si>
    <t>09,3</t>
  </si>
  <si>
    <t>2022-Aug-25</t>
  </si>
  <si>
    <t>24,09</t>
  </si>
  <si>
    <t>43,6</t>
  </si>
  <si>
    <t>2022-Aug-26</t>
  </si>
  <si>
    <t>44,38</t>
  </si>
  <si>
    <t>08,8</t>
  </si>
  <si>
    <t>2022-Aug-27</t>
  </si>
  <si>
    <t>03,82</t>
  </si>
  <si>
    <t>25,0</t>
  </si>
  <si>
    <t>2022-Aug-28</t>
  </si>
  <si>
    <t>22,40</t>
  </si>
  <si>
    <t>32,3</t>
  </si>
  <si>
    <t>2022-Aug-29</t>
  </si>
  <si>
    <t>40,08</t>
  </si>
  <si>
    <t>30,7</t>
  </si>
  <si>
    <t>2022-Aug-30</t>
  </si>
  <si>
    <t>56,83</t>
  </si>
  <si>
    <t>20,3</t>
  </si>
  <si>
    <t>2022-Aug-31</t>
  </si>
  <si>
    <t>12,63</t>
  </si>
  <si>
    <t>01,2</t>
  </si>
  <si>
    <t>2022-Sep-01</t>
  </si>
  <si>
    <t>27,45</t>
  </si>
  <si>
    <t>2022-Sep-02</t>
  </si>
  <si>
    <t>57,4</t>
  </si>
  <si>
    <t>2022-Sep-03</t>
  </si>
  <si>
    <t>54,06</t>
  </si>
  <si>
    <t>2022-Sep-04</t>
  </si>
  <si>
    <t>05,80</t>
  </si>
  <si>
    <t>20,1</t>
  </si>
  <si>
    <t>2022-Sep-05</t>
  </si>
  <si>
    <t>16,46</t>
  </si>
  <si>
    <t>19,2</t>
  </si>
  <si>
    <t>2022-Sep-06</t>
  </si>
  <si>
    <t>26,01</t>
  </si>
  <si>
    <t>2022-Sep-07</t>
  </si>
  <si>
    <t>34,43</t>
  </si>
  <si>
    <t>53,7</t>
  </si>
  <si>
    <t>2022-Sep-08</t>
  </si>
  <si>
    <t>41,70</t>
  </si>
  <si>
    <t>29,2</t>
  </si>
  <si>
    <t>2022-Sep-09</t>
  </si>
  <si>
    <t>47,78</t>
  </si>
  <si>
    <t>57,2</t>
  </si>
  <si>
    <t>2022-Sep-10</t>
  </si>
  <si>
    <t>52,64</t>
  </si>
  <si>
    <t>17,7</t>
  </si>
  <si>
    <t>2022-Sep-11</t>
  </si>
  <si>
    <t>56,25</t>
  </si>
  <si>
    <t>2022-Sep-12</t>
  </si>
  <si>
    <t>58,57</t>
  </si>
  <si>
    <t>36,9</t>
  </si>
  <si>
    <t>2022-Sep-13</t>
  </si>
  <si>
    <t>59,57</t>
  </si>
  <si>
    <t>2022-Sep-14</t>
  </si>
  <si>
    <t>59,20</t>
  </si>
  <si>
    <t>27,7</t>
  </si>
  <si>
    <t>2022-Sep-15</t>
  </si>
  <si>
    <t>57,42</t>
  </si>
  <si>
    <t>2022-Sep-16</t>
  </si>
  <si>
    <t>54,20</t>
  </si>
  <si>
    <t>2022-Sep-17</t>
  </si>
  <si>
    <t>49,48</t>
  </si>
  <si>
    <t>2022-Sep-18</t>
  </si>
  <si>
    <t>43,22</t>
  </si>
  <si>
    <t>48,7</t>
  </si>
  <si>
    <t>2022-Sep-19</t>
  </si>
  <si>
    <t>35,38</t>
  </si>
  <si>
    <t>08,0</t>
  </si>
  <si>
    <t>2022-Sep-20</t>
  </si>
  <si>
    <t>25,91</t>
  </si>
  <si>
    <t>21,2</t>
  </si>
  <si>
    <t>2022-Sep-21</t>
  </si>
  <si>
    <t>2022-Sep-22</t>
  </si>
  <si>
    <t>01,90</t>
  </si>
  <si>
    <t>30,1</t>
  </si>
  <si>
    <t>2022-Sep-23</t>
  </si>
  <si>
    <t>47,26</t>
  </si>
  <si>
    <t>26,2</t>
  </si>
  <si>
    <t>2022-Sep-24</t>
  </si>
  <si>
    <t>30,81</t>
  </si>
  <si>
    <t>16,9</t>
  </si>
  <si>
    <t>2022-Sep-25</t>
  </si>
  <si>
    <t>12,49</t>
  </si>
  <si>
    <t>02,4</t>
  </si>
  <si>
    <t>2022-Sep-26</t>
  </si>
  <si>
    <t>52,26</t>
  </si>
  <si>
    <t>2022-Sep-27</t>
  </si>
  <si>
    <t>30,06</t>
  </si>
  <si>
    <t>18,7</t>
  </si>
  <si>
    <t>2022-Sep-28</t>
  </si>
  <si>
    <t>05,86</t>
  </si>
  <si>
    <t>2022-Sep-29</t>
  </si>
  <si>
    <t>39,61</t>
  </si>
  <si>
    <t>2022-Sep-30</t>
  </si>
  <si>
    <t>11,25</t>
  </si>
  <si>
    <t>39,6</t>
  </si>
  <si>
    <t>2022-Oct-01</t>
  </si>
  <si>
    <t>40,76</t>
  </si>
  <si>
    <t>58,5</t>
  </si>
  <si>
    <t>2022-Oct-02</t>
  </si>
  <si>
    <t>08,07</t>
  </si>
  <si>
    <t>2022-Oct-03</t>
  </si>
  <si>
    <t>33,15</t>
  </si>
  <si>
    <t>2022-Oct-04</t>
  </si>
  <si>
    <t>55,96</t>
  </si>
  <si>
    <t>33,8</t>
  </si>
  <si>
    <t>2022-Oct-05</t>
  </si>
  <si>
    <t>16,44</t>
  </si>
  <si>
    <t>39,3</t>
  </si>
  <si>
    <t>2022-Oct-06</t>
  </si>
  <si>
    <t>34,55</t>
  </si>
  <si>
    <t>41,9</t>
  </si>
  <si>
    <t>2022-Oct-07</t>
  </si>
  <si>
    <t>50,24</t>
  </si>
  <si>
    <t>2022-Oct-08</t>
  </si>
  <si>
    <t>03,46</t>
  </si>
  <si>
    <t>2022-Oct-09</t>
  </si>
  <si>
    <t>14,15</t>
  </si>
  <si>
    <t>35,0</t>
  </si>
  <si>
    <t>2022-Oct-10</t>
  </si>
  <si>
    <t>22,26</t>
  </si>
  <si>
    <t>28,4</t>
  </si>
  <si>
    <t>2022-Oct-11</t>
  </si>
  <si>
    <t>19,9</t>
  </si>
  <si>
    <t>2022-Oct-12</t>
  </si>
  <si>
    <t>30,47</t>
  </si>
  <si>
    <t>2022-Oct-13</t>
  </si>
  <si>
    <t>30,46</t>
  </si>
  <si>
    <t>2022-Oct-14</t>
  </si>
  <si>
    <t>27,61</t>
  </si>
  <si>
    <t>45,3</t>
  </si>
  <si>
    <t>2022-Oct-15</t>
  </si>
  <si>
    <t>21,87</t>
  </si>
  <si>
    <t>2022-Oct-16</t>
  </si>
  <si>
    <t>13,16</t>
  </si>
  <si>
    <t>16,2</t>
  </si>
  <si>
    <t>2022-Oct-17</t>
  </si>
  <si>
    <t>01,42</t>
  </si>
  <si>
    <t>2022-Oct-18</t>
  </si>
  <si>
    <t>46,59</t>
  </si>
  <si>
    <t>2022-Oct-19</t>
  </si>
  <si>
    <t>28,60</t>
  </si>
  <si>
    <t>26,5</t>
  </si>
  <si>
    <t>2022-Oct-20</t>
  </si>
  <si>
    <t>07,38</t>
  </si>
  <si>
    <t>09,0</t>
  </si>
  <si>
    <t>2022-Oct-21</t>
  </si>
  <si>
    <t>42,88</t>
  </si>
  <si>
    <t>2022-Oct-22</t>
  </si>
  <si>
    <t>33,1</t>
  </si>
  <si>
    <t>2022-Oct-23</t>
  </si>
  <si>
    <t>43,78</t>
  </si>
  <si>
    <t>15,0</t>
  </si>
  <si>
    <t>2022-Oct-24</t>
  </si>
  <si>
    <t>09,06</t>
  </si>
  <si>
    <t>56,9</t>
  </si>
  <si>
    <t>2022-Oct-25</t>
  </si>
  <si>
    <t>30,82</t>
  </si>
  <si>
    <t>38,9</t>
  </si>
  <si>
    <t>2022-Oct-26</t>
  </si>
  <si>
    <t>49,02</t>
  </si>
  <si>
    <t>21,0</t>
  </si>
  <si>
    <t>2022-Oct-27</t>
  </si>
  <si>
    <t>03,60</t>
  </si>
  <si>
    <t>2022-Oct-28</t>
  </si>
  <si>
    <t>14,53</t>
  </si>
  <si>
    <t>46,0</t>
  </si>
  <si>
    <t>2022-Oct-29</t>
  </si>
  <si>
    <t>21,76</t>
  </si>
  <si>
    <t>28,9</t>
  </si>
  <si>
    <t>2022-Oct-30</t>
  </si>
  <si>
    <t>25,27</t>
  </si>
  <si>
    <t>2022-Oct-31</t>
  </si>
  <si>
    <t>25,03</t>
  </si>
  <si>
    <t>55,4</t>
  </si>
  <si>
    <t>2022-Nov-01</t>
  </si>
  <si>
    <t>21,01</t>
  </si>
  <si>
    <t>2022-Nov-02</t>
  </si>
  <si>
    <t>13,19</t>
  </si>
  <si>
    <t>22,7</t>
  </si>
  <si>
    <t>2022-Nov-03</t>
  </si>
  <si>
    <t>01,55</t>
  </si>
  <si>
    <t>06,4</t>
  </si>
  <si>
    <t>2022-Nov-04</t>
  </si>
  <si>
    <t>46,08</t>
  </si>
  <si>
    <t>50,1</t>
  </si>
  <si>
    <t>2022-Nov-05</t>
  </si>
  <si>
    <t>26,75</t>
  </si>
  <si>
    <t>2022-Nov-06</t>
  </si>
  <si>
    <t>03,57</t>
  </si>
  <si>
    <t>16,3</t>
  </si>
  <si>
    <t>2022-Nov-07</t>
  </si>
  <si>
    <t>36,52</t>
  </si>
  <si>
    <t>58,6</t>
  </si>
  <si>
    <t>2022-Nov-08</t>
  </si>
  <si>
    <t>05,59</t>
  </si>
  <si>
    <t>40,0</t>
  </si>
  <si>
    <t>2022-Nov-09</t>
  </si>
  <si>
    <t>30,80</t>
  </si>
  <si>
    <t>2022-Nov-10</t>
  </si>
  <si>
    <t>59,2</t>
  </si>
  <si>
    <t>2022-Nov-11</t>
  </si>
  <si>
    <t>09,66</t>
  </si>
  <si>
    <t>36,3</t>
  </si>
  <si>
    <t>2022-Nov-12</t>
  </si>
  <si>
    <t>23,36</t>
  </si>
  <si>
    <t>11,5</t>
  </si>
  <si>
    <t>2022-Nov-13</t>
  </si>
  <si>
    <t>44,2</t>
  </si>
  <si>
    <t>2022-Nov-14</t>
  </si>
  <si>
    <t>39,42</t>
  </si>
  <si>
    <t>14,3</t>
  </si>
  <si>
    <t>2022-Nov-15</t>
  </si>
  <si>
    <t>41,89</t>
  </si>
  <si>
    <t>41,2</t>
  </si>
  <si>
    <t>2022-Nov-16</t>
  </si>
  <si>
    <t>40,74</t>
  </si>
  <si>
    <t>04,7</t>
  </si>
  <si>
    <t>2022-Nov-17</t>
  </si>
  <si>
    <t>36,02</t>
  </si>
  <si>
    <t>24,3</t>
  </si>
  <si>
    <t>2022-Nov-18</t>
  </si>
  <si>
    <t>27,84</t>
  </si>
  <si>
    <t>39,7</t>
  </si>
  <si>
    <t>2022-Nov-19</t>
  </si>
  <si>
    <t>16,29</t>
  </si>
  <si>
    <t>50,4</t>
  </si>
  <si>
    <t>2022-Nov-20</t>
  </si>
  <si>
    <t>01,48</t>
  </si>
  <si>
    <t>56,0</t>
  </si>
  <si>
    <t>2022-Nov-21</t>
  </si>
  <si>
    <t>43,53</t>
  </si>
  <si>
    <t>2022-Nov-22</t>
  </si>
  <si>
    <t>22,59</t>
  </si>
  <si>
    <t>50,5</t>
  </si>
  <si>
    <t>2022-Nov-23</t>
  </si>
  <si>
    <t>58,79</t>
  </si>
  <si>
    <t>2022-Nov-24</t>
  </si>
  <si>
    <t>32,30</t>
  </si>
  <si>
    <t>2022-Nov-25</t>
  </si>
  <si>
    <t>03,31</t>
  </si>
  <si>
    <t>54,9</t>
  </si>
  <si>
    <t>2022-Nov-26</t>
  </si>
  <si>
    <t>32,00</t>
  </si>
  <si>
    <t>22,5</t>
  </si>
  <si>
    <t>2022-Nov-27</t>
  </si>
  <si>
    <t>42,7</t>
  </si>
  <si>
    <t>2022-Nov-28</t>
  </si>
  <si>
    <t>23,22</t>
  </si>
  <si>
    <t>2022-Nov-29</t>
  </si>
  <si>
    <t>46,17</t>
  </si>
  <si>
    <t>2022-Nov-30</t>
  </si>
  <si>
    <t>07,64</t>
  </si>
  <si>
    <t>56,4</t>
  </si>
  <si>
    <t>2022-Dec-01</t>
  </si>
  <si>
    <t>44,9</t>
  </si>
  <si>
    <t>2022-Dec-02</t>
  </si>
  <si>
    <t>47,00</t>
  </si>
  <si>
    <t>2022-Dec-03</t>
  </si>
  <si>
    <t>05,35</t>
  </si>
  <si>
    <t>57,1</t>
  </si>
  <si>
    <t>2022-Dec-04</t>
  </si>
  <si>
    <t>23,09</t>
  </si>
  <si>
    <t>20,7</t>
  </si>
  <si>
    <t>2022-Dec-05</t>
  </si>
  <si>
    <t>40,47</t>
  </si>
  <si>
    <t>2022-Dec-06</t>
  </si>
  <si>
    <t>57,70</t>
  </si>
  <si>
    <t>2022-Dec-07</t>
  </si>
  <si>
    <t>15,01</t>
  </si>
  <si>
    <t>42,4</t>
  </si>
  <si>
    <t>2022-Dec-08</t>
  </si>
  <si>
    <t>32,61</t>
  </si>
  <si>
    <t>33,6</t>
  </si>
  <si>
    <t>2022-Dec-09</t>
  </si>
  <si>
    <t>50,72</t>
  </si>
  <si>
    <t>17,2</t>
  </si>
  <si>
    <t>2022-Dec-10</t>
  </si>
  <si>
    <t>09,57</t>
  </si>
  <si>
    <t>53,3</t>
  </si>
  <si>
    <t>2022-Dec-11</t>
  </si>
  <si>
    <t>29,35</t>
  </si>
  <si>
    <t>22,3</t>
  </si>
  <si>
    <t>2022-Dec-12</t>
  </si>
  <si>
    <t>50,29</t>
  </si>
  <si>
    <t>44,5</t>
  </si>
  <si>
    <t>2022-Dec-13</t>
  </si>
  <si>
    <t>12,58</t>
  </si>
  <si>
    <t>2022-Dec-14</t>
  </si>
  <si>
    <t>36,42</t>
  </si>
  <si>
    <t>10,2</t>
  </si>
  <si>
    <t>2022-Dec-15</t>
  </si>
  <si>
    <t>02,01</t>
  </si>
  <si>
    <t>14,6</t>
  </si>
  <si>
    <t>2022-Dec-16</t>
  </si>
  <si>
    <t>29,52</t>
  </si>
  <si>
    <t>14,0</t>
  </si>
  <si>
    <t>2022-Dec-17</t>
  </si>
  <si>
    <t>59,14</t>
  </si>
  <si>
    <t>2022-Dec-18</t>
  </si>
  <si>
    <t>31,03</t>
  </si>
  <si>
    <t>59,6</t>
  </si>
  <si>
    <t>2022-Dec-19</t>
  </si>
  <si>
    <t>05,36</t>
  </si>
  <si>
    <t>2022-Dec-20</t>
  </si>
  <si>
    <t>42,28</t>
  </si>
  <si>
    <t>2022-Dec-21</t>
  </si>
  <si>
    <t>21,94</t>
  </si>
  <si>
    <t>13,9</t>
  </si>
  <si>
    <t>2022-Dec-22</t>
  </si>
  <si>
    <t>04,47</t>
  </si>
  <si>
    <t>2022-Dec-23</t>
  </si>
  <si>
    <t>50,01</t>
  </si>
  <si>
    <t>33,9</t>
  </si>
  <si>
    <t>2022-Dec-24</t>
  </si>
  <si>
    <t>38,66</t>
  </si>
  <si>
    <t>2022-Dec-25</t>
  </si>
  <si>
    <t>30,54</t>
  </si>
  <si>
    <t>51,7</t>
  </si>
  <si>
    <t>2022-Dec-26</t>
  </si>
  <si>
    <t>25,75</t>
  </si>
  <si>
    <t>31,3</t>
  </si>
  <si>
    <t>2022-Dec-27</t>
  </si>
  <si>
    <t>24,34</t>
  </si>
  <si>
    <t>2022-Dec-28</t>
  </si>
  <si>
    <t>26,41</t>
  </si>
  <si>
    <t>2022-Dec-29</t>
  </si>
  <si>
    <t>31,99</t>
  </si>
  <si>
    <t>2022-Dec-30</t>
  </si>
  <si>
    <t>41,14</t>
  </si>
  <si>
    <t>25,4</t>
  </si>
  <si>
    <t>2022-Dec-31</t>
  </si>
  <si>
    <t>53,87</t>
  </si>
  <si>
    <t>15,2</t>
  </si>
  <si>
    <t>15,87</t>
  </si>
  <si>
    <t>00,39</t>
  </si>
  <si>
    <t>23,1</t>
  </si>
  <si>
    <t>38,67</t>
  </si>
  <si>
    <t>06,6</t>
  </si>
  <si>
    <t>11,56</t>
  </si>
  <si>
    <t>39,95</t>
  </si>
  <si>
    <t>24,5</t>
  </si>
  <si>
    <t>04,79</t>
  </si>
  <si>
    <t>27,08</t>
  </si>
  <si>
    <t>57,9</t>
  </si>
  <si>
    <t>47,87</t>
  </si>
  <si>
    <t>08,22</t>
  </si>
  <si>
    <t>29,21</t>
  </si>
  <si>
    <t>01,6</t>
  </si>
  <si>
    <t>51,89</t>
  </si>
  <si>
    <t>17,33</t>
  </si>
  <si>
    <t>27,2</t>
  </si>
  <si>
    <t>46,54</t>
  </si>
  <si>
    <t>20,49</t>
  </si>
  <si>
    <t>41,8</t>
  </si>
  <si>
    <t>00,09</t>
  </si>
  <si>
    <t>02,0</t>
  </si>
  <si>
    <t>46,18</t>
  </si>
  <si>
    <t>51,8</t>
  </si>
  <si>
    <t>39,54</t>
  </si>
  <si>
    <t>11,6</t>
  </si>
  <si>
    <t>40,86</t>
  </si>
  <si>
    <t>50,75</t>
  </si>
  <si>
    <t>09,72</t>
  </si>
  <si>
    <t>12,4</t>
  </si>
  <si>
    <t>38,23</t>
  </si>
  <si>
    <t>32,6</t>
  </si>
  <si>
    <t>16,63</t>
  </si>
  <si>
    <t>21,9</t>
  </si>
  <si>
    <t>05,18</t>
  </si>
  <si>
    <t>04,10</t>
  </si>
  <si>
    <t>24,9</t>
  </si>
  <si>
    <t>13,50</t>
  </si>
  <si>
    <t>33,45</t>
  </si>
  <si>
    <t>13,3</t>
  </si>
  <si>
    <t>03,95</t>
  </si>
  <si>
    <t>13,8</t>
  </si>
  <si>
    <t>44,95</t>
  </si>
  <si>
    <t>36,35</t>
  </si>
  <si>
    <t>38,01</t>
  </si>
  <si>
    <t>49,75</t>
  </si>
  <si>
    <t>42,1</t>
  </si>
  <si>
    <t>17,6</t>
  </si>
  <si>
    <t>42,67</t>
  </si>
  <si>
    <t>06,9</t>
  </si>
  <si>
    <t>23,40</t>
  </si>
  <si>
    <t>08,3</t>
  </si>
  <si>
    <t>13,31</t>
  </si>
  <si>
    <t>19,72</t>
  </si>
  <si>
    <t>07,9</t>
  </si>
  <si>
    <t>35,70</t>
  </si>
  <si>
    <t>40,4</t>
  </si>
  <si>
    <t>59,85</t>
  </si>
  <si>
    <t>31,92</t>
  </si>
  <si>
    <t>11,65</t>
  </si>
  <si>
    <t>58,78</t>
  </si>
  <si>
    <t>07,7</t>
  </si>
  <si>
    <t>53,06</t>
  </si>
  <si>
    <t>54,25</t>
  </si>
  <si>
    <t>08,9</t>
  </si>
  <si>
    <t>02,09</t>
  </si>
  <si>
    <t>16,35</t>
  </si>
  <si>
    <t>36,79</t>
  </si>
  <si>
    <t>03,18</t>
  </si>
  <si>
    <t>45,1</t>
  </si>
  <si>
    <t>35,30</t>
  </si>
  <si>
    <t>28,0</t>
  </si>
  <si>
    <t>12,91</t>
  </si>
  <si>
    <t>55,81</t>
  </si>
  <si>
    <t>13,4</t>
  </si>
  <si>
    <t>43,77</t>
  </si>
  <si>
    <t>36,60</t>
  </si>
  <si>
    <t>34,08</t>
  </si>
  <si>
    <t>22,8</t>
  </si>
  <si>
    <t>36,01</t>
  </si>
  <si>
    <t>30,0</t>
  </si>
  <si>
    <t>42,19</t>
  </si>
  <si>
    <t>52,42</t>
  </si>
  <si>
    <t>06,53</t>
  </si>
  <si>
    <t>24,32</t>
  </si>
  <si>
    <t>35,2</t>
  </si>
  <si>
    <t>45,62</t>
  </si>
  <si>
    <t>56,6</t>
  </si>
  <si>
    <t>54,7</t>
  </si>
  <si>
    <t>38,04</t>
  </si>
  <si>
    <t>29,0</t>
  </si>
  <si>
    <t>08,86</t>
  </si>
  <si>
    <t>38,8</t>
  </si>
  <si>
    <t>42,53</t>
  </si>
  <si>
    <t>18,92</t>
  </si>
  <si>
    <t>43,2</t>
  </si>
  <si>
    <t>37,0</t>
  </si>
  <si>
    <t>39,33</t>
  </si>
  <si>
    <t>04,6</t>
  </si>
  <si>
    <t>23,08</t>
  </si>
  <si>
    <t>05,6</t>
  </si>
  <si>
    <t>09,05</t>
  </si>
  <si>
    <t>57,10</t>
  </si>
  <si>
    <t>47,13</t>
  </si>
  <si>
    <t>26,9</t>
  </si>
  <si>
    <t>39,03</t>
  </si>
  <si>
    <t>32,70</t>
  </si>
  <si>
    <t>28,05</t>
  </si>
  <si>
    <t>40,5</t>
  </si>
  <si>
    <t>24,97</t>
  </si>
  <si>
    <t>23,37</t>
  </si>
  <si>
    <t>23,17</t>
  </si>
  <si>
    <t>24,28</t>
  </si>
  <si>
    <t>07,0</t>
  </si>
  <si>
    <t>26,62</t>
  </si>
  <si>
    <t>30,11</t>
  </si>
  <si>
    <t>31,8</t>
  </si>
  <si>
    <t>34,68</t>
  </si>
  <si>
    <t>32,1</t>
  </si>
  <si>
    <t>40,24</t>
  </si>
  <si>
    <t>46,71</t>
  </si>
  <si>
    <t>09,4</t>
  </si>
  <si>
    <t>54,04</t>
  </si>
  <si>
    <t>02,15</t>
  </si>
  <si>
    <t>56,5</t>
  </si>
  <si>
    <t>10,96</t>
  </si>
  <si>
    <t>39,4</t>
  </si>
  <si>
    <t>20,42</t>
  </si>
  <si>
    <t>55,5</t>
  </si>
  <si>
    <t>41,03</t>
  </si>
  <si>
    <t>08,7</t>
  </si>
  <si>
    <t>52,06</t>
  </si>
  <si>
    <t>03,51</t>
  </si>
  <si>
    <t>15,33</t>
  </si>
  <si>
    <t>46,4</t>
  </si>
  <si>
    <t>27,48</t>
  </si>
  <si>
    <t>39,91</t>
  </si>
  <si>
    <t>52,60</t>
  </si>
  <si>
    <t>05,51</t>
  </si>
  <si>
    <t>18,61</t>
  </si>
  <si>
    <t>31,88</t>
  </si>
  <si>
    <t>09,9</t>
  </si>
  <si>
    <t>45,29</t>
  </si>
  <si>
    <t>58,82</t>
  </si>
  <si>
    <t>37,6</t>
  </si>
  <si>
    <t>12,46</t>
  </si>
  <si>
    <t>26,20</t>
  </si>
  <si>
    <t>40,01</t>
  </si>
  <si>
    <t>53,89</t>
  </si>
  <si>
    <t>25,5</t>
  </si>
  <si>
    <t>07,83</t>
  </si>
  <si>
    <t>48,8</t>
  </si>
  <si>
    <t>21,83</t>
  </si>
  <si>
    <t>35,88</t>
  </si>
  <si>
    <t>49,98</t>
  </si>
  <si>
    <t>04,13</t>
  </si>
  <si>
    <t>22,9</t>
  </si>
  <si>
    <t>18,34</t>
  </si>
  <si>
    <t>19,3</t>
  </si>
  <si>
    <t>32,59</t>
  </si>
  <si>
    <t>00,0</t>
  </si>
  <si>
    <t>46,89</t>
  </si>
  <si>
    <t>01,24</t>
  </si>
  <si>
    <t>15,65</t>
  </si>
  <si>
    <t>48,3</t>
  </si>
  <si>
    <t>59,21</t>
  </si>
  <si>
    <t>13,87</t>
  </si>
  <si>
    <t>11,7</t>
  </si>
  <si>
    <t>43,43</t>
  </si>
  <si>
    <t>58,35</t>
  </si>
  <si>
    <t>35,7</t>
  </si>
  <si>
    <t>13,39</t>
  </si>
  <si>
    <t>04,1</t>
  </si>
  <si>
    <t>28,56</t>
  </si>
  <si>
    <t>24,4</t>
  </si>
  <si>
    <t>43,88</t>
  </si>
  <si>
    <t>37,1</t>
  </si>
  <si>
    <t>59,36</t>
  </si>
  <si>
    <t>43,0</t>
  </si>
  <si>
    <t>42,6</t>
  </si>
  <si>
    <t>30,89</t>
  </si>
  <si>
    <t>46,99</t>
  </si>
  <si>
    <t>19,95</t>
  </si>
  <si>
    <t>36,86</t>
  </si>
  <si>
    <t>54,09</t>
  </si>
  <si>
    <t>55,9</t>
  </si>
  <si>
    <t>11,68</t>
  </si>
  <si>
    <t>22,4</t>
  </si>
  <si>
    <t>29,64</t>
  </si>
  <si>
    <t>48,00</t>
  </si>
  <si>
    <t>06,81</t>
  </si>
  <si>
    <t>46,7</t>
  </si>
  <si>
    <t>26,07</t>
  </si>
  <si>
    <t>45,83</t>
  </si>
  <si>
    <t>40,7</t>
  </si>
  <si>
    <t>06,10</t>
  </si>
  <si>
    <t>05,0</t>
  </si>
  <si>
    <t>26,92</t>
  </si>
  <si>
    <t>26,8</t>
  </si>
  <si>
    <t>48,32</t>
  </si>
  <si>
    <t>10,31</t>
  </si>
  <si>
    <t>32,93</t>
  </si>
  <si>
    <t>14,5</t>
  </si>
  <si>
    <t>20,13</t>
  </si>
  <si>
    <t>13,1</t>
  </si>
  <si>
    <t>44,76</t>
  </si>
  <si>
    <t>10,10</t>
  </si>
  <si>
    <t>49,5</t>
  </si>
  <si>
    <t>36,18</t>
  </si>
  <si>
    <t>03,03</t>
  </si>
  <si>
    <t>30,65</t>
  </si>
  <si>
    <t>28,36</t>
  </si>
  <si>
    <t>58,48</t>
  </si>
  <si>
    <t>29,47</t>
  </si>
  <si>
    <t>01,35</t>
  </si>
  <si>
    <t>54,6</t>
  </si>
  <si>
    <t>34,16</t>
  </si>
  <si>
    <t>00,9</t>
  </si>
  <si>
    <t>07,90</t>
  </si>
  <si>
    <t>52,8</t>
  </si>
  <si>
    <t>42,59</t>
  </si>
  <si>
    <t>29,7</t>
  </si>
  <si>
    <t>18,27</t>
  </si>
  <si>
    <t>50,8</t>
  </si>
  <si>
    <t>54,94</t>
  </si>
  <si>
    <t>32,62</t>
  </si>
  <si>
    <t>11,34</t>
  </si>
  <si>
    <t>12,7</t>
  </si>
  <si>
    <t>51,11</t>
  </si>
  <si>
    <t>24,0</t>
  </si>
  <si>
    <t>31,94</t>
  </si>
  <si>
    <t>13,86</t>
  </si>
  <si>
    <t>48,4</t>
  </si>
  <si>
    <t>56,87</t>
  </si>
  <si>
    <t>00,2</t>
  </si>
  <si>
    <t>41,00</t>
  </si>
  <si>
    <t>26,25</t>
  </si>
  <si>
    <t>19,7</t>
  </si>
  <si>
    <t>12,62</t>
  </si>
  <si>
    <t>00,14</t>
  </si>
  <si>
    <t>48,79</t>
  </si>
  <si>
    <t>38,57</t>
  </si>
  <si>
    <t>29,50</t>
  </si>
  <si>
    <t>52,2</t>
  </si>
  <si>
    <t>21,56</t>
  </si>
  <si>
    <t>55,6</t>
  </si>
  <si>
    <t>14,74</t>
  </si>
  <si>
    <t>32,4</t>
  </si>
  <si>
    <t>09,04</t>
  </si>
  <si>
    <t>04,44</t>
  </si>
  <si>
    <t>00,95</t>
  </si>
  <si>
    <t>58,53</t>
  </si>
  <si>
    <t>57,18</t>
  </si>
  <si>
    <t>34,2</t>
  </si>
  <si>
    <t>56,88</t>
  </si>
  <si>
    <t>57,60</t>
  </si>
  <si>
    <t>30,3</t>
  </si>
  <si>
    <t>59,33</t>
  </si>
  <si>
    <t>11,2</t>
  </si>
  <si>
    <t>02,04</t>
  </si>
  <si>
    <t>05,71</t>
  </si>
  <si>
    <t>58,7</t>
  </si>
  <si>
    <t>15,82</t>
  </si>
  <si>
    <t>27,8</t>
  </si>
  <si>
    <t>22,19</t>
  </si>
  <si>
    <t>29,41</t>
  </si>
  <si>
    <t>37,44</t>
  </si>
  <si>
    <t>27,5</t>
  </si>
  <si>
    <t>46,24</t>
  </si>
  <si>
    <t>36,8</t>
  </si>
  <si>
    <t>55,78</t>
  </si>
  <si>
    <t>10,1</t>
  </si>
  <si>
    <t>06,02</t>
  </si>
  <si>
    <t>16,93</t>
  </si>
  <si>
    <t>27,0</t>
  </si>
  <si>
    <t>28,47</t>
  </si>
  <si>
    <t>40,60</t>
  </si>
  <si>
    <t>15,4</t>
  </si>
  <si>
    <t>53,28</t>
  </si>
  <si>
    <t>06,46</t>
  </si>
  <si>
    <t>20,10</t>
  </si>
  <si>
    <t>44,0</t>
  </si>
  <si>
    <t>34,14</t>
  </si>
  <si>
    <t>16,7</t>
  </si>
  <si>
    <t>48,55</t>
  </si>
  <si>
    <t>10,5</t>
  </si>
  <si>
    <t>03,26</t>
  </si>
  <si>
    <t>18,22</t>
  </si>
  <si>
    <t>33,39</t>
  </si>
  <si>
    <t>48,71</t>
  </si>
  <si>
    <t>04,12</t>
  </si>
  <si>
    <t>19,57</t>
  </si>
  <si>
    <t>50,2</t>
  </si>
  <si>
    <t>35,01</t>
  </si>
  <si>
    <t>50,38</t>
  </si>
  <si>
    <t>47,7</t>
  </si>
  <si>
    <t>05,64</t>
  </si>
  <si>
    <t>47,2</t>
  </si>
  <si>
    <t>20,72</t>
  </si>
  <si>
    <t>35,58</t>
  </si>
  <si>
    <t>48,1</t>
  </si>
  <si>
    <t>50,16</t>
  </si>
  <si>
    <t>49,7</t>
  </si>
  <si>
    <t>04,42</t>
  </si>
  <si>
    <t>12,3</t>
  </si>
  <si>
    <t>18,31</t>
  </si>
  <si>
    <t>31,78</t>
  </si>
  <si>
    <t>44,78</t>
  </si>
  <si>
    <t>27,9</t>
  </si>
  <si>
    <t>57,28</t>
  </si>
  <si>
    <t>09,22</t>
  </si>
  <si>
    <t>27,4</t>
  </si>
  <si>
    <t>20,59</t>
  </si>
  <si>
    <t>00,7</t>
  </si>
  <si>
    <t>31,33</t>
  </si>
  <si>
    <t>41,41</t>
  </si>
  <si>
    <t>50,81</t>
  </si>
  <si>
    <t>59,49</t>
  </si>
  <si>
    <t>05,8</t>
  </si>
  <si>
    <t>07,42</t>
  </si>
  <si>
    <t>14,59</t>
  </si>
  <si>
    <t>32,8</t>
  </si>
  <si>
    <t>20,96</t>
  </si>
  <si>
    <t>26,51</t>
  </si>
  <si>
    <t>31,22</t>
  </si>
  <si>
    <t>35,07</t>
  </si>
  <si>
    <t>33,2</t>
  </si>
  <si>
    <t>40,12</t>
  </si>
  <si>
    <t>41,28</t>
  </si>
  <si>
    <t>41,53</t>
  </si>
  <si>
    <t>40,84</t>
  </si>
  <si>
    <t>39,20</t>
  </si>
  <si>
    <t>36,62</t>
  </si>
  <si>
    <t>33,08</t>
  </si>
  <si>
    <t>55,7</t>
  </si>
  <si>
    <t>28,58</t>
  </si>
  <si>
    <t>00,6</t>
  </si>
  <si>
    <t>23,12</t>
  </si>
  <si>
    <t>38,1</t>
  </si>
  <si>
    <t>16,71</t>
  </si>
  <si>
    <t>09,35</t>
  </si>
  <si>
    <t>01,03</t>
  </si>
  <si>
    <t>52,4</t>
  </si>
  <si>
    <t>51,78</t>
  </si>
  <si>
    <t>41,60</t>
  </si>
  <si>
    <t>30,49</t>
  </si>
  <si>
    <t>23,8</t>
  </si>
  <si>
    <t>18,49</t>
  </si>
  <si>
    <t>51,83</t>
  </si>
  <si>
    <t>37,22</t>
  </si>
  <si>
    <t>21,78</t>
  </si>
  <si>
    <t>31,4</t>
  </si>
  <si>
    <t>05,54</t>
  </si>
  <si>
    <t>32,5</t>
  </si>
  <si>
    <t>48,53</t>
  </si>
  <si>
    <t>30,77</t>
  </si>
  <si>
    <t>12,29</t>
  </si>
  <si>
    <t>53,12</t>
  </si>
  <si>
    <t>33,30</t>
  </si>
  <si>
    <t>12,84</t>
  </si>
  <si>
    <t>51,79</t>
  </si>
  <si>
    <t>30,17</t>
  </si>
  <si>
    <t>31,5</t>
  </si>
  <si>
    <t>08,01</t>
  </si>
  <si>
    <t>45,36</t>
  </si>
  <si>
    <t>37,9</t>
  </si>
  <si>
    <t>22,24</t>
  </si>
  <si>
    <t>58,68</t>
  </si>
  <si>
    <t>58,3</t>
  </si>
  <si>
    <t>34,73</t>
  </si>
  <si>
    <t>53,1</t>
  </si>
  <si>
    <t>10,41</t>
  </si>
  <si>
    <t>38,7</t>
  </si>
  <si>
    <t>45,77</t>
  </si>
  <si>
    <t>15,7</t>
  </si>
  <si>
    <t>20,83</t>
  </si>
  <si>
    <t>55,64</t>
  </si>
  <si>
    <t>30,23</t>
  </si>
  <si>
    <t>04,64</t>
  </si>
  <si>
    <t>38,91</t>
  </si>
  <si>
    <t>38,5</t>
  </si>
  <si>
    <t>13,07</t>
  </si>
  <si>
    <t>47,17</t>
  </si>
  <si>
    <t>21,23</t>
  </si>
  <si>
    <t>55,32</t>
  </si>
  <si>
    <t>29,45</t>
  </si>
  <si>
    <t>03,68</t>
  </si>
  <si>
    <t>38,05</t>
  </si>
  <si>
    <t>12,59</t>
  </si>
  <si>
    <t>47,36</t>
  </si>
  <si>
    <t>08,6</t>
  </si>
  <si>
    <t>57,74</t>
  </si>
  <si>
    <t>33,44</t>
  </si>
  <si>
    <t>09,54</t>
  </si>
  <si>
    <t>51,6</t>
  </si>
  <si>
    <t>46,07</t>
  </si>
  <si>
    <t>00,61</t>
  </si>
  <si>
    <t>44,7</t>
  </si>
  <si>
    <t>38,71</t>
  </si>
  <si>
    <t>17,40</t>
  </si>
  <si>
    <t>56,73</t>
  </si>
  <si>
    <t>36,74</t>
  </si>
  <si>
    <t>17,46</t>
  </si>
  <si>
    <t>58,94</t>
  </si>
  <si>
    <t>41,20</t>
  </si>
  <si>
    <t>08,21</t>
  </si>
  <si>
    <t>53,03</t>
  </si>
  <si>
    <t>37,3</t>
  </si>
  <si>
    <t>38,77</t>
  </si>
  <si>
    <t>25,45</t>
  </si>
  <si>
    <t>13,10</t>
  </si>
  <si>
    <t>01,75</t>
  </si>
  <si>
    <t>24,1</t>
  </si>
  <si>
    <t>51,42</t>
  </si>
  <si>
    <t>42,14</t>
  </si>
  <si>
    <t>27,1</t>
  </si>
  <si>
    <t>33,94</t>
  </si>
  <si>
    <t>26,83</t>
  </si>
  <si>
    <t>07,8</t>
  </si>
  <si>
    <t>55,3</t>
  </si>
  <si>
    <t>15,97</t>
  </si>
  <si>
    <t>12,27</t>
  </si>
  <si>
    <t>09,74</t>
  </si>
  <si>
    <t>08,40</t>
  </si>
  <si>
    <t>08,26</t>
  </si>
  <si>
    <t>09,33</t>
  </si>
  <si>
    <t>10,6</t>
  </si>
  <si>
    <t>11,63</t>
  </si>
  <si>
    <t>00,8</t>
  </si>
  <si>
    <t>15,16</t>
  </si>
  <si>
    <t>22,6</t>
  </si>
  <si>
    <t>19,93</t>
  </si>
  <si>
    <t>25,93</t>
  </si>
  <si>
    <t>37,8</t>
  </si>
  <si>
    <t>33,17</t>
  </si>
  <si>
    <t>41,65</t>
  </si>
  <si>
    <t>51,36</t>
  </si>
  <si>
    <t>02,28</t>
  </si>
  <si>
    <t>14,41</t>
  </si>
  <si>
    <t>27,74</t>
  </si>
  <si>
    <t>41,7</t>
  </si>
  <si>
    <t>42,24</t>
  </si>
  <si>
    <t>13,5</t>
  </si>
  <si>
    <t>57,89</t>
  </si>
  <si>
    <t>14,67</t>
  </si>
  <si>
    <t>29,1</t>
  </si>
  <si>
    <t>32,55</t>
  </si>
  <si>
    <t>51,50</t>
  </si>
  <si>
    <t>16,0</t>
  </si>
  <si>
    <t>11,49</t>
  </si>
  <si>
    <t>32,47</t>
  </si>
  <si>
    <t>54,40</t>
  </si>
  <si>
    <t>36,6</t>
  </si>
  <si>
    <t>17,25</t>
  </si>
  <si>
    <t>03,9</t>
  </si>
  <si>
    <t>40,96</t>
  </si>
  <si>
    <t>05,50</t>
  </si>
  <si>
    <t>23,52</t>
  </si>
  <si>
    <t>50,83</t>
  </si>
  <si>
    <t>18,70</t>
  </si>
  <si>
    <t>47,07</t>
  </si>
  <si>
    <t>38,2</t>
  </si>
  <si>
    <t>15,88</t>
  </si>
  <si>
    <t>45,08</t>
  </si>
  <si>
    <t>14,61</t>
  </si>
  <si>
    <t>44,40</t>
  </si>
  <si>
    <t>14,39</t>
  </si>
  <si>
    <t>44,52</t>
  </si>
  <si>
    <t>05,2</t>
  </si>
  <si>
    <t>14,72</t>
  </si>
  <si>
    <t>44,93</t>
  </si>
  <si>
    <t>15,09</t>
  </si>
  <si>
    <t>45,12</t>
  </si>
  <si>
    <t>14,97</t>
  </si>
  <si>
    <t>44,57</t>
  </si>
  <si>
    <t>13,85</t>
  </si>
  <si>
    <t>48,2</t>
  </si>
  <si>
    <t>39,15</t>
  </si>
  <si>
    <t>33,27</t>
  </si>
  <si>
    <t>59,32</t>
  </si>
  <si>
    <t>24,62</t>
  </si>
  <si>
    <t>49,11</t>
  </si>
  <si>
    <t>12,74</t>
  </si>
  <si>
    <t>35,46</t>
  </si>
  <si>
    <t>57,21</t>
  </si>
  <si>
    <t>17,95</t>
  </si>
  <si>
    <t>55,0</t>
  </si>
  <si>
    <t>Mars</t>
  </si>
  <si>
    <t>Vénusz</t>
  </si>
  <si>
    <t>Dátum</t>
  </si>
  <si>
    <t>Óra</t>
  </si>
  <si>
    <t>Perc</t>
  </si>
  <si>
    <t>Mperc</t>
  </si>
  <si>
    <t>°</t>
  </si>
  <si>
    <t>'</t>
  </si>
  <si>
    <t>"</t>
  </si>
  <si>
    <t>Idő(s)</t>
  </si>
  <si>
    <t>Szög(°)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</si>
</sst>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yyyy\.mm\.dd;@"/>
    <numFmt numFmtId="167" formatCode="0.0"/>
    <numFmt numFmtId="168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center"/>
    </xf>
    <xf numFmtId="165" fontId="0" fillId="0" borderId="0" xfId="0" applyNumberFormat="1"/>
    <xf numFmtId="2" fontId="0" fillId="0" borderId="0" xfId="0" applyNumberFormat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167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168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Border="1"/>
  </cellXfs>
  <cellStyles count="1">
    <cellStyle name="Normá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 Mars </a:t>
            </a:r>
            <a:r>
              <a:rPr lang="hu-HU"/>
              <a:t>és</a:t>
            </a:r>
            <a:r>
              <a:rPr lang="hu-HU" baseline="0"/>
              <a:t> a Vénusz mozgása 2022-ben </a:t>
            </a:r>
            <a:r>
              <a:rPr lang="en-GB" sz="1400" b="0" i="0" u="none" strike="noStrike" baseline="0">
                <a:effectLst/>
              </a:rPr>
              <a:t>-</a:t>
            </a:r>
            <a:r>
              <a:rPr lang="hu-HU" baseline="0"/>
              <a:t> Dec </a:t>
            </a:r>
            <a:endParaRPr lang="en-GB"/>
          </a:p>
        </c:rich>
      </c:tx>
      <c:layout>
        <c:manualLayout>
          <c:xMode val="edge"/>
          <c:yMode val="edge"/>
          <c:x val="7.5385793308812912E-2"/>
          <c:y val="9.2673012578902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Pályák!$I$3:$I$367</c:f>
              <c:numCache>
                <c:formatCode>0.000</c:formatCode>
                <c:ptCount val="365"/>
                <c:pt idx="0">
                  <c:v>-22.461194444444445</c:v>
                </c:pt>
                <c:pt idx="1">
                  <c:v>-22.560833333333335</c:v>
                </c:pt>
                <c:pt idx="2">
                  <c:v>-22.657027777777778</c:v>
                </c:pt>
                <c:pt idx="3">
                  <c:v>-22.749722222222225</c:v>
                </c:pt>
                <c:pt idx="4">
                  <c:v>-22.838888888888889</c:v>
                </c:pt>
                <c:pt idx="5">
                  <c:v>-22.924500000000002</c:v>
                </c:pt>
                <c:pt idx="6">
                  <c:v>-23.006527777777777</c:v>
                </c:pt>
                <c:pt idx="7">
                  <c:v>-23.084916666666665</c:v>
                </c:pt>
                <c:pt idx="8">
                  <c:v>-23.159694444444444</c:v>
                </c:pt>
                <c:pt idx="9">
                  <c:v>-23.230805555555555</c:v>
                </c:pt>
                <c:pt idx="10">
                  <c:v>-23.298194444444444</c:v>
                </c:pt>
                <c:pt idx="11">
                  <c:v>-23.361916666666669</c:v>
                </c:pt>
                <c:pt idx="12">
                  <c:v>-23.421888888888891</c:v>
                </c:pt>
                <c:pt idx="13">
                  <c:v>-23.478083333333331</c:v>
                </c:pt>
                <c:pt idx="14">
                  <c:v>-23.530527777777777</c:v>
                </c:pt>
                <c:pt idx="15">
                  <c:v>-23.579166666666666</c:v>
                </c:pt>
                <c:pt idx="16">
                  <c:v>-23.623972222222221</c:v>
                </c:pt>
                <c:pt idx="17">
                  <c:v>-23.664972222222222</c:v>
                </c:pt>
                <c:pt idx="18">
                  <c:v>-23.702083333333334</c:v>
                </c:pt>
                <c:pt idx="19">
                  <c:v>-23.735361111111111</c:v>
                </c:pt>
                <c:pt idx="20">
                  <c:v>-23.764722222222222</c:v>
                </c:pt>
                <c:pt idx="21">
                  <c:v>-23.790194444444445</c:v>
                </c:pt>
                <c:pt idx="22">
                  <c:v>-23.811722222222222</c:v>
                </c:pt>
                <c:pt idx="23">
                  <c:v>-23.829333333333334</c:v>
                </c:pt>
                <c:pt idx="24">
                  <c:v>-23.842972222222222</c:v>
                </c:pt>
                <c:pt idx="25">
                  <c:v>-23.852666666666668</c:v>
                </c:pt>
                <c:pt idx="26">
                  <c:v>-23.858388888888889</c:v>
                </c:pt>
                <c:pt idx="27">
                  <c:v>-23.860111111111113</c:v>
                </c:pt>
                <c:pt idx="28">
                  <c:v>-23.857861111111113</c:v>
                </c:pt>
                <c:pt idx="29">
                  <c:v>-23.851583333333334</c:v>
                </c:pt>
                <c:pt idx="30">
                  <c:v>-23.841305555555554</c:v>
                </c:pt>
                <c:pt idx="31">
                  <c:v>-23.826999999999998</c:v>
                </c:pt>
                <c:pt idx="32">
                  <c:v>-23.808666666666667</c:v>
                </c:pt>
                <c:pt idx="33">
                  <c:v>-23.786305555555558</c:v>
                </c:pt>
                <c:pt idx="34">
                  <c:v>-23.759944444444443</c:v>
                </c:pt>
                <c:pt idx="35">
                  <c:v>-23.729527777777776</c:v>
                </c:pt>
                <c:pt idx="36">
                  <c:v>-23.695083333333333</c:v>
                </c:pt>
                <c:pt idx="37">
                  <c:v>-23.656638888888889</c:v>
                </c:pt>
                <c:pt idx="38">
                  <c:v>-23.614166666666669</c:v>
                </c:pt>
                <c:pt idx="39">
                  <c:v>-23.567666666666668</c:v>
                </c:pt>
                <c:pt idx="40">
                  <c:v>-23.517138888888887</c:v>
                </c:pt>
                <c:pt idx="41">
                  <c:v>-23.46263888888889</c:v>
                </c:pt>
                <c:pt idx="42">
                  <c:v>-23.40411111111111</c:v>
                </c:pt>
                <c:pt idx="43">
                  <c:v>-23.34161111111111</c:v>
                </c:pt>
                <c:pt idx="44">
                  <c:v>-23.275111111111109</c:v>
                </c:pt>
                <c:pt idx="45">
                  <c:v>-23.204666666666665</c:v>
                </c:pt>
                <c:pt idx="46">
                  <c:v>-23.13025</c:v>
                </c:pt>
                <c:pt idx="47">
                  <c:v>-23.051861111111112</c:v>
                </c:pt>
                <c:pt idx="48">
                  <c:v>-22.969555555555555</c:v>
                </c:pt>
                <c:pt idx="49">
                  <c:v>-22.883305555555555</c:v>
                </c:pt>
                <c:pt idx="50">
                  <c:v>-22.793166666666668</c:v>
                </c:pt>
                <c:pt idx="51">
                  <c:v>-22.699111111111112</c:v>
                </c:pt>
                <c:pt idx="52">
                  <c:v>-22.601166666666668</c:v>
                </c:pt>
                <c:pt idx="53">
                  <c:v>-22.499388888888891</c:v>
                </c:pt>
                <c:pt idx="54">
                  <c:v>-22.393750000000001</c:v>
                </c:pt>
                <c:pt idx="55">
                  <c:v>-22.284277777777781</c:v>
                </c:pt>
                <c:pt idx="56">
                  <c:v>-22.171000000000003</c:v>
                </c:pt>
                <c:pt idx="57">
                  <c:v>-22.053944444444443</c:v>
                </c:pt>
                <c:pt idx="58">
                  <c:v>-21.933138888888891</c:v>
                </c:pt>
                <c:pt idx="59">
                  <c:v>-21.808583333333335</c:v>
                </c:pt>
                <c:pt idx="60">
                  <c:v>-21.680333333333333</c:v>
                </c:pt>
                <c:pt idx="61">
                  <c:v>-21.548416666666668</c:v>
                </c:pt>
                <c:pt idx="62">
                  <c:v>-21.412833333333332</c:v>
                </c:pt>
                <c:pt idx="63">
                  <c:v>-21.27363888888889</c:v>
                </c:pt>
                <c:pt idx="64">
                  <c:v>-21.130861111111113</c:v>
                </c:pt>
                <c:pt idx="65">
                  <c:v>-20.984527777777778</c:v>
                </c:pt>
                <c:pt idx="66">
                  <c:v>-20.834666666666667</c:v>
                </c:pt>
                <c:pt idx="67">
                  <c:v>-20.681305555555557</c:v>
                </c:pt>
                <c:pt idx="68">
                  <c:v>-20.5245</c:v>
                </c:pt>
                <c:pt idx="69">
                  <c:v>-20.364250000000002</c:v>
                </c:pt>
                <c:pt idx="70">
                  <c:v>-20.200638888888889</c:v>
                </c:pt>
                <c:pt idx="71">
                  <c:v>-20.033638888888891</c:v>
                </c:pt>
                <c:pt idx="72">
                  <c:v>-19.863305555555556</c:v>
                </c:pt>
                <c:pt idx="73">
                  <c:v>-19.689722222222223</c:v>
                </c:pt>
                <c:pt idx="74">
                  <c:v>-19.512861111111111</c:v>
                </c:pt>
                <c:pt idx="75">
                  <c:v>-19.332777777777778</c:v>
                </c:pt>
                <c:pt idx="76">
                  <c:v>-19.1495</c:v>
                </c:pt>
                <c:pt idx="77">
                  <c:v>-18.963083333333334</c:v>
                </c:pt>
                <c:pt idx="78">
                  <c:v>-18.773555555555554</c:v>
                </c:pt>
                <c:pt idx="79">
                  <c:v>-18.580944444444444</c:v>
                </c:pt>
                <c:pt idx="80">
                  <c:v>-18.385305555555554</c:v>
                </c:pt>
                <c:pt idx="81">
                  <c:v>-18.186666666666667</c:v>
                </c:pt>
                <c:pt idx="82">
                  <c:v>-17.985055555555558</c:v>
                </c:pt>
                <c:pt idx="83">
                  <c:v>-17.780555555555555</c:v>
                </c:pt>
                <c:pt idx="84">
                  <c:v>-17.573166666666665</c:v>
                </c:pt>
                <c:pt idx="85">
                  <c:v>-17.362944444444445</c:v>
                </c:pt>
                <c:pt idx="86">
                  <c:v>-17.149944444444444</c:v>
                </c:pt>
                <c:pt idx="87">
                  <c:v>-16.934194444444444</c:v>
                </c:pt>
                <c:pt idx="88">
                  <c:v>-16.715777777777777</c:v>
                </c:pt>
                <c:pt idx="89">
                  <c:v>-16.494694444444445</c:v>
                </c:pt>
                <c:pt idx="90">
                  <c:v>-16.271055555555556</c:v>
                </c:pt>
                <c:pt idx="91">
                  <c:v>-16.044861111111114</c:v>
                </c:pt>
                <c:pt idx="92">
                  <c:v>-15.816166666666668</c:v>
                </c:pt>
                <c:pt idx="93">
                  <c:v>-15.585000000000001</c:v>
                </c:pt>
                <c:pt idx="94">
                  <c:v>-15.351472222222222</c:v>
                </c:pt>
                <c:pt idx="95">
                  <c:v>-15.115583333333333</c:v>
                </c:pt>
                <c:pt idx="96">
                  <c:v>-14.877388888888889</c:v>
                </c:pt>
                <c:pt idx="97">
                  <c:v>-14.636944444444444</c:v>
                </c:pt>
                <c:pt idx="98">
                  <c:v>-14.394305555555555</c:v>
                </c:pt>
                <c:pt idx="99">
                  <c:v>-14.149472222222222</c:v>
                </c:pt>
                <c:pt idx="100">
                  <c:v>-13.902555555555557</c:v>
                </c:pt>
                <c:pt idx="101">
                  <c:v>-13.653555555555556</c:v>
                </c:pt>
                <c:pt idx="102">
                  <c:v>-13.402555555555557</c:v>
                </c:pt>
                <c:pt idx="103">
                  <c:v>-13.149555555555555</c:v>
                </c:pt>
                <c:pt idx="104">
                  <c:v>-12.894611111111111</c:v>
                </c:pt>
                <c:pt idx="105">
                  <c:v>-12.637805555555556</c:v>
                </c:pt>
                <c:pt idx="106">
                  <c:v>-12.379166666666666</c:v>
                </c:pt>
                <c:pt idx="107">
                  <c:v>-12.118722222222223</c:v>
                </c:pt>
                <c:pt idx="108">
                  <c:v>-11.856527777777778</c:v>
                </c:pt>
                <c:pt idx="109">
                  <c:v>-11.592611111111111</c:v>
                </c:pt>
                <c:pt idx="110">
                  <c:v>-11.327055555555555</c:v>
                </c:pt>
                <c:pt idx="111">
                  <c:v>-11.05988888888889</c:v>
                </c:pt>
                <c:pt idx="112">
                  <c:v>-10.791194444444445</c:v>
                </c:pt>
                <c:pt idx="113">
                  <c:v>-10.520972222222223</c:v>
                </c:pt>
                <c:pt idx="114">
                  <c:v>-10.249333333333333</c:v>
                </c:pt>
                <c:pt idx="115">
                  <c:v>-9.9762777777777778</c:v>
                </c:pt>
                <c:pt idx="116">
                  <c:v>-9.7018888888888881</c:v>
                </c:pt>
                <c:pt idx="117">
                  <c:v>-9.4262222222222221</c:v>
                </c:pt>
                <c:pt idx="118">
                  <c:v>-9.1493333333333329</c:v>
                </c:pt>
                <c:pt idx="119">
                  <c:v>-8.8712777777777774</c:v>
                </c:pt>
                <c:pt idx="120">
                  <c:v>-8.5921111111111124</c:v>
                </c:pt>
                <c:pt idx="121">
                  <c:v>-8.3118888888888893</c:v>
                </c:pt>
                <c:pt idx="122">
                  <c:v>-8.0306388888888893</c:v>
                </c:pt>
                <c:pt idx="123">
                  <c:v>-7.7484444444444449</c:v>
                </c:pt>
                <c:pt idx="124">
                  <c:v>-7.4653333333333336</c:v>
                </c:pt>
                <c:pt idx="125">
                  <c:v>-7.1813611111111113</c:v>
                </c:pt>
                <c:pt idx="126">
                  <c:v>-6.8966111111111106</c:v>
                </c:pt>
                <c:pt idx="127">
                  <c:v>-6.6110833333333332</c:v>
                </c:pt>
                <c:pt idx="128">
                  <c:v>-6.3248611111111108</c:v>
                </c:pt>
                <c:pt idx="129">
                  <c:v>-6.0380000000000003</c:v>
                </c:pt>
                <c:pt idx="130">
                  <c:v>-5.7504999999999997</c:v>
                </c:pt>
                <c:pt idx="131">
                  <c:v>-5.4624444444444444</c:v>
                </c:pt>
                <c:pt idx="132">
                  <c:v>-5.1738888888888894</c:v>
                </c:pt>
                <c:pt idx="133">
                  <c:v>-4.8848333333333329</c:v>
                </c:pt>
                <c:pt idx="134">
                  <c:v>-4.595361111111111</c:v>
                </c:pt>
                <c:pt idx="135">
                  <c:v>-4.3054999999999994</c:v>
                </c:pt>
                <c:pt idx="136">
                  <c:v>-4.0153055555555559</c:v>
                </c:pt>
                <c:pt idx="137">
                  <c:v>-3.7248333333333337</c:v>
                </c:pt>
                <c:pt idx="138">
                  <c:v>-3.4340833333333336</c:v>
                </c:pt>
                <c:pt idx="139">
                  <c:v>-3.1431388888888887</c:v>
                </c:pt>
                <c:pt idx="140">
                  <c:v>-2.8520555555555558</c:v>
                </c:pt>
                <c:pt idx="141">
                  <c:v>-2.5608888888888885</c:v>
                </c:pt>
                <c:pt idx="142">
                  <c:v>-2.2696666666666667</c:v>
                </c:pt>
                <c:pt idx="143">
                  <c:v>-1.9784722222222224</c:v>
                </c:pt>
                <c:pt idx="144">
                  <c:v>-1.6873333333333334</c:v>
                </c:pt>
                <c:pt idx="145">
                  <c:v>-1.3963333333333332</c:v>
                </c:pt>
                <c:pt idx="146">
                  <c:v>-1.1055000000000001</c:v>
                </c:pt>
                <c:pt idx="147">
                  <c:v>-0.81488888888888888</c:v>
                </c:pt>
                <c:pt idx="148">
                  <c:v>-0.5245833333333334</c:v>
                </c:pt>
                <c:pt idx="149">
                  <c:v>-0.23458333333333334</c:v>
                </c:pt>
                <c:pt idx="150">
                  <c:v>5.5E-2</c:v>
                </c:pt>
                <c:pt idx="151">
                  <c:v>0.34416666666666662</c:v>
                </c:pt>
                <c:pt idx="152">
                  <c:v>0.63283333333333336</c:v>
                </c:pt>
                <c:pt idx="153">
                  <c:v>0.92099999999999993</c:v>
                </c:pt>
                <c:pt idx="154">
                  <c:v>1.2085555555555556</c:v>
                </c:pt>
                <c:pt idx="155">
                  <c:v>1.4954722222222223</c:v>
                </c:pt>
                <c:pt idx="156">
                  <c:v>1.7817499999999999</c:v>
                </c:pt>
                <c:pt idx="157">
                  <c:v>2.067277777777778</c:v>
                </c:pt>
                <c:pt idx="158">
                  <c:v>2.3520833333333333</c:v>
                </c:pt>
                <c:pt idx="159">
                  <c:v>2.6360555555555556</c:v>
                </c:pt>
                <c:pt idx="160">
                  <c:v>2.9191944444444444</c:v>
                </c:pt>
                <c:pt idx="161">
                  <c:v>3.2014722222222223</c:v>
                </c:pt>
                <c:pt idx="162">
                  <c:v>3.4828055555555557</c:v>
                </c:pt>
                <c:pt idx="163">
                  <c:v>3.7631944444444443</c:v>
                </c:pt>
                <c:pt idx="164">
                  <c:v>4.0426111111111114</c:v>
                </c:pt>
                <c:pt idx="165">
                  <c:v>4.3209722222222222</c:v>
                </c:pt>
                <c:pt idx="166">
                  <c:v>4.5982777777777777</c:v>
                </c:pt>
                <c:pt idx="167">
                  <c:v>4.8744722222222228</c:v>
                </c:pt>
                <c:pt idx="168">
                  <c:v>5.1495000000000006</c:v>
                </c:pt>
                <c:pt idx="169">
                  <c:v>5.4233055555555563</c:v>
                </c:pt>
                <c:pt idx="170">
                  <c:v>5.6958888888888888</c:v>
                </c:pt>
                <c:pt idx="171">
                  <c:v>5.9671666666666665</c:v>
                </c:pt>
                <c:pt idx="172">
                  <c:v>6.2371111111111111</c:v>
                </c:pt>
                <c:pt idx="173">
                  <c:v>6.5056666666666665</c:v>
                </c:pt>
                <c:pt idx="174">
                  <c:v>6.7727777777777778</c:v>
                </c:pt>
                <c:pt idx="175">
                  <c:v>7.0384166666666665</c:v>
                </c:pt>
                <c:pt idx="176">
                  <c:v>7.3025277777777777</c:v>
                </c:pt>
                <c:pt idx="177">
                  <c:v>7.5650555555555554</c:v>
                </c:pt>
                <c:pt idx="178">
                  <c:v>7.8259722222222221</c:v>
                </c:pt>
                <c:pt idx="179">
                  <c:v>8.0852222222222228</c:v>
                </c:pt>
                <c:pt idx="180">
                  <c:v>8.3428055555555556</c:v>
                </c:pt>
                <c:pt idx="181">
                  <c:v>8.5986388888888889</c:v>
                </c:pt>
                <c:pt idx="182">
                  <c:v>8.852722222222221</c:v>
                </c:pt>
                <c:pt idx="183">
                  <c:v>9.1049722222222211</c:v>
                </c:pt>
                <c:pt idx="184">
                  <c:v>9.3553888888888892</c:v>
                </c:pt>
                <c:pt idx="185">
                  <c:v>9.6039444444444442</c:v>
                </c:pt>
                <c:pt idx="186">
                  <c:v>9.8505833333333328</c:v>
                </c:pt>
                <c:pt idx="187">
                  <c:v>10.095305555555557</c:v>
                </c:pt>
                <c:pt idx="188">
                  <c:v>10.338055555555556</c:v>
                </c:pt>
                <c:pt idx="189">
                  <c:v>10.578833333333334</c:v>
                </c:pt>
                <c:pt idx="190">
                  <c:v>10.817583333333333</c:v>
                </c:pt>
                <c:pt idx="191">
                  <c:v>11.054305555555556</c:v>
                </c:pt>
                <c:pt idx="192">
                  <c:v>11.288944444444445</c:v>
                </c:pt>
                <c:pt idx="193">
                  <c:v>11.521527777777779</c:v>
                </c:pt>
                <c:pt idx="194">
                  <c:v>11.752000000000001</c:v>
                </c:pt>
                <c:pt idx="195">
                  <c:v>11.980333333333334</c:v>
                </c:pt>
                <c:pt idx="196">
                  <c:v>12.2065</c:v>
                </c:pt>
                <c:pt idx="197">
                  <c:v>12.430499999999999</c:v>
                </c:pt>
                <c:pt idx="198">
                  <c:v>12.65225</c:v>
                </c:pt>
                <c:pt idx="199">
                  <c:v>12.871777777777778</c:v>
                </c:pt>
                <c:pt idx="200">
                  <c:v>13.089</c:v>
                </c:pt>
                <c:pt idx="201">
                  <c:v>13.303916666666668</c:v>
                </c:pt>
                <c:pt idx="202">
                  <c:v>13.516500000000001</c:v>
                </c:pt>
                <c:pt idx="203">
                  <c:v>13.726694444444444</c:v>
                </c:pt>
                <c:pt idx="204">
                  <c:v>13.934527777777777</c:v>
                </c:pt>
                <c:pt idx="205">
                  <c:v>14.139916666666666</c:v>
                </c:pt>
                <c:pt idx="206">
                  <c:v>14.342861111111112</c:v>
                </c:pt>
                <c:pt idx="207">
                  <c:v>14.543333333333333</c:v>
                </c:pt>
                <c:pt idx="208">
                  <c:v>14.741333333333332</c:v>
                </c:pt>
                <c:pt idx="209">
                  <c:v>14.936833333333334</c:v>
                </c:pt>
                <c:pt idx="210">
                  <c:v>15.129805555555556</c:v>
                </c:pt>
                <c:pt idx="211">
                  <c:v>15.32025</c:v>
                </c:pt>
                <c:pt idx="212">
                  <c:v>15.508138888888888</c:v>
                </c:pt>
                <c:pt idx="213">
                  <c:v>15.693472222222223</c:v>
                </c:pt>
                <c:pt idx="214">
                  <c:v>15.876250000000001</c:v>
                </c:pt>
                <c:pt idx="215">
                  <c:v>16.056444444444445</c:v>
                </c:pt>
                <c:pt idx="216">
                  <c:v>16.234055555555557</c:v>
                </c:pt>
                <c:pt idx="217">
                  <c:v>16.409083333333331</c:v>
                </c:pt>
                <c:pt idx="218">
                  <c:v>16.581555555555557</c:v>
                </c:pt>
                <c:pt idx="219">
                  <c:v>16.751416666666668</c:v>
                </c:pt>
                <c:pt idx="220">
                  <c:v>16.918722222222222</c:v>
                </c:pt>
                <c:pt idx="221">
                  <c:v>17.083444444444442</c:v>
                </c:pt>
                <c:pt idx="222">
                  <c:v>17.245583333333336</c:v>
                </c:pt>
                <c:pt idx="223">
                  <c:v>17.405166666666666</c:v>
                </c:pt>
                <c:pt idx="224">
                  <c:v>17.562166666666666</c:v>
                </c:pt>
                <c:pt idx="225">
                  <c:v>17.71661111111111</c:v>
                </c:pt>
                <c:pt idx="226">
                  <c:v>17.868472222222223</c:v>
                </c:pt>
                <c:pt idx="227">
                  <c:v>18.017722222222222</c:v>
                </c:pt>
                <c:pt idx="228">
                  <c:v>18.164416666666664</c:v>
                </c:pt>
                <c:pt idx="229">
                  <c:v>18.308555555555557</c:v>
                </c:pt>
                <c:pt idx="230">
                  <c:v>18.450083333333332</c:v>
                </c:pt>
                <c:pt idx="231">
                  <c:v>18.589055555555554</c:v>
                </c:pt>
                <c:pt idx="232">
                  <c:v>18.725444444444442</c:v>
                </c:pt>
                <c:pt idx="233">
                  <c:v>18.859250000000003</c:v>
                </c:pt>
                <c:pt idx="234">
                  <c:v>18.990527777777778</c:v>
                </c:pt>
                <c:pt idx="235">
                  <c:v>19.119250000000001</c:v>
                </c:pt>
                <c:pt idx="236">
                  <c:v>19.245444444444445</c:v>
                </c:pt>
                <c:pt idx="237">
                  <c:v>19.36911111111111</c:v>
                </c:pt>
                <c:pt idx="238">
                  <c:v>19.490277777777777</c:v>
                </c:pt>
                <c:pt idx="239">
                  <c:v>19.608972222222224</c:v>
                </c:pt>
                <c:pt idx="240">
                  <c:v>19.725194444444444</c:v>
                </c:pt>
                <c:pt idx="241">
                  <c:v>19.838972222222221</c:v>
                </c:pt>
                <c:pt idx="242">
                  <c:v>19.950333333333333</c:v>
                </c:pt>
                <c:pt idx="243">
                  <c:v>20.059305555555557</c:v>
                </c:pt>
                <c:pt idx="244">
                  <c:v>20.165944444444442</c:v>
                </c:pt>
                <c:pt idx="245">
                  <c:v>20.270250000000001</c:v>
                </c:pt>
                <c:pt idx="246">
                  <c:v>20.372250000000001</c:v>
                </c:pt>
                <c:pt idx="247">
                  <c:v>20.471999999999998</c:v>
                </c:pt>
                <c:pt idx="248">
                  <c:v>20.569555555555556</c:v>
                </c:pt>
                <c:pt idx="249">
                  <c:v>20.664916666666667</c:v>
                </c:pt>
                <c:pt idx="250">
                  <c:v>20.758111111111113</c:v>
                </c:pt>
                <c:pt idx="251">
                  <c:v>20.84922222222222</c:v>
                </c:pt>
                <c:pt idx="252">
                  <c:v>20.93825</c:v>
                </c:pt>
                <c:pt idx="253">
                  <c:v>21.02525</c:v>
                </c:pt>
                <c:pt idx="254">
                  <c:v>21.110250000000001</c:v>
                </c:pt>
                <c:pt idx="255">
                  <c:v>21.193277777777777</c:v>
                </c:pt>
                <c:pt idx="256">
                  <c:v>21.274361111111109</c:v>
                </c:pt>
                <c:pt idx="257">
                  <c:v>21.353555555555555</c:v>
                </c:pt>
                <c:pt idx="258">
                  <c:v>21.430916666666668</c:v>
                </c:pt>
                <c:pt idx="259">
                  <c:v>21.506444444444444</c:v>
                </c:pt>
                <c:pt idx="260">
                  <c:v>21.580194444444444</c:v>
                </c:pt>
                <c:pt idx="261">
                  <c:v>21.652222222222221</c:v>
                </c:pt>
                <c:pt idx="262">
                  <c:v>21.722555555555555</c:v>
                </c:pt>
                <c:pt idx="263">
                  <c:v>21.791250000000002</c:v>
                </c:pt>
                <c:pt idx="264">
                  <c:v>21.858361111111112</c:v>
                </c:pt>
                <c:pt idx="265">
                  <c:v>21.923944444444444</c:v>
                </c:pt>
                <c:pt idx="266">
                  <c:v>21.988027777777777</c:v>
                </c:pt>
                <c:pt idx="267">
                  <c:v>22.050666666666668</c:v>
                </c:pt>
                <c:pt idx="268">
                  <c:v>22.111916666666669</c:v>
                </c:pt>
                <c:pt idx="269">
                  <c:v>22.171861111111113</c:v>
                </c:pt>
                <c:pt idx="270">
                  <c:v>22.230555555555554</c:v>
                </c:pt>
                <c:pt idx="271">
                  <c:v>22.288</c:v>
                </c:pt>
                <c:pt idx="272">
                  <c:v>22.344333333333331</c:v>
                </c:pt>
                <c:pt idx="273">
                  <c:v>22.399583333333332</c:v>
                </c:pt>
                <c:pt idx="274">
                  <c:v>22.453777777777777</c:v>
                </c:pt>
                <c:pt idx="275">
                  <c:v>22.507027777777779</c:v>
                </c:pt>
                <c:pt idx="276">
                  <c:v>22.55938888888889</c:v>
                </c:pt>
                <c:pt idx="277">
                  <c:v>22.610916666666668</c:v>
                </c:pt>
                <c:pt idx="278">
                  <c:v>22.661638888888888</c:v>
                </c:pt>
                <c:pt idx="279">
                  <c:v>22.711638888888888</c:v>
                </c:pt>
                <c:pt idx="280">
                  <c:v>22.760999999999999</c:v>
                </c:pt>
                <c:pt idx="281">
                  <c:v>22.809722222222224</c:v>
                </c:pt>
                <c:pt idx="282">
                  <c:v>22.85788888888889</c:v>
                </c:pt>
                <c:pt idx="283">
                  <c:v>22.905527777777777</c:v>
                </c:pt>
                <c:pt idx="284">
                  <c:v>22.952722222222221</c:v>
                </c:pt>
                <c:pt idx="285">
                  <c:v>22.999500000000001</c:v>
                </c:pt>
                <c:pt idx="286">
                  <c:v>23.045916666666667</c:v>
                </c:pt>
                <c:pt idx="287">
                  <c:v>23.091999999999999</c:v>
                </c:pt>
                <c:pt idx="288">
                  <c:v>23.137833333333333</c:v>
                </c:pt>
                <c:pt idx="289">
                  <c:v>23.183416666666666</c:v>
                </c:pt>
                <c:pt idx="290">
                  <c:v>23.228805555555553</c:v>
                </c:pt>
                <c:pt idx="291">
                  <c:v>23.274027777777778</c:v>
                </c:pt>
                <c:pt idx="292">
                  <c:v>23.319166666666668</c:v>
                </c:pt>
                <c:pt idx="293">
                  <c:v>23.364194444444447</c:v>
                </c:pt>
                <c:pt idx="294">
                  <c:v>23.409194444444442</c:v>
                </c:pt>
                <c:pt idx="295">
                  <c:v>23.454166666666666</c:v>
                </c:pt>
                <c:pt idx="296">
                  <c:v>23.49913888888889</c:v>
                </c:pt>
                <c:pt idx="297">
                  <c:v>23.544138888888892</c:v>
                </c:pt>
                <c:pt idx="298">
                  <c:v>23.589166666666664</c:v>
                </c:pt>
                <c:pt idx="299">
                  <c:v>23.634277777777779</c:v>
                </c:pt>
                <c:pt idx="300">
                  <c:v>23.679444444444446</c:v>
                </c:pt>
                <c:pt idx="301">
                  <c:v>23.724694444444442</c:v>
                </c:pt>
                <c:pt idx="302">
                  <c:v>23.77</c:v>
                </c:pt>
                <c:pt idx="303">
                  <c:v>23.81538888888889</c:v>
                </c:pt>
                <c:pt idx="304">
                  <c:v>23.860833333333336</c:v>
                </c:pt>
                <c:pt idx="305">
                  <c:v>23.906305555555555</c:v>
                </c:pt>
                <c:pt idx="306">
                  <c:v>23.951777777777778</c:v>
                </c:pt>
                <c:pt idx="307">
                  <c:v>23.997250000000001</c:v>
                </c:pt>
                <c:pt idx="308">
                  <c:v>24.042611111111114</c:v>
                </c:pt>
                <c:pt idx="309">
                  <c:v>24.08786111111111</c:v>
                </c:pt>
                <c:pt idx="310">
                  <c:v>24.132944444444444</c:v>
                </c:pt>
                <c:pt idx="311">
                  <c:v>24.177777777777781</c:v>
                </c:pt>
                <c:pt idx="312">
                  <c:v>24.222305555555554</c:v>
                </c:pt>
                <c:pt idx="313">
                  <c:v>24.266444444444446</c:v>
                </c:pt>
                <c:pt idx="314">
                  <c:v>24.310083333333335</c:v>
                </c:pt>
                <c:pt idx="315">
                  <c:v>24.353194444444444</c:v>
                </c:pt>
                <c:pt idx="316">
                  <c:v>24.395611111111112</c:v>
                </c:pt>
                <c:pt idx="317">
                  <c:v>24.437305555555557</c:v>
                </c:pt>
                <c:pt idx="318">
                  <c:v>24.478111111111108</c:v>
                </c:pt>
                <c:pt idx="319">
                  <c:v>24.51797222222222</c:v>
                </c:pt>
                <c:pt idx="320">
                  <c:v>24.556750000000001</c:v>
                </c:pt>
                <c:pt idx="321">
                  <c:v>24.594361111111109</c:v>
                </c:pt>
                <c:pt idx="322">
                  <c:v>24.630666666666666</c:v>
                </c:pt>
                <c:pt idx="323">
                  <c:v>24.665555555555553</c:v>
                </c:pt>
                <c:pt idx="324">
                  <c:v>24.698916666666666</c:v>
                </c:pt>
                <c:pt idx="325">
                  <c:v>24.730694444444442</c:v>
                </c:pt>
                <c:pt idx="326">
                  <c:v>24.760722222222221</c:v>
                </c:pt>
                <c:pt idx="327">
                  <c:v>24.788944444444446</c:v>
                </c:pt>
                <c:pt idx="328">
                  <c:v>24.815250000000002</c:v>
                </c:pt>
                <c:pt idx="329">
                  <c:v>24.839583333333334</c:v>
                </c:pt>
                <c:pt idx="330">
                  <c:v>24.861861111111114</c:v>
                </c:pt>
                <c:pt idx="331">
                  <c:v>24.882000000000001</c:v>
                </c:pt>
                <c:pt idx="332">
                  <c:v>24.899944444444444</c:v>
                </c:pt>
                <c:pt idx="333">
                  <c:v>24.915666666666667</c:v>
                </c:pt>
                <c:pt idx="334">
                  <c:v>24.92913888888889</c:v>
                </c:pt>
                <c:pt idx="335">
                  <c:v>24.940305555555558</c:v>
                </c:pt>
                <c:pt idx="336">
                  <c:v>24.949194444444444</c:v>
                </c:pt>
                <c:pt idx="337">
                  <c:v>24.955749999999998</c:v>
                </c:pt>
                <c:pt idx="338">
                  <c:v>24.960027777777778</c:v>
                </c:pt>
                <c:pt idx="339">
                  <c:v>24.962027777777777</c:v>
                </c:pt>
                <c:pt idx="340">
                  <c:v>24.961777777777776</c:v>
                </c:pt>
                <c:pt idx="341">
                  <c:v>24.959333333333333</c:v>
                </c:pt>
                <c:pt idx="342">
                  <c:v>24.954777777777778</c:v>
                </c:pt>
                <c:pt idx="343">
                  <c:v>24.948138888888888</c:v>
                </c:pt>
                <c:pt idx="344">
                  <c:v>24.939527777777776</c:v>
                </c:pt>
                <c:pt idx="345">
                  <c:v>24.92902777777778</c:v>
                </c:pt>
                <c:pt idx="346">
                  <c:v>24.916777777777778</c:v>
                </c:pt>
                <c:pt idx="347">
                  <c:v>24.902833333333334</c:v>
                </c:pt>
                <c:pt idx="348">
                  <c:v>24.887388888888889</c:v>
                </c:pt>
                <c:pt idx="349">
                  <c:v>24.870555555555555</c:v>
                </c:pt>
                <c:pt idx="350">
                  <c:v>24.852444444444444</c:v>
                </c:pt>
                <c:pt idx="351">
                  <c:v>24.833222222222222</c:v>
                </c:pt>
                <c:pt idx="352">
                  <c:v>24.813083333333335</c:v>
                </c:pt>
                <c:pt idx="353">
                  <c:v>24.792111111111112</c:v>
                </c:pt>
                <c:pt idx="354">
                  <c:v>24.770527777777776</c:v>
                </c:pt>
                <c:pt idx="355">
                  <c:v>24.748444444444445</c:v>
                </c:pt>
                <c:pt idx="356">
                  <c:v>24.726083333333332</c:v>
                </c:pt>
                <c:pt idx="357">
                  <c:v>24.703555555555553</c:v>
                </c:pt>
                <c:pt idx="358">
                  <c:v>24.681027777777778</c:v>
                </c:pt>
                <c:pt idx="359">
                  <c:v>24.658694444444443</c:v>
                </c:pt>
                <c:pt idx="360">
                  <c:v>24.636666666666667</c:v>
                </c:pt>
                <c:pt idx="361">
                  <c:v>24.615055555555557</c:v>
                </c:pt>
                <c:pt idx="362">
                  <c:v>24.594055555555553</c:v>
                </c:pt>
                <c:pt idx="363">
                  <c:v>24.573722222222223</c:v>
                </c:pt>
                <c:pt idx="364">
                  <c:v>24.554222222222222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E-4627-8696-CE7FEB578379}"/>
            </c:ext>
          </c:extLst>
        </c:ser>
        <c:ser>
          <c:idx val="1"/>
          <c:order val="1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17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518E-4627-8696-CE7FEB578379}"/>
              </c:ext>
            </c:extLst>
          </c:dPt>
          <c:val>
            <c:numRef>
              <c:f>Pályák!$Q$3:$Q$367</c:f>
              <c:numCache>
                <c:formatCode>0.000</c:formatCode>
                <c:ptCount val="365"/>
                <c:pt idx="0">
                  <c:v>-18.631972222222224</c:v>
                </c:pt>
                <c:pt idx="1">
                  <c:v>-18.456416666666666</c:v>
                </c:pt>
                <c:pt idx="2">
                  <c:v>-18.285166666666669</c:v>
                </c:pt>
                <c:pt idx="3">
                  <c:v>-18.118527777777778</c:v>
                </c:pt>
                <c:pt idx="4">
                  <c:v>-17.956805555555555</c:v>
                </c:pt>
                <c:pt idx="5">
                  <c:v>-17.800305555555557</c:v>
                </c:pt>
                <c:pt idx="6">
                  <c:v>-17.649416666666667</c:v>
                </c:pt>
                <c:pt idx="7">
                  <c:v>-17.504472222222223</c:v>
                </c:pt>
                <c:pt idx="8">
                  <c:v>-17.365805555555557</c:v>
                </c:pt>
                <c:pt idx="9">
                  <c:v>-17.233777777777778</c:v>
                </c:pt>
                <c:pt idx="10">
                  <c:v>-17.108694444444446</c:v>
                </c:pt>
                <c:pt idx="11">
                  <c:v>-16.99088888888889</c:v>
                </c:pt>
                <c:pt idx="12">
                  <c:v>-16.880666666666666</c:v>
                </c:pt>
                <c:pt idx="13">
                  <c:v>-16.778277777777777</c:v>
                </c:pt>
                <c:pt idx="14">
                  <c:v>-16.683888888888887</c:v>
                </c:pt>
                <c:pt idx="15">
                  <c:v>-16.59772222222222</c:v>
                </c:pt>
                <c:pt idx="16">
                  <c:v>-16.51988888888889</c:v>
                </c:pt>
                <c:pt idx="17">
                  <c:v>-16.450472222222221</c:v>
                </c:pt>
                <c:pt idx="18">
                  <c:v>-16.389444444444443</c:v>
                </c:pt>
                <c:pt idx="19">
                  <c:v>-16.336777777777776</c:v>
                </c:pt>
                <c:pt idx="20">
                  <c:v>-16.29238888888889</c:v>
                </c:pt>
                <c:pt idx="21">
                  <c:v>-16.256083333333333</c:v>
                </c:pt>
                <c:pt idx="22">
                  <c:v>-16.227694444444442</c:v>
                </c:pt>
                <c:pt idx="23">
                  <c:v>-16.206916666666665</c:v>
                </c:pt>
                <c:pt idx="24">
                  <c:v>-16.193472222222223</c:v>
                </c:pt>
                <c:pt idx="25">
                  <c:v>-16.187027777777779</c:v>
                </c:pt>
                <c:pt idx="26">
                  <c:v>-16.187166666666666</c:v>
                </c:pt>
                <c:pt idx="27">
                  <c:v>-16.193472222222223</c:v>
                </c:pt>
                <c:pt idx="28">
                  <c:v>-16.205527777777778</c:v>
                </c:pt>
                <c:pt idx="29">
                  <c:v>-16.222861111111108</c:v>
                </c:pt>
                <c:pt idx="30">
                  <c:v>-16.245027777777779</c:v>
                </c:pt>
                <c:pt idx="31">
                  <c:v>-16.271555555555555</c:v>
                </c:pt>
                <c:pt idx="32">
                  <c:v>-16.301916666666667</c:v>
                </c:pt>
                <c:pt idx="33">
                  <c:v>-16.335638888888887</c:v>
                </c:pt>
                <c:pt idx="34">
                  <c:v>-16.372250000000001</c:v>
                </c:pt>
                <c:pt idx="35">
                  <c:v>-16.411277777777777</c:v>
                </c:pt>
                <c:pt idx="36">
                  <c:v>-16.452194444444444</c:v>
                </c:pt>
                <c:pt idx="37">
                  <c:v>-16.494555555555557</c:v>
                </c:pt>
                <c:pt idx="38">
                  <c:v>-16.537861111111113</c:v>
                </c:pt>
                <c:pt idx="39">
                  <c:v>-16.581638888888889</c:v>
                </c:pt>
                <c:pt idx="40">
                  <c:v>-16.625444444444444</c:v>
                </c:pt>
                <c:pt idx="41">
                  <c:v>-16.668805555555558</c:v>
                </c:pt>
                <c:pt idx="42">
                  <c:v>-16.711277777777777</c:v>
                </c:pt>
                <c:pt idx="43">
                  <c:v>-16.752472222222224</c:v>
                </c:pt>
                <c:pt idx="44">
                  <c:v>-16.791916666666669</c:v>
                </c:pt>
                <c:pt idx="45">
                  <c:v>-16.829222222222221</c:v>
                </c:pt>
                <c:pt idx="46">
                  <c:v>-16.864000000000001</c:v>
                </c:pt>
                <c:pt idx="47">
                  <c:v>-16.89586111111111</c:v>
                </c:pt>
                <c:pt idx="48">
                  <c:v>-16.924444444444447</c:v>
                </c:pt>
                <c:pt idx="49">
                  <c:v>-16.94938888888889</c:v>
                </c:pt>
                <c:pt idx="50">
                  <c:v>-16.970388888888888</c:v>
                </c:pt>
                <c:pt idx="51">
                  <c:v>-16.987055555555557</c:v>
                </c:pt>
                <c:pt idx="52">
                  <c:v>-16.99913888888889</c:v>
                </c:pt>
                <c:pt idx="53">
                  <c:v>-17.006333333333334</c:v>
                </c:pt>
                <c:pt idx="54">
                  <c:v>-17.008333333333333</c:v>
                </c:pt>
                <c:pt idx="55">
                  <c:v>-17.004916666666666</c:v>
                </c:pt>
                <c:pt idx="56">
                  <c:v>-16.995833333333334</c:v>
                </c:pt>
                <c:pt idx="57">
                  <c:v>-16.980861111111111</c:v>
                </c:pt>
                <c:pt idx="58">
                  <c:v>-16.959777777777777</c:v>
                </c:pt>
                <c:pt idx="59">
                  <c:v>-16.932388888888891</c:v>
                </c:pt>
                <c:pt idx="60">
                  <c:v>-16.898527777777776</c:v>
                </c:pt>
                <c:pt idx="61">
                  <c:v>-16.858055555555556</c:v>
                </c:pt>
                <c:pt idx="62">
                  <c:v>-16.81077777777778</c:v>
                </c:pt>
                <c:pt idx="63">
                  <c:v>-16.756583333333332</c:v>
                </c:pt>
                <c:pt idx="64">
                  <c:v>-16.695333333333334</c:v>
                </c:pt>
                <c:pt idx="65">
                  <c:v>-16.626944444444444</c:v>
                </c:pt>
                <c:pt idx="66">
                  <c:v>-16.551277777777777</c:v>
                </c:pt>
                <c:pt idx="67">
                  <c:v>-16.46822222222222</c:v>
                </c:pt>
                <c:pt idx="68">
                  <c:v>-16.377749999999999</c:v>
                </c:pt>
                <c:pt idx="69">
                  <c:v>-16.27975</c:v>
                </c:pt>
                <c:pt idx="70">
                  <c:v>-16.174138888888891</c:v>
                </c:pt>
                <c:pt idx="71">
                  <c:v>-16.06088888888889</c:v>
                </c:pt>
                <c:pt idx="72">
                  <c:v>-15.939916666666667</c:v>
                </c:pt>
                <c:pt idx="73">
                  <c:v>-15.811250000000001</c:v>
                </c:pt>
                <c:pt idx="74">
                  <c:v>-15.674777777777777</c:v>
                </c:pt>
                <c:pt idx="75">
                  <c:v>-15.530527777777779</c:v>
                </c:pt>
                <c:pt idx="76">
                  <c:v>-15.378472222222223</c:v>
                </c:pt>
                <c:pt idx="77">
                  <c:v>-15.218611111111111</c:v>
                </c:pt>
                <c:pt idx="78">
                  <c:v>-15.050944444444445</c:v>
                </c:pt>
                <c:pt idx="79">
                  <c:v>-14.875500000000001</c:v>
                </c:pt>
                <c:pt idx="80">
                  <c:v>-14.69225</c:v>
                </c:pt>
                <c:pt idx="81">
                  <c:v>-14.501277777777778</c:v>
                </c:pt>
                <c:pt idx="82">
                  <c:v>-14.302611111111112</c:v>
                </c:pt>
                <c:pt idx="83">
                  <c:v>-14.096277777777779</c:v>
                </c:pt>
                <c:pt idx="84">
                  <c:v>-13.882361111111111</c:v>
                </c:pt>
                <c:pt idx="85">
                  <c:v>-13.660944444444445</c:v>
                </c:pt>
                <c:pt idx="86">
                  <c:v>-13.432083333333333</c:v>
                </c:pt>
                <c:pt idx="87">
                  <c:v>-13.19588888888889</c:v>
                </c:pt>
                <c:pt idx="88">
                  <c:v>-12.952416666666666</c:v>
                </c:pt>
                <c:pt idx="89">
                  <c:v>-12.701805555555556</c:v>
                </c:pt>
                <c:pt idx="90">
                  <c:v>-12.444138888888888</c:v>
                </c:pt>
                <c:pt idx="91">
                  <c:v>-12.179555555555554</c:v>
                </c:pt>
                <c:pt idx="92">
                  <c:v>-11.908111111111111</c:v>
                </c:pt>
                <c:pt idx="93">
                  <c:v>-11.629972222222223</c:v>
                </c:pt>
                <c:pt idx="94">
                  <c:v>-11.34525</c:v>
                </c:pt>
                <c:pt idx="95">
                  <c:v>-11.054055555555557</c:v>
                </c:pt>
                <c:pt idx="96">
                  <c:v>-10.756500000000001</c:v>
                </c:pt>
                <c:pt idx="97">
                  <c:v>-10.45275</c:v>
                </c:pt>
                <c:pt idx="98">
                  <c:v>-10.142916666666666</c:v>
                </c:pt>
                <c:pt idx="99">
                  <c:v>-9.82711111111111</c:v>
                </c:pt>
                <c:pt idx="100">
                  <c:v>-9.5054999999999996</c:v>
                </c:pt>
                <c:pt idx="101">
                  <c:v>-9.1781944444444434</c:v>
                </c:pt>
                <c:pt idx="102">
                  <c:v>-8.8453333333333344</c:v>
                </c:pt>
                <c:pt idx="103">
                  <c:v>-8.507083333333334</c:v>
                </c:pt>
                <c:pt idx="104">
                  <c:v>-8.1635555555555559</c:v>
                </c:pt>
                <c:pt idx="105">
                  <c:v>-7.8149166666666661</c:v>
                </c:pt>
                <c:pt idx="106">
                  <c:v>-7.4612777777777781</c:v>
                </c:pt>
                <c:pt idx="107">
                  <c:v>-7.1028333333333329</c:v>
                </c:pt>
                <c:pt idx="108">
                  <c:v>-6.7396944444444449</c:v>
                </c:pt>
                <c:pt idx="109">
                  <c:v>-6.3720277777777774</c:v>
                </c:pt>
                <c:pt idx="110">
                  <c:v>-6</c:v>
                </c:pt>
                <c:pt idx="111">
                  <c:v>-5.6237500000000002</c:v>
                </c:pt>
                <c:pt idx="112">
                  <c:v>-5.2434722222222225</c:v>
                </c:pt>
                <c:pt idx="113">
                  <c:v>-4.8593055555555553</c:v>
                </c:pt>
                <c:pt idx="114">
                  <c:v>-4.4714444444444448</c:v>
                </c:pt>
                <c:pt idx="115">
                  <c:v>-4.0800833333333335</c:v>
                </c:pt>
                <c:pt idx="116">
                  <c:v>-3.6853611111111113</c:v>
                </c:pt>
                <c:pt idx="117">
                  <c:v>-3.2874444444444442</c:v>
                </c:pt>
                <c:pt idx="118">
                  <c:v>-2.8865833333333333</c:v>
                </c:pt>
                <c:pt idx="119">
                  <c:v>-2.4828888888888891</c:v>
                </c:pt>
                <c:pt idx="120">
                  <c:v>-2.0765833333333337</c:v>
                </c:pt>
                <c:pt idx="121">
                  <c:v>-1.6678055555555553</c:v>
                </c:pt>
                <c:pt idx="122">
                  <c:v>-1.2567777777777778</c:v>
                </c:pt>
                <c:pt idx="123">
                  <c:v>-0.84363888888888894</c:v>
                </c:pt>
                <c:pt idx="124">
                  <c:v>-0.42861111111111111</c:v>
                </c:pt>
                <c:pt idx="125">
                  <c:v>-1.1833333333333335E-2</c:v>
                </c:pt>
                <c:pt idx="126">
                  <c:v>0.40652777777777782</c:v>
                </c:pt>
                <c:pt idx="127">
                  <c:v>0.82624999999999993</c:v>
                </c:pt>
                <c:pt idx="128">
                  <c:v>1.2471944444444445</c:v>
                </c:pt>
                <c:pt idx="129">
                  <c:v>1.6691666666666665</c:v>
                </c:pt>
                <c:pt idx="130">
                  <c:v>2.0920000000000001</c:v>
                </c:pt>
                <c:pt idx="131">
                  <c:v>2.5155277777777778</c:v>
                </c:pt>
                <c:pt idx="132">
                  <c:v>2.9395555555555557</c:v>
                </c:pt>
                <c:pt idx="133">
                  <c:v>3.3639166666666669</c:v>
                </c:pt>
                <c:pt idx="134">
                  <c:v>3.7884444444444445</c:v>
                </c:pt>
                <c:pt idx="135">
                  <c:v>4.2129722222222226</c:v>
                </c:pt>
                <c:pt idx="136">
                  <c:v>4.6373055555555549</c:v>
                </c:pt>
                <c:pt idx="137">
                  <c:v>5.0613055555555553</c:v>
                </c:pt>
                <c:pt idx="138">
                  <c:v>5.4847222222222225</c:v>
                </c:pt>
                <c:pt idx="139">
                  <c:v>5.9074444444444447</c:v>
                </c:pt>
                <c:pt idx="140">
                  <c:v>6.32925</c:v>
                </c:pt>
                <c:pt idx="141">
                  <c:v>6.7499722222222225</c:v>
                </c:pt>
                <c:pt idx="142">
                  <c:v>7.1694166666666668</c:v>
                </c:pt>
                <c:pt idx="143">
                  <c:v>7.587361111111111</c:v>
                </c:pt>
                <c:pt idx="144">
                  <c:v>8.0036388888888883</c:v>
                </c:pt>
                <c:pt idx="145">
                  <c:v>8.4180555555555543</c:v>
                </c:pt>
                <c:pt idx="146">
                  <c:v>8.8304166666666664</c:v>
                </c:pt>
                <c:pt idx="147">
                  <c:v>9.2405277777777766</c:v>
                </c:pt>
                <c:pt idx="148">
                  <c:v>9.6481944444444441</c:v>
                </c:pt>
                <c:pt idx="149">
                  <c:v>10.053194444444445</c:v>
                </c:pt>
                <c:pt idx="150">
                  <c:v>10.45536111111111</c:v>
                </c:pt>
                <c:pt idx="151">
                  <c:v>10.854527777777777</c:v>
                </c:pt>
                <c:pt idx="152">
                  <c:v>11.250444444444444</c:v>
                </c:pt>
                <c:pt idx="153">
                  <c:v>11.642944444444444</c:v>
                </c:pt>
                <c:pt idx="154">
                  <c:v>12.031833333333335</c:v>
                </c:pt>
                <c:pt idx="155">
                  <c:v>12.416916666666665</c:v>
                </c:pt>
                <c:pt idx="156">
                  <c:v>12.798</c:v>
                </c:pt>
                <c:pt idx="157">
                  <c:v>13.174916666666666</c:v>
                </c:pt>
                <c:pt idx="158">
                  <c:v>13.547444444444444</c:v>
                </c:pt>
                <c:pt idx="159">
                  <c:v>13.91538888888889</c:v>
                </c:pt>
                <c:pt idx="160">
                  <c:v>14.278611111111111</c:v>
                </c:pt>
                <c:pt idx="161">
                  <c:v>14.636861111111111</c:v>
                </c:pt>
                <c:pt idx="162">
                  <c:v>14.989999999999998</c:v>
                </c:pt>
                <c:pt idx="163">
                  <c:v>15.337805555555557</c:v>
                </c:pt>
                <c:pt idx="164">
                  <c:v>15.68011111111111</c:v>
                </c:pt>
                <c:pt idx="165">
                  <c:v>16.016722222222221</c:v>
                </c:pt>
                <c:pt idx="166">
                  <c:v>16.347472222222223</c:v>
                </c:pt>
                <c:pt idx="167">
                  <c:v>16.672138888888892</c:v>
                </c:pt>
                <c:pt idx="168">
                  <c:v>16.990555555555556</c:v>
                </c:pt>
                <c:pt idx="169">
                  <c:v>17.30252777777778</c:v>
                </c:pt>
                <c:pt idx="170">
                  <c:v>17.607833333333335</c:v>
                </c:pt>
                <c:pt idx="171">
                  <c:v>17.906333333333333</c:v>
                </c:pt>
                <c:pt idx="172">
                  <c:v>18.197833333333335</c:v>
                </c:pt>
                <c:pt idx="173">
                  <c:v>18.482111111111109</c:v>
                </c:pt>
                <c:pt idx="174">
                  <c:v>18.759</c:v>
                </c:pt>
                <c:pt idx="175">
                  <c:v>19.028305555555555</c:v>
                </c:pt>
                <c:pt idx="176">
                  <c:v>19.289833333333334</c:v>
                </c:pt>
                <c:pt idx="177">
                  <c:v>19.543444444444447</c:v>
                </c:pt>
                <c:pt idx="178">
                  <c:v>19.788944444444446</c:v>
                </c:pt>
                <c:pt idx="179">
                  <c:v>20.026166666666665</c:v>
                </c:pt>
                <c:pt idx="180">
                  <c:v>20.254916666666666</c:v>
                </c:pt>
                <c:pt idx="181">
                  <c:v>20.47508333333333</c:v>
                </c:pt>
                <c:pt idx="182">
                  <c:v>20.686444444444444</c:v>
                </c:pt>
                <c:pt idx="183">
                  <c:v>20.888861111111112</c:v>
                </c:pt>
                <c:pt idx="184">
                  <c:v>21.082194444444443</c:v>
                </c:pt>
                <c:pt idx="185">
                  <c:v>21.266305555555554</c:v>
                </c:pt>
                <c:pt idx="186">
                  <c:v>21.441055555555558</c:v>
                </c:pt>
                <c:pt idx="187">
                  <c:v>21.606250000000003</c:v>
                </c:pt>
                <c:pt idx="188">
                  <c:v>21.761833333333332</c:v>
                </c:pt>
                <c:pt idx="189">
                  <c:v>21.907638888888886</c:v>
                </c:pt>
                <c:pt idx="190">
                  <c:v>22.043555555555557</c:v>
                </c:pt>
                <c:pt idx="191">
                  <c:v>22.169472222222222</c:v>
                </c:pt>
                <c:pt idx="192">
                  <c:v>22.285250000000001</c:v>
                </c:pt>
                <c:pt idx="193">
                  <c:v>22.390833333333333</c:v>
                </c:pt>
                <c:pt idx="194">
                  <c:v>22.486083333333333</c:v>
                </c:pt>
                <c:pt idx="195">
                  <c:v>22.570944444444443</c:v>
                </c:pt>
                <c:pt idx="196">
                  <c:v>22.645305555555556</c:v>
                </c:pt>
                <c:pt idx="197">
                  <c:v>22.709083333333332</c:v>
                </c:pt>
                <c:pt idx="198">
                  <c:v>22.762222222222221</c:v>
                </c:pt>
                <c:pt idx="199">
                  <c:v>22.804638888888888</c:v>
                </c:pt>
                <c:pt idx="200">
                  <c:v>22.83625</c:v>
                </c:pt>
                <c:pt idx="201">
                  <c:v>22.857055555555558</c:v>
                </c:pt>
                <c:pt idx="202">
                  <c:v>22.867000000000001</c:v>
                </c:pt>
                <c:pt idx="203">
                  <c:v>22.866</c:v>
                </c:pt>
                <c:pt idx="204">
                  <c:v>22.854055555555558</c:v>
                </c:pt>
                <c:pt idx="205">
                  <c:v>22.831166666666668</c:v>
                </c:pt>
                <c:pt idx="206">
                  <c:v>22.797277777777779</c:v>
                </c:pt>
                <c:pt idx="207">
                  <c:v>22.752416666666665</c:v>
                </c:pt>
                <c:pt idx="208">
                  <c:v>22.696583333333333</c:v>
                </c:pt>
                <c:pt idx="209">
                  <c:v>22.629777777777779</c:v>
                </c:pt>
                <c:pt idx="210">
                  <c:v>22.552027777777777</c:v>
                </c:pt>
                <c:pt idx="211">
                  <c:v>22.463361111111109</c:v>
                </c:pt>
                <c:pt idx="212">
                  <c:v>22.363805555555558</c:v>
                </c:pt>
                <c:pt idx="213">
                  <c:v>22.253416666666666</c:v>
                </c:pt>
                <c:pt idx="214">
                  <c:v>22.132222222222222</c:v>
                </c:pt>
                <c:pt idx="215">
                  <c:v>22.000333333333334</c:v>
                </c:pt>
                <c:pt idx="216">
                  <c:v>21.857750000000003</c:v>
                </c:pt>
                <c:pt idx="217">
                  <c:v>21.70461111111111</c:v>
                </c:pt>
                <c:pt idx="218">
                  <c:v>21.540944444444445</c:v>
                </c:pt>
                <c:pt idx="219">
                  <c:v>21.366861111111113</c:v>
                </c:pt>
                <c:pt idx="220">
                  <c:v>21.182472222222223</c:v>
                </c:pt>
                <c:pt idx="221">
                  <c:v>20.987833333333334</c:v>
                </c:pt>
                <c:pt idx="222">
                  <c:v>20.783055555555556</c:v>
                </c:pt>
                <c:pt idx="223">
                  <c:v>20.568277777777777</c:v>
                </c:pt>
                <c:pt idx="224">
                  <c:v>20.343583333333331</c:v>
                </c:pt>
                <c:pt idx="225">
                  <c:v>20.109111111111112</c:v>
                </c:pt>
                <c:pt idx="226">
                  <c:v>19.864972222222224</c:v>
                </c:pt>
                <c:pt idx="227">
                  <c:v>19.611305555555557</c:v>
                </c:pt>
                <c:pt idx="228">
                  <c:v>19.348222222222223</c:v>
                </c:pt>
                <c:pt idx="229">
                  <c:v>19.075888888888887</c:v>
                </c:pt>
                <c:pt idx="230">
                  <c:v>18.794444444444448</c:v>
                </c:pt>
                <c:pt idx="231">
                  <c:v>18.504027777777779</c:v>
                </c:pt>
                <c:pt idx="232">
                  <c:v>18.204777777777778</c:v>
                </c:pt>
                <c:pt idx="233">
                  <c:v>17.896888888888888</c:v>
                </c:pt>
                <c:pt idx="234">
                  <c:v>17.580527777777778</c:v>
                </c:pt>
                <c:pt idx="235">
                  <c:v>17.255833333333332</c:v>
                </c:pt>
                <c:pt idx="236">
                  <c:v>16.922972222222224</c:v>
                </c:pt>
                <c:pt idx="237">
                  <c:v>16.582138888888888</c:v>
                </c:pt>
                <c:pt idx="238">
                  <c:v>16.233499999999999</c:v>
                </c:pt>
                <c:pt idx="239">
                  <c:v>15.87725</c:v>
                </c:pt>
                <c:pt idx="240">
                  <c:v>15.513527777777778</c:v>
                </c:pt>
                <c:pt idx="241">
                  <c:v>15.142583333333333</c:v>
                </c:pt>
                <c:pt idx="242">
                  <c:v>14.764555555555555</c:v>
                </c:pt>
                <c:pt idx="243">
                  <c:v>14.37963888888889</c:v>
                </c:pt>
                <c:pt idx="244">
                  <c:v>13.988027777777777</c:v>
                </c:pt>
                <c:pt idx="245">
                  <c:v>13.589944444444445</c:v>
                </c:pt>
                <c:pt idx="246">
                  <c:v>13.185555555555556</c:v>
                </c:pt>
                <c:pt idx="247">
                  <c:v>12.775027777777778</c:v>
                </c:pt>
                <c:pt idx="248">
                  <c:v>12.358583333333334</c:v>
                </c:pt>
                <c:pt idx="249">
                  <c:v>11.936444444444446</c:v>
                </c:pt>
                <c:pt idx="250">
                  <c:v>11.508722222222222</c:v>
                </c:pt>
                <c:pt idx="251">
                  <c:v>11.075694444444444</c:v>
                </c:pt>
                <c:pt idx="252">
                  <c:v>10.637499999999999</c:v>
                </c:pt>
                <c:pt idx="253">
                  <c:v>10.194333333333333</c:v>
                </c:pt>
                <c:pt idx="254">
                  <c:v>9.746416666666665</c:v>
                </c:pt>
                <c:pt idx="255">
                  <c:v>9.2939166666666662</c:v>
                </c:pt>
                <c:pt idx="256">
                  <c:v>8.837027777777779</c:v>
                </c:pt>
                <c:pt idx="257">
                  <c:v>8.3759722222222219</c:v>
                </c:pt>
                <c:pt idx="258">
                  <c:v>7.910916666666667</c:v>
                </c:pt>
                <c:pt idx="259">
                  <c:v>7.4420833333333336</c:v>
                </c:pt>
                <c:pt idx="260">
                  <c:v>6.9696666666666669</c:v>
                </c:pt>
                <c:pt idx="261">
                  <c:v>6.4938611111111113</c:v>
                </c:pt>
                <c:pt idx="262">
                  <c:v>6.0148611111111112</c:v>
                </c:pt>
                <c:pt idx="263">
                  <c:v>5.532861111111111</c:v>
                </c:pt>
                <c:pt idx="264">
                  <c:v>5.0480833333333335</c:v>
                </c:pt>
                <c:pt idx="265">
                  <c:v>4.5607499999999996</c:v>
                </c:pt>
                <c:pt idx="266">
                  <c:v>4.0710277777777772</c:v>
                </c:pt>
                <c:pt idx="267">
                  <c:v>3.5791388888888886</c:v>
                </c:pt>
                <c:pt idx="268">
                  <c:v>3.0852777777777778</c:v>
                </c:pt>
                <c:pt idx="269">
                  <c:v>2.589666666666667</c:v>
                </c:pt>
                <c:pt idx="270">
                  <c:v>2.0925277777777778</c:v>
                </c:pt>
                <c:pt idx="271">
                  <c:v>1.5940277777777778</c:v>
                </c:pt>
                <c:pt idx="272">
                  <c:v>1.0944166666666666</c:v>
                </c:pt>
                <c:pt idx="273">
                  <c:v>0.59386111111111117</c:v>
                </c:pt>
                <c:pt idx="274">
                  <c:v>9.2583333333333323E-2</c:v>
                </c:pt>
                <c:pt idx="275">
                  <c:v>-0.40919444444444447</c:v>
                </c:pt>
                <c:pt idx="276">
                  <c:v>-0.91127777777777785</c:v>
                </c:pt>
                <c:pt idx="277">
                  <c:v>-1.4134444444444443</c:v>
                </c:pt>
                <c:pt idx="278">
                  <c:v>-1.9155277777777777</c:v>
                </c:pt>
                <c:pt idx="279">
                  <c:v>-2.4172777777777776</c:v>
                </c:pt>
                <c:pt idx="280">
                  <c:v>-2.9185277777777778</c:v>
                </c:pt>
                <c:pt idx="281">
                  <c:v>-3.4190555555555555</c:v>
                </c:pt>
                <c:pt idx="282">
                  <c:v>-3.9186666666666663</c:v>
                </c:pt>
                <c:pt idx="283">
                  <c:v>-4.4171666666666667</c:v>
                </c:pt>
                <c:pt idx="284">
                  <c:v>-4.9143333333333334</c:v>
                </c:pt>
                <c:pt idx="285">
                  <c:v>-5.4099444444444451</c:v>
                </c:pt>
                <c:pt idx="286">
                  <c:v>-5.9038333333333339</c:v>
                </c:pt>
                <c:pt idx="287">
                  <c:v>-6.3957500000000005</c:v>
                </c:pt>
                <c:pt idx="288">
                  <c:v>-6.885527777777777</c:v>
                </c:pt>
                <c:pt idx="289">
                  <c:v>-7.3729166666666659</c:v>
                </c:pt>
                <c:pt idx="290">
                  <c:v>-7.8576944444444443</c:v>
                </c:pt>
                <c:pt idx="291">
                  <c:v>-8.3396666666666679</c:v>
                </c:pt>
                <c:pt idx="292">
                  <c:v>-8.8186388888888878</c:v>
                </c:pt>
                <c:pt idx="293">
                  <c:v>-9.2943611111111117</c:v>
                </c:pt>
                <c:pt idx="294">
                  <c:v>-9.7666111111111107</c:v>
                </c:pt>
                <c:pt idx="295">
                  <c:v>-10.235166666666666</c:v>
                </c:pt>
                <c:pt idx="296">
                  <c:v>-10.699833333333334</c:v>
                </c:pt>
                <c:pt idx="297">
                  <c:v>-11.160361111111111</c:v>
                </c:pt>
                <c:pt idx="298">
                  <c:v>-11.616555555555555</c:v>
                </c:pt>
                <c:pt idx="299">
                  <c:v>-12.068138888888889</c:v>
                </c:pt>
                <c:pt idx="300">
                  <c:v>-12.514944444444444</c:v>
                </c:pt>
                <c:pt idx="301">
                  <c:v>-12.956694444444445</c:v>
                </c:pt>
                <c:pt idx="302">
                  <c:v>-13.393166666666666</c:v>
                </c:pt>
                <c:pt idx="303">
                  <c:v>-13.824194444444444</c:v>
                </c:pt>
                <c:pt idx="304">
                  <c:v>-14.249472222222222</c:v>
                </c:pt>
                <c:pt idx="305">
                  <c:v>-14.668833333333334</c:v>
                </c:pt>
                <c:pt idx="306">
                  <c:v>-15.082027777777778</c:v>
                </c:pt>
                <c:pt idx="307">
                  <c:v>-15.48886111111111</c:v>
                </c:pt>
                <c:pt idx="308">
                  <c:v>-15.889083333333334</c:v>
                </c:pt>
                <c:pt idx="309">
                  <c:v>-16.282472222222221</c:v>
                </c:pt>
                <c:pt idx="310">
                  <c:v>-16.668861111111113</c:v>
                </c:pt>
                <c:pt idx="311">
                  <c:v>-17.047972222222224</c:v>
                </c:pt>
                <c:pt idx="312">
                  <c:v>-17.419611111111113</c:v>
                </c:pt>
                <c:pt idx="313">
                  <c:v>-17.783555555555559</c:v>
                </c:pt>
                <c:pt idx="314">
                  <c:v>-18.139611111111112</c:v>
                </c:pt>
                <c:pt idx="315">
                  <c:v>-18.487555555555556</c:v>
                </c:pt>
                <c:pt idx="316">
                  <c:v>-18.827166666666667</c:v>
                </c:pt>
                <c:pt idx="317">
                  <c:v>-19.158249999999999</c:v>
                </c:pt>
                <c:pt idx="318">
                  <c:v>-19.480555555555554</c:v>
                </c:pt>
                <c:pt idx="319">
                  <c:v>-19.793916666666668</c:v>
                </c:pt>
                <c:pt idx="320">
                  <c:v>-20.098138888888887</c:v>
                </c:pt>
                <c:pt idx="321">
                  <c:v>-20.392972222222223</c:v>
                </c:pt>
                <c:pt idx="322">
                  <c:v>-20.678250000000002</c:v>
                </c:pt>
                <c:pt idx="323">
                  <c:v>-20.953749999999999</c:v>
                </c:pt>
                <c:pt idx="324">
                  <c:v>-21.219333333333331</c:v>
                </c:pt>
                <c:pt idx="325">
                  <c:v>-21.474749999999997</c:v>
                </c:pt>
                <c:pt idx="326">
                  <c:v>-21.719861111111108</c:v>
                </c:pt>
                <c:pt idx="327">
                  <c:v>-21.954444444444444</c:v>
                </c:pt>
                <c:pt idx="328">
                  <c:v>-22.178361111111112</c:v>
                </c:pt>
                <c:pt idx="329">
                  <c:v>-22.391444444444446</c:v>
                </c:pt>
                <c:pt idx="330">
                  <c:v>-22.593499999999999</c:v>
                </c:pt>
                <c:pt idx="331">
                  <c:v>-22.784416666666669</c:v>
                </c:pt>
                <c:pt idx="332">
                  <c:v>-22.963999999999999</c:v>
                </c:pt>
                <c:pt idx="333">
                  <c:v>-23.132138888888889</c:v>
                </c:pt>
                <c:pt idx="334">
                  <c:v>-23.288722222222223</c:v>
                </c:pt>
                <c:pt idx="335">
                  <c:v>-23.433583333333335</c:v>
                </c:pt>
                <c:pt idx="336">
                  <c:v>-23.566638888888889</c:v>
                </c:pt>
                <c:pt idx="337">
                  <c:v>-23.687805555555556</c:v>
                </c:pt>
                <c:pt idx="338">
                  <c:v>-23.796916666666668</c:v>
                </c:pt>
                <c:pt idx="339">
                  <c:v>-23.893944444444443</c:v>
                </c:pt>
                <c:pt idx="340">
                  <c:v>-23.978777777777776</c:v>
                </c:pt>
                <c:pt idx="341">
                  <c:v>-24.051388888888891</c:v>
                </c:pt>
                <c:pt idx="342">
                  <c:v>-24.111638888888891</c:v>
                </c:pt>
                <c:pt idx="343">
                  <c:v>-24.159555555555553</c:v>
                </c:pt>
                <c:pt idx="344">
                  <c:v>-24.195055555555555</c:v>
                </c:pt>
                <c:pt idx="345">
                  <c:v>-24.21811111111111</c:v>
                </c:pt>
                <c:pt idx="346">
                  <c:v>-24.228694444444443</c:v>
                </c:pt>
                <c:pt idx="347">
                  <c:v>-24.226777777777777</c:v>
                </c:pt>
                <c:pt idx="348">
                  <c:v>-24.212361111111111</c:v>
                </c:pt>
                <c:pt idx="349">
                  <c:v>-24.185472222222224</c:v>
                </c:pt>
                <c:pt idx="350">
                  <c:v>-24.146111111111111</c:v>
                </c:pt>
                <c:pt idx="351">
                  <c:v>-24.094305555555554</c:v>
                </c:pt>
                <c:pt idx="352">
                  <c:v>-24.030055555555556</c:v>
                </c:pt>
                <c:pt idx="353">
                  <c:v>-23.953444444444443</c:v>
                </c:pt>
                <c:pt idx="354">
                  <c:v>-23.864500000000003</c:v>
                </c:pt>
                <c:pt idx="355">
                  <c:v>-23.763305555555554</c:v>
                </c:pt>
                <c:pt idx="356">
                  <c:v>-23.649888888888889</c:v>
                </c:pt>
                <c:pt idx="357">
                  <c:v>-23.524361111111109</c:v>
                </c:pt>
                <c:pt idx="358">
                  <c:v>-23.386833333333332</c:v>
                </c:pt>
                <c:pt idx="359">
                  <c:v>-23.237361111111113</c:v>
                </c:pt>
                <c:pt idx="360">
                  <c:v>-23.076083333333333</c:v>
                </c:pt>
                <c:pt idx="361">
                  <c:v>-22.903111111111109</c:v>
                </c:pt>
                <c:pt idx="362">
                  <c:v>-22.718555555555554</c:v>
                </c:pt>
                <c:pt idx="363">
                  <c:v>-22.522555555555556</c:v>
                </c:pt>
                <c:pt idx="364">
                  <c:v>-22.31527777777778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8E-4627-8696-CE7FEB578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086255"/>
        <c:axId val="887080431"/>
      </c:lineChart>
      <c:catAx>
        <c:axId val="887086255"/>
        <c:scaling>
          <c:orientation val="minMax"/>
        </c:scaling>
        <c:delete val="1"/>
        <c:axPos val="b"/>
        <c:majorTickMark val="none"/>
        <c:minorTickMark val="none"/>
        <c:tickLblPos val="nextTo"/>
        <c:crossAx val="887080431"/>
        <c:crosses val="autoZero"/>
        <c:auto val="1"/>
        <c:lblAlgn val="ctr"/>
        <c:lblOffset val="100"/>
        <c:noMultiLvlLbl val="0"/>
      </c:catAx>
      <c:valAx>
        <c:axId val="88708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8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38099</xdr:colOff>
      <xdr:row>0</xdr:row>
      <xdr:rowOff>119061</xdr:rowOff>
    </xdr:from>
    <xdr:to>
      <xdr:col>30</xdr:col>
      <xdr:colOff>342900</xdr:colOff>
      <xdr:row>29</xdr:row>
      <xdr:rowOff>76200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F20F08A-2EE4-458E-A672-050D1D06B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headers="0" connectionId="1" xr16:uid="{E6F0806B-4BCF-4B2C-B35F-2F138BB8DC2F}" autoFormatId="16" applyNumberFormats="0" applyBorderFormats="0" applyFontFormats="0" applyPatternFormats="0" applyAlignmentFormats="0" applyWidthHeightFormats="0">
  <queryTableRefresh headersInLastRefresh="0"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headers="0" connectionId="2" xr16:uid="{700B1D46-BCE3-4AB5-BEB6-F53CCF69298F}" autoFormatId="16" applyNumberFormats="0" applyBorderFormats="0" applyFontFormats="0" applyPatternFormats="0" applyAlignmentFormats="0" applyWidthHeightFormats="0">
  <queryTableRefresh headersInLastRefresh="0"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9AE900-09BB-4BA1-BB5B-44B11E3F7829}" name="mars" displayName="mars" ref="A1:H365" tableType="queryTable" headerRowCount="0" totalsRowShown="0">
  <tableColumns count="8">
    <tableColumn id="1" xr3:uid="{55B34D13-9AD1-45FD-928E-0A6D5DCA891D}" uniqueName="1" name="Column1" queryTableFieldId="1" dataDxfId="15"/>
    <tableColumn id="2" xr3:uid="{4EBC3719-B182-405A-B3BC-F4C15E80B7D9}" uniqueName="2" name="Column2" queryTableFieldId="2" dataDxfId="14"/>
    <tableColumn id="3" xr3:uid="{215268CA-EFFB-495C-9404-90B82173F85A}" uniqueName="3" name="Column3" queryTableFieldId="3" dataDxfId="13"/>
    <tableColumn id="4" xr3:uid="{7D1B7742-E0DA-4840-89B8-9B3FCBE736FC}" uniqueName="4" name="Column4" queryTableFieldId="4" dataDxfId="12"/>
    <tableColumn id="5" xr3:uid="{9A67CCDA-44AA-4BAA-8054-4CAF0717F377}" uniqueName="5" name="Column5" queryTableFieldId="5" dataDxfId="11"/>
    <tableColumn id="6" xr3:uid="{F80DF0C7-4257-4DA2-BC5C-2244722E36AA}" uniqueName="6" name="Column6" queryTableFieldId="6" dataDxfId="10"/>
    <tableColumn id="7" xr3:uid="{560C774F-9488-4D35-A430-FC007C656456}" uniqueName="7" name="Column7" queryTableFieldId="7" dataDxfId="9"/>
    <tableColumn id="8" xr3:uid="{E7205466-E25F-46BE-9EF2-E02379BB92B8}" uniqueName="8" name="Column8" queryTableFieldId="8" dataDxfId="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13B329-5161-448C-8201-130EDE0284E3}" name="venus" displayName="venus" ref="A1:H365" tableType="queryTable" headerRowCount="0" totalsRowShown="0">
  <tableColumns count="8">
    <tableColumn id="1" xr3:uid="{756B12D5-071F-4015-96C5-451609D5F6B2}" uniqueName="1" name="Column1" queryTableFieldId="1" dataDxfId="7"/>
    <tableColumn id="2" xr3:uid="{A134A76F-71EC-4C3D-BC3C-CA56E11017F7}" uniqueName="2" name="Column2" queryTableFieldId="2" dataDxfId="6"/>
    <tableColumn id="3" xr3:uid="{6FB4A2D1-F012-4234-A26A-898459FEACFA}" uniqueName="3" name="Column3" queryTableFieldId="3" dataDxfId="5"/>
    <tableColumn id="4" xr3:uid="{2B94ADDB-E7F7-4072-98E9-F241E0461314}" uniqueName="4" name="Column4" queryTableFieldId="4" dataDxfId="4"/>
    <tableColumn id="5" xr3:uid="{6AAEDA0F-AD23-4B87-B8BA-CAC02BDABD9D}" uniqueName="5" name="Column5" queryTableFieldId="5" dataDxfId="3"/>
    <tableColumn id="6" xr3:uid="{12C91298-9995-4946-A8E0-E4BB64F14804}" uniqueName="6" name="Column6" queryTableFieldId="6" dataDxfId="2"/>
    <tableColumn id="7" xr3:uid="{DDE74E7C-01FF-46E2-B597-2BDDB29995EA}" uniqueName="7" name="Column7" queryTableFieldId="7" dataDxfId="1"/>
    <tableColumn id="8" xr3:uid="{D5160099-0F14-4A0F-A766-7D4C6E6C26BE}" uniqueName="8" name="Column8" queryTableFieldId="8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38367-8694-4F3A-A807-9E4E502B77E5}">
  <dimension ref="A1:H365"/>
  <sheetViews>
    <sheetView topLeftCell="A142" workbookViewId="0">
      <selection activeCell="H2" sqref="H2"/>
    </sheetView>
  </sheetViews>
  <sheetFormatPr defaultRowHeight="15" x14ac:dyDescent="0.25"/>
  <cols>
    <col min="1" max="1" width="12.140625" bestFit="1" customWidth="1"/>
    <col min="2" max="8" width="11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 t="s">
        <v>1</v>
      </c>
      <c r="C2" s="1" t="s">
        <v>9</v>
      </c>
      <c r="D2" s="1" t="s">
        <v>10</v>
      </c>
      <c r="E2" s="1" t="s">
        <v>4</v>
      </c>
      <c r="F2" s="1" t="s">
        <v>5</v>
      </c>
      <c r="G2" s="1" t="s">
        <v>11</v>
      </c>
      <c r="H2" s="1" t="s">
        <v>12</v>
      </c>
    </row>
    <row r="3" spans="1:8" x14ac:dyDescent="0.25">
      <c r="A3" s="1" t="s">
        <v>13</v>
      </c>
      <c r="B3" s="1" t="s">
        <v>1</v>
      </c>
      <c r="C3" s="1" t="s">
        <v>14</v>
      </c>
      <c r="D3" s="1" t="s">
        <v>15</v>
      </c>
      <c r="E3" s="1" t="s">
        <v>4</v>
      </c>
      <c r="F3" s="1" t="s">
        <v>5</v>
      </c>
      <c r="G3" s="1" t="s">
        <v>16</v>
      </c>
      <c r="H3" s="1" t="s">
        <v>17</v>
      </c>
    </row>
    <row r="4" spans="1:8" x14ac:dyDescent="0.25">
      <c r="A4" s="1" t="s">
        <v>18</v>
      </c>
      <c r="B4" s="1" t="s">
        <v>1</v>
      </c>
      <c r="C4" s="1" t="s">
        <v>19</v>
      </c>
      <c r="D4" s="1" t="s">
        <v>20</v>
      </c>
      <c r="E4" s="1" t="s">
        <v>4</v>
      </c>
      <c r="F4" s="1" t="s">
        <v>5</v>
      </c>
      <c r="G4" s="1" t="s">
        <v>21</v>
      </c>
      <c r="H4" s="1" t="s">
        <v>22</v>
      </c>
    </row>
    <row r="5" spans="1:8" x14ac:dyDescent="0.25">
      <c r="A5" s="1" t="s">
        <v>23</v>
      </c>
      <c r="B5" s="1" t="s">
        <v>1</v>
      </c>
      <c r="C5" s="1" t="s">
        <v>24</v>
      </c>
      <c r="D5" s="1" t="s">
        <v>25</v>
      </c>
      <c r="E5" s="1" t="s">
        <v>4</v>
      </c>
      <c r="F5" s="1" t="s">
        <v>5</v>
      </c>
      <c r="G5" s="1" t="s">
        <v>26</v>
      </c>
      <c r="H5" s="1" t="s">
        <v>27</v>
      </c>
    </row>
    <row r="6" spans="1:8" x14ac:dyDescent="0.25">
      <c r="A6" s="1" t="s">
        <v>28</v>
      </c>
      <c r="B6" s="1" t="s">
        <v>29</v>
      </c>
      <c r="C6" s="1" t="s">
        <v>30</v>
      </c>
      <c r="D6" s="1" t="s">
        <v>31</v>
      </c>
      <c r="E6" s="1" t="s">
        <v>4</v>
      </c>
      <c r="F6" s="1" t="s">
        <v>5</v>
      </c>
      <c r="G6" s="1" t="s">
        <v>32</v>
      </c>
      <c r="H6" s="1" t="s">
        <v>33</v>
      </c>
    </row>
    <row r="7" spans="1:8" x14ac:dyDescent="0.25">
      <c r="A7" s="1" t="s">
        <v>34</v>
      </c>
      <c r="B7" s="1" t="s">
        <v>29</v>
      </c>
      <c r="C7" s="1" t="s">
        <v>35</v>
      </c>
      <c r="D7" s="1" t="s">
        <v>36</v>
      </c>
      <c r="E7" s="1" t="s">
        <v>4</v>
      </c>
      <c r="F7" s="1" t="s">
        <v>37</v>
      </c>
      <c r="G7" s="1" t="s">
        <v>30</v>
      </c>
      <c r="H7" s="1" t="s">
        <v>38</v>
      </c>
    </row>
    <row r="8" spans="1:8" x14ac:dyDescent="0.25">
      <c r="A8" s="1" t="s">
        <v>39</v>
      </c>
      <c r="B8" s="1" t="s">
        <v>29</v>
      </c>
      <c r="C8" s="1" t="s">
        <v>40</v>
      </c>
      <c r="D8" s="1" t="s">
        <v>41</v>
      </c>
      <c r="E8" s="1" t="s">
        <v>4</v>
      </c>
      <c r="F8" s="1" t="s">
        <v>37</v>
      </c>
      <c r="G8" s="1" t="s">
        <v>42</v>
      </c>
      <c r="H8" s="1" t="s">
        <v>43</v>
      </c>
    </row>
    <row r="9" spans="1:8" x14ac:dyDescent="0.25">
      <c r="A9" s="1" t="s">
        <v>44</v>
      </c>
      <c r="B9" s="1" t="s">
        <v>29</v>
      </c>
      <c r="C9" s="1" t="s">
        <v>45</v>
      </c>
      <c r="D9" s="1" t="s">
        <v>46</v>
      </c>
      <c r="E9" s="1" t="s">
        <v>4</v>
      </c>
      <c r="F9" s="1" t="s">
        <v>37</v>
      </c>
      <c r="G9" s="1" t="s">
        <v>45</v>
      </c>
      <c r="H9" s="1" t="s">
        <v>47</v>
      </c>
    </row>
    <row r="10" spans="1:8" x14ac:dyDescent="0.25">
      <c r="A10" s="1" t="s">
        <v>48</v>
      </c>
      <c r="B10" s="1" t="s">
        <v>29</v>
      </c>
      <c r="C10" s="1" t="s">
        <v>49</v>
      </c>
      <c r="D10" s="1" t="s">
        <v>50</v>
      </c>
      <c r="E10" s="1" t="s">
        <v>4</v>
      </c>
      <c r="F10" s="1" t="s">
        <v>37</v>
      </c>
      <c r="G10" s="1" t="s">
        <v>49</v>
      </c>
      <c r="H10" s="1" t="s">
        <v>51</v>
      </c>
    </row>
    <row r="11" spans="1:8" x14ac:dyDescent="0.25">
      <c r="A11" s="1" t="s">
        <v>52</v>
      </c>
      <c r="B11" s="1" t="s">
        <v>29</v>
      </c>
      <c r="C11" s="1" t="s">
        <v>1</v>
      </c>
      <c r="D11" s="1" t="s">
        <v>53</v>
      </c>
      <c r="E11" s="1" t="s">
        <v>4</v>
      </c>
      <c r="F11" s="1" t="s">
        <v>37</v>
      </c>
      <c r="G11" s="1" t="s">
        <v>29</v>
      </c>
      <c r="H11" s="1" t="s">
        <v>54</v>
      </c>
    </row>
    <row r="12" spans="1:8" x14ac:dyDescent="0.25">
      <c r="A12" s="1" t="s">
        <v>55</v>
      </c>
      <c r="B12" s="1" t="s">
        <v>29</v>
      </c>
      <c r="C12" s="1" t="s">
        <v>56</v>
      </c>
      <c r="D12" s="1" t="s">
        <v>57</v>
      </c>
      <c r="E12" s="1" t="s">
        <v>4</v>
      </c>
      <c r="F12" s="1" t="s">
        <v>37</v>
      </c>
      <c r="G12" s="1" t="s">
        <v>58</v>
      </c>
      <c r="H12" s="1" t="s">
        <v>59</v>
      </c>
    </row>
    <row r="13" spans="1:8" x14ac:dyDescent="0.25">
      <c r="A13" s="1" t="s">
        <v>60</v>
      </c>
      <c r="B13" s="1" t="s">
        <v>29</v>
      </c>
      <c r="C13" s="1" t="s">
        <v>5</v>
      </c>
      <c r="D13" s="1" t="s">
        <v>61</v>
      </c>
      <c r="E13" s="1" t="s">
        <v>4</v>
      </c>
      <c r="F13" s="1" t="s">
        <v>37</v>
      </c>
      <c r="G13" s="1" t="s">
        <v>62</v>
      </c>
      <c r="H13" s="1" t="s">
        <v>63</v>
      </c>
    </row>
    <row r="14" spans="1:8" x14ac:dyDescent="0.25">
      <c r="A14" s="1" t="s">
        <v>64</v>
      </c>
      <c r="B14" s="1" t="s">
        <v>29</v>
      </c>
      <c r="C14" s="1" t="s">
        <v>62</v>
      </c>
      <c r="D14" s="1" t="s">
        <v>65</v>
      </c>
      <c r="E14" s="1" t="s">
        <v>4</v>
      </c>
      <c r="F14" s="1" t="s">
        <v>37</v>
      </c>
      <c r="G14" s="1" t="s">
        <v>66</v>
      </c>
      <c r="H14" s="1" t="s">
        <v>67</v>
      </c>
    </row>
    <row r="15" spans="1:8" x14ac:dyDescent="0.25">
      <c r="A15" s="1" t="s">
        <v>68</v>
      </c>
      <c r="B15" s="1" t="s">
        <v>29</v>
      </c>
      <c r="C15" s="1" t="s">
        <v>66</v>
      </c>
      <c r="D15" s="1" t="s">
        <v>69</v>
      </c>
      <c r="E15" s="1" t="s">
        <v>4</v>
      </c>
      <c r="F15" s="1" t="s">
        <v>37</v>
      </c>
      <c r="G15" s="1" t="s">
        <v>70</v>
      </c>
      <c r="H15" s="1" t="s">
        <v>71</v>
      </c>
    </row>
    <row r="16" spans="1:8" x14ac:dyDescent="0.25">
      <c r="A16" s="1" t="s">
        <v>72</v>
      </c>
      <c r="B16" s="1" t="s">
        <v>29</v>
      </c>
      <c r="C16" s="1" t="s">
        <v>70</v>
      </c>
      <c r="D16" s="1" t="s">
        <v>73</v>
      </c>
      <c r="E16" s="1" t="s">
        <v>4</v>
      </c>
      <c r="F16" s="1" t="s">
        <v>37</v>
      </c>
      <c r="G16" s="1" t="s">
        <v>74</v>
      </c>
      <c r="H16" s="1" t="s">
        <v>75</v>
      </c>
    </row>
    <row r="17" spans="1:8" x14ac:dyDescent="0.25">
      <c r="A17" s="1" t="s">
        <v>76</v>
      </c>
      <c r="B17" s="1" t="s">
        <v>29</v>
      </c>
      <c r="C17" s="1" t="s">
        <v>74</v>
      </c>
      <c r="D17" s="1" t="s">
        <v>77</v>
      </c>
      <c r="E17" s="1" t="s">
        <v>4</v>
      </c>
      <c r="F17" s="1" t="s">
        <v>37</v>
      </c>
      <c r="G17" s="1" t="s">
        <v>78</v>
      </c>
      <c r="H17" s="1" t="s">
        <v>79</v>
      </c>
    </row>
    <row r="18" spans="1:8" x14ac:dyDescent="0.25">
      <c r="A18" s="1" t="s">
        <v>80</v>
      </c>
      <c r="B18" s="1" t="s">
        <v>29</v>
      </c>
      <c r="C18" s="1" t="s">
        <v>81</v>
      </c>
      <c r="D18" s="1" t="s">
        <v>82</v>
      </c>
      <c r="E18" s="1" t="s">
        <v>4</v>
      </c>
      <c r="F18" s="1" t="s">
        <v>37</v>
      </c>
      <c r="G18" s="1" t="s">
        <v>16</v>
      </c>
      <c r="H18" s="1" t="s">
        <v>83</v>
      </c>
    </row>
    <row r="19" spans="1:8" x14ac:dyDescent="0.25">
      <c r="A19" s="1" t="s">
        <v>84</v>
      </c>
      <c r="B19" s="1" t="s">
        <v>29</v>
      </c>
      <c r="C19" s="1" t="s">
        <v>85</v>
      </c>
      <c r="D19" s="1" t="s">
        <v>86</v>
      </c>
      <c r="E19" s="1" t="s">
        <v>4</v>
      </c>
      <c r="F19" s="1" t="s">
        <v>37</v>
      </c>
      <c r="G19" s="1" t="s">
        <v>87</v>
      </c>
      <c r="H19" s="1" t="s">
        <v>88</v>
      </c>
    </row>
    <row r="20" spans="1:8" x14ac:dyDescent="0.25">
      <c r="A20" s="1" t="s">
        <v>89</v>
      </c>
      <c r="B20" s="1" t="s">
        <v>29</v>
      </c>
      <c r="C20" s="1" t="s">
        <v>21</v>
      </c>
      <c r="D20" s="1" t="s">
        <v>90</v>
      </c>
      <c r="E20" s="1" t="s">
        <v>4</v>
      </c>
      <c r="F20" s="1" t="s">
        <v>37</v>
      </c>
      <c r="G20" s="1" t="s">
        <v>21</v>
      </c>
      <c r="H20" s="1" t="s">
        <v>91</v>
      </c>
    </row>
    <row r="21" spans="1:8" x14ac:dyDescent="0.25">
      <c r="A21" s="1" t="s">
        <v>92</v>
      </c>
      <c r="B21" s="1" t="s">
        <v>29</v>
      </c>
      <c r="C21" s="1" t="s">
        <v>93</v>
      </c>
      <c r="D21" s="1" t="s">
        <v>94</v>
      </c>
      <c r="E21" s="1" t="s">
        <v>4</v>
      </c>
      <c r="F21" s="1" t="s">
        <v>37</v>
      </c>
      <c r="G21" s="1" t="s">
        <v>2</v>
      </c>
      <c r="H21" s="1" t="s">
        <v>95</v>
      </c>
    </row>
    <row r="22" spans="1:8" x14ac:dyDescent="0.25">
      <c r="A22" s="1" t="s">
        <v>96</v>
      </c>
      <c r="B22" s="1" t="s">
        <v>29</v>
      </c>
      <c r="C22" s="1" t="s">
        <v>26</v>
      </c>
      <c r="D22" s="1" t="s">
        <v>97</v>
      </c>
      <c r="E22" s="1" t="s">
        <v>4</v>
      </c>
      <c r="F22" s="1" t="s">
        <v>37</v>
      </c>
      <c r="G22" s="1" t="s">
        <v>93</v>
      </c>
      <c r="H22" s="1" t="s">
        <v>98</v>
      </c>
    </row>
    <row r="23" spans="1:8" x14ac:dyDescent="0.25">
      <c r="A23" s="1" t="s">
        <v>99</v>
      </c>
      <c r="B23" s="1" t="s">
        <v>29</v>
      </c>
      <c r="C23" s="1" t="s">
        <v>100</v>
      </c>
      <c r="D23" s="1" t="s">
        <v>101</v>
      </c>
      <c r="E23" s="1" t="s">
        <v>4</v>
      </c>
      <c r="F23" s="1" t="s">
        <v>37</v>
      </c>
      <c r="G23" s="1" t="s">
        <v>9</v>
      </c>
      <c r="H23" s="1" t="s">
        <v>102</v>
      </c>
    </row>
    <row r="24" spans="1:8" x14ac:dyDescent="0.25">
      <c r="A24" s="1" t="s">
        <v>103</v>
      </c>
      <c r="B24" s="1" t="s">
        <v>29</v>
      </c>
      <c r="C24" s="1" t="s">
        <v>104</v>
      </c>
      <c r="D24" s="1" t="s">
        <v>105</v>
      </c>
      <c r="E24" s="1" t="s">
        <v>4</v>
      </c>
      <c r="F24" s="1" t="s">
        <v>37</v>
      </c>
      <c r="G24" s="1" t="s">
        <v>106</v>
      </c>
      <c r="H24" s="1" t="s">
        <v>107</v>
      </c>
    </row>
    <row r="25" spans="1:8" x14ac:dyDescent="0.25">
      <c r="A25" s="1" t="s">
        <v>108</v>
      </c>
      <c r="B25" s="1" t="s">
        <v>109</v>
      </c>
      <c r="C25" s="1" t="s">
        <v>30</v>
      </c>
      <c r="D25" s="1" t="s">
        <v>110</v>
      </c>
      <c r="E25" s="1" t="s">
        <v>4</v>
      </c>
      <c r="F25" s="1" t="s">
        <v>37</v>
      </c>
      <c r="G25" s="1" t="s">
        <v>26</v>
      </c>
      <c r="H25" s="1" t="s">
        <v>111</v>
      </c>
    </row>
    <row r="26" spans="1:8" x14ac:dyDescent="0.25">
      <c r="A26" s="1" t="s">
        <v>112</v>
      </c>
      <c r="B26" s="1" t="s">
        <v>109</v>
      </c>
      <c r="C26" s="1" t="s">
        <v>35</v>
      </c>
      <c r="D26" s="1" t="s">
        <v>113</v>
      </c>
      <c r="E26" s="1" t="s">
        <v>4</v>
      </c>
      <c r="F26" s="1" t="s">
        <v>37</v>
      </c>
      <c r="G26" s="1" t="s">
        <v>14</v>
      </c>
      <c r="H26" s="1" t="s">
        <v>114</v>
      </c>
    </row>
    <row r="27" spans="1:8" x14ac:dyDescent="0.25">
      <c r="A27" s="1" t="s">
        <v>115</v>
      </c>
      <c r="B27" s="1" t="s">
        <v>109</v>
      </c>
      <c r="C27" s="1" t="s">
        <v>40</v>
      </c>
      <c r="D27" s="1" t="s">
        <v>116</v>
      </c>
      <c r="E27" s="1" t="s">
        <v>4</v>
      </c>
      <c r="F27" s="1" t="s">
        <v>37</v>
      </c>
      <c r="G27" s="1" t="s">
        <v>14</v>
      </c>
      <c r="H27" s="1" t="s">
        <v>117</v>
      </c>
    </row>
    <row r="28" spans="1:8" x14ac:dyDescent="0.25">
      <c r="A28" s="1" t="s">
        <v>118</v>
      </c>
      <c r="B28" s="1" t="s">
        <v>109</v>
      </c>
      <c r="C28" s="1" t="s">
        <v>45</v>
      </c>
      <c r="D28" s="1" t="s">
        <v>119</v>
      </c>
      <c r="E28" s="1" t="s">
        <v>4</v>
      </c>
      <c r="F28" s="1" t="s">
        <v>37</v>
      </c>
      <c r="G28" s="1" t="s">
        <v>14</v>
      </c>
      <c r="H28" s="1" t="s">
        <v>120</v>
      </c>
    </row>
    <row r="29" spans="1:8" x14ac:dyDescent="0.25">
      <c r="A29" s="1" t="s">
        <v>121</v>
      </c>
      <c r="B29" s="1" t="s">
        <v>109</v>
      </c>
      <c r="C29" s="1" t="s">
        <v>122</v>
      </c>
      <c r="D29" s="1" t="s">
        <v>123</v>
      </c>
      <c r="E29" s="1" t="s">
        <v>4</v>
      </c>
      <c r="F29" s="1" t="s">
        <v>37</v>
      </c>
      <c r="G29" s="1" t="s">
        <v>14</v>
      </c>
      <c r="H29" s="1" t="s">
        <v>124</v>
      </c>
    </row>
    <row r="30" spans="1:8" x14ac:dyDescent="0.25">
      <c r="A30" s="1" t="s">
        <v>125</v>
      </c>
      <c r="B30" s="1" t="s">
        <v>109</v>
      </c>
      <c r="C30" s="1" t="s">
        <v>1</v>
      </c>
      <c r="D30" s="1" t="s">
        <v>126</v>
      </c>
      <c r="E30" s="1" t="s">
        <v>4</v>
      </c>
      <c r="F30" s="1" t="s">
        <v>37</v>
      </c>
      <c r="G30" s="1" t="s">
        <v>14</v>
      </c>
      <c r="H30" s="1" t="s">
        <v>43</v>
      </c>
    </row>
    <row r="31" spans="1:8" x14ac:dyDescent="0.25">
      <c r="A31" s="1" t="s">
        <v>127</v>
      </c>
      <c r="B31" s="1" t="s">
        <v>109</v>
      </c>
      <c r="C31" s="1" t="s">
        <v>56</v>
      </c>
      <c r="D31" s="1" t="s">
        <v>128</v>
      </c>
      <c r="E31" s="1" t="s">
        <v>4</v>
      </c>
      <c r="F31" s="1" t="s">
        <v>37</v>
      </c>
      <c r="G31" s="1" t="s">
        <v>26</v>
      </c>
      <c r="H31" s="1" t="s">
        <v>129</v>
      </c>
    </row>
    <row r="32" spans="1:8" x14ac:dyDescent="0.25">
      <c r="A32" s="1" t="s">
        <v>130</v>
      </c>
      <c r="B32" s="1" t="s">
        <v>109</v>
      </c>
      <c r="C32" s="1" t="s">
        <v>5</v>
      </c>
      <c r="D32" s="1" t="s">
        <v>131</v>
      </c>
      <c r="E32" s="1" t="s">
        <v>4</v>
      </c>
      <c r="F32" s="1" t="s">
        <v>37</v>
      </c>
      <c r="G32" s="1" t="s">
        <v>106</v>
      </c>
      <c r="H32" s="1" t="s">
        <v>132</v>
      </c>
    </row>
    <row r="33" spans="1:8" x14ac:dyDescent="0.25">
      <c r="A33" s="1" t="s">
        <v>133</v>
      </c>
      <c r="B33" s="1" t="s">
        <v>109</v>
      </c>
      <c r="C33" s="1" t="s">
        <v>62</v>
      </c>
      <c r="D33" s="1" t="s">
        <v>134</v>
      </c>
      <c r="E33" s="1" t="s">
        <v>4</v>
      </c>
      <c r="F33" s="1" t="s">
        <v>37</v>
      </c>
      <c r="G33" s="1" t="s">
        <v>9</v>
      </c>
      <c r="H33" s="1" t="s">
        <v>135</v>
      </c>
    </row>
    <row r="34" spans="1:8" x14ac:dyDescent="0.25">
      <c r="A34" s="1" t="s">
        <v>136</v>
      </c>
      <c r="B34" s="1" t="s">
        <v>109</v>
      </c>
      <c r="C34" s="1" t="s">
        <v>66</v>
      </c>
      <c r="D34" s="1" t="s">
        <v>137</v>
      </c>
      <c r="E34" s="1" t="s">
        <v>4</v>
      </c>
      <c r="F34" s="1" t="s">
        <v>37</v>
      </c>
      <c r="G34" s="1" t="s">
        <v>93</v>
      </c>
      <c r="H34" s="1" t="s">
        <v>138</v>
      </c>
    </row>
    <row r="35" spans="1:8" x14ac:dyDescent="0.25">
      <c r="A35" s="1" t="s">
        <v>139</v>
      </c>
      <c r="B35" s="1" t="s">
        <v>109</v>
      </c>
      <c r="C35" s="1" t="s">
        <v>140</v>
      </c>
      <c r="D35" s="1" t="s">
        <v>141</v>
      </c>
      <c r="E35" s="1" t="s">
        <v>4</v>
      </c>
      <c r="F35" s="1" t="s">
        <v>37</v>
      </c>
      <c r="G35" s="1" t="s">
        <v>2</v>
      </c>
      <c r="H35" s="1" t="s">
        <v>142</v>
      </c>
    </row>
    <row r="36" spans="1:8" x14ac:dyDescent="0.25">
      <c r="A36" s="1" t="s">
        <v>143</v>
      </c>
      <c r="B36" s="1" t="s">
        <v>109</v>
      </c>
      <c r="C36" s="1" t="s">
        <v>144</v>
      </c>
      <c r="D36" s="1" t="s">
        <v>145</v>
      </c>
      <c r="E36" s="1" t="s">
        <v>4</v>
      </c>
      <c r="F36" s="1" t="s">
        <v>37</v>
      </c>
      <c r="G36" s="1" t="s">
        <v>146</v>
      </c>
      <c r="H36" s="1" t="s">
        <v>147</v>
      </c>
    </row>
    <row r="37" spans="1:8" x14ac:dyDescent="0.25">
      <c r="A37" s="1" t="s">
        <v>148</v>
      </c>
      <c r="B37" s="1" t="s">
        <v>109</v>
      </c>
      <c r="C37" s="1" t="s">
        <v>81</v>
      </c>
      <c r="D37" s="1" t="s">
        <v>149</v>
      </c>
      <c r="E37" s="1" t="s">
        <v>4</v>
      </c>
      <c r="F37" s="1" t="s">
        <v>37</v>
      </c>
      <c r="G37" s="1" t="s">
        <v>85</v>
      </c>
      <c r="H37" s="1" t="s">
        <v>150</v>
      </c>
    </row>
    <row r="38" spans="1:8" x14ac:dyDescent="0.25">
      <c r="A38" s="1" t="s">
        <v>151</v>
      </c>
      <c r="B38" s="1" t="s">
        <v>109</v>
      </c>
      <c r="C38" s="1" t="s">
        <v>85</v>
      </c>
      <c r="D38" s="1" t="s">
        <v>152</v>
      </c>
      <c r="E38" s="1" t="s">
        <v>4</v>
      </c>
      <c r="F38" s="1" t="s">
        <v>37</v>
      </c>
      <c r="G38" s="1" t="s">
        <v>16</v>
      </c>
      <c r="H38" s="1" t="s">
        <v>153</v>
      </c>
    </row>
    <row r="39" spans="1:8" x14ac:dyDescent="0.25">
      <c r="A39" s="1" t="s">
        <v>154</v>
      </c>
      <c r="B39" s="1" t="s">
        <v>109</v>
      </c>
      <c r="C39" s="1" t="s">
        <v>21</v>
      </c>
      <c r="D39" s="1" t="s">
        <v>155</v>
      </c>
      <c r="E39" s="1" t="s">
        <v>4</v>
      </c>
      <c r="F39" s="1" t="s">
        <v>37</v>
      </c>
      <c r="G39" s="1" t="s">
        <v>156</v>
      </c>
      <c r="H39" s="1" t="s">
        <v>157</v>
      </c>
    </row>
    <row r="40" spans="1:8" x14ac:dyDescent="0.25">
      <c r="A40" s="1" t="s">
        <v>158</v>
      </c>
      <c r="B40" s="1" t="s">
        <v>109</v>
      </c>
      <c r="C40" s="1" t="s">
        <v>93</v>
      </c>
      <c r="D40" s="1" t="s">
        <v>159</v>
      </c>
      <c r="E40" s="1" t="s">
        <v>4</v>
      </c>
      <c r="F40" s="1" t="s">
        <v>37</v>
      </c>
      <c r="G40" s="1" t="s">
        <v>74</v>
      </c>
      <c r="H40" s="1" t="s">
        <v>160</v>
      </c>
    </row>
    <row r="41" spans="1:8" x14ac:dyDescent="0.25">
      <c r="A41" s="1" t="s">
        <v>161</v>
      </c>
      <c r="B41" s="1" t="s">
        <v>109</v>
      </c>
      <c r="C41" s="1" t="s">
        <v>14</v>
      </c>
      <c r="D41" s="1" t="s">
        <v>162</v>
      </c>
      <c r="E41" s="1" t="s">
        <v>4</v>
      </c>
      <c r="F41" s="1" t="s">
        <v>37</v>
      </c>
      <c r="G41" s="1" t="s">
        <v>70</v>
      </c>
      <c r="H41" s="1" t="s">
        <v>163</v>
      </c>
    </row>
    <row r="42" spans="1:8" x14ac:dyDescent="0.25">
      <c r="A42" s="1" t="s">
        <v>164</v>
      </c>
      <c r="B42" s="1" t="s">
        <v>109</v>
      </c>
      <c r="C42" s="1" t="s">
        <v>19</v>
      </c>
      <c r="D42" s="1" t="s">
        <v>165</v>
      </c>
      <c r="E42" s="1" t="s">
        <v>4</v>
      </c>
      <c r="F42" s="1" t="s">
        <v>37</v>
      </c>
      <c r="G42" s="1" t="s">
        <v>6</v>
      </c>
      <c r="H42" s="1" t="s">
        <v>166</v>
      </c>
    </row>
    <row r="43" spans="1:8" x14ac:dyDescent="0.25">
      <c r="A43" s="1" t="s">
        <v>167</v>
      </c>
      <c r="B43" s="1" t="s">
        <v>109</v>
      </c>
      <c r="C43" s="1" t="s">
        <v>24</v>
      </c>
      <c r="D43" s="1" t="s">
        <v>168</v>
      </c>
      <c r="E43" s="1" t="s">
        <v>4</v>
      </c>
      <c r="F43" s="1" t="s">
        <v>37</v>
      </c>
      <c r="G43" s="1" t="s">
        <v>169</v>
      </c>
      <c r="H43" s="1" t="s">
        <v>170</v>
      </c>
    </row>
    <row r="44" spans="1:8" x14ac:dyDescent="0.25">
      <c r="A44" s="1" t="s">
        <v>171</v>
      </c>
      <c r="B44" s="1" t="s">
        <v>56</v>
      </c>
      <c r="C44" s="1" t="s">
        <v>30</v>
      </c>
      <c r="D44" s="1" t="s">
        <v>172</v>
      </c>
      <c r="E44" s="1" t="s">
        <v>4</v>
      </c>
      <c r="F44" s="1" t="s">
        <v>37</v>
      </c>
      <c r="G44" s="1" t="s">
        <v>173</v>
      </c>
      <c r="H44" s="1" t="s">
        <v>174</v>
      </c>
    </row>
    <row r="45" spans="1:8" x14ac:dyDescent="0.25">
      <c r="A45" s="1" t="s">
        <v>175</v>
      </c>
      <c r="B45" s="1" t="s">
        <v>56</v>
      </c>
      <c r="C45" s="1" t="s">
        <v>35</v>
      </c>
      <c r="D45" s="1" t="s">
        <v>176</v>
      </c>
      <c r="E45" s="1" t="s">
        <v>4</v>
      </c>
      <c r="F45" s="1" t="s">
        <v>37</v>
      </c>
      <c r="G45" s="1" t="s">
        <v>1</v>
      </c>
      <c r="H45" s="1" t="s">
        <v>177</v>
      </c>
    </row>
    <row r="46" spans="1:8" x14ac:dyDescent="0.25">
      <c r="A46" s="1" t="s">
        <v>178</v>
      </c>
      <c r="B46" s="1" t="s">
        <v>56</v>
      </c>
      <c r="C46" s="1" t="s">
        <v>179</v>
      </c>
      <c r="D46" s="1" t="s">
        <v>180</v>
      </c>
      <c r="E46" s="1" t="s">
        <v>4</v>
      </c>
      <c r="F46" s="1" t="s">
        <v>37</v>
      </c>
      <c r="G46" s="1" t="s">
        <v>122</v>
      </c>
      <c r="H46" s="1" t="s">
        <v>181</v>
      </c>
    </row>
    <row r="47" spans="1:8" x14ac:dyDescent="0.25">
      <c r="A47" s="1" t="s">
        <v>182</v>
      </c>
      <c r="B47" s="1" t="s">
        <v>56</v>
      </c>
      <c r="C47" s="1" t="s">
        <v>183</v>
      </c>
      <c r="D47" s="1" t="s">
        <v>184</v>
      </c>
      <c r="E47" s="1" t="s">
        <v>4</v>
      </c>
      <c r="F47" s="1" t="s">
        <v>37</v>
      </c>
      <c r="G47" s="1" t="s">
        <v>179</v>
      </c>
      <c r="H47" s="1" t="s">
        <v>185</v>
      </c>
    </row>
    <row r="48" spans="1:8" x14ac:dyDescent="0.25">
      <c r="A48" s="1" t="s">
        <v>186</v>
      </c>
      <c r="B48" s="1" t="s">
        <v>56</v>
      </c>
      <c r="C48" s="1" t="s">
        <v>49</v>
      </c>
      <c r="D48" s="1" t="s">
        <v>187</v>
      </c>
      <c r="E48" s="1" t="s">
        <v>4</v>
      </c>
      <c r="F48" s="1" t="s">
        <v>37</v>
      </c>
      <c r="G48" s="1" t="s">
        <v>35</v>
      </c>
      <c r="H48" s="1" t="s">
        <v>188</v>
      </c>
    </row>
    <row r="49" spans="1:8" x14ac:dyDescent="0.25">
      <c r="A49" s="1" t="s">
        <v>189</v>
      </c>
      <c r="B49" s="1" t="s">
        <v>56</v>
      </c>
      <c r="C49" s="1" t="s">
        <v>1</v>
      </c>
      <c r="D49" s="1" t="s">
        <v>190</v>
      </c>
      <c r="E49" s="1" t="s">
        <v>4</v>
      </c>
      <c r="F49" s="1" t="s">
        <v>5</v>
      </c>
      <c r="G49" s="1" t="s">
        <v>191</v>
      </c>
      <c r="H49" s="1" t="s">
        <v>192</v>
      </c>
    </row>
    <row r="50" spans="1:8" x14ac:dyDescent="0.25">
      <c r="A50" s="1" t="s">
        <v>193</v>
      </c>
      <c r="B50" s="1" t="s">
        <v>56</v>
      </c>
      <c r="C50" s="1" t="s">
        <v>56</v>
      </c>
      <c r="D50" s="1" t="s">
        <v>194</v>
      </c>
      <c r="E50" s="1" t="s">
        <v>4</v>
      </c>
      <c r="F50" s="1" t="s">
        <v>5</v>
      </c>
      <c r="G50" s="1" t="s">
        <v>195</v>
      </c>
      <c r="H50" s="1" t="s">
        <v>196</v>
      </c>
    </row>
    <row r="51" spans="1:8" x14ac:dyDescent="0.25">
      <c r="A51" s="1" t="s">
        <v>197</v>
      </c>
      <c r="B51" s="1" t="s">
        <v>56</v>
      </c>
      <c r="C51" s="1" t="s">
        <v>37</v>
      </c>
      <c r="D51" s="1" t="s">
        <v>198</v>
      </c>
      <c r="E51" s="1" t="s">
        <v>4</v>
      </c>
      <c r="F51" s="1" t="s">
        <v>5</v>
      </c>
      <c r="G51" s="1" t="s">
        <v>93</v>
      </c>
      <c r="H51" s="1" t="s">
        <v>199</v>
      </c>
    </row>
    <row r="52" spans="1:8" x14ac:dyDescent="0.25">
      <c r="A52" s="1" t="s">
        <v>200</v>
      </c>
      <c r="B52" s="1" t="s">
        <v>56</v>
      </c>
      <c r="C52" s="1" t="s">
        <v>201</v>
      </c>
      <c r="D52" s="1" t="s">
        <v>202</v>
      </c>
      <c r="E52" s="1" t="s">
        <v>4</v>
      </c>
      <c r="F52" s="1" t="s">
        <v>5</v>
      </c>
      <c r="G52" s="1" t="s">
        <v>85</v>
      </c>
      <c r="H52" s="1" t="s">
        <v>203</v>
      </c>
    </row>
    <row r="53" spans="1:8" x14ac:dyDescent="0.25">
      <c r="A53" s="1" t="s">
        <v>204</v>
      </c>
      <c r="B53" s="1" t="s">
        <v>56</v>
      </c>
      <c r="C53" s="1" t="s">
        <v>205</v>
      </c>
      <c r="D53" s="1" t="s">
        <v>206</v>
      </c>
      <c r="E53" s="1" t="s">
        <v>4</v>
      </c>
      <c r="F53" s="1" t="s">
        <v>5</v>
      </c>
      <c r="G53" s="1" t="s">
        <v>156</v>
      </c>
      <c r="H53" s="1" t="s">
        <v>207</v>
      </c>
    </row>
    <row r="54" spans="1:8" x14ac:dyDescent="0.25">
      <c r="A54" s="1" t="s">
        <v>208</v>
      </c>
      <c r="B54" s="1" t="s">
        <v>56</v>
      </c>
      <c r="C54" s="1" t="s">
        <v>140</v>
      </c>
      <c r="D54" s="1" t="s">
        <v>209</v>
      </c>
      <c r="E54" s="1" t="s">
        <v>4</v>
      </c>
      <c r="F54" s="1" t="s">
        <v>5</v>
      </c>
      <c r="G54" s="1" t="s">
        <v>205</v>
      </c>
      <c r="H54" s="1" t="s">
        <v>210</v>
      </c>
    </row>
    <row r="55" spans="1:8" x14ac:dyDescent="0.25">
      <c r="A55" s="1" t="s">
        <v>211</v>
      </c>
      <c r="B55" s="1" t="s">
        <v>56</v>
      </c>
      <c r="C55" s="1" t="s">
        <v>144</v>
      </c>
      <c r="D55" s="1" t="s">
        <v>212</v>
      </c>
      <c r="E55" s="1" t="s">
        <v>4</v>
      </c>
      <c r="F55" s="1" t="s">
        <v>5</v>
      </c>
      <c r="G55" s="1" t="s">
        <v>37</v>
      </c>
      <c r="H55" s="1" t="s">
        <v>213</v>
      </c>
    </row>
    <row r="56" spans="1:8" x14ac:dyDescent="0.25">
      <c r="A56" s="1" t="s">
        <v>214</v>
      </c>
      <c r="B56" s="1" t="s">
        <v>56</v>
      </c>
      <c r="C56" s="1" t="s">
        <v>16</v>
      </c>
      <c r="D56" s="1" t="s">
        <v>215</v>
      </c>
      <c r="E56" s="1" t="s">
        <v>4</v>
      </c>
      <c r="F56" s="1" t="s">
        <v>5</v>
      </c>
      <c r="G56" s="1" t="s">
        <v>29</v>
      </c>
      <c r="H56" s="1" t="s">
        <v>216</v>
      </c>
    </row>
    <row r="57" spans="1:8" x14ac:dyDescent="0.25">
      <c r="A57" s="1" t="s">
        <v>217</v>
      </c>
      <c r="B57" s="1" t="s">
        <v>56</v>
      </c>
      <c r="C57" s="1" t="s">
        <v>87</v>
      </c>
      <c r="D57" s="1" t="s">
        <v>218</v>
      </c>
      <c r="E57" s="1" t="s">
        <v>4</v>
      </c>
      <c r="F57" s="1" t="s">
        <v>5</v>
      </c>
      <c r="G57" s="1" t="s">
        <v>183</v>
      </c>
      <c r="H57" s="1" t="s">
        <v>219</v>
      </c>
    </row>
    <row r="58" spans="1:8" x14ac:dyDescent="0.25">
      <c r="A58" s="1" t="s">
        <v>220</v>
      </c>
      <c r="B58" s="1" t="s">
        <v>56</v>
      </c>
      <c r="C58" s="1" t="s">
        <v>2</v>
      </c>
      <c r="D58" s="1" t="s">
        <v>221</v>
      </c>
      <c r="E58" s="1" t="s">
        <v>4</v>
      </c>
      <c r="F58" s="1" t="s">
        <v>5</v>
      </c>
      <c r="G58" s="1" t="s">
        <v>35</v>
      </c>
      <c r="H58" s="1" t="s">
        <v>222</v>
      </c>
    </row>
    <row r="59" spans="1:8" x14ac:dyDescent="0.25">
      <c r="A59" s="1" t="s">
        <v>223</v>
      </c>
      <c r="B59" s="1" t="s">
        <v>56</v>
      </c>
      <c r="C59" s="1" t="s">
        <v>9</v>
      </c>
      <c r="D59" s="1" t="s">
        <v>224</v>
      </c>
      <c r="E59" s="1" t="s">
        <v>4</v>
      </c>
      <c r="F59" s="1" t="s">
        <v>58</v>
      </c>
      <c r="G59" s="1" t="s">
        <v>32</v>
      </c>
      <c r="H59" s="1" t="s">
        <v>225</v>
      </c>
    </row>
    <row r="60" spans="1:8" x14ac:dyDescent="0.25">
      <c r="A60" s="1" t="s">
        <v>226</v>
      </c>
      <c r="B60" s="1" t="s">
        <v>56</v>
      </c>
      <c r="C60" s="1" t="s">
        <v>14</v>
      </c>
      <c r="D60" s="1" t="s">
        <v>227</v>
      </c>
      <c r="E60" s="1" t="s">
        <v>4</v>
      </c>
      <c r="F60" s="1" t="s">
        <v>58</v>
      </c>
      <c r="G60" s="1" t="s">
        <v>9</v>
      </c>
      <c r="H60" s="1" t="s">
        <v>228</v>
      </c>
    </row>
    <row r="61" spans="1:8" x14ac:dyDescent="0.25">
      <c r="A61" s="1" t="s">
        <v>229</v>
      </c>
      <c r="B61" s="1" t="s">
        <v>56</v>
      </c>
      <c r="C61" s="1" t="s">
        <v>19</v>
      </c>
      <c r="D61" s="1" t="s">
        <v>230</v>
      </c>
      <c r="E61" s="1" t="s">
        <v>4</v>
      </c>
      <c r="F61" s="1" t="s">
        <v>58</v>
      </c>
      <c r="G61" s="1" t="s">
        <v>231</v>
      </c>
      <c r="H61" s="1" t="s">
        <v>232</v>
      </c>
    </row>
    <row r="62" spans="1:8" x14ac:dyDescent="0.25">
      <c r="A62" s="1" t="s">
        <v>233</v>
      </c>
      <c r="B62" s="1" t="s">
        <v>56</v>
      </c>
      <c r="C62" s="1" t="s">
        <v>191</v>
      </c>
      <c r="D62" s="1" t="s">
        <v>234</v>
      </c>
      <c r="E62" s="1" t="s">
        <v>4</v>
      </c>
      <c r="F62" s="1" t="s">
        <v>58</v>
      </c>
      <c r="G62" s="1" t="s">
        <v>140</v>
      </c>
      <c r="H62" s="1" t="s">
        <v>235</v>
      </c>
    </row>
    <row r="63" spans="1:8" x14ac:dyDescent="0.25">
      <c r="A63" s="1" t="s">
        <v>236</v>
      </c>
      <c r="B63" s="1" t="s">
        <v>173</v>
      </c>
      <c r="C63" s="1" t="s">
        <v>237</v>
      </c>
      <c r="D63" s="1" t="s">
        <v>238</v>
      </c>
      <c r="E63" s="1" t="s">
        <v>4</v>
      </c>
      <c r="F63" s="1" t="s">
        <v>58</v>
      </c>
      <c r="G63" s="1" t="s">
        <v>169</v>
      </c>
      <c r="H63" s="1" t="s">
        <v>239</v>
      </c>
    </row>
    <row r="64" spans="1:8" x14ac:dyDescent="0.25">
      <c r="A64" s="1" t="s">
        <v>240</v>
      </c>
      <c r="B64" s="1" t="s">
        <v>173</v>
      </c>
      <c r="C64" s="1" t="s">
        <v>241</v>
      </c>
      <c r="D64" s="1" t="s">
        <v>242</v>
      </c>
      <c r="E64" s="1" t="s">
        <v>4</v>
      </c>
      <c r="F64" s="1" t="s">
        <v>58</v>
      </c>
      <c r="G64" s="1" t="s">
        <v>1</v>
      </c>
      <c r="H64" s="1" t="s">
        <v>243</v>
      </c>
    </row>
    <row r="65" spans="1:8" x14ac:dyDescent="0.25">
      <c r="A65" s="1" t="s">
        <v>244</v>
      </c>
      <c r="B65" s="1" t="s">
        <v>173</v>
      </c>
      <c r="C65" s="1" t="s">
        <v>179</v>
      </c>
      <c r="D65" s="1" t="s">
        <v>245</v>
      </c>
      <c r="E65" s="1" t="s">
        <v>4</v>
      </c>
      <c r="F65" s="1" t="s">
        <v>58</v>
      </c>
      <c r="G65" s="1" t="s">
        <v>179</v>
      </c>
      <c r="H65" s="1" t="s">
        <v>246</v>
      </c>
    </row>
    <row r="66" spans="1:8" x14ac:dyDescent="0.25">
      <c r="A66" s="1" t="s">
        <v>247</v>
      </c>
      <c r="B66" s="1" t="s">
        <v>173</v>
      </c>
      <c r="C66" s="1" t="s">
        <v>183</v>
      </c>
      <c r="D66" s="1" t="s">
        <v>248</v>
      </c>
      <c r="E66" s="1" t="s">
        <v>4</v>
      </c>
      <c r="F66" s="1" t="s">
        <v>173</v>
      </c>
      <c r="G66" s="1" t="s">
        <v>249</v>
      </c>
      <c r="H66" s="1" t="s">
        <v>250</v>
      </c>
    </row>
    <row r="67" spans="1:8" x14ac:dyDescent="0.25">
      <c r="A67" s="1" t="s">
        <v>251</v>
      </c>
      <c r="B67" s="1" t="s">
        <v>173</v>
      </c>
      <c r="C67" s="1" t="s">
        <v>49</v>
      </c>
      <c r="D67" s="1" t="s">
        <v>252</v>
      </c>
      <c r="E67" s="1" t="s">
        <v>4</v>
      </c>
      <c r="F67" s="1" t="s">
        <v>173</v>
      </c>
      <c r="G67" s="1" t="s">
        <v>26</v>
      </c>
      <c r="H67" s="1" t="s">
        <v>253</v>
      </c>
    </row>
    <row r="68" spans="1:8" x14ac:dyDescent="0.25">
      <c r="A68" s="1" t="s">
        <v>254</v>
      </c>
      <c r="B68" s="1" t="s">
        <v>173</v>
      </c>
      <c r="C68" s="1" t="s">
        <v>1</v>
      </c>
      <c r="D68" s="1" t="s">
        <v>255</v>
      </c>
      <c r="E68" s="1" t="s">
        <v>4</v>
      </c>
      <c r="F68" s="1" t="s">
        <v>173</v>
      </c>
      <c r="G68" s="1" t="s">
        <v>231</v>
      </c>
      <c r="H68" s="1" t="s">
        <v>256</v>
      </c>
    </row>
    <row r="69" spans="1:8" x14ac:dyDescent="0.25">
      <c r="A69" s="1" t="s">
        <v>257</v>
      </c>
      <c r="B69" s="1" t="s">
        <v>173</v>
      </c>
      <c r="C69" s="1" t="s">
        <v>56</v>
      </c>
      <c r="D69" s="1" t="s">
        <v>258</v>
      </c>
      <c r="E69" s="1" t="s">
        <v>4</v>
      </c>
      <c r="F69" s="1" t="s">
        <v>173</v>
      </c>
      <c r="G69" s="1" t="s">
        <v>70</v>
      </c>
      <c r="H69" s="1" t="s">
        <v>33</v>
      </c>
    </row>
    <row r="70" spans="1:8" x14ac:dyDescent="0.25">
      <c r="A70" s="1" t="s">
        <v>259</v>
      </c>
      <c r="B70" s="1" t="s">
        <v>173</v>
      </c>
      <c r="C70" s="1" t="s">
        <v>37</v>
      </c>
      <c r="D70" s="1" t="s">
        <v>260</v>
      </c>
      <c r="E70" s="1" t="s">
        <v>4</v>
      </c>
      <c r="F70" s="1" t="s">
        <v>173</v>
      </c>
      <c r="G70" s="1" t="s">
        <v>58</v>
      </c>
      <c r="H70" s="1" t="s">
        <v>261</v>
      </c>
    </row>
    <row r="71" spans="1:8" x14ac:dyDescent="0.25">
      <c r="A71" s="1" t="s">
        <v>262</v>
      </c>
      <c r="B71" s="1" t="s">
        <v>173</v>
      </c>
      <c r="C71" s="1" t="s">
        <v>201</v>
      </c>
      <c r="D71" s="1" t="s">
        <v>263</v>
      </c>
      <c r="E71" s="1" t="s">
        <v>4</v>
      </c>
      <c r="F71" s="1" t="s">
        <v>173</v>
      </c>
      <c r="G71" s="1" t="s">
        <v>122</v>
      </c>
      <c r="H71" s="1" t="s">
        <v>264</v>
      </c>
    </row>
    <row r="72" spans="1:8" x14ac:dyDescent="0.25">
      <c r="A72" s="1" t="s">
        <v>265</v>
      </c>
      <c r="B72" s="1" t="s">
        <v>173</v>
      </c>
      <c r="C72" s="1" t="s">
        <v>205</v>
      </c>
      <c r="D72" s="1" t="s">
        <v>266</v>
      </c>
      <c r="E72" s="1" t="s">
        <v>4</v>
      </c>
      <c r="F72" s="1" t="s">
        <v>173</v>
      </c>
      <c r="G72" s="1" t="s">
        <v>267</v>
      </c>
      <c r="H72" s="1" t="s">
        <v>268</v>
      </c>
    </row>
    <row r="73" spans="1:8" x14ac:dyDescent="0.25">
      <c r="A73" s="1" t="s">
        <v>269</v>
      </c>
      <c r="B73" s="1" t="s">
        <v>173</v>
      </c>
      <c r="C73" s="1" t="s">
        <v>140</v>
      </c>
      <c r="D73" s="1" t="s">
        <v>270</v>
      </c>
      <c r="E73" s="1" t="s">
        <v>4</v>
      </c>
      <c r="F73" s="1" t="s">
        <v>56</v>
      </c>
      <c r="G73" s="1" t="s">
        <v>14</v>
      </c>
      <c r="H73" s="1" t="s">
        <v>271</v>
      </c>
    </row>
    <row r="74" spans="1:8" x14ac:dyDescent="0.25">
      <c r="A74" s="1" t="s">
        <v>272</v>
      </c>
      <c r="B74" s="1" t="s">
        <v>173</v>
      </c>
      <c r="C74" s="1" t="s">
        <v>144</v>
      </c>
      <c r="D74" s="1" t="s">
        <v>273</v>
      </c>
      <c r="E74" s="1" t="s">
        <v>4</v>
      </c>
      <c r="F74" s="1" t="s">
        <v>56</v>
      </c>
      <c r="G74" s="1" t="s">
        <v>85</v>
      </c>
      <c r="H74" s="1" t="s">
        <v>274</v>
      </c>
    </row>
    <row r="75" spans="1:8" x14ac:dyDescent="0.25">
      <c r="A75" s="1" t="s">
        <v>275</v>
      </c>
      <c r="B75" s="1" t="s">
        <v>173</v>
      </c>
      <c r="C75" s="1" t="s">
        <v>81</v>
      </c>
      <c r="D75" s="1" t="s">
        <v>276</v>
      </c>
      <c r="E75" s="1" t="s">
        <v>4</v>
      </c>
      <c r="F75" s="1" t="s">
        <v>56</v>
      </c>
      <c r="G75" s="1" t="s">
        <v>277</v>
      </c>
      <c r="H75" s="1" t="s">
        <v>147</v>
      </c>
    </row>
    <row r="76" spans="1:8" x14ac:dyDescent="0.25">
      <c r="A76" s="1" t="s">
        <v>278</v>
      </c>
      <c r="B76" s="1" t="s">
        <v>173</v>
      </c>
      <c r="C76" s="1" t="s">
        <v>85</v>
      </c>
      <c r="D76" s="1" t="s">
        <v>279</v>
      </c>
      <c r="E76" s="1" t="s">
        <v>4</v>
      </c>
      <c r="F76" s="1" t="s">
        <v>56</v>
      </c>
      <c r="G76" s="1" t="s">
        <v>56</v>
      </c>
      <c r="H76" s="1" t="s">
        <v>280</v>
      </c>
    </row>
    <row r="77" spans="1:8" x14ac:dyDescent="0.25">
      <c r="A77" s="1" t="s">
        <v>281</v>
      </c>
      <c r="B77" s="1" t="s">
        <v>173</v>
      </c>
      <c r="C77" s="1" t="s">
        <v>21</v>
      </c>
      <c r="D77" s="1" t="s">
        <v>282</v>
      </c>
      <c r="E77" s="1" t="s">
        <v>4</v>
      </c>
      <c r="F77" s="1" t="s">
        <v>56</v>
      </c>
      <c r="G77" s="1" t="s">
        <v>283</v>
      </c>
      <c r="H77" s="1" t="s">
        <v>284</v>
      </c>
    </row>
    <row r="78" spans="1:8" x14ac:dyDescent="0.25">
      <c r="A78" s="1" t="s">
        <v>285</v>
      </c>
      <c r="B78" s="1" t="s">
        <v>173</v>
      </c>
      <c r="C78" s="1" t="s">
        <v>93</v>
      </c>
      <c r="D78" s="1" t="s">
        <v>286</v>
      </c>
      <c r="E78" s="1" t="s">
        <v>4</v>
      </c>
      <c r="F78" s="1" t="s">
        <v>109</v>
      </c>
      <c r="G78" s="1" t="s">
        <v>24</v>
      </c>
      <c r="H78" s="1" t="s">
        <v>287</v>
      </c>
    </row>
    <row r="79" spans="1:8" x14ac:dyDescent="0.25">
      <c r="A79" s="1" t="s">
        <v>288</v>
      </c>
      <c r="B79" s="1" t="s">
        <v>173</v>
      </c>
      <c r="C79" s="1" t="s">
        <v>26</v>
      </c>
      <c r="D79" s="1" t="s">
        <v>289</v>
      </c>
      <c r="E79" s="1" t="s">
        <v>4</v>
      </c>
      <c r="F79" s="1" t="s">
        <v>109</v>
      </c>
      <c r="G79" s="1" t="s">
        <v>290</v>
      </c>
      <c r="H79" s="1" t="s">
        <v>291</v>
      </c>
    </row>
    <row r="80" spans="1:8" x14ac:dyDescent="0.25">
      <c r="A80" s="1" t="s">
        <v>292</v>
      </c>
      <c r="B80" s="1" t="s">
        <v>173</v>
      </c>
      <c r="C80" s="1" t="s">
        <v>100</v>
      </c>
      <c r="D80" s="1" t="s">
        <v>293</v>
      </c>
      <c r="E80" s="1" t="s">
        <v>4</v>
      </c>
      <c r="F80" s="1" t="s">
        <v>109</v>
      </c>
      <c r="G80" s="1" t="s">
        <v>74</v>
      </c>
      <c r="H80" s="1" t="s">
        <v>294</v>
      </c>
    </row>
    <row r="81" spans="1:8" x14ac:dyDescent="0.25">
      <c r="A81" s="1" t="s">
        <v>295</v>
      </c>
      <c r="B81" s="1" t="s">
        <v>173</v>
      </c>
      <c r="C81" s="1" t="s">
        <v>24</v>
      </c>
      <c r="D81" s="1" t="s">
        <v>296</v>
      </c>
      <c r="E81" s="1" t="s">
        <v>4</v>
      </c>
      <c r="F81" s="1" t="s">
        <v>109</v>
      </c>
      <c r="G81" s="1" t="s">
        <v>37</v>
      </c>
      <c r="H81" s="1" t="s">
        <v>297</v>
      </c>
    </row>
    <row r="82" spans="1:8" x14ac:dyDescent="0.25">
      <c r="A82" s="1" t="s">
        <v>298</v>
      </c>
      <c r="B82" s="1" t="s">
        <v>58</v>
      </c>
      <c r="C82" s="1" t="s">
        <v>30</v>
      </c>
      <c r="D82" s="1" t="s">
        <v>299</v>
      </c>
      <c r="E82" s="1" t="s">
        <v>4</v>
      </c>
      <c r="F82" s="1" t="s">
        <v>109</v>
      </c>
      <c r="G82" s="1" t="s">
        <v>300</v>
      </c>
      <c r="H82" s="1" t="s">
        <v>301</v>
      </c>
    </row>
    <row r="83" spans="1:8" x14ac:dyDescent="0.25">
      <c r="A83" s="1" t="s">
        <v>302</v>
      </c>
      <c r="B83" s="1" t="s">
        <v>58</v>
      </c>
      <c r="C83" s="1" t="s">
        <v>35</v>
      </c>
      <c r="D83" s="1" t="s">
        <v>303</v>
      </c>
      <c r="E83" s="1" t="s">
        <v>4</v>
      </c>
      <c r="F83" s="1" t="s">
        <v>29</v>
      </c>
      <c r="G83" s="1" t="s">
        <v>249</v>
      </c>
      <c r="H83" s="1" t="s">
        <v>304</v>
      </c>
    </row>
    <row r="84" spans="1:8" x14ac:dyDescent="0.25">
      <c r="A84" s="1" t="s">
        <v>305</v>
      </c>
      <c r="B84" s="1" t="s">
        <v>58</v>
      </c>
      <c r="C84" s="1" t="s">
        <v>40</v>
      </c>
      <c r="D84" s="1" t="s">
        <v>306</v>
      </c>
      <c r="E84" s="1" t="s">
        <v>4</v>
      </c>
      <c r="F84" s="1" t="s">
        <v>29</v>
      </c>
      <c r="G84" s="1" t="s">
        <v>290</v>
      </c>
      <c r="H84" s="1" t="s">
        <v>307</v>
      </c>
    </row>
    <row r="85" spans="1:8" x14ac:dyDescent="0.25">
      <c r="A85" s="1" t="s">
        <v>308</v>
      </c>
      <c r="B85" s="1" t="s">
        <v>58</v>
      </c>
      <c r="C85" s="1" t="s">
        <v>45</v>
      </c>
      <c r="D85" s="1" t="s">
        <v>309</v>
      </c>
      <c r="E85" s="1" t="s">
        <v>4</v>
      </c>
      <c r="F85" s="1" t="s">
        <v>29</v>
      </c>
      <c r="G85" s="1" t="s">
        <v>74</v>
      </c>
      <c r="H85" s="1" t="s">
        <v>310</v>
      </c>
    </row>
    <row r="86" spans="1:8" x14ac:dyDescent="0.25">
      <c r="A86" s="1" t="s">
        <v>311</v>
      </c>
      <c r="B86" s="1" t="s">
        <v>58</v>
      </c>
      <c r="C86" s="1" t="s">
        <v>122</v>
      </c>
      <c r="D86" s="1" t="s">
        <v>312</v>
      </c>
      <c r="E86" s="1" t="s">
        <v>4</v>
      </c>
      <c r="F86" s="1" t="s">
        <v>29</v>
      </c>
      <c r="G86" s="1" t="s">
        <v>58</v>
      </c>
      <c r="H86" s="1" t="s">
        <v>313</v>
      </c>
    </row>
    <row r="87" spans="1:8" x14ac:dyDescent="0.25">
      <c r="A87" s="1" t="s">
        <v>314</v>
      </c>
      <c r="B87" s="1" t="s">
        <v>58</v>
      </c>
      <c r="C87" s="1" t="s">
        <v>315</v>
      </c>
      <c r="D87" s="1" t="s">
        <v>316</v>
      </c>
      <c r="E87" s="1" t="s">
        <v>4</v>
      </c>
      <c r="F87" s="1" t="s">
        <v>29</v>
      </c>
      <c r="G87" s="1" t="s">
        <v>283</v>
      </c>
      <c r="H87" s="1" t="s">
        <v>317</v>
      </c>
    </row>
    <row r="88" spans="1:8" x14ac:dyDescent="0.25">
      <c r="A88" s="1" t="s">
        <v>318</v>
      </c>
      <c r="B88" s="1" t="s">
        <v>58</v>
      </c>
      <c r="C88" s="1" t="s">
        <v>109</v>
      </c>
      <c r="D88" s="1" t="s">
        <v>319</v>
      </c>
      <c r="E88" s="1" t="s">
        <v>4</v>
      </c>
      <c r="F88" s="1" t="s">
        <v>1</v>
      </c>
      <c r="G88" s="1" t="s">
        <v>104</v>
      </c>
      <c r="H88" s="1" t="s">
        <v>320</v>
      </c>
    </row>
    <row r="89" spans="1:8" x14ac:dyDescent="0.25">
      <c r="A89" s="1" t="s">
        <v>321</v>
      </c>
      <c r="B89" s="1" t="s">
        <v>58</v>
      </c>
      <c r="C89" s="1" t="s">
        <v>58</v>
      </c>
      <c r="D89" s="1" t="s">
        <v>322</v>
      </c>
      <c r="E89" s="1" t="s">
        <v>4</v>
      </c>
      <c r="F89" s="1" t="s">
        <v>1</v>
      </c>
      <c r="G89" s="1" t="s">
        <v>87</v>
      </c>
      <c r="H89" s="1" t="s">
        <v>203</v>
      </c>
    </row>
    <row r="90" spans="1:8" x14ac:dyDescent="0.25">
      <c r="A90" s="1" t="s">
        <v>323</v>
      </c>
      <c r="B90" s="1" t="s">
        <v>58</v>
      </c>
      <c r="C90" s="1" t="s">
        <v>169</v>
      </c>
      <c r="D90" s="1" t="s">
        <v>324</v>
      </c>
      <c r="E90" s="1" t="s">
        <v>4</v>
      </c>
      <c r="F90" s="1" t="s">
        <v>1</v>
      </c>
      <c r="G90" s="1" t="s">
        <v>205</v>
      </c>
      <c r="H90" s="1" t="s">
        <v>325</v>
      </c>
    </row>
    <row r="91" spans="1:8" x14ac:dyDescent="0.25">
      <c r="A91" s="1" t="s">
        <v>326</v>
      </c>
      <c r="B91" s="1" t="s">
        <v>58</v>
      </c>
      <c r="C91" s="1" t="s">
        <v>6</v>
      </c>
      <c r="D91" s="1" t="s">
        <v>327</v>
      </c>
      <c r="E91" s="1" t="s">
        <v>4</v>
      </c>
      <c r="F91" s="1" t="s">
        <v>1</v>
      </c>
      <c r="G91" s="1" t="s">
        <v>1</v>
      </c>
      <c r="H91" s="1" t="s">
        <v>328</v>
      </c>
    </row>
    <row r="92" spans="1:8" x14ac:dyDescent="0.25">
      <c r="A92" s="1" t="s">
        <v>329</v>
      </c>
      <c r="B92" s="1" t="s">
        <v>58</v>
      </c>
      <c r="C92" s="1" t="s">
        <v>277</v>
      </c>
      <c r="D92" s="1" t="s">
        <v>330</v>
      </c>
      <c r="E92" s="1" t="s">
        <v>4</v>
      </c>
      <c r="F92" s="1" t="s">
        <v>1</v>
      </c>
      <c r="G92" s="1" t="s">
        <v>267</v>
      </c>
      <c r="H92" s="1" t="s">
        <v>331</v>
      </c>
    </row>
    <row r="93" spans="1:8" x14ac:dyDescent="0.25">
      <c r="A93" s="1" t="s">
        <v>332</v>
      </c>
      <c r="B93" s="1" t="s">
        <v>58</v>
      </c>
      <c r="C93" s="1" t="s">
        <v>11</v>
      </c>
      <c r="D93" s="1" t="s">
        <v>333</v>
      </c>
      <c r="E93" s="1" t="s">
        <v>4</v>
      </c>
      <c r="F93" s="1" t="s">
        <v>315</v>
      </c>
      <c r="G93" s="1" t="s">
        <v>9</v>
      </c>
      <c r="H93" s="1" t="s">
        <v>284</v>
      </c>
    </row>
    <row r="94" spans="1:8" x14ac:dyDescent="0.25">
      <c r="A94" s="1" t="s">
        <v>334</v>
      </c>
      <c r="B94" s="1" t="s">
        <v>58</v>
      </c>
      <c r="C94" s="1" t="s">
        <v>156</v>
      </c>
      <c r="D94" s="1" t="s">
        <v>335</v>
      </c>
      <c r="E94" s="1" t="s">
        <v>4</v>
      </c>
      <c r="F94" s="1" t="s">
        <v>315</v>
      </c>
      <c r="G94" s="1" t="s">
        <v>144</v>
      </c>
      <c r="H94" s="1" t="s">
        <v>336</v>
      </c>
    </row>
    <row r="95" spans="1:8" x14ac:dyDescent="0.25">
      <c r="A95" s="1" t="s">
        <v>337</v>
      </c>
      <c r="B95" s="1" t="s">
        <v>58</v>
      </c>
      <c r="C95" s="1" t="s">
        <v>16</v>
      </c>
      <c r="D95" s="1" t="s">
        <v>338</v>
      </c>
      <c r="E95" s="1" t="s">
        <v>4</v>
      </c>
      <c r="F95" s="1" t="s">
        <v>315</v>
      </c>
      <c r="G95" s="1" t="s">
        <v>58</v>
      </c>
      <c r="H95" s="1" t="s">
        <v>339</v>
      </c>
    </row>
    <row r="96" spans="1:8" x14ac:dyDescent="0.25">
      <c r="A96" s="1" t="s">
        <v>340</v>
      </c>
      <c r="B96" s="1" t="s">
        <v>58</v>
      </c>
      <c r="C96" s="1" t="s">
        <v>87</v>
      </c>
      <c r="D96" s="1" t="s">
        <v>341</v>
      </c>
      <c r="E96" s="1" t="s">
        <v>4</v>
      </c>
      <c r="F96" s="1" t="s">
        <v>315</v>
      </c>
      <c r="G96" s="1" t="s">
        <v>40</v>
      </c>
      <c r="H96" s="1" t="s">
        <v>342</v>
      </c>
    </row>
    <row r="97" spans="1:8" x14ac:dyDescent="0.25">
      <c r="A97" s="1" t="s">
        <v>343</v>
      </c>
      <c r="B97" s="1" t="s">
        <v>58</v>
      </c>
      <c r="C97" s="1" t="s">
        <v>2</v>
      </c>
      <c r="D97" s="1" t="s">
        <v>344</v>
      </c>
      <c r="E97" s="1" t="s">
        <v>4</v>
      </c>
      <c r="F97" s="1" t="s">
        <v>345</v>
      </c>
      <c r="G97" s="1" t="s">
        <v>195</v>
      </c>
      <c r="H97" s="1" t="s">
        <v>346</v>
      </c>
    </row>
    <row r="98" spans="1:8" x14ac:dyDescent="0.25">
      <c r="A98" s="1" t="s">
        <v>347</v>
      </c>
      <c r="B98" s="1" t="s">
        <v>58</v>
      </c>
      <c r="C98" s="1" t="s">
        <v>9</v>
      </c>
      <c r="D98" s="1" t="s">
        <v>348</v>
      </c>
      <c r="E98" s="1" t="s">
        <v>4</v>
      </c>
      <c r="F98" s="1" t="s">
        <v>345</v>
      </c>
      <c r="G98" s="1" t="s">
        <v>81</v>
      </c>
      <c r="H98" s="1" t="s">
        <v>349</v>
      </c>
    </row>
    <row r="99" spans="1:8" x14ac:dyDescent="0.25">
      <c r="A99" s="1" t="s">
        <v>350</v>
      </c>
      <c r="B99" s="1" t="s">
        <v>58</v>
      </c>
      <c r="C99" s="1" t="s">
        <v>14</v>
      </c>
      <c r="D99" s="1" t="s">
        <v>351</v>
      </c>
      <c r="E99" s="1" t="s">
        <v>4</v>
      </c>
      <c r="F99" s="1" t="s">
        <v>345</v>
      </c>
      <c r="G99" s="1" t="s">
        <v>37</v>
      </c>
      <c r="H99" s="1" t="s">
        <v>352</v>
      </c>
    </row>
    <row r="100" spans="1:8" x14ac:dyDescent="0.25">
      <c r="A100" s="1" t="s">
        <v>353</v>
      </c>
      <c r="B100" s="1" t="s">
        <v>58</v>
      </c>
      <c r="C100" s="1" t="s">
        <v>19</v>
      </c>
      <c r="D100" s="1" t="s">
        <v>354</v>
      </c>
      <c r="E100" s="1" t="s">
        <v>4</v>
      </c>
      <c r="F100" s="1" t="s">
        <v>345</v>
      </c>
      <c r="G100" s="1" t="s">
        <v>283</v>
      </c>
      <c r="H100" s="1" t="s">
        <v>355</v>
      </c>
    </row>
    <row r="101" spans="1:8" x14ac:dyDescent="0.25">
      <c r="A101" s="1" t="s">
        <v>356</v>
      </c>
      <c r="B101" s="1" t="s">
        <v>58</v>
      </c>
      <c r="C101" s="1" t="s">
        <v>24</v>
      </c>
      <c r="D101" s="1" t="s">
        <v>357</v>
      </c>
      <c r="E101" s="1" t="s">
        <v>4</v>
      </c>
      <c r="F101" s="1" t="s">
        <v>49</v>
      </c>
      <c r="G101" s="1" t="s">
        <v>19</v>
      </c>
      <c r="H101" s="1" t="s">
        <v>358</v>
      </c>
    </row>
    <row r="102" spans="1:8" x14ac:dyDescent="0.25">
      <c r="A102" s="1" t="s">
        <v>359</v>
      </c>
      <c r="B102" s="1" t="s">
        <v>5</v>
      </c>
      <c r="C102" s="1" t="s">
        <v>30</v>
      </c>
      <c r="D102" s="1" t="s">
        <v>360</v>
      </c>
      <c r="E102" s="1" t="s">
        <v>4</v>
      </c>
      <c r="F102" s="1" t="s">
        <v>49</v>
      </c>
      <c r="G102" s="1" t="s">
        <v>16</v>
      </c>
      <c r="H102" s="1" t="s">
        <v>361</v>
      </c>
    </row>
    <row r="103" spans="1:8" x14ac:dyDescent="0.25">
      <c r="A103" s="1" t="s">
        <v>362</v>
      </c>
      <c r="B103" s="1" t="s">
        <v>5</v>
      </c>
      <c r="C103" s="1" t="s">
        <v>267</v>
      </c>
      <c r="D103" s="1" t="s">
        <v>363</v>
      </c>
      <c r="E103" s="1" t="s">
        <v>4</v>
      </c>
      <c r="F103" s="1" t="s">
        <v>49</v>
      </c>
      <c r="G103" s="1" t="s">
        <v>169</v>
      </c>
      <c r="H103" s="1" t="s">
        <v>358</v>
      </c>
    </row>
    <row r="104" spans="1:8" x14ac:dyDescent="0.25">
      <c r="A104" s="1" t="s">
        <v>364</v>
      </c>
      <c r="B104" s="1" t="s">
        <v>5</v>
      </c>
      <c r="C104" s="1" t="s">
        <v>42</v>
      </c>
      <c r="D104" s="1" t="s">
        <v>365</v>
      </c>
      <c r="E104" s="1" t="s">
        <v>4</v>
      </c>
      <c r="F104" s="1" t="s">
        <v>49</v>
      </c>
      <c r="G104" s="1" t="s">
        <v>283</v>
      </c>
      <c r="H104" s="1" t="s">
        <v>366</v>
      </c>
    </row>
    <row r="105" spans="1:8" x14ac:dyDescent="0.25">
      <c r="A105" s="1" t="s">
        <v>367</v>
      </c>
      <c r="B105" s="1" t="s">
        <v>5</v>
      </c>
      <c r="C105" s="1" t="s">
        <v>283</v>
      </c>
      <c r="D105" s="1" t="s">
        <v>368</v>
      </c>
      <c r="E105" s="1" t="s">
        <v>4</v>
      </c>
      <c r="F105" s="1" t="s">
        <v>122</v>
      </c>
      <c r="G105" s="1" t="s">
        <v>100</v>
      </c>
      <c r="H105" s="1" t="s">
        <v>369</v>
      </c>
    </row>
    <row r="106" spans="1:8" x14ac:dyDescent="0.25">
      <c r="A106" s="1" t="s">
        <v>370</v>
      </c>
      <c r="B106" s="1" t="s">
        <v>5</v>
      </c>
      <c r="C106" s="1" t="s">
        <v>300</v>
      </c>
      <c r="D106" s="1" t="s">
        <v>371</v>
      </c>
      <c r="E106" s="1" t="s">
        <v>4</v>
      </c>
      <c r="F106" s="1" t="s">
        <v>122</v>
      </c>
      <c r="G106" s="1" t="s">
        <v>81</v>
      </c>
      <c r="H106" s="1" t="s">
        <v>372</v>
      </c>
    </row>
    <row r="107" spans="1:8" x14ac:dyDescent="0.25">
      <c r="A107" s="1" t="s">
        <v>373</v>
      </c>
      <c r="B107" s="1" t="s">
        <v>5</v>
      </c>
      <c r="C107" s="1" t="s">
        <v>345</v>
      </c>
      <c r="D107" s="1" t="s">
        <v>374</v>
      </c>
      <c r="E107" s="1" t="s">
        <v>4</v>
      </c>
      <c r="F107" s="1" t="s">
        <v>122</v>
      </c>
      <c r="G107" s="1" t="s">
        <v>5</v>
      </c>
      <c r="H107" s="1" t="s">
        <v>75</v>
      </c>
    </row>
    <row r="108" spans="1:8" x14ac:dyDescent="0.25">
      <c r="A108" s="1" t="s">
        <v>375</v>
      </c>
      <c r="B108" s="1" t="s">
        <v>5</v>
      </c>
      <c r="C108" s="1" t="s">
        <v>29</v>
      </c>
      <c r="D108" s="1" t="s">
        <v>376</v>
      </c>
      <c r="E108" s="1" t="s">
        <v>4</v>
      </c>
      <c r="F108" s="1" t="s">
        <v>122</v>
      </c>
      <c r="G108" s="1" t="s">
        <v>179</v>
      </c>
      <c r="H108" s="1" t="s">
        <v>377</v>
      </c>
    </row>
    <row r="109" spans="1:8" x14ac:dyDescent="0.25">
      <c r="A109" s="1" t="s">
        <v>378</v>
      </c>
      <c r="B109" s="1" t="s">
        <v>5</v>
      </c>
      <c r="C109" s="1" t="s">
        <v>173</v>
      </c>
      <c r="D109" s="1" t="s">
        <v>379</v>
      </c>
      <c r="E109" s="1" t="s">
        <v>4</v>
      </c>
      <c r="F109" s="1" t="s">
        <v>300</v>
      </c>
      <c r="G109" s="1" t="s">
        <v>14</v>
      </c>
      <c r="H109" s="1" t="s">
        <v>38</v>
      </c>
    </row>
    <row r="110" spans="1:8" x14ac:dyDescent="0.25">
      <c r="A110" s="1" t="s">
        <v>380</v>
      </c>
      <c r="B110" s="1" t="s">
        <v>5</v>
      </c>
      <c r="C110" s="1" t="s">
        <v>37</v>
      </c>
      <c r="D110" s="1" t="s">
        <v>381</v>
      </c>
      <c r="E110" s="1" t="s">
        <v>4</v>
      </c>
      <c r="F110" s="1" t="s">
        <v>300</v>
      </c>
      <c r="G110" s="1" t="s">
        <v>144</v>
      </c>
      <c r="H110" s="1" t="s">
        <v>382</v>
      </c>
    </row>
    <row r="111" spans="1:8" x14ac:dyDescent="0.25">
      <c r="A111" s="1" t="s">
        <v>383</v>
      </c>
      <c r="B111" s="1" t="s">
        <v>5</v>
      </c>
      <c r="C111" s="1" t="s">
        <v>201</v>
      </c>
      <c r="D111" s="1" t="s">
        <v>384</v>
      </c>
      <c r="E111" s="1" t="s">
        <v>4</v>
      </c>
      <c r="F111" s="1" t="s">
        <v>300</v>
      </c>
      <c r="G111" s="1" t="s">
        <v>56</v>
      </c>
      <c r="H111" s="1" t="s">
        <v>385</v>
      </c>
    </row>
    <row r="112" spans="1:8" x14ac:dyDescent="0.25">
      <c r="A112" s="1" t="s">
        <v>386</v>
      </c>
      <c r="B112" s="1" t="s">
        <v>5</v>
      </c>
      <c r="C112" s="1" t="s">
        <v>205</v>
      </c>
      <c r="D112" s="1" t="s">
        <v>387</v>
      </c>
      <c r="E112" s="1" t="s">
        <v>4</v>
      </c>
      <c r="F112" s="1" t="s">
        <v>300</v>
      </c>
      <c r="G112" s="1" t="s">
        <v>35</v>
      </c>
      <c r="H112" s="1" t="s">
        <v>388</v>
      </c>
    </row>
    <row r="113" spans="1:8" x14ac:dyDescent="0.25">
      <c r="A113" s="1" t="s">
        <v>389</v>
      </c>
      <c r="B113" s="1" t="s">
        <v>5</v>
      </c>
      <c r="C113" s="1" t="s">
        <v>70</v>
      </c>
      <c r="D113" s="1" t="s">
        <v>390</v>
      </c>
      <c r="E113" s="1" t="s">
        <v>4</v>
      </c>
      <c r="F113" s="1" t="s">
        <v>183</v>
      </c>
      <c r="G113" s="1" t="s">
        <v>93</v>
      </c>
      <c r="H113" s="1" t="s">
        <v>124</v>
      </c>
    </row>
    <row r="114" spans="1:8" x14ac:dyDescent="0.25">
      <c r="A114" s="1" t="s">
        <v>391</v>
      </c>
      <c r="B114" s="1" t="s">
        <v>5</v>
      </c>
      <c r="C114" s="1" t="s">
        <v>74</v>
      </c>
      <c r="D114" s="1" t="s">
        <v>392</v>
      </c>
      <c r="E114" s="1" t="s">
        <v>4</v>
      </c>
      <c r="F114" s="1" t="s">
        <v>183</v>
      </c>
      <c r="G114" s="1" t="s">
        <v>70</v>
      </c>
      <c r="H114" s="1" t="s">
        <v>393</v>
      </c>
    </row>
    <row r="115" spans="1:8" x14ac:dyDescent="0.25">
      <c r="A115" s="1" t="s">
        <v>394</v>
      </c>
      <c r="B115" s="1" t="s">
        <v>5</v>
      </c>
      <c r="C115" s="1" t="s">
        <v>78</v>
      </c>
      <c r="D115" s="1" t="s">
        <v>395</v>
      </c>
      <c r="E115" s="1" t="s">
        <v>4</v>
      </c>
      <c r="F115" s="1" t="s">
        <v>183</v>
      </c>
      <c r="G115" s="1" t="s">
        <v>345</v>
      </c>
      <c r="H115" s="1" t="s">
        <v>396</v>
      </c>
    </row>
    <row r="116" spans="1:8" x14ac:dyDescent="0.25">
      <c r="A116" s="1" t="s">
        <v>397</v>
      </c>
      <c r="B116" s="1" t="s">
        <v>5</v>
      </c>
      <c r="C116" s="1" t="s">
        <v>231</v>
      </c>
      <c r="D116" s="1" t="s">
        <v>398</v>
      </c>
      <c r="E116" s="1" t="s">
        <v>4</v>
      </c>
      <c r="F116" s="1" t="s">
        <v>45</v>
      </c>
      <c r="G116" s="1" t="s">
        <v>191</v>
      </c>
      <c r="H116" s="1" t="s">
        <v>399</v>
      </c>
    </row>
    <row r="117" spans="1:8" x14ac:dyDescent="0.25">
      <c r="A117" s="1" t="s">
        <v>400</v>
      </c>
      <c r="B117" s="1" t="s">
        <v>5</v>
      </c>
      <c r="C117" s="1" t="s">
        <v>146</v>
      </c>
      <c r="D117" s="1" t="s">
        <v>401</v>
      </c>
      <c r="E117" s="1" t="s">
        <v>4</v>
      </c>
      <c r="F117" s="1" t="s">
        <v>45</v>
      </c>
      <c r="G117" s="1" t="s">
        <v>87</v>
      </c>
      <c r="H117" s="1" t="s">
        <v>402</v>
      </c>
    </row>
    <row r="118" spans="1:8" x14ac:dyDescent="0.25">
      <c r="A118" s="1" t="s">
        <v>403</v>
      </c>
      <c r="B118" s="1" t="s">
        <v>5</v>
      </c>
      <c r="C118" s="1" t="s">
        <v>290</v>
      </c>
      <c r="D118" s="1" t="s">
        <v>404</v>
      </c>
      <c r="E118" s="1" t="s">
        <v>4</v>
      </c>
      <c r="F118" s="1" t="s">
        <v>45</v>
      </c>
      <c r="G118" s="1" t="s">
        <v>62</v>
      </c>
      <c r="H118" s="1" t="s">
        <v>405</v>
      </c>
    </row>
    <row r="119" spans="1:8" x14ac:dyDescent="0.25">
      <c r="A119" s="1" t="s">
        <v>406</v>
      </c>
      <c r="B119" s="1" t="s">
        <v>5</v>
      </c>
      <c r="C119" s="1" t="s">
        <v>106</v>
      </c>
      <c r="D119" s="1" t="s">
        <v>407</v>
      </c>
      <c r="E119" s="1" t="s">
        <v>4</v>
      </c>
      <c r="F119" s="1" t="s">
        <v>45</v>
      </c>
      <c r="G119" s="1" t="s">
        <v>283</v>
      </c>
      <c r="H119" s="1" t="s">
        <v>396</v>
      </c>
    </row>
    <row r="120" spans="1:8" x14ac:dyDescent="0.25">
      <c r="A120" s="1" t="s">
        <v>408</v>
      </c>
      <c r="B120" s="1" t="s">
        <v>5</v>
      </c>
      <c r="C120" s="1" t="s">
        <v>14</v>
      </c>
      <c r="D120" s="1" t="s">
        <v>409</v>
      </c>
      <c r="E120" s="1" t="s">
        <v>4</v>
      </c>
      <c r="F120" s="1" t="s">
        <v>283</v>
      </c>
      <c r="G120" s="1" t="s">
        <v>195</v>
      </c>
      <c r="H120" s="1" t="s">
        <v>410</v>
      </c>
    </row>
    <row r="121" spans="1:8" x14ac:dyDescent="0.25">
      <c r="A121" s="1" t="s">
        <v>411</v>
      </c>
      <c r="B121" s="1" t="s">
        <v>5</v>
      </c>
      <c r="C121" s="1" t="s">
        <v>19</v>
      </c>
      <c r="D121" s="1" t="s">
        <v>412</v>
      </c>
      <c r="E121" s="1" t="s">
        <v>4</v>
      </c>
      <c r="F121" s="1" t="s">
        <v>283</v>
      </c>
      <c r="G121" s="1" t="s">
        <v>144</v>
      </c>
      <c r="H121" s="1" t="s">
        <v>413</v>
      </c>
    </row>
    <row r="122" spans="1:8" x14ac:dyDescent="0.25">
      <c r="A122" s="1" t="s">
        <v>414</v>
      </c>
      <c r="B122" s="1" t="s">
        <v>5</v>
      </c>
      <c r="C122" s="1" t="s">
        <v>24</v>
      </c>
      <c r="D122" s="1" t="s">
        <v>415</v>
      </c>
      <c r="E122" s="1" t="s">
        <v>4</v>
      </c>
      <c r="F122" s="1" t="s">
        <v>283</v>
      </c>
      <c r="G122" s="1" t="s">
        <v>109</v>
      </c>
      <c r="H122" s="1" t="s">
        <v>416</v>
      </c>
    </row>
    <row r="123" spans="1:8" x14ac:dyDescent="0.25">
      <c r="A123" s="1" t="s">
        <v>417</v>
      </c>
      <c r="B123" s="1" t="s">
        <v>37</v>
      </c>
      <c r="C123" s="1" t="s">
        <v>30</v>
      </c>
      <c r="D123" s="1" t="s">
        <v>418</v>
      </c>
      <c r="E123" s="1" t="s">
        <v>4</v>
      </c>
      <c r="F123" s="1" t="s">
        <v>283</v>
      </c>
      <c r="G123" s="1" t="s">
        <v>237</v>
      </c>
      <c r="H123" s="1" t="s">
        <v>419</v>
      </c>
    </row>
    <row r="124" spans="1:8" x14ac:dyDescent="0.25">
      <c r="A124" s="1" t="s">
        <v>420</v>
      </c>
      <c r="B124" s="1" t="s">
        <v>37</v>
      </c>
      <c r="C124" s="1" t="s">
        <v>35</v>
      </c>
      <c r="D124" s="1" t="s">
        <v>421</v>
      </c>
      <c r="E124" s="1" t="s">
        <v>4</v>
      </c>
      <c r="F124" s="1" t="s">
        <v>179</v>
      </c>
      <c r="G124" s="1" t="s">
        <v>21</v>
      </c>
      <c r="H124" s="1" t="s">
        <v>422</v>
      </c>
    </row>
    <row r="125" spans="1:8" x14ac:dyDescent="0.25">
      <c r="A125" s="1" t="s">
        <v>423</v>
      </c>
      <c r="B125" s="1" t="s">
        <v>37</v>
      </c>
      <c r="C125" s="1" t="s">
        <v>40</v>
      </c>
      <c r="D125" s="1" t="s">
        <v>424</v>
      </c>
      <c r="E125" s="1" t="s">
        <v>4</v>
      </c>
      <c r="F125" s="1" t="s">
        <v>179</v>
      </c>
      <c r="G125" s="1" t="s">
        <v>6</v>
      </c>
      <c r="H125" s="1" t="s">
        <v>425</v>
      </c>
    </row>
    <row r="126" spans="1:8" x14ac:dyDescent="0.25">
      <c r="A126" s="1" t="s">
        <v>426</v>
      </c>
      <c r="B126" s="1" t="s">
        <v>37</v>
      </c>
      <c r="C126" s="1" t="s">
        <v>283</v>
      </c>
      <c r="D126" s="1" t="s">
        <v>427</v>
      </c>
      <c r="E126" s="1" t="s">
        <v>4</v>
      </c>
      <c r="F126" s="1" t="s">
        <v>179</v>
      </c>
      <c r="G126" s="1" t="s">
        <v>183</v>
      </c>
      <c r="H126" s="1" t="s">
        <v>428</v>
      </c>
    </row>
    <row r="127" spans="1:8" x14ac:dyDescent="0.25">
      <c r="A127" s="1" t="s">
        <v>429</v>
      </c>
      <c r="B127" s="1" t="s">
        <v>37</v>
      </c>
      <c r="C127" s="1" t="s">
        <v>300</v>
      </c>
      <c r="D127" s="1" t="s">
        <v>430</v>
      </c>
      <c r="E127" s="1" t="s">
        <v>4</v>
      </c>
      <c r="F127" s="1" t="s">
        <v>40</v>
      </c>
      <c r="G127" s="1" t="s">
        <v>100</v>
      </c>
      <c r="H127" s="1" t="s">
        <v>431</v>
      </c>
    </row>
    <row r="128" spans="1:8" x14ac:dyDescent="0.25">
      <c r="A128" s="1" t="s">
        <v>432</v>
      </c>
      <c r="B128" s="1" t="s">
        <v>37</v>
      </c>
      <c r="C128" s="1" t="s">
        <v>345</v>
      </c>
      <c r="D128" s="1" t="s">
        <v>433</v>
      </c>
      <c r="E128" s="1" t="s">
        <v>4</v>
      </c>
      <c r="F128" s="1" t="s">
        <v>40</v>
      </c>
      <c r="G128" s="1" t="s">
        <v>156</v>
      </c>
      <c r="H128" s="1" t="s">
        <v>434</v>
      </c>
    </row>
    <row r="129" spans="1:8" x14ac:dyDescent="0.25">
      <c r="A129" s="1" t="s">
        <v>435</v>
      </c>
      <c r="B129" s="1" t="s">
        <v>37</v>
      </c>
      <c r="C129" s="1" t="s">
        <v>29</v>
      </c>
      <c r="D129" s="1" t="s">
        <v>436</v>
      </c>
      <c r="E129" s="1" t="s">
        <v>4</v>
      </c>
      <c r="F129" s="1" t="s">
        <v>40</v>
      </c>
      <c r="G129" s="1" t="s">
        <v>56</v>
      </c>
      <c r="H129" s="1" t="s">
        <v>437</v>
      </c>
    </row>
    <row r="130" spans="1:8" x14ac:dyDescent="0.25">
      <c r="A130" s="1" t="s">
        <v>438</v>
      </c>
      <c r="B130" s="1" t="s">
        <v>37</v>
      </c>
      <c r="C130" s="1" t="s">
        <v>173</v>
      </c>
      <c r="D130" s="1" t="s">
        <v>439</v>
      </c>
      <c r="E130" s="1" t="s">
        <v>4</v>
      </c>
      <c r="F130" s="1" t="s">
        <v>40</v>
      </c>
      <c r="G130" s="1" t="s">
        <v>267</v>
      </c>
      <c r="H130" s="1" t="s">
        <v>181</v>
      </c>
    </row>
    <row r="131" spans="1:8" x14ac:dyDescent="0.25">
      <c r="A131" s="1" t="s">
        <v>440</v>
      </c>
      <c r="B131" s="1" t="s">
        <v>37</v>
      </c>
      <c r="C131" s="1" t="s">
        <v>5</v>
      </c>
      <c r="D131" s="1" t="s">
        <v>441</v>
      </c>
      <c r="E131" s="1" t="s">
        <v>4</v>
      </c>
      <c r="F131" s="1" t="s">
        <v>42</v>
      </c>
      <c r="G131" s="1" t="s">
        <v>2</v>
      </c>
      <c r="H131" s="1" t="s">
        <v>442</v>
      </c>
    </row>
    <row r="132" spans="1:8" x14ac:dyDescent="0.25">
      <c r="A132" s="1" t="s">
        <v>443</v>
      </c>
      <c r="B132" s="1" t="s">
        <v>37</v>
      </c>
      <c r="C132" s="1" t="s">
        <v>62</v>
      </c>
      <c r="D132" s="1" t="s">
        <v>444</v>
      </c>
      <c r="E132" s="1" t="s">
        <v>4</v>
      </c>
      <c r="F132" s="1" t="s">
        <v>42</v>
      </c>
      <c r="G132" s="1" t="s">
        <v>6</v>
      </c>
      <c r="H132" s="1" t="s">
        <v>445</v>
      </c>
    </row>
    <row r="133" spans="1:8" x14ac:dyDescent="0.25">
      <c r="A133" s="1" t="s">
        <v>446</v>
      </c>
      <c r="B133" s="1" t="s">
        <v>37</v>
      </c>
      <c r="C133" s="1" t="s">
        <v>66</v>
      </c>
      <c r="D133" s="1" t="s">
        <v>447</v>
      </c>
      <c r="E133" s="1" t="s">
        <v>4</v>
      </c>
      <c r="F133" s="1" t="s">
        <v>42</v>
      </c>
      <c r="G133" s="1" t="s">
        <v>183</v>
      </c>
      <c r="H133" s="1" t="s">
        <v>448</v>
      </c>
    </row>
    <row r="134" spans="1:8" x14ac:dyDescent="0.25">
      <c r="A134" s="1" t="s">
        <v>449</v>
      </c>
      <c r="B134" s="1" t="s">
        <v>37</v>
      </c>
      <c r="C134" s="1" t="s">
        <v>70</v>
      </c>
      <c r="D134" s="1" t="s">
        <v>450</v>
      </c>
      <c r="E134" s="1" t="s">
        <v>4</v>
      </c>
      <c r="F134" s="1" t="s">
        <v>241</v>
      </c>
      <c r="G134" s="1" t="s">
        <v>100</v>
      </c>
      <c r="H134" s="1" t="s">
        <v>451</v>
      </c>
    </row>
    <row r="135" spans="1:8" x14ac:dyDescent="0.25">
      <c r="A135" s="1" t="s">
        <v>452</v>
      </c>
      <c r="B135" s="1" t="s">
        <v>37</v>
      </c>
      <c r="C135" s="1" t="s">
        <v>74</v>
      </c>
      <c r="D135" s="1" t="s">
        <v>453</v>
      </c>
      <c r="E135" s="1" t="s">
        <v>4</v>
      </c>
      <c r="F135" s="1" t="s">
        <v>241</v>
      </c>
      <c r="G135" s="1" t="s">
        <v>144</v>
      </c>
      <c r="H135" s="1" t="s">
        <v>454</v>
      </c>
    </row>
    <row r="136" spans="1:8" x14ac:dyDescent="0.25">
      <c r="A136" s="1" t="s">
        <v>455</v>
      </c>
      <c r="B136" s="1" t="s">
        <v>37</v>
      </c>
      <c r="C136" s="1" t="s">
        <v>156</v>
      </c>
      <c r="D136" s="1" t="s">
        <v>456</v>
      </c>
      <c r="E136" s="1" t="s">
        <v>4</v>
      </c>
      <c r="F136" s="1" t="s">
        <v>241</v>
      </c>
      <c r="G136" s="1" t="s">
        <v>109</v>
      </c>
      <c r="H136" s="1" t="s">
        <v>457</v>
      </c>
    </row>
    <row r="137" spans="1:8" x14ac:dyDescent="0.25">
      <c r="A137" s="1" t="s">
        <v>458</v>
      </c>
      <c r="B137" s="1" t="s">
        <v>37</v>
      </c>
      <c r="C137" s="1" t="s">
        <v>16</v>
      </c>
      <c r="D137" s="1" t="s">
        <v>459</v>
      </c>
      <c r="E137" s="1" t="s">
        <v>4</v>
      </c>
      <c r="F137" s="1" t="s">
        <v>241</v>
      </c>
      <c r="G137" s="1" t="s">
        <v>30</v>
      </c>
      <c r="H137" s="1" t="s">
        <v>460</v>
      </c>
    </row>
    <row r="138" spans="1:8" x14ac:dyDescent="0.25">
      <c r="A138" s="1" t="s">
        <v>461</v>
      </c>
      <c r="B138" s="1" t="s">
        <v>37</v>
      </c>
      <c r="C138" s="1" t="s">
        <v>87</v>
      </c>
      <c r="D138" s="1" t="s">
        <v>462</v>
      </c>
      <c r="E138" s="1" t="s">
        <v>4</v>
      </c>
      <c r="F138" s="1" t="s">
        <v>35</v>
      </c>
      <c r="G138" s="1" t="s">
        <v>146</v>
      </c>
      <c r="H138" s="1" t="s">
        <v>463</v>
      </c>
    </row>
    <row r="139" spans="1:8" x14ac:dyDescent="0.25">
      <c r="A139" s="1" t="s">
        <v>464</v>
      </c>
      <c r="B139" s="1" t="s">
        <v>37</v>
      </c>
      <c r="C139" s="1" t="s">
        <v>2</v>
      </c>
      <c r="D139" s="1" t="s">
        <v>110</v>
      </c>
      <c r="E139" s="1" t="s">
        <v>4</v>
      </c>
      <c r="F139" s="1" t="s">
        <v>35</v>
      </c>
      <c r="G139" s="1" t="s">
        <v>201</v>
      </c>
      <c r="H139" s="1" t="s">
        <v>465</v>
      </c>
    </row>
    <row r="140" spans="1:8" x14ac:dyDescent="0.25">
      <c r="A140" s="1" t="s">
        <v>466</v>
      </c>
      <c r="B140" s="1" t="s">
        <v>37</v>
      </c>
      <c r="C140" s="1" t="s">
        <v>93</v>
      </c>
      <c r="D140" s="1" t="s">
        <v>467</v>
      </c>
      <c r="E140" s="1" t="s">
        <v>4</v>
      </c>
      <c r="F140" s="1" t="s">
        <v>35</v>
      </c>
      <c r="G140" s="1" t="s">
        <v>283</v>
      </c>
      <c r="H140" s="1" t="s">
        <v>468</v>
      </c>
    </row>
    <row r="141" spans="1:8" x14ac:dyDescent="0.25">
      <c r="A141" s="1" t="s">
        <v>469</v>
      </c>
      <c r="B141" s="1" t="s">
        <v>37</v>
      </c>
      <c r="C141" s="1" t="s">
        <v>26</v>
      </c>
      <c r="D141" s="1" t="s">
        <v>470</v>
      </c>
      <c r="E141" s="1" t="s">
        <v>4</v>
      </c>
      <c r="F141" s="1" t="s">
        <v>267</v>
      </c>
      <c r="G141" s="1" t="s">
        <v>14</v>
      </c>
      <c r="H141" s="1" t="s">
        <v>377</v>
      </c>
    </row>
    <row r="142" spans="1:8" x14ac:dyDescent="0.25">
      <c r="A142" s="1" t="s">
        <v>471</v>
      </c>
      <c r="B142" s="1" t="s">
        <v>37</v>
      </c>
      <c r="C142" s="1" t="s">
        <v>100</v>
      </c>
      <c r="D142" s="1" t="s">
        <v>472</v>
      </c>
      <c r="E142" s="1" t="s">
        <v>4</v>
      </c>
      <c r="F142" s="1" t="s">
        <v>267</v>
      </c>
      <c r="G142" s="1" t="s">
        <v>11</v>
      </c>
      <c r="H142" s="1" t="s">
        <v>473</v>
      </c>
    </row>
    <row r="143" spans="1:8" x14ac:dyDescent="0.25">
      <c r="A143" s="1" t="s">
        <v>474</v>
      </c>
      <c r="B143" s="1" t="s">
        <v>37</v>
      </c>
      <c r="C143" s="1" t="s">
        <v>104</v>
      </c>
      <c r="D143" s="1" t="s">
        <v>475</v>
      </c>
      <c r="E143" s="1" t="s">
        <v>4</v>
      </c>
      <c r="F143" s="1" t="s">
        <v>267</v>
      </c>
      <c r="G143" s="1" t="s">
        <v>1</v>
      </c>
      <c r="H143" s="1" t="s">
        <v>476</v>
      </c>
    </row>
    <row r="144" spans="1:8" x14ac:dyDescent="0.25">
      <c r="A144" s="1" t="s">
        <v>477</v>
      </c>
      <c r="B144" s="1" t="s">
        <v>37</v>
      </c>
      <c r="C144" s="1" t="s">
        <v>191</v>
      </c>
      <c r="D144" s="1" t="s">
        <v>478</v>
      </c>
      <c r="E144" s="1" t="s">
        <v>4</v>
      </c>
      <c r="F144" s="1" t="s">
        <v>237</v>
      </c>
      <c r="G144" s="1" t="s">
        <v>191</v>
      </c>
      <c r="H144" s="1" t="s">
        <v>479</v>
      </c>
    </row>
    <row r="145" spans="1:8" x14ac:dyDescent="0.25">
      <c r="A145" s="1" t="s">
        <v>480</v>
      </c>
      <c r="B145" s="1" t="s">
        <v>30</v>
      </c>
      <c r="C145" s="1" t="s">
        <v>237</v>
      </c>
      <c r="D145" s="1" t="s">
        <v>481</v>
      </c>
      <c r="E145" s="1" t="s">
        <v>4</v>
      </c>
      <c r="F145" s="1" t="s">
        <v>237</v>
      </c>
      <c r="G145" s="1" t="s">
        <v>85</v>
      </c>
      <c r="H145" s="1" t="s">
        <v>482</v>
      </c>
    </row>
    <row r="146" spans="1:8" x14ac:dyDescent="0.25">
      <c r="A146" s="1" t="s">
        <v>483</v>
      </c>
      <c r="B146" s="1" t="s">
        <v>30</v>
      </c>
      <c r="C146" s="1" t="s">
        <v>241</v>
      </c>
      <c r="D146" s="1" t="s">
        <v>484</v>
      </c>
      <c r="E146" s="1" t="s">
        <v>4</v>
      </c>
      <c r="F146" s="1" t="s">
        <v>237</v>
      </c>
      <c r="G146" s="1" t="s">
        <v>37</v>
      </c>
      <c r="H146" s="1" t="s">
        <v>485</v>
      </c>
    </row>
    <row r="147" spans="1:8" x14ac:dyDescent="0.25">
      <c r="A147" s="1" t="s">
        <v>486</v>
      </c>
      <c r="B147" s="1" t="s">
        <v>30</v>
      </c>
      <c r="C147" s="1" t="s">
        <v>179</v>
      </c>
      <c r="D147" s="1" t="s">
        <v>487</v>
      </c>
      <c r="E147" s="1" t="s">
        <v>4</v>
      </c>
      <c r="F147" s="1" t="s">
        <v>237</v>
      </c>
      <c r="G147" s="1" t="s">
        <v>40</v>
      </c>
      <c r="H147" s="1" t="s">
        <v>457</v>
      </c>
    </row>
    <row r="148" spans="1:8" x14ac:dyDescent="0.25">
      <c r="A148" s="1" t="s">
        <v>488</v>
      </c>
      <c r="B148" s="1" t="s">
        <v>30</v>
      </c>
      <c r="C148" s="1" t="s">
        <v>45</v>
      </c>
      <c r="D148" s="1" t="s">
        <v>489</v>
      </c>
      <c r="E148" s="1" t="s">
        <v>4</v>
      </c>
      <c r="F148" s="1" t="s">
        <v>30</v>
      </c>
      <c r="G148" s="1" t="s">
        <v>9</v>
      </c>
      <c r="H148" s="1" t="s">
        <v>490</v>
      </c>
    </row>
    <row r="149" spans="1:8" x14ac:dyDescent="0.25">
      <c r="A149" s="1" t="s">
        <v>491</v>
      </c>
      <c r="B149" s="1" t="s">
        <v>30</v>
      </c>
      <c r="C149" s="1" t="s">
        <v>122</v>
      </c>
      <c r="D149" s="1" t="s">
        <v>492</v>
      </c>
      <c r="E149" s="1" t="s">
        <v>4</v>
      </c>
      <c r="F149" s="1" t="s">
        <v>30</v>
      </c>
      <c r="G149" s="1" t="s">
        <v>70</v>
      </c>
      <c r="H149" s="1" t="s">
        <v>493</v>
      </c>
    </row>
    <row r="150" spans="1:8" x14ac:dyDescent="0.25">
      <c r="A150" s="1" t="s">
        <v>494</v>
      </c>
      <c r="B150" s="1" t="s">
        <v>30</v>
      </c>
      <c r="C150" s="1" t="s">
        <v>315</v>
      </c>
      <c r="D150" s="1" t="s">
        <v>495</v>
      </c>
      <c r="E150" s="1" t="s">
        <v>4</v>
      </c>
      <c r="F150" s="1" t="s">
        <v>30</v>
      </c>
      <c r="G150" s="1" t="s">
        <v>345</v>
      </c>
      <c r="H150" s="1" t="s">
        <v>496</v>
      </c>
    </row>
    <row r="151" spans="1:8" x14ac:dyDescent="0.25">
      <c r="A151" s="1" t="s">
        <v>497</v>
      </c>
      <c r="B151" s="1" t="s">
        <v>30</v>
      </c>
      <c r="C151" s="1" t="s">
        <v>109</v>
      </c>
      <c r="D151" s="1" t="s">
        <v>498</v>
      </c>
      <c r="E151" s="1" t="s">
        <v>499</v>
      </c>
      <c r="F151" s="1" t="s">
        <v>30</v>
      </c>
      <c r="G151" s="1" t="s">
        <v>35</v>
      </c>
      <c r="H151" s="1" t="s">
        <v>500</v>
      </c>
    </row>
    <row r="152" spans="1:8" x14ac:dyDescent="0.25">
      <c r="A152" s="1" t="s">
        <v>501</v>
      </c>
      <c r="B152" s="1" t="s">
        <v>30</v>
      </c>
      <c r="C152" s="1" t="s">
        <v>173</v>
      </c>
      <c r="D152" s="1" t="s">
        <v>502</v>
      </c>
      <c r="E152" s="1" t="s">
        <v>499</v>
      </c>
      <c r="F152" s="1" t="s">
        <v>30</v>
      </c>
      <c r="G152" s="1" t="s">
        <v>173</v>
      </c>
      <c r="H152" s="1" t="s">
        <v>12</v>
      </c>
    </row>
    <row r="153" spans="1:8" x14ac:dyDescent="0.25">
      <c r="A153" s="1" t="s">
        <v>503</v>
      </c>
      <c r="B153" s="1" t="s">
        <v>30</v>
      </c>
      <c r="C153" s="1" t="s">
        <v>37</v>
      </c>
      <c r="D153" s="1" t="s">
        <v>504</v>
      </c>
      <c r="E153" s="1" t="s">
        <v>499</v>
      </c>
      <c r="F153" s="1" t="s">
        <v>30</v>
      </c>
      <c r="G153" s="1" t="s">
        <v>78</v>
      </c>
      <c r="H153" s="1" t="s">
        <v>284</v>
      </c>
    </row>
    <row r="154" spans="1:8" x14ac:dyDescent="0.25">
      <c r="A154" s="1" t="s">
        <v>505</v>
      </c>
      <c r="B154" s="1" t="s">
        <v>30</v>
      </c>
      <c r="C154" s="1" t="s">
        <v>201</v>
      </c>
      <c r="D154" s="1" t="s">
        <v>506</v>
      </c>
      <c r="E154" s="1" t="s">
        <v>499</v>
      </c>
      <c r="F154" s="1" t="s">
        <v>30</v>
      </c>
      <c r="G154" s="1" t="s">
        <v>32</v>
      </c>
      <c r="H154" s="1" t="s">
        <v>219</v>
      </c>
    </row>
    <row r="155" spans="1:8" x14ac:dyDescent="0.25">
      <c r="A155" s="1" t="s">
        <v>507</v>
      </c>
      <c r="B155" s="1" t="s">
        <v>30</v>
      </c>
      <c r="C155" s="1" t="s">
        <v>205</v>
      </c>
      <c r="D155" s="1" t="s">
        <v>508</v>
      </c>
      <c r="E155" s="1" t="s">
        <v>499</v>
      </c>
      <c r="F155" s="1" t="s">
        <v>237</v>
      </c>
      <c r="G155" s="1" t="s">
        <v>122</v>
      </c>
      <c r="H155" s="1" t="s">
        <v>509</v>
      </c>
    </row>
    <row r="156" spans="1:8" x14ac:dyDescent="0.25">
      <c r="A156" s="1" t="s">
        <v>510</v>
      </c>
      <c r="B156" s="1" t="s">
        <v>30</v>
      </c>
      <c r="C156" s="1" t="s">
        <v>70</v>
      </c>
      <c r="D156" s="1" t="s">
        <v>511</v>
      </c>
      <c r="E156" s="1" t="s">
        <v>499</v>
      </c>
      <c r="F156" s="1" t="s">
        <v>237</v>
      </c>
      <c r="G156" s="1" t="s">
        <v>205</v>
      </c>
      <c r="H156" s="1" t="s">
        <v>512</v>
      </c>
    </row>
    <row r="157" spans="1:8" x14ac:dyDescent="0.25">
      <c r="A157" s="1" t="s">
        <v>513</v>
      </c>
      <c r="B157" s="1" t="s">
        <v>30</v>
      </c>
      <c r="C157" s="1" t="s">
        <v>74</v>
      </c>
      <c r="D157" s="1" t="s">
        <v>514</v>
      </c>
      <c r="E157" s="1" t="s">
        <v>499</v>
      </c>
      <c r="F157" s="1" t="s">
        <v>237</v>
      </c>
      <c r="G157" s="1" t="s">
        <v>290</v>
      </c>
      <c r="H157" s="1" t="s">
        <v>235</v>
      </c>
    </row>
    <row r="158" spans="1:8" x14ac:dyDescent="0.25">
      <c r="A158" s="1" t="s">
        <v>515</v>
      </c>
      <c r="B158" s="1" t="s">
        <v>30</v>
      </c>
      <c r="C158" s="1" t="s">
        <v>78</v>
      </c>
      <c r="D158" s="1" t="s">
        <v>516</v>
      </c>
      <c r="E158" s="1" t="s">
        <v>499</v>
      </c>
      <c r="F158" s="1" t="s">
        <v>267</v>
      </c>
      <c r="G158" s="1" t="s">
        <v>241</v>
      </c>
      <c r="H158" s="1" t="s">
        <v>517</v>
      </c>
    </row>
    <row r="159" spans="1:8" x14ac:dyDescent="0.25">
      <c r="A159" s="1" t="s">
        <v>518</v>
      </c>
      <c r="B159" s="1" t="s">
        <v>30</v>
      </c>
      <c r="C159" s="1" t="s">
        <v>16</v>
      </c>
      <c r="D159" s="1" t="s">
        <v>519</v>
      </c>
      <c r="E159" s="1" t="s">
        <v>499</v>
      </c>
      <c r="F159" s="1" t="s">
        <v>267</v>
      </c>
      <c r="G159" s="1" t="s">
        <v>58</v>
      </c>
      <c r="H159" s="1" t="s">
        <v>88</v>
      </c>
    </row>
    <row r="160" spans="1:8" x14ac:dyDescent="0.25">
      <c r="A160" s="1" t="s">
        <v>520</v>
      </c>
      <c r="B160" s="1" t="s">
        <v>30</v>
      </c>
      <c r="C160" s="1" t="s">
        <v>87</v>
      </c>
      <c r="D160" s="1" t="s">
        <v>521</v>
      </c>
      <c r="E160" s="1" t="s">
        <v>499</v>
      </c>
      <c r="F160" s="1" t="s">
        <v>267</v>
      </c>
      <c r="G160" s="1" t="s">
        <v>81</v>
      </c>
      <c r="H160" s="1" t="s">
        <v>522</v>
      </c>
    </row>
    <row r="161" spans="1:8" x14ac:dyDescent="0.25">
      <c r="A161" s="1" t="s">
        <v>523</v>
      </c>
      <c r="B161" s="1" t="s">
        <v>30</v>
      </c>
      <c r="C161" s="1" t="s">
        <v>2</v>
      </c>
      <c r="D161" s="1" t="s">
        <v>524</v>
      </c>
      <c r="E161" s="1" t="s">
        <v>499</v>
      </c>
      <c r="F161" s="1" t="s">
        <v>267</v>
      </c>
      <c r="G161" s="1" t="s">
        <v>32</v>
      </c>
      <c r="H161" s="1" t="s">
        <v>525</v>
      </c>
    </row>
    <row r="162" spans="1:8" x14ac:dyDescent="0.25">
      <c r="A162" s="1" t="s">
        <v>526</v>
      </c>
      <c r="B162" s="1" t="s">
        <v>30</v>
      </c>
      <c r="C162" s="1" t="s">
        <v>93</v>
      </c>
      <c r="D162" s="1" t="s">
        <v>527</v>
      </c>
      <c r="E162" s="1" t="s">
        <v>499</v>
      </c>
      <c r="F162" s="1" t="s">
        <v>35</v>
      </c>
      <c r="G162" s="1" t="s">
        <v>122</v>
      </c>
      <c r="H162" s="1" t="s">
        <v>339</v>
      </c>
    </row>
    <row r="163" spans="1:8" x14ac:dyDescent="0.25">
      <c r="A163" s="1" t="s">
        <v>528</v>
      </c>
      <c r="B163" s="1" t="s">
        <v>30</v>
      </c>
      <c r="C163" s="1" t="s">
        <v>26</v>
      </c>
      <c r="D163" s="1" t="s">
        <v>227</v>
      </c>
      <c r="E163" s="1" t="s">
        <v>499</v>
      </c>
      <c r="F163" s="1" t="s">
        <v>35</v>
      </c>
      <c r="G163" s="1" t="s">
        <v>66</v>
      </c>
      <c r="H163" s="1" t="s">
        <v>355</v>
      </c>
    </row>
    <row r="164" spans="1:8" x14ac:dyDescent="0.25">
      <c r="A164" s="1" t="s">
        <v>529</v>
      </c>
      <c r="B164" s="1" t="s">
        <v>30</v>
      </c>
      <c r="C164" s="1" t="s">
        <v>100</v>
      </c>
      <c r="D164" s="1" t="s">
        <v>530</v>
      </c>
      <c r="E164" s="1" t="s">
        <v>499</v>
      </c>
      <c r="F164" s="1" t="s">
        <v>35</v>
      </c>
      <c r="G164" s="1" t="s">
        <v>2</v>
      </c>
      <c r="H164" s="1" t="s">
        <v>531</v>
      </c>
    </row>
    <row r="165" spans="1:8" x14ac:dyDescent="0.25">
      <c r="A165" s="1" t="s">
        <v>532</v>
      </c>
      <c r="B165" s="1" t="s">
        <v>30</v>
      </c>
      <c r="C165" s="1" t="s">
        <v>104</v>
      </c>
      <c r="D165" s="1" t="s">
        <v>533</v>
      </c>
      <c r="E165" s="1" t="s">
        <v>499</v>
      </c>
      <c r="F165" s="1" t="s">
        <v>241</v>
      </c>
      <c r="G165" s="1" t="s">
        <v>267</v>
      </c>
      <c r="H165" s="1" t="s">
        <v>382</v>
      </c>
    </row>
    <row r="166" spans="1:8" x14ac:dyDescent="0.25">
      <c r="A166" s="1" t="s">
        <v>534</v>
      </c>
      <c r="B166" s="1" t="s">
        <v>30</v>
      </c>
      <c r="C166" s="1" t="s">
        <v>191</v>
      </c>
      <c r="D166" s="1" t="s">
        <v>535</v>
      </c>
      <c r="E166" s="1" t="s">
        <v>499</v>
      </c>
      <c r="F166" s="1" t="s">
        <v>241</v>
      </c>
      <c r="G166" s="1" t="s">
        <v>56</v>
      </c>
      <c r="H166" s="1" t="s">
        <v>393</v>
      </c>
    </row>
    <row r="167" spans="1:8" x14ac:dyDescent="0.25">
      <c r="A167" s="1" t="s">
        <v>536</v>
      </c>
      <c r="B167" s="1" t="s">
        <v>237</v>
      </c>
      <c r="C167" s="1" t="s">
        <v>237</v>
      </c>
      <c r="D167" s="1" t="s">
        <v>537</v>
      </c>
      <c r="E167" s="1" t="s">
        <v>499</v>
      </c>
      <c r="F167" s="1" t="s">
        <v>241</v>
      </c>
      <c r="G167" s="1" t="s">
        <v>144</v>
      </c>
      <c r="H167" s="1" t="s">
        <v>538</v>
      </c>
    </row>
    <row r="168" spans="1:8" x14ac:dyDescent="0.25">
      <c r="A168" s="1" t="s">
        <v>539</v>
      </c>
      <c r="B168" s="1" t="s">
        <v>237</v>
      </c>
      <c r="C168" s="1" t="s">
        <v>241</v>
      </c>
      <c r="D168" s="1" t="s">
        <v>540</v>
      </c>
      <c r="E168" s="1" t="s">
        <v>499</v>
      </c>
      <c r="F168" s="1" t="s">
        <v>241</v>
      </c>
      <c r="G168" s="1" t="s">
        <v>195</v>
      </c>
      <c r="H168" s="1" t="s">
        <v>541</v>
      </c>
    </row>
    <row r="169" spans="1:8" x14ac:dyDescent="0.25">
      <c r="A169" s="1" t="s">
        <v>542</v>
      </c>
      <c r="B169" s="1" t="s">
        <v>237</v>
      </c>
      <c r="C169" s="1" t="s">
        <v>40</v>
      </c>
      <c r="D169" s="1" t="s">
        <v>543</v>
      </c>
      <c r="E169" s="1" t="s">
        <v>499</v>
      </c>
      <c r="F169" s="1" t="s">
        <v>42</v>
      </c>
      <c r="G169" s="1" t="s">
        <v>283</v>
      </c>
      <c r="H169" s="1" t="s">
        <v>284</v>
      </c>
    </row>
    <row r="170" spans="1:8" x14ac:dyDescent="0.25">
      <c r="A170" s="1" t="s">
        <v>544</v>
      </c>
      <c r="B170" s="1" t="s">
        <v>237</v>
      </c>
      <c r="C170" s="1" t="s">
        <v>45</v>
      </c>
      <c r="D170" s="1" t="s">
        <v>545</v>
      </c>
      <c r="E170" s="1" t="s">
        <v>499</v>
      </c>
      <c r="F170" s="1" t="s">
        <v>42</v>
      </c>
      <c r="G170" s="1" t="s">
        <v>62</v>
      </c>
      <c r="H170" s="1" t="s">
        <v>153</v>
      </c>
    </row>
    <row r="171" spans="1:8" x14ac:dyDescent="0.25">
      <c r="A171" s="1" t="s">
        <v>546</v>
      </c>
      <c r="B171" s="1" t="s">
        <v>237</v>
      </c>
      <c r="C171" s="1" t="s">
        <v>122</v>
      </c>
      <c r="D171" s="1" t="s">
        <v>547</v>
      </c>
      <c r="E171" s="1" t="s">
        <v>499</v>
      </c>
      <c r="F171" s="1" t="s">
        <v>42</v>
      </c>
      <c r="G171" s="1" t="s">
        <v>85</v>
      </c>
      <c r="H171" s="1" t="s">
        <v>548</v>
      </c>
    </row>
    <row r="172" spans="1:8" x14ac:dyDescent="0.25">
      <c r="A172" s="1" t="s">
        <v>549</v>
      </c>
      <c r="B172" s="1" t="s">
        <v>237</v>
      </c>
      <c r="C172" s="1" t="s">
        <v>345</v>
      </c>
      <c r="D172" s="1" t="s">
        <v>550</v>
      </c>
      <c r="E172" s="1" t="s">
        <v>499</v>
      </c>
      <c r="F172" s="1" t="s">
        <v>42</v>
      </c>
      <c r="G172" s="1" t="s">
        <v>191</v>
      </c>
      <c r="H172" s="1" t="s">
        <v>442</v>
      </c>
    </row>
    <row r="173" spans="1:8" x14ac:dyDescent="0.25">
      <c r="A173" s="1" t="s">
        <v>551</v>
      </c>
      <c r="B173" s="1" t="s">
        <v>237</v>
      </c>
      <c r="C173" s="1" t="s">
        <v>29</v>
      </c>
      <c r="D173" s="1" t="s">
        <v>552</v>
      </c>
      <c r="E173" s="1" t="s">
        <v>499</v>
      </c>
      <c r="F173" s="1" t="s">
        <v>40</v>
      </c>
      <c r="G173" s="1" t="s">
        <v>345</v>
      </c>
      <c r="H173" s="1" t="s">
        <v>553</v>
      </c>
    </row>
    <row r="174" spans="1:8" x14ac:dyDescent="0.25">
      <c r="A174" s="1" t="s">
        <v>554</v>
      </c>
      <c r="B174" s="1" t="s">
        <v>237</v>
      </c>
      <c r="C174" s="1" t="s">
        <v>173</v>
      </c>
      <c r="D174" s="1" t="s">
        <v>555</v>
      </c>
      <c r="E174" s="1" t="s">
        <v>499</v>
      </c>
      <c r="F174" s="1" t="s">
        <v>40</v>
      </c>
      <c r="G174" s="1" t="s">
        <v>277</v>
      </c>
      <c r="H174" s="1" t="s">
        <v>556</v>
      </c>
    </row>
    <row r="175" spans="1:8" x14ac:dyDescent="0.25">
      <c r="A175" s="1" t="s">
        <v>557</v>
      </c>
      <c r="B175" s="1" t="s">
        <v>237</v>
      </c>
      <c r="C175" s="1" t="s">
        <v>5</v>
      </c>
      <c r="D175" s="1" t="s">
        <v>558</v>
      </c>
      <c r="E175" s="1" t="s">
        <v>499</v>
      </c>
      <c r="F175" s="1" t="s">
        <v>40</v>
      </c>
      <c r="G175" s="1" t="s">
        <v>290</v>
      </c>
      <c r="H175" s="1" t="s">
        <v>559</v>
      </c>
    </row>
    <row r="176" spans="1:8" x14ac:dyDescent="0.25">
      <c r="A176" s="1" t="s">
        <v>560</v>
      </c>
      <c r="B176" s="1" t="s">
        <v>237</v>
      </c>
      <c r="C176" s="1" t="s">
        <v>62</v>
      </c>
      <c r="D176" s="1" t="s">
        <v>561</v>
      </c>
      <c r="E176" s="1" t="s">
        <v>499</v>
      </c>
      <c r="F176" s="1" t="s">
        <v>179</v>
      </c>
      <c r="G176" s="1" t="s">
        <v>267</v>
      </c>
      <c r="H176" s="1" t="s">
        <v>562</v>
      </c>
    </row>
    <row r="177" spans="1:8" x14ac:dyDescent="0.25">
      <c r="A177" s="1" t="s">
        <v>563</v>
      </c>
      <c r="B177" s="1" t="s">
        <v>237</v>
      </c>
      <c r="C177" s="1" t="s">
        <v>66</v>
      </c>
      <c r="D177" s="1" t="s">
        <v>564</v>
      </c>
      <c r="E177" s="1" t="s">
        <v>499</v>
      </c>
      <c r="F177" s="1" t="s">
        <v>179</v>
      </c>
      <c r="G177" s="1" t="s">
        <v>109</v>
      </c>
      <c r="H177" s="1" t="s">
        <v>525</v>
      </c>
    </row>
    <row r="178" spans="1:8" x14ac:dyDescent="0.25">
      <c r="A178" s="1" t="s">
        <v>565</v>
      </c>
      <c r="B178" s="1" t="s">
        <v>237</v>
      </c>
      <c r="C178" s="1" t="s">
        <v>70</v>
      </c>
      <c r="D178" s="1" t="s">
        <v>566</v>
      </c>
      <c r="E178" s="1" t="s">
        <v>499</v>
      </c>
      <c r="F178" s="1" t="s">
        <v>179</v>
      </c>
      <c r="G178" s="1" t="s">
        <v>11</v>
      </c>
      <c r="H178" s="1" t="s">
        <v>567</v>
      </c>
    </row>
    <row r="179" spans="1:8" x14ac:dyDescent="0.25">
      <c r="A179" s="1" t="s">
        <v>568</v>
      </c>
      <c r="B179" s="1" t="s">
        <v>237</v>
      </c>
      <c r="C179" s="1" t="s">
        <v>11</v>
      </c>
      <c r="D179" s="1" t="s">
        <v>569</v>
      </c>
      <c r="E179" s="1" t="s">
        <v>499</v>
      </c>
      <c r="F179" s="1" t="s">
        <v>179</v>
      </c>
      <c r="G179" s="1" t="s">
        <v>106</v>
      </c>
      <c r="H179" s="1" t="s">
        <v>570</v>
      </c>
    </row>
    <row r="180" spans="1:8" x14ac:dyDescent="0.25">
      <c r="A180" s="1" t="s">
        <v>571</v>
      </c>
      <c r="B180" s="1" t="s">
        <v>237</v>
      </c>
      <c r="C180" s="1" t="s">
        <v>156</v>
      </c>
      <c r="D180" s="1" t="s">
        <v>572</v>
      </c>
      <c r="E180" s="1" t="s">
        <v>499</v>
      </c>
      <c r="F180" s="1" t="s">
        <v>283</v>
      </c>
      <c r="G180" s="1" t="s">
        <v>42</v>
      </c>
      <c r="H180" s="1" t="s">
        <v>402</v>
      </c>
    </row>
    <row r="181" spans="1:8" x14ac:dyDescent="0.25">
      <c r="A181" s="1" t="s">
        <v>573</v>
      </c>
      <c r="B181" s="1" t="s">
        <v>237</v>
      </c>
      <c r="C181" s="1" t="s">
        <v>16</v>
      </c>
      <c r="D181" s="1" t="s">
        <v>574</v>
      </c>
      <c r="E181" s="1" t="s">
        <v>499</v>
      </c>
      <c r="F181" s="1" t="s">
        <v>283</v>
      </c>
      <c r="G181" s="1" t="s">
        <v>173</v>
      </c>
      <c r="H181" s="1" t="s">
        <v>575</v>
      </c>
    </row>
    <row r="182" spans="1:8" x14ac:dyDescent="0.25">
      <c r="A182" s="1" t="s">
        <v>576</v>
      </c>
      <c r="B182" s="1" t="s">
        <v>237</v>
      </c>
      <c r="C182" s="1" t="s">
        <v>85</v>
      </c>
      <c r="D182" s="1" t="s">
        <v>577</v>
      </c>
      <c r="E182" s="1" t="s">
        <v>499</v>
      </c>
      <c r="F182" s="1" t="s">
        <v>283</v>
      </c>
      <c r="G182" s="1" t="s">
        <v>144</v>
      </c>
      <c r="H182" s="1" t="s">
        <v>460</v>
      </c>
    </row>
    <row r="183" spans="1:8" x14ac:dyDescent="0.25">
      <c r="A183" s="1" t="s">
        <v>578</v>
      </c>
      <c r="B183" s="1" t="s">
        <v>237</v>
      </c>
      <c r="C183" s="1" t="s">
        <v>21</v>
      </c>
      <c r="D183" s="1" t="s">
        <v>579</v>
      </c>
      <c r="E183" s="1" t="s">
        <v>499</v>
      </c>
      <c r="F183" s="1" t="s">
        <v>283</v>
      </c>
      <c r="G183" s="1" t="s">
        <v>14</v>
      </c>
      <c r="H183" s="1" t="s">
        <v>522</v>
      </c>
    </row>
    <row r="184" spans="1:8" x14ac:dyDescent="0.25">
      <c r="A184" s="1" t="s">
        <v>580</v>
      </c>
      <c r="B184" s="1" t="s">
        <v>237</v>
      </c>
      <c r="C184" s="1" t="s">
        <v>93</v>
      </c>
      <c r="D184" s="1" t="s">
        <v>296</v>
      </c>
      <c r="E184" s="1" t="s">
        <v>499</v>
      </c>
      <c r="F184" s="1" t="s">
        <v>45</v>
      </c>
      <c r="G184" s="1" t="s">
        <v>40</v>
      </c>
      <c r="H184" s="1" t="s">
        <v>581</v>
      </c>
    </row>
    <row r="185" spans="1:8" x14ac:dyDescent="0.25">
      <c r="A185" s="1" t="s">
        <v>582</v>
      </c>
      <c r="B185" s="1" t="s">
        <v>237</v>
      </c>
      <c r="C185" s="1" t="s">
        <v>106</v>
      </c>
      <c r="D185" s="1" t="s">
        <v>583</v>
      </c>
      <c r="E185" s="1" t="s">
        <v>499</v>
      </c>
      <c r="F185" s="1" t="s">
        <v>45</v>
      </c>
      <c r="G185" s="1" t="s">
        <v>58</v>
      </c>
      <c r="H185" s="1" t="s">
        <v>584</v>
      </c>
    </row>
    <row r="186" spans="1:8" x14ac:dyDescent="0.25">
      <c r="A186" s="1" t="s">
        <v>585</v>
      </c>
      <c r="B186" s="1" t="s">
        <v>237</v>
      </c>
      <c r="C186" s="1" t="s">
        <v>195</v>
      </c>
      <c r="D186" s="1" t="s">
        <v>586</v>
      </c>
      <c r="E186" s="1" t="s">
        <v>499</v>
      </c>
      <c r="F186" s="1" t="s">
        <v>45</v>
      </c>
      <c r="G186" s="1" t="s">
        <v>156</v>
      </c>
      <c r="H186" s="1" t="s">
        <v>222</v>
      </c>
    </row>
    <row r="187" spans="1:8" x14ac:dyDescent="0.25">
      <c r="A187" s="1" t="s">
        <v>587</v>
      </c>
      <c r="B187" s="1" t="s">
        <v>237</v>
      </c>
      <c r="C187" s="1" t="s">
        <v>32</v>
      </c>
      <c r="D187" s="1" t="s">
        <v>588</v>
      </c>
      <c r="E187" s="1" t="s">
        <v>499</v>
      </c>
      <c r="F187" s="1" t="s">
        <v>45</v>
      </c>
      <c r="G187" s="1" t="s">
        <v>14</v>
      </c>
      <c r="H187" s="1" t="s">
        <v>589</v>
      </c>
    </row>
    <row r="188" spans="1:8" x14ac:dyDescent="0.25">
      <c r="A188" s="1" t="s">
        <v>590</v>
      </c>
      <c r="B188" s="1" t="s">
        <v>237</v>
      </c>
      <c r="C188" s="1" t="s">
        <v>24</v>
      </c>
      <c r="D188" s="1" t="s">
        <v>591</v>
      </c>
      <c r="E188" s="1" t="s">
        <v>499</v>
      </c>
      <c r="F188" s="1" t="s">
        <v>183</v>
      </c>
      <c r="G188" s="1" t="s">
        <v>42</v>
      </c>
      <c r="H188" s="1" t="s">
        <v>592</v>
      </c>
    </row>
    <row r="189" spans="1:8" x14ac:dyDescent="0.25">
      <c r="A189" s="1" t="s">
        <v>593</v>
      </c>
      <c r="B189" s="1" t="s">
        <v>267</v>
      </c>
      <c r="C189" s="1" t="s">
        <v>30</v>
      </c>
      <c r="D189" s="1" t="s">
        <v>594</v>
      </c>
      <c r="E189" s="1" t="s">
        <v>499</v>
      </c>
      <c r="F189" s="1" t="s">
        <v>183</v>
      </c>
      <c r="G189" s="1" t="s">
        <v>173</v>
      </c>
      <c r="H189" s="1" t="s">
        <v>595</v>
      </c>
    </row>
    <row r="190" spans="1:8" x14ac:dyDescent="0.25">
      <c r="A190" s="1" t="s">
        <v>596</v>
      </c>
      <c r="B190" s="1" t="s">
        <v>267</v>
      </c>
      <c r="C190" s="1" t="s">
        <v>267</v>
      </c>
      <c r="D190" s="1" t="s">
        <v>597</v>
      </c>
      <c r="E190" s="1" t="s">
        <v>499</v>
      </c>
      <c r="F190" s="1" t="s">
        <v>183</v>
      </c>
      <c r="G190" s="1" t="s">
        <v>74</v>
      </c>
      <c r="H190" s="1" t="s">
        <v>598</v>
      </c>
    </row>
    <row r="191" spans="1:8" x14ac:dyDescent="0.25">
      <c r="A191" s="1" t="s">
        <v>599</v>
      </c>
      <c r="B191" s="1" t="s">
        <v>267</v>
      </c>
      <c r="C191" s="1" t="s">
        <v>42</v>
      </c>
      <c r="D191" s="1" t="s">
        <v>600</v>
      </c>
      <c r="E191" s="1" t="s">
        <v>499</v>
      </c>
      <c r="F191" s="1" t="s">
        <v>183</v>
      </c>
      <c r="G191" s="1" t="s">
        <v>106</v>
      </c>
      <c r="H191" s="1" t="s">
        <v>601</v>
      </c>
    </row>
    <row r="192" spans="1:8" x14ac:dyDescent="0.25">
      <c r="A192" s="1" t="s">
        <v>602</v>
      </c>
      <c r="B192" s="1" t="s">
        <v>267</v>
      </c>
      <c r="C192" s="1" t="s">
        <v>283</v>
      </c>
      <c r="D192" s="1" t="s">
        <v>603</v>
      </c>
      <c r="E192" s="1" t="s">
        <v>499</v>
      </c>
      <c r="F192" s="1" t="s">
        <v>300</v>
      </c>
      <c r="G192" s="1" t="s">
        <v>35</v>
      </c>
      <c r="H192" s="1" t="s">
        <v>393</v>
      </c>
    </row>
    <row r="193" spans="1:8" x14ac:dyDescent="0.25">
      <c r="A193" s="1" t="s">
        <v>604</v>
      </c>
      <c r="B193" s="1" t="s">
        <v>267</v>
      </c>
      <c r="C193" s="1" t="s">
        <v>183</v>
      </c>
      <c r="D193" s="1" t="s">
        <v>478</v>
      </c>
      <c r="E193" s="1" t="s">
        <v>499</v>
      </c>
      <c r="F193" s="1" t="s">
        <v>300</v>
      </c>
      <c r="G193" s="1" t="s">
        <v>29</v>
      </c>
      <c r="H193" s="1" t="s">
        <v>605</v>
      </c>
    </row>
    <row r="194" spans="1:8" x14ac:dyDescent="0.25">
      <c r="A194" s="1" t="s">
        <v>606</v>
      </c>
      <c r="B194" s="1" t="s">
        <v>267</v>
      </c>
      <c r="C194" s="1" t="s">
        <v>49</v>
      </c>
      <c r="D194" s="1" t="s">
        <v>607</v>
      </c>
      <c r="E194" s="1" t="s">
        <v>499</v>
      </c>
      <c r="F194" s="1" t="s">
        <v>300</v>
      </c>
      <c r="G194" s="1" t="s">
        <v>70</v>
      </c>
      <c r="H194" s="1" t="s">
        <v>608</v>
      </c>
    </row>
    <row r="195" spans="1:8" x14ac:dyDescent="0.25">
      <c r="A195" s="1" t="s">
        <v>609</v>
      </c>
      <c r="B195" s="1" t="s">
        <v>267</v>
      </c>
      <c r="C195" s="1" t="s">
        <v>1</v>
      </c>
      <c r="D195" s="1" t="s">
        <v>610</v>
      </c>
      <c r="E195" s="1" t="s">
        <v>499</v>
      </c>
      <c r="F195" s="1" t="s">
        <v>300</v>
      </c>
      <c r="G195" s="1" t="s">
        <v>2</v>
      </c>
      <c r="H195" s="1" t="s">
        <v>611</v>
      </c>
    </row>
    <row r="196" spans="1:8" x14ac:dyDescent="0.25">
      <c r="A196" s="1" t="s">
        <v>612</v>
      </c>
      <c r="B196" s="1" t="s">
        <v>267</v>
      </c>
      <c r="C196" s="1" t="s">
        <v>109</v>
      </c>
      <c r="D196" s="1" t="s">
        <v>613</v>
      </c>
      <c r="E196" s="1" t="s">
        <v>499</v>
      </c>
      <c r="F196" s="1" t="s">
        <v>300</v>
      </c>
      <c r="G196" s="1" t="s">
        <v>191</v>
      </c>
      <c r="H196" s="1" t="s">
        <v>232</v>
      </c>
    </row>
    <row r="197" spans="1:8" x14ac:dyDescent="0.25">
      <c r="A197" s="1" t="s">
        <v>614</v>
      </c>
      <c r="B197" s="1" t="s">
        <v>267</v>
      </c>
      <c r="C197" s="1" t="s">
        <v>58</v>
      </c>
      <c r="D197" s="1" t="s">
        <v>615</v>
      </c>
      <c r="E197" s="1" t="s">
        <v>499</v>
      </c>
      <c r="F197" s="1" t="s">
        <v>122</v>
      </c>
      <c r="G197" s="1" t="s">
        <v>122</v>
      </c>
      <c r="H197" s="1" t="s">
        <v>310</v>
      </c>
    </row>
    <row r="198" spans="1:8" x14ac:dyDescent="0.25">
      <c r="A198" s="1" t="s">
        <v>616</v>
      </c>
      <c r="B198" s="1" t="s">
        <v>267</v>
      </c>
      <c r="C198" s="1" t="s">
        <v>169</v>
      </c>
      <c r="D198" s="1" t="s">
        <v>617</v>
      </c>
      <c r="E198" s="1" t="s">
        <v>499</v>
      </c>
      <c r="F198" s="1" t="s">
        <v>122</v>
      </c>
      <c r="G198" s="1" t="s">
        <v>62</v>
      </c>
      <c r="H198" s="1" t="s">
        <v>618</v>
      </c>
    </row>
    <row r="199" spans="1:8" x14ac:dyDescent="0.25">
      <c r="A199" s="1" t="s">
        <v>619</v>
      </c>
      <c r="B199" s="1" t="s">
        <v>267</v>
      </c>
      <c r="C199" s="1" t="s">
        <v>201</v>
      </c>
      <c r="D199" s="1" t="s">
        <v>620</v>
      </c>
      <c r="E199" s="1" t="s">
        <v>499</v>
      </c>
      <c r="F199" s="1" t="s">
        <v>122</v>
      </c>
      <c r="G199" s="1" t="s">
        <v>16</v>
      </c>
      <c r="H199" s="1" t="s">
        <v>621</v>
      </c>
    </row>
    <row r="200" spans="1:8" x14ac:dyDescent="0.25">
      <c r="A200" s="1" t="s">
        <v>622</v>
      </c>
      <c r="B200" s="1" t="s">
        <v>267</v>
      </c>
      <c r="C200" s="1" t="s">
        <v>205</v>
      </c>
      <c r="D200" s="1" t="s">
        <v>623</v>
      </c>
      <c r="E200" s="1" t="s">
        <v>499</v>
      </c>
      <c r="F200" s="1" t="s">
        <v>122</v>
      </c>
      <c r="G200" s="1" t="s">
        <v>195</v>
      </c>
      <c r="H200" s="1" t="s">
        <v>624</v>
      </c>
    </row>
    <row r="201" spans="1:8" x14ac:dyDescent="0.25">
      <c r="A201" s="1" t="s">
        <v>625</v>
      </c>
      <c r="B201" s="1" t="s">
        <v>267</v>
      </c>
      <c r="C201" s="1" t="s">
        <v>140</v>
      </c>
      <c r="D201" s="1" t="s">
        <v>626</v>
      </c>
      <c r="E201" s="1" t="s">
        <v>499</v>
      </c>
      <c r="F201" s="1" t="s">
        <v>49</v>
      </c>
      <c r="G201" s="1" t="s">
        <v>42</v>
      </c>
      <c r="H201" s="1" t="s">
        <v>556</v>
      </c>
    </row>
    <row r="202" spans="1:8" x14ac:dyDescent="0.25">
      <c r="A202" s="1" t="s">
        <v>627</v>
      </c>
      <c r="B202" s="1" t="s">
        <v>267</v>
      </c>
      <c r="C202" s="1" t="s">
        <v>74</v>
      </c>
      <c r="D202" s="1" t="s">
        <v>628</v>
      </c>
      <c r="E202" s="1" t="s">
        <v>499</v>
      </c>
      <c r="F202" s="1" t="s">
        <v>49</v>
      </c>
      <c r="G202" s="1" t="s">
        <v>109</v>
      </c>
      <c r="H202" s="1" t="s">
        <v>629</v>
      </c>
    </row>
    <row r="203" spans="1:8" x14ac:dyDescent="0.25">
      <c r="A203" s="1" t="s">
        <v>630</v>
      </c>
      <c r="B203" s="1" t="s">
        <v>267</v>
      </c>
      <c r="C203" s="1" t="s">
        <v>78</v>
      </c>
      <c r="D203" s="1" t="s">
        <v>631</v>
      </c>
      <c r="E203" s="1" t="s">
        <v>499</v>
      </c>
      <c r="F203" s="1" t="s">
        <v>49</v>
      </c>
      <c r="G203" s="1" t="s">
        <v>277</v>
      </c>
      <c r="H203" s="1" t="s">
        <v>632</v>
      </c>
    </row>
    <row r="204" spans="1:8" x14ac:dyDescent="0.25">
      <c r="A204" s="1" t="s">
        <v>633</v>
      </c>
      <c r="B204" s="1" t="s">
        <v>267</v>
      </c>
      <c r="C204" s="1" t="s">
        <v>16</v>
      </c>
      <c r="D204" s="1" t="s">
        <v>634</v>
      </c>
      <c r="E204" s="1" t="s">
        <v>499</v>
      </c>
      <c r="F204" s="1" t="s">
        <v>49</v>
      </c>
      <c r="G204" s="1" t="s">
        <v>146</v>
      </c>
      <c r="H204" s="1" t="s">
        <v>635</v>
      </c>
    </row>
    <row r="205" spans="1:8" x14ac:dyDescent="0.25">
      <c r="A205" s="1" t="s">
        <v>636</v>
      </c>
      <c r="B205" s="1" t="s">
        <v>267</v>
      </c>
      <c r="C205" s="1" t="s">
        <v>87</v>
      </c>
      <c r="D205" s="1" t="s">
        <v>637</v>
      </c>
      <c r="E205" s="1" t="s">
        <v>499</v>
      </c>
      <c r="F205" s="1" t="s">
        <v>49</v>
      </c>
      <c r="G205" s="1" t="s">
        <v>104</v>
      </c>
      <c r="H205" s="1" t="s">
        <v>250</v>
      </c>
    </row>
    <row r="206" spans="1:8" x14ac:dyDescent="0.25">
      <c r="A206" s="1" t="s">
        <v>638</v>
      </c>
      <c r="B206" s="1" t="s">
        <v>267</v>
      </c>
      <c r="C206" s="1" t="s">
        <v>2</v>
      </c>
      <c r="D206" s="1" t="s">
        <v>639</v>
      </c>
      <c r="E206" s="1" t="s">
        <v>499</v>
      </c>
      <c r="F206" s="1" t="s">
        <v>345</v>
      </c>
      <c r="G206" s="1" t="s">
        <v>283</v>
      </c>
      <c r="H206" s="1" t="s">
        <v>640</v>
      </c>
    </row>
    <row r="207" spans="1:8" x14ac:dyDescent="0.25">
      <c r="A207" s="1" t="s">
        <v>641</v>
      </c>
      <c r="B207" s="1" t="s">
        <v>267</v>
      </c>
      <c r="C207" s="1" t="s">
        <v>93</v>
      </c>
      <c r="D207" s="1" t="s">
        <v>642</v>
      </c>
      <c r="E207" s="1" t="s">
        <v>499</v>
      </c>
      <c r="F207" s="1" t="s">
        <v>345</v>
      </c>
      <c r="G207" s="1" t="s">
        <v>173</v>
      </c>
      <c r="H207" s="1" t="s">
        <v>643</v>
      </c>
    </row>
    <row r="208" spans="1:8" x14ac:dyDescent="0.25">
      <c r="A208" s="1" t="s">
        <v>644</v>
      </c>
      <c r="B208" s="1" t="s">
        <v>267</v>
      </c>
      <c r="C208" s="1" t="s">
        <v>26</v>
      </c>
      <c r="D208" s="1" t="s">
        <v>645</v>
      </c>
      <c r="E208" s="1" t="s">
        <v>499</v>
      </c>
      <c r="F208" s="1" t="s">
        <v>345</v>
      </c>
      <c r="G208" s="1" t="s">
        <v>140</v>
      </c>
      <c r="H208" s="1" t="s">
        <v>646</v>
      </c>
    </row>
    <row r="209" spans="1:8" x14ac:dyDescent="0.25">
      <c r="A209" s="1" t="s">
        <v>647</v>
      </c>
      <c r="B209" s="1" t="s">
        <v>267</v>
      </c>
      <c r="C209" s="1" t="s">
        <v>195</v>
      </c>
      <c r="D209" s="1" t="s">
        <v>648</v>
      </c>
      <c r="E209" s="1" t="s">
        <v>499</v>
      </c>
      <c r="F209" s="1" t="s">
        <v>345</v>
      </c>
      <c r="G209" s="1" t="s">
        <v>21</v>
      </c>
      <c r="H209" s="1" t="s">
        <v>649</v>
      </c>
    </row>
    <row r="210" spans="1:8" x14ac:dyDescent="0.25">
      <c r="A210" s="1" t="s">
        <v>650</v>
      </c>
      <c r="B210" s="1" t="s">
        <v>267</v>
      </c>
      <c r="C210" s="1" t="s">
        <v>32</v>
      </c>
      <c r="D210" s="1" t="s">
        <v>651</v>
      </c>
      <c r="E210" s="1" t="s">
        <v>499</v>
      </c>
      <c r="F210" s="1" t="s">
        <v>345</v>
      </c>
      <c r="G210" s="1" t="s">
        <v>104</v>
      </c>
      <c r="H210" s="1" t="s">
        <v>652</v>
      </c>
    </row>
    <row r="211" spans="1:8" x14ac:dyDescent="0.25">
      <c r="A211" s="1" t="s">
        <v>653</v>
      </c>
      <c r="B211" s="1" t="s">
        <v>267</v>
      </c>
      <c r="C211" s="1" t="s">
        <v>24</v>
      </c>
      <c r="D211" s="1" t="s">
        <v>654</v>
      </c>
      <c r="E211" s="1" t="s">
        <v>499</v>
      </c>
      <c r="F211" s="1" t="s">
        <v>315</v>
      </c>
      <c r="G211" s="1" t="s">
        <v>179</v>
      </c>
      <c r="H211" s="1" t="s">
        <v>655</v>
      </c>
    </row>
    <row r="212" spans="1:8" x14ac:dyDescent="0.25">
      <c r="A212" s="1" t="s">
        <v>656</v>
      </c>
      <c r="B212" s="1" t="s">
        <v>35</v>
      </c>
      <c r="C212" s="1" t="s">
        <v>30</v>
      </c>
      <c r="D212" s="1" t="s">
        <v>657</v>
      </c>
      <c r="E212" s="1" t="s">
        <v>499</v>
      </c>
      <c r="F212" s="1" t="s">
        <v>315</v>
      </c>
      <c r="G212" s="1" t="s">
        <v>56</v>
      </c>
      <c r="H212" s="1" t="s">
        <v>658</v>
      </c>
    </row>
    <row r="213" spans="1:8" x14ac:dyDescent="0.25">
      <c r="A213" s="1" t="s">
        <v>659</v>
      </c>
      <c r="B213" s="1" t="s">
        <v>35</v>
      </c>
      <c r="C213" s="1" t="s">
        <v>35</v>
      </c>
      <c r="D213" s="1" t="s">
        <v>660</v>
      </c>
      <c r="E213" s="1" t="s">
        <v>499</v>
      </c>
      <c r="F213" s="1" t="s">
        <v>315</v>
      </c>
      <c r="G213" s="1" t="s">
        <v>277</v>
      </c>
      <c r="H213" s="1" t="s">
        <v>661</v>
      </c>
    </row>
    <row r="214" spans="1:8" x14ac:dyDescent="0.25">
      <c r="A214" s="1" t="s">
        <v>662</v>
      </c>
      <c r="B214" s="1" t="s">
        <v>35</v>
      </c>
      <c r="C214" s="1" t="s">
        <v>42</v>
      </c>
      <c r="D214" s="1" t="s">
        <v>663</v>
      </c>
      <c r="E214" s="1" t="s">
        <v>499</v>
      </c>
      <c r="F214" s="1" t="s">
        <v>315</v>
      </c>
      <c r="G214" s="1" t="s">
        <v>85</v>
      </c>
      <c r="H214" s="1" t="s">
        <v>664</v>
      </c>
    </row>
    <row r="215" spans="1:8" x14ac:dyDescent="0.25">
      <c r="A215" s="1" t="s">
        <v>665</v>
      </c>
      <c r="B215" s="1" t="s">
        <v>35</v>
      </c>
      <c r="C215" s="1" t="s">
        <v>283</v>
      </c>
      <c r="D215" s="1" t="s">
        <v>666</v>
      </c>
      <c r="E215" s="1" t="s">
        <v>499</v>
      </c>
      <c r="F215" s="1" t="s">
        <v>315</v>
      </c>
      <c r="G215" s="1" t="s">
        <v>195</v>
      </c>
      <c r="H215" s="1" t="s">
        <v>667</v>
      </c>
    </row>
    <row r="216" spans="1:8" x14ac:dyDescent="0.25">
      <c r="A216" s="1" t="s">
        <v>668</v>
      </c>
      <c r="B216" s="1" t="s">
        <v>35</v>
      </c>
      <c r="C216" s="1" t="s">
        <v>183</v>
      </c>
      <c r="D216" s="1" t="s">
        <v>669</v>
      </c>
      <c r="E216" s="1" t="s">
        <v>499</v>
      </c>
      <c r="F216" s="1" t="s">
        <v>1</v>
      </c>
      <c r="G216" s="1" t="s">
        <v>35</v>
      </c>
      <c r="H216" s="1" t="s">
        <v>670</v>
      </c>
    </row>
    <row r="217" spans="1:8" x14ac:dyDescent="0.25">
      <c r="A217" s="1" t="s">
        <v>671</v>
      </c>
      <c r="B217" s="1" t="s">
        <v>35</v>
      </c>
      <c r="C217" s="1" t="s">
        <v>49</v>
      </c>
      <c r="D217" s="1" t="s">
        <v>335</v>
      </c>
      <c r="E217" s="1" t="s">
        <v>499</v>
      </c>
      <c r="F217" s="1" t="s">
        <v>1</v>
      </c>
      <c r="G217" s="1" t="s">
        <v>345</v>
      </c>
      <c r="H217" s="1" t="s">
        <v>672</v>
      </c>
    </row>
    <row r="218" spans="1:8" x14ac:dyDescent="0.25">
      <c r="A218" s="1" t="s">
        <v>673</v>
      </c>
      <c r="B218" s="1" t="s">
        <v>35</v>
      </c>
      <c r="C218" s="1" t="s">
        <v>315</v>
      </c>
      <c r="D218" s="1" t="s">
        <v>674</v>
      </c>
      <c r="E218" s="1" t="s">
        <v>499</v>
      </c>
      <c r="F218" s="1" t="s">
        <v>1</v>
      </c>
      <c r="G218" s="1" t="s">
        <v>169</v>
      </c>
      <c r="H218" s="1" t="s">
        <v>675</v>
      </c>
    </row>
    <row r="219" spans="1:8" x14ac:dyDescent="0.25">
      <c r="A219" s="1" t="s">
        <v>676</v>
      </c>
      <c r="B219" s="1" t="s">
        <v>35</v>
      </c>
      <c r="C219" s="1" t="s">
        <v>109</v>
      </c>
      <c r="D219" s="1" t="s">
        <v>677</v>
      </c>
      <c r="E219" s="1" t="s">
        <v>499</v>
      </c>
      <c r="F219" s="1" t="s">
        <v>1</v>
      </c>
      <c r="G219" s="1" t="s">
        <v>74</v>
      </c>
      <c r="H219" s="1" t="s">
        <v>490</v>
      </c>
    </row>
    <row r="220" spans="1:8" x14ac:dyDescent="0.25">
      <c r="A220" s="1" t="s">
        <v>678</v>
      </c>
      <c r="B220" s="1" t="s">
        <v>35</v>
      </c>
      <c r="C220" s="1" t="s">
        <v>173</v>
      </c>
      <c r="D220" s="1" t="s">
        <v>679</v>
      </c>
      <c r="E220" s="1" t="s">
        <v>499</v>
      </c>
      <c r="F220" s="1" t="s">
        <v>1</v>
      </c>
      <c r="G220" s="1" t="s">
        <v>2</v>
      </c>
      <c r="H220" s="1" t="s">
        <v>680</v>
      </c>
    </row>
    <row r="221" spans="1:8" x14ac:dyDescent="0.25">
      <c r="A221" s="1" t="s">
        <v>681</v>
      </c>
      <c r="B221" s="1" t="s">
        <v>35</v>
      </c>
      <c r="C221" s="1" t="s">
        <v>37</v>
      </c>
      <c r="D221" s="1" t="s">
        <v>682</v>
      </c>
      <c r="E221" s="1" t="s">
        <v>499</v>
      </c>
      <c r="F221" s="1" t="s">
        <v>1</v>
      </c>
      <c r="G221" s="1" t="s">
        <v>32</v>
      </c>
      <c r="H221" s="1" t="s">
        <v>377</v>
      </c>
    </row>
    <row r="222" spans="1:8" x14ac:dyDescent="0.25">
      <c r="A222" s="1" t="s">
        <v>683</v>
      </c>
      <c r="B222" s="1" t="s">
        <v>35</v>
      </c>
      <c r="C222" s="1" t="s">
        <v>62</v>
      </c>
      <c r="D222" s="1" t="s">
        <v>684</v>
      </c>
      <c r="E222" s="1" t="s">
        <v>499</v>
      </c>
      <c r="F222" s="1" t="s">
        <v>29</v>
      </c>
      <c r="G222" s="1" t="s">
        <v>42</v>
      </c>
      <c r="H222" s="1" t="s">
        <v>685</v>
      </c>
    </row>
    <row r="223" spans="1:8" x14ac:dyDescent="0.25">
      <c r="A223" s="1" t="s">
        <v>686</v>
      </c>
      <c r="B223" s="1" t="s">
        <v>35</v>
      </c>
      <c r="C223" s="1" t="s">
        <v>66</v>
      </c>
      <c r="D223" s="1" t="s">
        <v>687</v>
      </c>
      <c r="E223" s="1" t="s">
        <v>499</v>
      </c>
      <c r="F223" s="1" t="s">
        <v>29</v>
      </c>
      <c r="G223" s="1" t="s">
        <v>345</v>
      </c>
      <c r="H223" s="1" t="s">
        <v>688</v>
      </c>
    </row>
    <row r="224" spans="1:8" x14ac:dyDescent="0.25">
      <c r="A224" s="1" t="s">
        <v>689</v>
      </c>
      <c r="B224" s="1" t="s">
        <v>35</v>
      </c>
      <c r="C224" s="1" t="s">
        <v>277</v>
      </c>
      <c r="D224" s="1" t="s">
        <v>690</v>
      </c>
      <c r="E224" s="1" t="s">
        <v>499</v>
      </c>
      <c r="F224" s="1" t="s">
        <v>29</v>
      </c>
      <c r="G224" s="1" t="s">
        <v>169</v>
      </c>
      <c r="H224" s="1" t="s">
        <v>691</v>
      </c>
    </row>
    <row r="225" spans="1:8" x14ac:dyDescent="0.25">
      <c r="A225" s="1" t="s">
        <v>692</v>
      </c>
      <c r="B225" s="1" t="s">
        <v>35</v>
      </c>
      <c r="C225" s="1" t="s">
        <v>11</v>
      </c>
      <c r="D225" s="1" t="s">
        <v>693</v>
      </c>
      <c r="E225" s="1" t="s">
        <v>499</v>
      </c>
      <c r="F225" s="1" t="s">
        <v>29</v>
      </c>
      <c r="G225" s="1" t="s">
        <v>11</v>
      </c>
      <c r="H225" s="1" t="s">
        <v>598</v>
      </c>
    </row>
    <row r="226" spans="1:8" x14ac:dyDescent="0.25">
      <c r="A226" s="1" t="s">
        <v>694</v>
      </c>
      <c r="B226" s="1" t="s">
        <v>35</v>
      </c>
      <c r="C226" s="1" t="s">
        <v>144</v>
      </c>
      <c r="D226" s="1" t="s">
        <v>695</v>
      </c>
      <c r="E226" s="1" t="s">
        <v>499</v>
      </c>
      <c r="F226" s="1" t="s">
        <v>29</v>
      </c>
      <c r="G226" s="1" t="s">
        <v>87</v>
      </c>
      <c r="H226" s="1" t="s">
        <v>317</v>
      </c>
    </row>
    <row r="227" spans="1:8" x14ac:dyDescent="0.25">
      <c r="A227" s="1" t="s">
        <v>696</v>
      </c>
      <c r="B227" s="1" t="s">
        <v>35</v>
      </c>
      <c r="C227" s="1" t="s">
        <v>81</v>
      </c>
      <c r="D227" s="1" t="s">
        <v>697</v>
      </c>
      <c r="E227" s="1" t="s">
        <v>499</v>
      </c>
      <c r="F227" s="1" t="s">
        <v>29</v>
      </c>
      <c r="G227" s="1" t="s">
        <v>195</v>
      </c>
      <c r="H227" s="1" t="s">
        <v>698</v>
      </c>
    </row>
    <row r="228" spans="1:8" x14ac:dyDescent="0.25">
      <c r="A228" s="1" t="s">
        <v>699</v>
      </c>
      <c r="B228" s="1" t="s">
        <v>35</v>
      </c>
      <c r="C228" s="1" t="s">
        <v>231</v>
      </c>
      <c r="D228" s="1" t="s">
        <v>700</v>
      </c>
      <c r="E228" s="1" t="s">
        <v>499</v>
      </c>
      <c r="F228" s="1" t="s">
        <v>109</v>
      </c>
      <c r="G228" s="1" t="s">
        <v>237</v>
      </c>
      <c r="H228" s="1" t="s">
        <v>701</v>
      </c>
    </row>
    <row r="229" spans="1:8" x14ac:dyDescent="0.25">
      <c r="A229" s="1" t="s">
        <v>702</v>
      </c>
      <c r="B229" s="1" t="s">
        <v>35</v>
      </c>
      <c r="C229" s="1" t="s">
        <v>146</v>
      </c>
      <c r="D229" s="1" t="s">
        <v>703</v>
      </c>
      <c r="E229" s="1" t="s">
        <v>499</v>
      </c>
      <c r="F229" s="1" t="s">
        <v>109</v>
      </c>
      <c r="G229" s="1" t="s">
        <v>45</v>
      </c>
      <c r="H229" s="1" t="s">
        <v>704</v>
      </c>
    </row>
    <row r="230" spans="1:8" x14ac:dyDescent="0.25">
      <c r="A230" s="1" t="s">
        <v>705</v>
      </c>
      <c r="B230" s="1" t="s">
        <v>35</v>
      </c>
      <c r="C230" s="1" t="s">
        <v>2</v>
      </c>
      <c r="D230" s="1" t="s">
        <v>706</v>
      </c>
      <c r="E230" s="1" t="s">
        <v>499</v>
      </c>
      <c r="F230" s="1" t="s">
        <v>109</v>
      </c>
      <c r="G230" s="1" t="s">
        <v>109</v>
      </c>
      <c r="H230" s="1" t="s">
        <v>509</v>
      </c>
    </row>
    <row r="231" spans="1:8" x14ac:dyDescent="0.25">
      <c r="A231" s="1" t="s">
        <v>707</v>
      </c>
      <c r="B231" s="1" t="s">
        <v>35</v>
      </c>
      <c r="C231" s="1" t="s">
        <v>9</v>
      </c>
      <c r="D231" s="1" t="s">
        <v>708</v>
      </c>
      <c r="E231" s="1" t="s">
        <v>499</v>
      </c>
      <c r="F231" s="1" t="s">
        <v>109</v>
      </c>
      <c r="G231" s="1" t="s">
        <v>6</v>
      </c>
      <c r="H231" s="1" t="s">
        <v>709</v>
      </c>
    </row>
    <row r="232" spans="1:8" x14ac:dyDescent="0.25">
      <c r="A232" s="1" t="s">
        <v>710</v>
      </c>
      <c r="B232" s="1" t="s">
        <v>35</v>
      </c>
      <c r="C232" s="1" t="s">
        <v>26</v>
      </c>
      <c r="D232" s="1" t="s">
        <v>711</v>
      </c>
      <c r="E232" s="1" t="s">
        <v>499</v>
      </c>
      <c r="F232" s="1" t="s">
        <v>109</v>
      </c>
      <c r="G232" s="1" t="s">
        <v>144</v>
      </c>
      <c r="H232" s="1" t="s">
        <v>712</v>
      </c>
    </row>
    <row r="233" spans="1:8" x14ac:dyDescent="0.25">
      <c r="A233" s="1" t="s">
        <v>713</v>
      </c>
      <c r="B233" s="1" t="s">
        <v>35</v>
      </c>
      <c r="C233" s="1" t="s">
        <v>195</v>
      </c>
      <c r="D233" s="1" t="s">
        <v>714</v>
      </c>
      <c r="E233" s="1" t="s">
        <v>499</v>
      </c>
      <c r="F233" s="1" t="s">
        <v>109</v>
      </c>
      <c r="G233" s="1" t="s">
        <v>146</v>
      </c>
      <c r="H233" s="1" t="s">
        <v>413</v>
      </c>
    </row>
    <row r="234" spans="1:8" x14ac:dyDescent="0.25">
      <c r="A234" s="1" t="s">
        <v>715</v>
      </c>
      <c r="B234" s="1" t="s">
        <v>35</v>
      </c>
      <c r="C234" s="1" t="s">
        <v>32</v>
      </c>
      <c r="D234" s="1" t="s">
        <v>716</v>
      </c>
      <c r="E234" s="1" t="s">
        <v>499</v>
      </c>
      <c r="F234" s="1" t="s">
        <v>109</v>
      </c>
      <c r="G234" s="1" t="s">
        <v>14</v>
      </c>
      <c r="H234" s="1" t="s">
        <v>717</v>
      </c>
    </row>
    <row r="235" spans="1:8" x14ac:dyDescent="0.25">
      <c r="A235" s="1" t="s">
        <v>718</v>
      </c>
      <c r="B235" s="1" t="s">
        <v>35</v>
      </c>
      <c r="C235" s="1" t="s">
        <v>24</v>
      </c>
      <c r="D235" s="1" t="s">
        <v>719</v>
      </c>
      <c r="E235" s="1" t="s">
        <v>499</v>
      </c>
      <c r="F235" s="1" t="s">
        <v>109</v>
      </c>
      <c r="G235" s="1" t="s">
        <v>249</v>
      </c>
      <c r="H235" s="1" t="s">
        <v>720</v>
      </c>
    </row>
    <row r="236" spans="1:8" x14ac:dyDescent="0.25">
      <c r="A236" s="1" t="s">
        <v>721</v>
      </c>
      <c r="B236" s="1" t="s">
        <v>241</v>
      </c>
      <c r="C236" s="1" t="s">
        <v>30</v>
      </c>
      <c r="D236" s="1" t="s">
        <v>722</v>
      </c>
      <c r="E236" s="1" t="s">
        <v>499</v>
      </c>
      <c r="F236" s="1" t="s">
        <v>56</v>
      </c>
      <c r="G236" s="1" t="s">
        <v>179</v>
      </c>
      <c r="H236" s="1" t="s">
        <v>723</v>
      </c>
    </row>
    <row r="237" spans="1:8" x14ac:dyDescent="0.25">
      <c r="A237" s="1" t="s">
        <v>724</v>
      </c>
      <c r="B237" s="1" t="s">
        <v>241</v>
      </c>
      <c r="C237" s="1" t="s">
        <v>267</v>
      </c>
      <c r="D237" s="1" t="s">
        <v>725</v>
      </c>
      <c r="E237" s="1" t="s">
        <v>499</v>
      </c>
      <c r="F237" s="1" t="s">
        <v>56</v>
      </c>
      <c r="G237" s="1" t="s">
        <v>345</v>
      </c>
      <c r="H237" s="1" t="s">
        <v>726</v>
      </c>
    </row>
    <row r="238" spans="1:8" x14ac:dyDescent="0.25">
      <c r="A238" s="1" t="s">
        <v>727</v>
      </c>
      <c r="B238" s="1" t="s">
        <v>241</v>
      </c>
      <c r="C238" s="1" t="s">
        <v>241</v>
      </c>
      <c r="D238" s="1" t="s">
        <v>728</v>
      </c>
      <c r="E238" s="1" t="s">
        <v>499</v>
      </c>
      <c r="F238" s="1" t="s">
        <v>56</v>
      </c>
      <c r="G238" s="1" t="s">
        <v>5</v>
      </c>
      <c r="H238" s="1" t="s">
        <v>729</v>
      </c>
    </row>
    <row r="239" spans="1:8" x14ac:dyDescent="0.25">
      <c r="A239" s="1" t="s">
        <v>730</v>
      </c>
      <c r="B239" s="1" t="s">
        <v>241</v>
      </c>
      <c r="C239" s="1" t="s">
        <v>179</v>
      </c>
      <c r="D239" s="1" t="s">
        <v>731</v>
      </c>
      <c r="E239" s="1" t="s">
        <v>499</v>
      </c>
      <c r="F239" s="1" t="s">
        <v>56</v>
      </c>
      <c r="G239" s="1" t="s">
        <v>205</v>
      </c>
      <c r="H239" s="1" t="s">
        <v>732</v>
      </c>
    </row>
    <row r="240" spans="1:8" x14ac:dyDescent="0.25">
      <c r="A240" s="1" t="s">
        <v>733</v>
      </c>
      <c r="B240" s="1" t="s">
        <v>241</v>
      </c>
      <c r="C240" s="1" t="s">
        <v>45</v>
      </c>
      <c r="D240" s="1" t="s">
        <v>734</v>
      </c>
      <c r="E240" s="1" t="s">
        <v>499</v>
      </c>
      <c r="F240" s="1" t="s">
        <v>56</v>
      </c>
      <c r="G240" s="1" t="s">
        <v>156</v>
      </c>
      <c r="H240" s="1" t="s">
        <v>735</v>
      </c>
    </row>
    <row r="241" spans="1:8" x14ac:dyDescent="0.25">
      <c r="A241" s="1" t="s">
        <v>736</v>
      </c>
      <c r="B241" s="1" t="s">
        <v>241</v>
      </c>
      <c r="C241" s="1" t="s">
        <v>300</v>
      </c>
      <c r="D241" s="1" t="s">
        <v>737</v>
      </c>
      <c r="E241" s="1" t="s">
        <v>499</v>
      </c>
      <c r="F241" s="1" t="s">
        <v>56</v>
      </c>
      <c r="G241" s="1" t="s">
        <v>146</v>
      </c>
      <c r="H241" s="1" t="s">
        <v>738</v>
      </c>
    </row>
    <row r="242" spans="1:8" x14ac:dyDescent="0.25">
      <c r="A242" s="1" t="s">
        <v>739</v>
      </c>
      <c r="B242" s="1" t="s">
        <v>241</v>
      </c>
      <c r="C242" s="1" t="s">
        <v>49</v>
      </c>
      <c r="D242" s="1" t="s">
        <v>740</v>
      </c>
      <c r="E242" s="1" t="s">
        <v>499</v>
      </c>
      <c r="F242" s="1" t="s">
        <v>56</v>
      </c>
      <c r="G242" s="1" t="s">
        <v>26</v>
      </c>
      <c r="H242" s="1" t="s">
        <v>741</v>
      </c>
    </row>
    <row r="243" spans="1:8" x14ac:dyDescent="0.25">
      <c r="A243" s="1" t="s">
        <v>742</v>
      </c>
      <c r="B243" s="1" t="s">
        <v>241</v>
      </c>
      <c r="C243" s="1" t="s">
        <v>1</v>
      </c>
      <c r="D243" s="1" t="s">
        <v>743</v>
      </c>
      <c r="E243" s="1" t="s">
        <v>499</v>
      </c>
      <c r="F243" s="1" t="s">
        <v>56</v>
      </c>
      <c r="G243" s="1" t="s">
        <v>24</v>
      </c>
      <c r="H243" s="1" t="s">
        <v>744</v>
      </c>
    </row>
    <row r="244" spans="1:8" x14ac:dyDescent="0.25">
      <c r="A244" s="1" t="s">
        <v>745</v>
      </c>
      <c r="B244" s="1" t="s">
        <v>241</v>
      </c>
      <c r="C244" s="1" t="s">
        <v>109</v>
      </c>
      <c r="D244" s="1" t="s">
        <v>746</v>
      </c>
      <c r="E244" s="1" t="s">
        <v>499</v>
      </c>
      <c r="F244" s="1" t="s">
        <v>173</v>
      </c>
      <c r="G244" s="1" t="s">
        <v>35</v>
      </c>
      <c r="H244" s="1" t="s">
        <v>570</v>
      </c>
    </row>
    <row r="245" spans="1:8" x14ac:dyDescent="0.25">
      <c r="A245" s="1" t="s">
        <v>747</v>
      </c>
      <c r="B245" s="1" t="s">
        <v>241</v>
      </c>
      <c r="C245" s="1" t="s">
        <v>173</v>
      </c>
      <c r="D245" s="1" t="s">
        <v>227</v>
      </c>
      <c r="E245" s="1" t="s">
        <v>499</v>
      </c>
      <c r="F245" s="1" t="s">
        <v>173</v>
      </c>
      <c r="G245" s="1" t="s">
        <v>45</v>
      </c>
      <c r="H245" s="1" t="s">
        <v>748</v>
      </c>
    </row>
    <row r="246" spans="1:8" x14ac:dyDescent="0.25">
      <c r="A246" s="1" t="s">
        <v>749</v>
      </c>
      <c r="B246" s="1" t="s">
        <v>241</v>
      </c>
      <c r="C246" s="1" t="s">
        <v>5</v>
      </c>
      <c r="D246" s="1" t="s">
        <v>750</v>
      </c>
      <c r="E246" s="1" t="s">
        <v>499</v>
      </c>
      <c r="F246" s="1" t="s">
        <v>173</v>
      </c>
      <c r="G246" s="1" t="s">
        <v>1</v>
      </c>
      <c r="H246" s="1" t="s">
        <v>658</v>
      </c>
    </row>
    <row r="247" spans="1:8" x14ac:dyDescent="0.25">
      <c r="A247" s="1" t="s">
        <v>751</v>
      </c>
      <c r="B247" s="1" t="s">
        <v>241</v>
      </c>
      <c r="C247" s="1" t="s">
        <v>62</v>
      </c>
      <c r="D247" s="1" t="s">
        <v>752</v>
      </c>
      <c r="E247" s="1" t="s">
        <v>499</v>
      </c>
      <c r="F247" s="1" t="s">
        <v>173</v>
      </c>
      <c r="G247" s="1" t="s">
        <v>5</v>
      </c>
      <c r="H247" s="1" t="s">
        <v>753</v>
      </c>
    </row>
    <row r="248" spans="1:8" x14ac:dyDescent="0.25">
      <c r="A248" s="1" t="s">
        <v>754</v>
      </c>
      <c r="B248" s="1" t="s">
        <v>241</v>
      </c>
      <c r="C248" s="1" t="s">
        <v>6</v>
      </c>
      <c r="D248" s="1" t="s">
        <v>755</v>
      </c>
      <c r="E248" s="1" t="s">
        <v>499</v>
      </c>
      <c r="F248" s="1" t="s">
        <v>173</v>
      </c>
      <c r="G248" s="1" t="s">
        <v>66</v>
      </c>
      <c r="H248" s="1" t="s">
        <v>756</v>
      </c>
    </row>
    <row r="249" spans="1:8" x14ac:dyDescent="0.25">
      <c r="A249" s="1" t="s">
        <v>757</v>
      </c>
      <c r="B249" s="1" t="s">
        <v>241</v>
      </c>
      <c r="C249" s="1" t="s">
        <v>205</v>
      </c>
      <c r="D249" s="1" t="s">
        <v>758</v>
      </c>
      <c r="E249" s="1" t="s">
        <v>499</v>
      </c>
      <c r="F249" s="1" t="s">
        <v>173</v>
      </c>
      <c r="G249" s="1" t="s">
        <v>74</v>
      </c>
      <c r="H249" s="1" t="s">
        <v>192</v>
      </c>
    </row>
    <row r="250" spans="1:8" x14ac:dyDescent="0.25">
      <c r="A250" s="1" t="s">
        <v>759</v>
      </c>
      <c r="B250" s="1" t="s">
        <v>241</v>
      </c>
      <c r="C250" s="1" t="s">
        <v>70</v>
      </c>
      <c r="D250" s="1" t="s">
        <v>760</v>
      </c>
      <c r="E250" s="1" t="s">
        <v>499</v>
      </c>
      <c r="F250" s="1" t="s">
        <v>173</v>
      </c>
      <c r="G250" s="1" t="s">
        <v>16</v>
      </c>
      <c r="H250" s="1" t="s">
        <v>761</v>
      </c>
    </row>
    <row r="251" spans="1:8" x14ac:dyDescent="0.25">
      <c r="A251" s="1" t="s">
        <v>762</v>
      </c>
      <c r="B251" s="1" t="s">
        <v>241</v>
      </c>
      <c r="C251" s="1" t="s">
        <v>11</v>
      </c>
      <c r="D251" s="1" t="s">
        <v>763</v>
      </c>
      <c r="E251" s="1" t="s">
        <v>499</v>
      </c>
      <c r="F251" s="1" t="s">
        <v>173</v>
      </c>
      <c r="G251" s="1" t="s">
        <v>2</v>
      </c>
      <c r="H251" s="1" t="s">
        <v>764</v>
      </c>
    </row>
    <row r="252" spans="1:8" x14ac:dyDescent="0.25">
      <c r="A252" s="1" t="s">
        <v>765</v>
      </c>
      <c r="B252" s="1" t="s">
        <v>241</v>
      </c>
      <c r="C252" s="1" t="s">
        <v>144</v>
      </c>
      <c r="D252" s="1" t="s">
        <v>766</v>
      </c>
      <c r="E252" s="1" t="s">
        <v>499</v>
      </c>
      <c r="F252" s="1" t="s">
        <v>173</v>
      </c>
      <c r="G252" s="1" t="s">
        <v>26</v>
      </c>
      <c r="H252" s="1" t="s">
        <v>767</v>
      </c>
    </row>
    <row r="253" spans="1:8" x14ac:dyDescent="0.25">
      <c r="A253" s="1" t="s">
        <v>768</v>
      </c>
      <c r="B253" s="1" t="s">
        <v>241</v>
      </c>
      <c r="C253" s="1" t="s">
        <v>78</v>
      </c>
      <c r="D253" s="1" t="s">
        <v>769</v>
      </c>
      <c r="E253" s="1" t="s">
        <v>499</v>
      </c>
      <c r="F253" s="1" t="s">
        <v>173</v>
      </c>
      <c r="G253" s="1" t="s">
        <v>104</v>
      </c>
      <c r="H253" s="1" t="s">
        <v>770</v>
      </c>
    </row>
    <row r="254" spans="1:8" x14ac:dyDescent="0.25">
      <c r="A254" s="1" t="s">
        <v>771</v>
      </c>
      <c r="B254" s="1" t="s">
        <v>241</v>
      </c>
      <c r="C254" s="1" t="s">
        <v>16</v>
      </c>
      <c r="D254" s="1" t="s">
        <v>772</v>
      </c>
      <c r="E254" s="1" t="s">
        <v>499</v>
      </c>
      <c r="F254" s="1" t="s">
        <v>58</v>
      </c>
      <c r="G254" s="1" t="s">
        <v>237</v>
      </c>
      <c r="H254" s="1" t="s">
        <v>228</v>
      </c>
    </row>
    <row r="255" spans="1:8" x14ac:dyDescent="0.25">
      <c r="A255" s="1" t="s">
        <v>773</v>
      </c>
      <c r="B255" s="1" t="s">
        <v>241</v>
      </c>
      <c r="C255" s="1" t="s">
        <v>85</v>
      </c>
      <c r="D255" s="1" t="s">
        <v>774</v>
      </c>
      <c r="E255" s="1" t="s">
        <v>499</v>
      </c>
      <c r="F255" s="1" t="s">
        <v>58</v>
      </c>
      <c r="G255" s="1" t="s">
        <v>40</v>
      </c>
      <c r="H255" s="1" t="s">
        <v>775</v>
      </c>
    </row>
    <row r="256" spans="1:8" x14ac:dyDescent="0.25">
      <c r="A256" s="1" t="s">
        <v>776</v>
      </c>
      <c r="B256" s="1" t="s">
        <v>241</v>
      </c>
      <c r="C256" s="1" t="s">
        <v>146</v>
      </c>
      <c r="D256" s="1" t="s">
        <v>777</v>
      </c>
      <c r="E256" s="1" t="s">
        <v>499</v>
      </c>
      <c r="F256" s="1" t="s">
        <v>58</v>
      </c>
      <c r="G256" s="1" t="s">
        <v>300</v>
      </c>
      <c r="H256" s="1" t="s">
        <v>142</v>
      </c>
    </row>
    <row r="257" spans="1:8" x14ac:dyDescent="0.25">
      <c r="A257" s="1" t="s">
        <v>778</v>
      </c>
      <c r="B257" s="1" t="s">
        <v>241</v>
      </c>
      <c r="C257" s="1" t="s">
        <v>2</v>
      </c>
      <c r="D257" s="1" t="s">
        <v>779</v>
      </c>
      <c r="E257" s="1" t="s">
        <v>499</v>
      </c>
      <c r="F257" s="1" t="s">
        <v>58</v>
      </c>
      <c r="G257" s="1" t="s">
        <v>1</v>
      </c>
      <c r="H257" s="1" t="s">
        <v>780</v>
      </c>
    </row>
    <row r="258" spans="1:8" x14ac:dyDescent="0.25">
      <c r="A258" s="1" t="s">
        <v>781</v>
      </c>
      <c r="B258" s="1" t="s">
        <v>241</v>
      </c>
      <c r="C258" s="1" t="s">
        <v>93</v>
      </c>
      <c r="D258" s="1" t="s">
        <v>782</v>
      </c>
      <c r="E258" s="1" t="s">
        <v>499</v>
      </c>
      <c r="F258" s="1" t="s">
        <v>58</v>
      </c>
      <c r="G258" s="1" t="s">
        <v>58</v>
      </c>
      <c r="H258" s="1" t="s">
        <v>361</v>
      </c>
    </row>
    <row r="259" spans="1:8" x14ac:dyDescent="0.25">
      <c r="A259" s="1" t="s">
        <v>783</v>
      </c>
      <c r="B259" s="1" t="s">
        <v>241</v>
      </c>
      <c r="C259" s="1" t="s">
        <v>106</v>
      </c>
      <c r="D259" s="1" t="s">
        <v>784</v>
      </c>
      <c r="E259" s="1" t="s">
        <v>499</v>
      </c>
      <c r="F259" s="1" t="s">
        <v>58</v>
      </c>
      <c r="G259" s="1" t="s">
        <v>62</v>
      </c>
      <c r="H259" s="1" t="s">
        <v>261</v>
      </c>
    </row>
    <row r="260" spans="1:8" x14ac:dyDescent="0.25">
      <c r="A260" s="1" t="s">
        <v>785</v>
      </c>
      <c r="B260" s="1" t="s">
        <v>241</v>
      </c>
      <c r="C260" s="1" t="s">
        <v>14</v>
      </c>
      <c r="D260" s="1" t="s">
        <v>786</v>
      </c>
      <c r="E260" s="1" t="s">
        <v>499</v>
      </c>
      <c r="F260" s="1" t="s">
        <v>58</v>
      </c>
      <c r="G260" s="1" t="s">
        <v>277</v>
      </c>
      <c r="H260" s="1" t="s">
        <v>670</v>
      </c>
    </row>
    <row r="261" spans="1:8" x14ac:dyDescent="0.25">
      <c r="A261" s="1" t="s">
        <v>787</v>
      </c>
      <c r="B261" s="1" t="s">
        <v>241</v>
      </c>
      <c r="C261" s="1" t="s">
        <v>100</v>
      </c>
      <c r="D261" s="1" t="s">
        <v>788</v>
      </c>
      <c r="E261" s="1" t="s">
        <v>499</v>
      </c>
      <c r="F261" s="1" t="s">
        <v>58</v>
      </c>
      <c r="G261" s="1" t="s">
        <v>74</v>
      </c>
      <c r="H261" s="1" t="s">
        <v>789</v>
      </c>
    </row>
    <row r="262" spans="1:8" x14ac:dyDescent="0.25">
      <c r="A262" s="1" t="s">
        <v>790</v>
      </c>
      <c r="B262" s="1" t="s">
        <v>241</v>
      </c>
      <c r="C262" s="1" t="s">
        <v>32</v>
      </c>
      <c r="D262" s="1" t="s">
        <v>791</v>
      </c>
      <c r="E262" s="1" t="s">
        <v>499</v>
      </c>
      <c r="F262" s="1" t="s">
        <v>58</v>
      </c>
      <c r="G262" s="1" t="s">
        <v>16</v>
      </c>
      <c r="H262" s="1" t="s">
        <v>792</v>
      </c>
    </row>
    <row r="263" spans="1:8" x14ac:dyDescent="0.25">
      <c r="A263" s="1" t="s">
        <v>793</v>
      </c>
      <c r="B263" s="1" t="s">
        <v>241</v>
      </c>
      <c r="C263" s="1" t="s">
        <v>24</v>
      </c>
      <c r="D263" s="1" t="s">
        <v>794</v>
      </c>
      <c r="E263" s="1" t="s">
        <v>499</v>
      </c>
      <c r="F263" s="1" t="s">
        <v>58</v>
      </c>
      <c r="G263" s="1" t="s">
        <v>146</v>
      </c>
      <c r="H263" s="1" t="s">
        <v>795</v>
      </c>
    </row>
    <row r="264" spans="1:8" x14ac:dyDescent="0.25">
      <c r="A264" s="1" t="s">
        <v>796</v>
      </c>
      <c r="B264" s="1" t="s">
        <v>241</v>
      </c>
      <c r="C264" s="1" t="s">
        <v>249</v>
      </c>
      <c r="D264" s="1" t="s">
        <v>645</v>
      </c>
      <c r="E264" s="1" t="s">
        <v>499</v>
      </c>
      <c r="F264" s="1" t="s">
        <v>58</v>
      </c>
      <c r="G264" s="1" t="s">
        <v>93</v>
      </c>
      <c r="H264" s="1" t="s">
        <v>493</v>
      </c>
    </row>
    <row r="265" spans="1:8" x14ac:dyDescent="0.25">
      <c r="A265" s="1" t="s">
        <v>797</v>
      </c>
      <c r="B265" s="1" t="s">
        <v>42</v>
      </c>
      <c r="C265" s="1" t="s">
        <v>237</v>
      </c>
      <c r="D265" s="1" t="s">
        <v>798</v>
      </c>
      <c r="E265" s="1" t="s">
        <v>499</v>
      </c>
      <c r="F265" s="1" t="s">
        <v>58</v>
      </c>
      <c r="G265" s="1" t="s">
        <v>14</v>
      </c>
      <c r="H265" s="1" t="s">
        <v>799</v>
      </c>
    </row>
    <row r="266" spans="1:8" x14ac:dyDescent="0.25">
      <c r="A266" s="1" t="s">
        <v>800</v>
      </c>
      <c r="B266" s="1" t="s">
        <v>42</v>
      </c>
      <c r="C266" s="1" t="s">
        <v>267</v>
      </c>
      <c r="D266" s="1" t="s">
        <v>801</v>
      </c>
      <c r="E266" s="1" t="s">
        <v>499</v>
      </c>
      <c r="F266" s="1" t="s">
        <v>58</v>
      </c>
      <c r="G266" s="1" t="s">
        <v>32</v>
      </c>
      <c r="H266" s="1" t="s">
        <v>802</v>
      </c>
    </row>
    <row r="267" spans="1:8" x14ac:dyDescent="0.25">
      <c r="A267" s="1" t="s">
        <v>803</v>
      </c>
      <c r="B267" s="1" t="s">
        <v>42</v>
      </c>
      <c r="C267" s="1" t="s">
        <v>241</v>
      </c>
      <c r="D267" s="1" t="s">
        <v>804</v>
      </c>
      <c r="E267" s="1" t="s">
        <v>499</v>
      </c>
      <c r="F267" s="1" t="s">
        <v>58</v>
      </c>
      <c r="G267" s="1" t="s">
        <v>249</v>
      </c>
      <c r="H267" s="1" t="s">
        <v>805</v>
      </c>
    </row>
    <row r="268" spans="1:8" x14ac:dyDescent="0.25">
      <c r="A268" s="1" t="s">
        <v>806</v>
      </c>
      <c r="B268" s="1" t="s">
        <v>42</v>
      </c>
      <c r="C268" s="1" t="s">
        <v>40</v>
      </c>
      <c r="D268" s="1" t="s">
        <v>807</v>
      </c>
      <c r="E268" s="1" t="s">
        <v>499</v>
      </c>
      <c r="F268" s="1" t="s">
        <v>5</v>
      </c>
      <c r="G268" s="1" t="s">
        <v>35</v>
      </c>
      <c r="H268" s="1" t="s">
        <v>808</v>
      </c>
    </row>
    <row r="269" spans="1:8" x14ac:dyDescent="0.25">
      <c r="A269" s="1" t="s">
        <v>809</v>
      </c>
      <c r="B269" s="1" t="s">
        <v>42</v>
      </c>
      <c r="C269" s="1" t="s">
        <v>179</v>
      </c>
      <c r="D269" s="1" t="s">
        <v>810</v>
      </c>
      <c r="E269" s="1" t="s">
        <v>499</v>
      </c>
      <c r="F269" s="1" t="s">
        <v>5</v>
      </c>
      <c r="G269" s="1" t="s">
        <v>40</v>
      </c>
      <c r="H269" s="1" t="s">
        <v>59</v>
      </c>
    </row>
    <row r="270" spans="1:8" x14ac:dyDescent="0.25">
      <c r="A270" s="1" t="s">
        <v>811</v>
      </c>
      <c r="B270" s="1" t="s">
        <v>42</v>
      </c>
      <c r="C270" s="1" t="s">
        <v>45</v>
      </c>
      <c r="D270" s="1" t="s">
        <v>812</v>
      </c>
      <c r="E270" s="1" t="s">
        <v>499</v>
      </c>
      <c r="F270" s="1" t="s">
        <v>5</v>
      </c>
      <c r="G270" s="1" t="s">
        <v>183</v>
      </c>
      <c r="H270" s="1" t="s">
        <v>813</v>
      </c>
    </row>
    <row r="271" spans="1:8" x14ac:dyDescent="0.25">
      <c r="A271" s="1" t="s">
        <v>814</v>
      </c>
      <c r="B271" s="1" t="s">
        <v>42</v>
      </c>
      <c r="C271" s="1" t="s">
        <v>300</v>
      </c>
      <c r="D271" s="1" t="s">
        <v>815</v>
      </c>
      <c r="E271" s="1" t="s">
        <v>499</v>
      </c>
      <c r="F271" s="1" t="s">
        <v>5</v>
      </c>
      <c r="G271" s="1" t="s">
        <v>49</v>
      </c>
      <c r="H271" s="1" t="s">
        <v>307</v>
      </c>
    </row>
    <row r="272" spans="1:8" x14ac:dyDescent="0.25">
      <c r="A272" s="1" t="s">
        <v>816</v>
      </c>
      <c r="B272" s="1" t="s">
        <v>42</v>
      </c>
      <c r="C272" s="1" t="s">
        <v>122</v>
      </c>
      <c r="D272" s="1" t="s">
        <v>817</v>
      </c>
      <c r="E272" s="1" t="s">
        <v>499</v>
      </c>
      <c r="F272" s="1" t="s">
        <v>5</v>
      </c>
      <c r="G272" s="1" t="s">
        <v>29</v>
      </c>
      <c r="H272" s="1" t="s">
        <v>181</v>
      </c>
    </row>
    <row r="273" spans="1:8" x14ac:dyDescent="0.25">
      <c r="A273" s="1" t="s">
        <v>818</v>
      </c>
      <c r="B273" s="1" t="s">
        <v>42</v>
      </c>
      <c r="C273" s="1" t="s">
        <v>345</v>
      </c>
      <c r="D273" s="1" t="s">
        <v>819</v>
      </c>
      <c r="E273" s="1" t="s">
        <v>499</v>
      </c>
      <c r="F273" s="1" t="s">
        <v>5</v>
      </c>
      <c r="G273" s="1" t="s">
        <v>173</v>
      </c>
      <c r="H273" s="1" t="s">
        <v>820</v>
      </c>
    </row>
    <row r="274" spans="1:8" x14ac:dyDescent="0.25">
      <c r="A274" s="1" t="s">
        <v>821</v>
      </c>
      <c r="B274" s="1" t="s">
        <v>42</v>
      </c>
      <c r="C274" s="1" t="s">
        <v>315</v>
      </c>
      <c r="D274" s="1" t="s">
        <v>822</v>
      </c>
      <c r="E274" s="1" t="s">
        <v>499</v>
      </c>
      <c r="F274" s="1" t="s">
        <v>5</v>
      </c>
      <c r="G274" s="1" t="s">
        <v>37</v>
      </c>
      <c r="H274" s="1" t="s">
        <v>823</v>
      </c>
    </row>
    <row r="275" spans="1:8" x14ac:dyDescent="0.25">
      <c r="A275" s="1" t="s">
        <v>824</v>
      </c>
      <c r="B275" s="1" t="s">
        <v>42</v>
      </c>
      <c r="C275" s="1" t="s">
        <v>29</v>
      </c>
      <c r="D275" s="1" t="s">
        <v>825</v>
      </c>
      <c r="E275" s="1" t="s">
        <v>499</v>
      </c>
      <c r="F275" s="1" t="s">
        <v>5</v>
      </c>
      <c r="G275" s="1" t="s">
        <v>6</v>
      </c>
      <c r="H275" s="1" t="s">
        <v>553</v>
      </c>
    </row>
    <row r="276" spans="1:8" x14ac:dyDescent="0.25">
      <c r="A276" s="1" t="s">
        <v>826</v>
      </c>
      <c r="B276" s="1" t="s">
        <v>42</v>
      </c>
      <c r="C276" s="1" t="s">
        <v>109</v>
      </c>
      <c r="D276" s="1" t="s">
        <v>827</v>
      </c>
      <c r="E276" s="1" t="s">
        <v>499</v>
      </c>
      <c r="F276" s="1" t="s">
        <v>5</v>
      </c>
      <c r="G276" s="1" t="s">
        <v>277</v>
      </c>
      <c r="H276" s="1" t="s">
        <v>17</v>
      </c>
    </row>
    <row r="277" spans="1:8" x14ac:dyDescent="0.25">
      <c r="A277" s="1" t="s">
        <v>828</v>
      </c>
      <c r="B277" s="1" t="s">
        <v>42</v>
      </c>
      <c r="C277" s="1" t="s">
        <v>56</v>
      </c>
      <c r="D277" s="1" t="s">
        <v>829</v>
      </c>
      <c r="E277" s="1" t="s">
        <v>499</v>
      </c>
      <c r="F277" s="1" t="s">
        <v>5</v>
      </c>
      <c r="G277" s="1" t="s">
        <v>11</v>
      </c>
      <c r="H277" s="1" t="s">
        <v>830</v>
      </c>
    </row>
    <row r="278" spans="1:8" x14ac:dyDescent="0.25">
      <c r="A278" s="1" t="s">
        <v>831</v>
      </c>
      <c r="B278" s="1" t="s">
        <v>42</v>
      </c>
      <c r="C278" s="1" t="s">
        <v>58</v>
      </c>
      <c r="D278" s="1" t="s">
        <v>832</v>
      </c>
      <c r="E278" s="1" t="s">
        <v>499</v>
      </c>
      <c r="F278" s="1" t="s">
        <v>5</v>
      </c>
      <c r="G278" s="1" t="s">
        <v>156</v>
      </c>
      <c r="H278" s="1" t="s">
        <v>833</v>
      </c>
    </row>
    <row r="279" spans="1:8" x14ac:dyDescent="0.25">
      <c r="A279" s="1" t="s">
        <v>834</v>
      </c>
      <c r="B279" s="1" t="s">
        <v>42</v>
      </c>
      <c r="C279" s="1" t="s">
        <v>5</v>
      </c>
      <c r="D279" s="1" t="s">
        <v>835</v>
      </c>
      <c r="E279" s="1" t="s">
        <v>499</v>
      </c>
      <c r="F279" s="1" t="s">
        <v>5</v>
      </c>
      <c r="G279" s="1" t="s">
        <v>16</v>
      </c>
      <c r="H279" s="1" t="s">
        <v>836</v>
      </c>
    </row>
    <row r="280" spans="1:8" x14ac:dyDescent="0.25">
      <c r="A280" s="1" t="s">
        <v>837</v>
      </c>
      <c r="B280" s="1" t="s">
        <v>42</v>
      </c>
      <c r="C280" s="1" t="s">
        <v>37</v>
      </c>
      <c r="D280" s="1" t="s">
        <v>838</v>
      </c>
      <c r="E280" s="1" t="s">
        <v>499</v>
      </c>
      <c r="F280" s="1" t="s">
        <v>5</v>
      </c>
      <c r="G280" s="1" t="s">
        <v>87</v>
      </c>
      <c r="H280" s="1" t="s">
        <v>836</v>
      </c>
    </row>
    <row r="281" spans="1:8" x14ac:dyDescent="0.25">
      <c r="A281" s="1" t="s">
        <v>839</v>
      </c>
      <c r="B281" s="1" t="s">
        <v>42</v>
      </c>
      <c r="C281" s="1" t="s">
        <v>62</v>
      </c>
      <c r="D281" s="1" t="s">
        <v>840</v>
      </c>
      <c r="E281" s="1" t="s">
        <v>499</v>
      </c>
      <c r="F281" s="1" t="s">
        <v>5</v>
      </c>
      <c r="G281" s="1" t="s">
        <v>2</v>
      </c>
      <c r="H281" s="1" t="s">
        <v>820</v>
      </c>
    </row>
    <row r="282" spans="1:8" x14ac:dyDescent="0.25">
      <c r="A282" s="1" t="s">
        <v>841</v>
      </c>
      <c r="B282" s="1" t="s">
        <v>42</v>
      </c>
      <c r="C282" s="1" t="s">
        <v>201</v>
      </c>
      <c r="D282" s="1" t="s">
        <v>842</v>
      </c>
      <c r="E282" s="1" t="s">
        <v>499</v>
      </c>
      <c r="F282" s="1" t="s">
        <v>5</v>
      </c>
      <c r="G282" s="1" t="s">
        <v>9</v>
      </c>
      <c r="H282" s="1" t="s">
        <v>843</v>
      </c>
    </row>
    <row r="283" spans="1:8" x14ac:dyDescent="0.25">
      <c r="A283" s="1" t="s">
        <v>844</v>
      </c>
      <c r="B283" s="1" t="s">
        <v>42</v>
      </c>
      <c r="C283" s="1" t="s">
        <v>6</v>
      </c>
      <c r="D283" s="1" t="s">
        <v>845</v>
      </c>
      <c r="E283" s="1" t="s">
        <v>499</v>
      </c>
      <c r="F283" s="1" t="s">
        <v>5</v>
      </c>
      <c r="G283" s="1" t="s">
        <v>14</v>
      </c>
      <c r="H283" s="1" t="s">
        <v>846</v>
      </c>
    </row>
    <row r="284" spans="1:8" x14ac:dyDescent="0.25">
      <c r="A284" s="1" t="s">
        <v>847</v>
      </c>
      <c r="B284" s="1" t="s">
        <v>42</v>
      </c>
      <c r="C284" s="1" t="s">
        <v>66</v>
      </c>
      <c r="D284" s="1" t="s">
        <v>15</v>
      </c>
      <c r="E284" s="1" t="s">
        <v>499</v>
      </c>
      <c r="F284" s="1" t="s">
        <v>5</v>
      </c>
      <c r="G284" s="1" t="s">
        <v>19</v>
      </c>
      <c r="H284" s="1" t="s">
        <v>848</v>
      </c>
    </row>
    <row r="285" spans="1:8" x14ac:dyDescent="0.25">
      <c r="A285" s="1" t="s">
        <v>849</v>
      </c>
      <c r="B285" s="1" t="s">
        <v>42</v>
      </c>
      <c r="C285" s="1" t="s">
        <v>205</v>
      </c>
      <c r="D285" s="1" t="s">
        <v>850</v>
      </c>
      <c r="E285" s="1" t="s">
        <v>499</v>
      </c>
      <c r="F285" s="1" t="s">
        <v>5</v>
      </c>
      <c r="G285" s="1" t="s">
        <v>24</v>
      </c>
      <c r="H285" s="1" t="s">
        <v>522</v>
      </c>
    </row>
    <row r="286" spans="1:8" x14ac:dyDescent="0.25">
      <c r="A286" s="1" t="s">
        <v>851</v>
      </c>
      <c r="B286" s="1" t="s">
        <v>42</v>
      </c>
      <c r="C286" s="1" t="s">
        <v>277</v>
      </c>
      <c r="D286" s="1" t="s">
        <v>852</v>
      </c>
      <c r="E286" s="1" t="s">
        <v>499</v>
      </c>
      <c r="F286" s="1" t="s">
        <v>5</v>
      </c>
      <c r="G286" s="1" t="s">
        <v>249</v>
      </c>
      <c r="H286" s="1" t="s">
        <v>284</v>
      </c>
    </row>
    <row r="287" spans="1:8" x14ac:dyDescent="0.25">
      <c r="A287" s="1" t="s">
        <v>853</v>
      </c>
      <c r="B287" s="1" t="s">
        <v>42</v>
      </c>
      <c r="C287" s="1" t="s">
        <v>70</v>
      </c>
      <c r="D287" s="1" t="s">
        <v>854</v>
      </c>
      <c r="E287" s="1" t="s">
        <v>499</v>
      </c>
      <c r="F287" s="1" t="s">
        <v>37</v>
      </c>
      <c r="G287" s="1" t="s">
        <v>267</v>
      </c>
      <c r="H287" s="1" t="s">
        <v>855</v>
      </c>
    </row>
    <row r="288" spans="1:8" x14ac:dyDescent="0.25">
      <c r="A288" s="1" t="s">
        <v>856</v>
      </c>
      <c r="B288" s="1" t="s">
        <v>42</v>
      </c>
      <c r="C288" s="1" t="s">
        <v>140</v>
      </c>
      <c r="D288" s="1" t="s">
        <v>857</v>
      </c>
      <c r="E288" s="1" t="s">
        <v>499</v>
      </c>
      <c r="F288" s="1" t="s">
        <v>37</v>
      </c>
      <c r="G288" s="1" t="s">
        <v>42</v>
      </c>
      <c r="H288" s="1" t="s">
        <v>135</v>
      </c>
    </row>
    <row r="289" spans="1:8" x14ac:dyDescent="0.25">
      <c r="A289" s="1" t="s">
        <v>858</v>
      </c>
      <c r="B289" s="1" t="s">
        <v>42</v>
      </c>
      <c r="C289" s="1" t="s">
        <v>11</v>
      </c>
      <c r="D289" s="1" t="s">
        <v>859</v>
      </c>
      <c r="E289" s="1" t="s">
        <v>499</v>
      </c>
      <c r="F289" s="1" t="s">
        <v>37</v>
      </c>
      <c r="G289" s="1" t="s">
        <v>283</v>
      </c>
      <c r="H289" s="1" t="s">
        <v>860</v>
      </c>
    </row>
    <row r="290" spans="1:8" x14ac:dyDescent="0.25">
      <c r="A290" s="1" t="s">
        <v>861</v>
      </c>
      <c r="B290" s="1" t="s">
        <v>42</v>
      </c>
      <c r="C290" s="1" t="s">
        <v>74</v>
      </c>
      <c r="D290" s="1" t="s">
        <v>862</v>
      </c>
      <c r="E290" s="1" t="s">
        <v>499</v>
      </c>
      <c r="F290" s="1" t="s">
        <v>37</v>
      </c>
      <c r="G290" s="1" t="s">
        <v>300</v>
      </c>
      <c r="H290" s="1" t="s">
        <v>709</v>
      </c>
    </row>
    <row r="291" spans="1:8" x14ac:dyDescent="0.25">
      <c r="A291" s="1" t="s">
        <v>863</v>
      </c>
      <c r="B291" s="1" t="s">
        <v>42</v>
      </c>
      <c r="C291" s="1" t="s">
        <v>74</v>
      </c>
      <c r="D291" s="1" t="s">
        <v>864</v>
      </c>
      <c r="E291" s="1" t="s">
        <v>499</v>
      </c>
      <c r="F291" s="1" t="s">
        <v>37</v>
      </c>
      <c r="G291" s="1" t="s">
        <v>49</v>
      </c>
      <c r="H291" s="1" t="s">
        <v>512</v>
      </c>
    </row>
    <row r="292" spans="1:8" x14ac:dyDescent="0.25">
      <c r="A292" s="1" t="s">
        <v>865</v>
      </c>
      <c r="B292" s="1" t="s">
        <v>42</v>
      </c>
      <c r="C292" s="1" t="s">
        <v>144</v>
      </c>
      <c r="D292" s="1" t="s">
        <v>866</v>
      </c>
      <c r="E292" s="1" t="s">
        <v>499</v>
      </c>
      <c r="F292" s="1" t="s">
        <v>37</v>
      </c>
      <c r="G292" s="1" t="s">
        <v>1</v>
      </c>
      <c r="H292" s="1" t="s">
        <v>867</v>
      </c>
    </row>
    <row r="293" spans="1:8" x14ac:dyDescent="0.25">
      <c r="A293" s="1" t="s">
        <v>868</v>
      </c>
      <c r="B293" s="1" t="s">
        <v>42</v>
      </c>
      <c r="C293" s="1" t="s">
        <v>156</v>
      </c>
      <c r="D293" s="1" t="s">
        <v>869</v>
      </c>
      <c r="E293" s="1" t="s">
        <v>499</v>
      </c>
      <c r="F293" s="1" t="s">
        <v>37</v>
      </c>
      <c r="G293" s="1" t="s">
        <v>56</v>
      </c>
      <c r="H293" s="1" t="s">
        <v>870</v>
      </c>
    </row>
    <row r="294" spans="1:8" x14ac:dyDescent="0.25">
      <c r="A294" s="1" t="s">
        <v>871</v>
      </c>
      <c r="B294" s="1" t="s">
        <v>42</v>
      </c>
      <c r="C294" s="1" t="s">
        <v>156</v>
      </c>
      <c r="D294" s="1" t="s">
        <v>872</v>
      </c>
      <c r="E294" s="1" t="s">
        <v>499</v>
      </c>
      <c r="F294" s="1" t="s">
        <v>37</v>
      </c>
      <c r="G294" s="1" t="s">
        <v>58</v>
      </c>
      <c r="H294" s="1" t="s">
        <v>246</v>
      </c>
    </row>
    <row r="295" spans="1:8" x14ac:dyDescent="0.25">
      <c r="A295" s="1" t="s">
        <v>873</v>
      </c>
      <c r="B295" s="1" t="s">
        <v>42</v>
      </c>
      <c r="C295" s="1" t="s">
        <v>78</v>
      </c>
      <c r="D295" s="1" t="s">
        <v>128</v>
      </c>
      <c r="E295" s="1" t="s">
        <v>499</v>
      </c>
      <c r="F295" s="1" t="s">
        <v>37</v>
      </c>
      <c r="G295" s="1" t="s">
        <v>169</v>
      </c>
      <c r="H295" s="1" t="s">
        <v>874</v>
      </c>
    </row>
    <row r="296" spans="1:8" x14ac:dyDescent="0.25">
      <c r="A296" s="1" t="s">
        <v>875</v>
      </c>
      <c r="B296" s="1" t="s">
        <v>42</v>
      </c>
      <c r="C296" s="1" t="s">
        <v>78</v>
      </c>
      <c r="D296" s="1" t="s">
        <v>876</v>
      </c>
      <c r="E296" s="1" t="s">
        <v>499</v>
      </c>
      <c r="F296" s="1" t="s">
        <v>37</v>
      </c>
      <c r="G296" s="1" t="s">
        <v>6</v>
      </c>
      <c r="H296" s="1" t="s">
        <v>877</v>
      </c>
    </row>
    <row r="297" spans="1:8" x14ac:dyDescent="0.25">
      <c r="A297" s="1" t="s">
        <v>878</v>
      </c>
      <c r="B297" s="1" t="s">
        <v>42</v>
      </c>
      <c r="C297" s="1" t="s">
        <v>81</v>
      </c>
      <c r="D297" s="1" t="s">
        <v>879</v>
      </c>
      <c r="E297" s="1" t="s">
        <v>499</v>
      </c>
      <c r="F297" s="1" t="s">
        <v>37</v>
      </c>
      <c r="G297" s="1" t="s">
        <v>205</v>
      </c>
      <c r="H297" s="1" t="s">
        <v>880</v>
      </c>
    </row>
    <row r="298" spans="1:8" x14ac:dyDescent="0.25">
      <c r="A298" s="1" t="s">
        <v>881</v>
      </c>
      <c r="B298" s="1" t="s">
        <v>42</v>
      </c>
      <c r="C298" s="1" t="s">
        <v>81</v>
      </c>
      <c r="D298" s="1" t="s">
        <v>882</v>
      </c>
      <c r="E298" s="1" t="s">
        <v>499</v>
      </c>
      <c r="F298" s="1" t="s">
        <v>37</v>
      </c>
      <c r="G298" s="1" t="s">
        <v>140</v>
      </c>
      <c r="H298" s="1" t="s">
        <v>883</v>
      </c>
    </row>
    <row r="299" spans="1:8" x14ac:dyDescent="0.25">
      <c r="A299" s="1" t="s">
        <v>884</v>
      </c>
      <c r="B299" s="1" t="s">
        <v>42</v>
      </c>
      <c r="C299" s="1" t="s">
        <v>81</v>
      </c>
      <c r="D299" s="1" t="s">
        <v>885</v>
      </c>
      <c r="E299" s="1" t="s">
        <v>499</v>
      </c>
      <c r="F299" s="1" t="s">
        <v>37</v>
      </c>
      <c r="G299" s="1" t="s">
        <v>144</v>
      </c>
      <c r="H299" s="1" t="s">
        <v>886</v>
      </c>
    </row>
    <row r="300" spans="1:8" x14ac:dyDescent="0.25">
      <c r="A300" s="1" t="s">
        <v>887</v>
      </c>
      <c r="B300" s="1" t="s">
        <v>42</v>
      </c>
      <c r="C300" s="1" t="s">
        <v>16</v>
      </c>
      <c r="D300" s="1" t="s">
        <v>888</v>
      </c>
      <c r="E300" s="1" t="s">
        <v>499</v>
      </c>
      <c r="F300" s="1" t="s">
        <v>37</v>
      </c>
      <c r="G300" s="1" t="s">
        <v>81</v>
      </c>
      <c r="H300" s="1" t="s">
        <v>216</v>
      </c>
    </row>
    <row r="301" spans="1:8" x14ac:dyDescent="0.25">
      <c r="A301" s="1" t="s">
        <v>889</v>
      </c>
      <c r="B301" s="1" t="s">
        <v>42</v>
      </c>
      <c r="C301" s="1" t="s">
        <v>16</v>
      </c>
      <c r="D301" s="1" t="s">
        <v>890</v>
      </c>
      <c r="E301" s="1" t="s">
        <v>499</v>
      </c>
      <c r="F301" s="1" t="s">
        <v>37</v>
      </c>
      <c r="G301" s="1" t="s">
        <v>231</v>
      </c>
      <c r="H301" s="1" t="s">
        <v>891</v>
      </c>
    </row>
    <row r="302" spans="1:8" x14ac:dyDescent="0.25">
      <c r="A302" s="1" t="s">
        <v>892</v>
      </c>
      <c r="B302" s="1" t="s">
        <v>42</v>
      </c>
      <c r="C302" s="1" t="s">
        <v>16</v>
      </c>
      <c r="D302" s="1" t="s">
        <v>893</v>
      </c>
      <c r="E302" s="1" t="s">
        <v>499</v>
      </c>
      <c r="F302" s="1" t="s">
        <v>37</v>
      </c>
      <c r="G302" s="1" t="s">
        <v>146</v>
      </c>
      <c r="H302" s="1" t="s">
        <v>894</v>
      </c>
    </row>
    <row r="303" spans="1:8" x14ac:dyDescent="0.25">
      <c r="A303" s="1" t="s">
        <v>895</v>
      </c>
      <c r="B303" s="1" t="s">
        <v>42</v>
      </c>
      <c r="C303" s="1" t="s">
        <v>16</v>
      </c>
      <c r="D303" s="1" t="s">
        <v>896</v>
      </c>
      <c r="E303" s="1" t="s">
        <v>499</v>
      </c>
      <c r="F303" s="1" t="s">
        <v>37</v>
      </c>
      <c r="G303" s="1" t="s">
        <v>290</v>
      </c>
      <c r="H303" s="1" t="s">
        <v>301</v>
      </c>
    </row>
    <row r="304" spans="1:8" x14ac:dyDescent="0.25">
      <c r="A304" s="1" t="s">
        <v>897</v>
      </c>
      <c r="B304" s="1" t="s">
        <v>42</v>
      </c>
      <c r="C304" s="1" t="s">
        <v>16</v>
      </c>
      <c r="D304" s="1" t="s">
        <v>898</v>
      </c>
      <c r="E304" s="1" t="s">
        <v>499</v>
      </c>
      <c r="F304" s="1" t="s">
        <v>37</v>
      </c>
      <c r="G304" s="1" t="s">
        <v>9</v>
      </c>
      <c r="H304" s="1" t="s">
        <v>899</v>
      </c>
    </row>
    <row r="305" spans="1:8" x14ac:dyDescent="0.25">
      <c r="A305" s="1" t="s">
        <v>900</v>
      </c>
      <c r="B305" s="1" t="s">
        <v>42</v>
      </c>
      <c r="C305" s="1" t="s">
        <v>16</v>
      </c>
      <c r="D305" s="1" t="s">
        <v>901</v>
      </c>
      <c r="E305" s="1" t="s">
        <v>499</v>
      </c>
      <c r="F305" s="1" t="s">
        <v>37</v>
      </c>
      <c r="G305" s="1" t="s">
        <v>14</v>
      </c>
      <c r="H305" s="1" t="s">
        <v>12</v>
      </c>
    </row>
    <row r="306" spans="1:8" x14ac:dyDescent="0.25">
      <c r="A306" s="1" t="s">
        <v>902</v>
      </c>
      <c r="B306" s="1" t="s">
        <v>42</v>
      </c>
      <c r="C306" s="1" t="s">
        <v>16</v>
      </c>
      <c r="D306" s="1" t="s">
        <v>903</v>
      </c>
      <c r="E306" s="1" t="s">
        <v>499</v>
      </c>
      <c r="F306" s="1" t="s">
        <v>37</v>
      </c>
      <c r="G306" s="1" t="s">
        <v>19</v>
      </c>
      <c r="H306" s="1" t="s">
        <v>904</v>
      </c>
    </row>
    <row r="307" spans="1:8" x14ac:dyDescent="0.25">
      <c r="A307" s="1" t="s">
        <v>905</v>
      </c>
      <c r="B307" s="1" t="s">
        <v>42</v>
      </c>
      <c r="C307" s="1" t="s">
        <v>16</v>
      </c>
      <c r="D307" s="1" t="s">
        <v>906</v>
      </c>
      <c r="E307" s="1" t="s">
        <v>499</v>
      </c>
      <c r="F307" s="1" t="s">
        <v>37</v>
      </c>
      <c r="G307" s="1" t="s">
        <v>24</v>
      </c>
      <c r="H307" s="1" t="s">
        <v>907</v>
      </c>
    </row>
    <row r="308" spans="1:8" x14ac:dyDescent="0.25">
      <c r="A308" s="1" t="s">
        <v>908</v>
      </c>
      <c r="B308" s="1" t="s">
        <v>42</v>
      </c>
      <c r="C308" s="1" t="s">
        <v>81</v>
      </c>
      <c r="D308" s="1" t="s">
        <v>909</v>
      </c>
      <c r="E308" s="1" t="s">
        <v>499</v>
      </c>
      <c r="F308" s="1" t="s">
        <v>37</v>
      </c>
      <c r="G308" s="1" t="s">
        <v>249</v>
      </c>
      <c r="H308" s="1" t="s">
        <v>910</v>
      </c>
    </row>
    <row r="309" spans="1:8" x14ac:dyDescent="0.25">
      <c r="A309" s="1" t="s">
        <v>911</v>
      </c>
      <c r="B309" s="1" t="s">
        <v>42</v>
      </c>
      <c r="C309" s="1" t="s">
        <v>81</v>
      </c>
      <c r="D309" s="1" t="s">
        <v>912</v>
      </c>
      <c r="E309" s="1" t="s">
        <v>499</v>
      </c>
      <c r="F309" s="1" t="s">
        <v>169</v>
      </c>
      <c r="G309" s="1" t="s">
        <v>267</v>
      </c>
      <c r="H309" s="1" t="s">
        <v>382</v>
      </c>
    </row>
    <row r="310" spans="1:8" x14ac:dyDescent="0.25">
      <c r="A310" s="1" t="s">
        <v>913</v>
      </c>
      <c r="B310" s="1" t="s">
        <v>42</v>
      </c>
      <c r="C310" s="1" t="s">
        <v>81</v>
      </c>
      <c r="D310" s="1" t="s">
        <v>914</v>
      </c>
      <c r="E310" s="1" t="s">
        <v>499</v>
      </c>
      <c r="F310" s="1" t="s">
        <v>169</v>
      </c>
      <c r="G310" s="1" t="s">
        <v>42</v>
      </c>
      <c r="H310" s="1" t="s">
        <v>915</v>
      </c>
    </row>
    <row r="311" spans="1:8" x14ac:dyDescent="0.25">
      <c r="A311" s="1" t="s">
        <v>916</v>
      </c>
      <c r="B311" s="1" t="s">
        <v>42</v>
      </c>
      <c r="C311" s="1" t="s">
        <v>78</v>
      </c>
      <c r="D311" s="1" t="s">
        <v>917</v>
      </c>
      <c r="E311" s="1" t="s">
        <v>499</v>
      </c>
      <c r="F311" s="1" t="s">
        <v>169</v>
      </c>
      <c r="G311" s="1" t="s">
        <v>179</v>
      </c>
      <c r="H311" s="1" t="s">
        <v>918</v>
      </c>
    </row>
    <row r="312" spans="1:8" x14ac:dyDescent="0.25">
      <c r="A312" s="1" t="s">
        <v>919</v>
      </c>
      <c r="B312" s="1" t="s">
        <v>42</v>
      </c>
      <c r="C312" s="1" t="s">
        <v>78</v>
      </c>
      <c r="D312" s="1" t="s">
        <v>920</v>
      </c>
      <c r="E312" s="1" t="s">
        <v>499</v>
      </c>
      <c r="F312" s="1" t="s">
        <v>169</v>
      </c>
      <c r="G312" s="1" t="s">
        <v>183</v>
      </c>
      <c r="H312" s="1" t="s">
        <v>921</v>
      </c>
    </row>
    <row r="313" spans="1:8" x14ac:dyDescent="0.25">
      <c r="A313" s="1" t="s">
        <v>922</v>
      </c>
      <c r="B313" s="1" t="s">
        <v>42</v>
      </c>
      <c r="C313" s="1" t="s">
        <v>156</v>
      </c>
      <c r="D313" s="1" t="s">
        <v>923</v>
      </c>
      <c r="E313" s="1" t="s">
        <v>499</v>
      </c>
      <c r="F313" s="1" t="s">
        <v>169</v>
      </c>
      <c r="G313" s="1" t="s">
        <v>49</v>
      </c>
      <c r="H313" s="1" t="s">
        <v>741</v>
      </c>
    </row>
    <row r="314" spans="1:8" x14ac:dyDescent="0.25">
      <c r="A314" s="1" t="s">
        <v>924</v>
      </c>
      <c r="B314" s="1" t="s">
        <v>42</v>
      </c>
      <c r="C314" s="1" t="s">
        <v>144</v>
      </c>
      <c r="D314" s="1" t="s">
        <v>365</v>
      </c>
      <c r="E314" s="1" t="s">
        <v>499</v>
      </c>
      <c r="F314" s="1" t="s">
        <v>169</v>
      </c>
      <c r="G314" s="1" t="s">
        <v>315</v>
      </c>
      <c r="H314" s="1" t="s">
        <v>925</v>
      </c>
    </row>
    <row r="315" spans="1:8" x14ac:dyDescent="0.25">
      <c r="A315" s="1" t="s">
        <v>926</v>
      </c>
      <c r="B315" s="1" t="s">
        <v>42</v>
      </c>
      <c r="C315" s="1" t="s">
        <v>144</v>
      </c>
      <c r="D315" s="1" t="s">
        <v>927</v>
      </c>
      <c r="E315" s="1" t="s">
        <v>499</v>
      </c>
      <c r="F315" s="1" t="s">
        <v>169</v>
      </c>
      <c r="G315" s="1" t="s">
        <v>109</v>
      </c>
      <c r="H315" s="1" t="s">
        <v>928</v>
      </c>
    </row>
    <row r="316" spans="1:8" x14ac:dyDescent="0.25">
      <c r="A316" s="1" t="s">
        <v>929</v>
      </c>
      <c r="B316" s="1" t="s">
        <v>42</v>
      </c>
      <c r="C316" s="1" t="s">
        <v>74</v>
      </c>
      <c r="D316" s="1" t="s">
        <v>930</v>
      </c>
      <c r="E316" s="1" t="s">
        <v>499</v>
      </c>
      <c r="F316" s="1" t="s">
        <v>169</v>
      </c>
      <c r="G316" s="1" t="s">
        <v>58</v>
      </c>
      <c r="H316" s="1" t="s">
        <v>931</v>
      </c>
    </row>
    <row r="317" spans="1:8" x14ac:dyDescent="0.25">
      <c r="A317" s="1" t="s">
        <v>932</v>
      </c>
      <c r="B317" s="1" t="s">
        <v>42</v>
      </c>
      <c r="C317" s="1" t="s">
        <v>11</v>
      </c>
      <c r="D317" s="1" t="s">
        <v>187</v>
      </c>
      <c r="E317" s="1" t="s">
        <v>499</v>
      </c>
      <c r="F317" s="1" t="s">
        <v>169</v>
      </c>
      <c r="G317" s="1" t="s">
        <v>37</v>
      </c>
      <c r="H317" s="1" t="s">
        <v>933</v>
      </c>
    </row>
    <row r="318" spans="1:8" x14ac:dyDescent="0.25">
      <c r="A318" s="1" t="s">
        <v>934</v>
      </c>
      <c r="B318" s="1" t="s">
        <v>42</v>
      </c>
      <c r="C318" s="1" t="s">
        <v>140</v>
      </c>
      <c r="D318" s="1" t="s">
        <v>935</v>
      </c>
      <c r="E318" s="1" t="s">
        <v>499</v>
      </c>
      <c r="F318" s="1" t="s">
        <v>169</v>
      </c>
      <c r="G318" s="1" t="s">
        <v>201</v>
      </c>
      <c r="H318" s="1" t="s">
        <v>936</v>
      </c>
    </row>
    <row r="319" spans="1:8" x14ac:dyDescent="0.25">
      <c r="A319" s="1" t="s">
        <v>937</v>
      </c>
      <c r="B319" s="1" t="s">
        <v>42</v>
      </c>
      <c r="C319" s="1" t="s">
        <v>70</v>
      </c>
      <c r="D319" s="1" t="s">
        <v>938</v>
      </c>
      <c r="E319" s="1" t="s">
        <v>499</v>
      </c>
      <c r="F319" s="1" t="s">
        <v>169</v>
      </c>
      <c r="G319" s="1" t="s">
        <v>66</v>
      </c>
      <c r="H319" s="1" t="s">
        <v>939</v>
      </c>
    </row>
    <row r="320" spans="1:8" x14ac:dyDescent="0.25">
      <c r="A320" s="1" t="s">
        <v>940</v>
      </c>
      <c r="B320" s="1" t="s">
        <v>42</v>
      </c>
      <c r="C320" s="1" t="s">
        <v>277</v>
      </c>
      <c r="D320" s="1" t="s">
        <v>941</v>
      </c>
      <c r="E320" s="1" t="s">
        <v>499</v>
      </c>
      <c r="F320" s="1" t="s">
        <v>169</v>
      </c>
      <c r="G320" s="1" t="s">
        <v>70</v>
      </c>
      <c r="H320" s="1" t="s">
        <v>942</v>
      </c>
    </row>
    <row r="321" spans="1:8" x14ac:dyDescent="0.25">
      <c r="A321" s="1" t="s">
        <v>943</v>
      </c>
      <c r="B321" s="1" t="s">
        <v>42</v>
      </c>
      <c r="C321" s="1" t="s">
        <v>205</v>
      </c>
      <c r="D321" s="1" t="s">
        <v>944</v>
      </c>
      <c r="E321" s="1" t="s">
        <v>499</v>
      </c>
      <c r="F321" s="1" t="s">
        <v>169</v>
      </c>
      <c r="G321" s="1" t="s">
        <v>11</v>
      </c>
      <c r="H321" s="1" t="s">
        <v>945</v>
      </c>
    </row>
    <row r="322" spans="1:8" x14ac:dyDescent="0.25">
      <c r="A322" s="1" t="s">
        <v>946</v>
      </c>
      <c r="B322" s="1" t="s">
        <v>42</v>
      </c>
      <c r="C322" s="1" t="s">
        <v>66</v>
      </c>
      <c r="D322" s="1" t="s">
        <v>947</v>
      </c>
      <c r="E322" s="1" t="s">
        <v>499</v>
      </c>
      <c r="F322" s="1" t="s">
        <v>169</v>
      </c>
      <c r="G322" s="1" t="s">
        <v>144</v>
      </c>
      <c r="H322" s="1" t="s">
        <v>948</v>
      </c>
    </row>
    <row r="323" spans="1:8" x14ac:dyDescent="0.25">
      <c r="A323" s="1" t="s">
        <v>949</v>
      </c>
      <c r="B323" s="1" t="s">
        <v>42</v>
      </c>
      <c r="C323" s="1" t="s">
        <v>6</v>
      </c>
      <c r="D323" s="1" t="s">
        <v>950</v>
      </c>
      <c r="E323" s="1" t="s">
        <v>499</v>
      </c>
      <c r="F323" s="1" t="s">
        <v>169</v>
      </c>
      <c r="G323" s="1" t="s">
        <v>78</v>
      </c>
      <c r="H323" s="1" t="s">
        <v>951</v>
      </c>
    </row>
    <row r="324" spans="1:8" x14ac:dyDescent="0.25">
      <c r="A324" s="1" t="s">
        <v>952</v>
      </c>
      <c r="B324" s="1" t="s">
        <v>42</v>
      </c>
      <c r="C324" s="1" t="s">
        <v>201</v>
      </c>
      <c r="D324" s="1" t="s">
        <v>953</v>
      </c>
      <c r="E324" s="1" t="s">
        <v>499</v>
      </c>
      <c r="F324" s="1" t="s">
        <v>169</v>
      </c>
      <c r="G324" s="1" t="s">
        <v>16</v>
      </c>
      <c r="H324" s="1" t="s">
        <v>954</v>
      </c>
    </row>
    <row r="325" spans="1:8" x14ac:dyDescent="0.25">
      <c r="A325" s="1" t="s">
        <v>955</v>
      </c>
      <c r="B325" s="1" t="s">
        <v>42</v>
      </c>
      <c r="C325" s="1" t="s">
        <v>169</v>
      </c>
      <c r="D325" s="1" t="s">
        <v>956</v>
      </c>
      <c r="E325" s="1" t="s">
        <v>499</v>
      </c>
      <c r="F325" s="1" t="s">
        <v>169</v>
      </c>
      <c r="G325" s="1" t="s">
        <v>85</v>
      </c>
      <c r="H325" s="1" t="s">
        <v>342</v>
      </c>
    </row>
    <row r="326" spans="1:8" x14ac:dyDescent="0.25">
      <c r="A326" s="1" t="s">
        <v>957</v>
      </c>
      <c r="B326" s="1" t="s">
        <v>42</v>
      </c>
      <c r="C326" s="1" t="s">
        <v>37</v>
      </c>
      <c r="D326" s="1" t="s">
        <v>958</v>
      </c>
      <c r="E326" s="1" t="s">
        <v>499</v>
      </c>
      <c r="F326" s="1" t="s">
        <v>169</v>
      </c>
      <c r="G326" s="1" t="s">
        <v>146</v>
      </c>
      <c r="H326" s="1" t="s">
        <v>959</v>
      </c>
    </row>
    <row r="327" spans="1:8" x14ac:dyDescent="0.25">
      <c r="A327" s="1" t="s">
        <v>960</v>
      </c>
      <c r="B327" s="1" t="s">
        <v>42</v>
      </c>
      <c r="C327" s="1" t="s">
        <v>58</v>
      </c>
      <c r="D327" s="1" t="s">
        <v>961</v>
      </c>
      <c r="E327" s="1" t="s">
        <v>499</v>
      </c>
      <c r="F327" s="1" t="s">
        <v>169</v>
      </c>
      <c r="G327" s="1" t="s">
        <v>2</v>
      </c>
      <c r="H327" s="1" t="s">
        <v>346</v>
      </c>
    </row>
    <row r="328" spans="1:8" x14ac:dyDescent="0.25">
      <c r="A328" s="1" t="s">
        <v>962</v>
      </c>
      <c r="B328" s="1" t="s">
        <v>42</v>
      </c>
      <c r="C328" s="1" t="s">
        <v>173</v>
      </c>
      <c r="D328" s="1" t="s">
        <v>963</v>
      </c>
      <c r="E328" s="1" t="s">
        <v>499</v>
      </c>
      <c r="F328" s="1" t="s">
        <v>169</v>
      </c>
      <c r="G328" s="1" t="s">
        <v>93</v>
      </c>
      <c r="H328" s="1" t="s">
        <v>605</v>
      </c>
    </row>
    <row r="329" spans="1:8" x14ac:dyDescent="0.25">
      <c r="A329" s="1" t="s">
        <v>964</v>
      </c>
      <c r="B329" s="1" t="s">
        <v>42</v>
      </c>
      <c r="C329" s="1" t="s">
        <v>56</v>
      </c>
      <c r="D329" s="1" t="s">
        <v>965</v>
      </c>
      <c r="E329" s="1" t="s">
        <v>499</v>
      </c>
      <c r="F329" s="1" t="s">
        <v>169</v>
      </c>
      <c r="G329" s="1" t="s">
        <v>9</v>
      </c>
      <c r="H329" s="1" t="s">
        <v>966</v>
      </c>
    </row>
    <row r="330" spans="1:8" x14ac:dyDescent="0.25">
      <c r="A330" s="1" t="s">
        <v>967</v>
      </c>
      <c r="B330" s="1" t="s">
        <v>42</v>
      </c>
      <c r="C330" s="1" t="s">
        <v>29</v>
      </c>
      <c r="D330" s="1" t="s">
        <v>968</v>
      </c>
      <c r="E330" s="1" t="s">
        <v>499</v>
      </c>
      <c r="F330" s="1" t="s">
        <v>169</v>
      </c>
      <c r="G330" s="1" t="s">
        <v>26</v>
      </c>
      <c r="H330" s="1" t="s">
        <v>969</v>
      </c>
    </row>
    <row r="331" spans="1:8" x14ac:dyDescent="0.25">
      <c r="A331" s="1" t="s">
        <v>970</v>
      </c>
      <c r="B331" s="1" t="s">
        <v>42</v>
      </c>
      <c r="C331" s="1" t="s">
        <v>315</v>
      </c>
      <c r="D331" s="1" t="s">
        <v>774</v>
      </c>
      <c r="E331" s="1" t="s">
        <v>499</v>
      </c>
      <c r="F331" s="1" t="s">
        <v>169</v>
      </c>
      <c r="G331" s="1" t="s">
        <v>14</v>
      </c>
      <c r="H331" s="1" t="s">
        <v>971</v>
      </c>
    </row>
    <row r="332" spans="1:8" x14ac:dyDescent="0.25">
      <c r="A332" s="1" t="s">
        <v>972</v>
      </c>
      <c r="B332" s="1" t="s">
        <v>42</v>
      </c>
      <c r="C332" s="1" t="s">
        <v>345</v>
      </c>
      <c r="D332" s="1" t="s">
        <v>973</v>
      </c>
      <c r="E332" s="1" t="s">
        <v>499</v>
      </c>
      <c r="F332" s="1" t="s">
        <v>169</v>
      </c>
      <c r="G332" s="1" t="s">
        <v>195</v>
      </c>
      <c r="H332" s="1" t="s">
        <v>425</v>
      </c>
    </row>
    <row r="333" spans="1:8" x14ac:dyDescent="0.25">
      <c r="A333" s="1" t="s">
        <v>974</v>
      </c>
      <c r="B333" s="1" t="s">
        <v>42</v>
      </c>
      <c r="C333" s="1" t="s">
        <v>122</v>
      </c>
      <c r="D333" s="1" t="s">
        <v>975</v>
      </c>
      <c r="E333" s="1" t="s">
        <v>499</v>
      </c>
      <c r="F333" s="1" t="s">
        <v>169</v>
      </c>
      <c r="G333" s="1" t="s">
        <v>100</v>
      </c>
      <c r="H333" s="1" t="s">
        <v>317</v>
      </c>
    </row>
    <row r="334" spans="1:8" x14ac:dyDescent="0.25">
      <c r="A334" s="1" t="s">
        <v>976</v>
      </c>
      <c r="B334" s="1" t="s">
        <v>42</v>
      </c>
      <c r="C334" s="1" t="s">
        <v>300</v>
      </c>
      <c r="D334" s="1" t="s">
        <v>977</v>
      </c>
      <c r="E334" s="1" t="s">
        <v>499</v>
      </c>
      <c r="F334" s="1" t="s">
        <v>169</v>
      </c>
      <c r="G334" s="1" t="s">
        <v>19</v>
      </c>
      <c r="H334" s="1" t="s">
        <v>978</v>
      </c>
    </row>
    <row r="335" spans="1:8" x14ac:dyDescent="0.25">
      <c r="A335" s="1" t="s">
        <v>979</v>
      </c>
      <c r="B335" s="1" t="s">
        <v>42</v>
      </c>
      <c r="C335" s="1" t="s">
        <v>45</v>
      </c>
      <c r="D335" s="1" t="s">
        <v>947</v>
      </c>
      <c r="E335" s="1" t="s">
        <v>499</v>
      </c>
      <c r="F335" s="1" t="s">
        <v>169</v>
      </c>
      <c r="G335" s="1" t="s">
        <v>32</v>
      </c>
      <c r="H335" s="1" t="s">
        <v>980</v>
      </c>
    </row>
    <row r="336" spans="1:8" x14ac:dyDescent="0.25">
      <c r="A336" s="1" t="s">
        <v>981</v>
      </c>
      <c r="B336" s="1" t="s">
        <v>42</v>
      </c>
      <c r="C336" s="1" t="s">
        <v>179</v>
      </c>
      <c r="D336" s="1" t="s">
        <v>982</v>
      </c>
      <c r="E336" s="1" t="s">
        <v>499</v>
      </c>
      <c r="F336" s="1" t="s">
        <v>169</v>
      </c>
      <c r="G336" s="1" t="s">
        <v>104</v>
      </c>
      <c r="H336" s="1" t="s">
        <v>243</v>
      </c>
    </row>
    <row r="337" spans="1:8" x14ac:dyDescent="0.25">
      <c r="A337" s="1" t="s">
        <v>983</v>
      </c>
      <c r="B337" s="1" t="s">
        <v>42</v>
      </c>
      <c r="C337" s="1" t="s">
        <v>40</v>
      </c>
      <c r="D337" s="1" t="s">
        <v>984</v>
      </c>
      <c r="E337" s="1" t="s">
        <v>499</v>
      </c>
      <c r="F337" s="1" t="s">
        <v>169</v>
      </c>
      <c r="G337" s="1" t="s">
        <v>104</v>
      </c>
      <c r="H337" s="1" t="s">
        <v>985</v>
      </c>
    </row>
    <row r="338" spans="1:8" x14ac:dyDescent="0.25">
      <c r="A338" s="1" t="s">
        <v>986</v>
      </c>
      <c r="B338" s="1" t="s">
        <v>42</v>
      </c>
      <c r="C338" s="1" t="s">
        <v>241</v>
      </c>
      <c r="D338" s="1" t="s">
        <v>987</v>
      </c>
      <c r="E338" s="1" t="s">
        <v>499</v>
      </c>
      <c r="F338" s="1" t="s">
        <v>169</v>
      </c>
      <c r="G338" s="1" t="s">
        <v>24</v>
      </c>
      <c r="H338" s="1" t="s">
        <v>988</v>
      </c>
    </row>
    <row r="339" spans="1:8" x14ac:dyDescent="0.25">
      <c r="A339" s="1" t="s">
        <v>989</v>
      </c>
      <c r="B339" s="1" t="s">
        <v>42</v>
      </c>
      <c r="C339" s="1" t="s">
        <v>267</v>
      </c>
      <c r="D339" s="1" t="s">
        <v>990</v>
      </c>
      <c r="E339" s="1" t="s">
        <v>499</v>
      </c>
      <c r="F339" s="1" t="s">
        <v>169</v>
      </c>
      <c r="G339" s="1" t="s">
        <v>24</v>
      </c>
      <c r="H339" s="1" t="s">
        <v>635</v>
      </c>
    </row>
    <row r="340" spans="1:8" x14ac:dyDescent="0.25">
      <c r="A340" s="1" t="s">
        <v>991</v>
      </c>
      <c r="B340" s="1" t="s">
        <v>42</v>
      </c>
      <c r="C340" s="1" t="s">
        <v>30</v>
      </c>
      <c r="D340" s="1" t="s">
        <v>992</v>
      </c>
      <c r="E340" s="1" t="s">
        <v>499</v>
      </c>
      <c r="F340" s="1" t="s">
        <v>169</v>
      </c>
      <c r="G340" s="1" t="s">
        <v>24</v>
      </c>
      <c r="H340" s="1" t="s">
        <v>454</v>
      </c>
    </row>
    <row r="341" spans="1:8" x14ac:dyDescent="0.25">
      <c r="A341" s="1" t="s">
        <v>993</v>
      </c>
      <c r="B341" s="1" t="s">
        <v>241</v>
      </c>
      <c r="C341" s="1" t="s">
        <v>249</v>
      </c>
      <c r="D341" s="1" t="s">
        <v>994</v>
      </c>
      <c r="E341" s="1" t="s">
        <v>499</v>
      </c>
      <c r="F341" s="1" t="s">
        <v>169</v>
      </c>
      <c r="G341" s="1" t="s">
        <v>24</v>
      </c>
      <c r="H341" s="1" t="s">
        <v>995</v>
      </c>
    </row>
    <row r="342" spans="1:8" x14ac:dyDescent="0.25">
      <c r="A342" s="1" t="s">
        <v>996</v>
      </c>
      <c r="B342" s="1" t="s">
        <v>241</v>
      </c>
      <c r="C342" s="1" t="s">
        <v>24</v>
      </c>
      <c r="D342" s="1" t="s">
        <v>997</v>
      </c>
      <c r="E342" s="1" t="s">
        <v>499</v>
      </c>
      <c r="F342" s="1" t="s">
        <v>169</v>
      </c>
      <c r="G342" s="1" t="s">
        <v>24</v>
      </c>
      <c r="H342" s="1" t="s">
        <v>998</v>
      </c>
    </row>
    <row r="343" spans="1:8" x14ac:dyDescent="0.25">
      <c r="A343" s="1" t="s">
        <v>999</v>
      </c>
      <c r="B343" s="1" t="s">
        <v>241</v>
      </c>
      <c r="C343" s="1" t="s">
        <v>32</v>
      </c>
      <c r="D343" s="1" t="s">
        <v>1000</v>
      </c>
      <c r="E343" s="1" t="s">
        <v>499</v>
      </c>
      <c r="F343" s="1" t="s">
        <v>169</v>
      </c>
      <c r="G343" s="1" t="s">
        <v>24</v>
      </c>
      <c r="H343" s="1" t="s">
        <v>1001</v>
      </c>
    </row>
    <row r="344" spans="1:8" x14ac:dyDescent="0.25">
      <c r="A344" s="1" t="s">
        <v>1002</v>
      </c>
      <c r="B344" s="1" t="s">
        <v>241</v>
      </c>
      <c r="C344" s="1" t="s">
        <v>19</v>
      </c>
      <c r="D344" s="1" t="s">
        <v>1003</v>
      </c>
      <c r="E344" s="1" t="s">
        <v>499</v>
      </c>
      <c r="F344" s="1" t="s">
        <v>169</v>
      </c>
      <c r="G344" s="1" t="s">
        <v>104</v>
      </c>
      <c r="H344" s="1" t="s">
        <v>1004</v>
      </c>
    </row>
    <row r="345" spans="1:8" x14ac:dyDescent="0.25">
      <c r="A345" s="1" t="s">
        <v>1005</v>
      </c>
      <c r="B345" s="1" t="s">
        <v>241</v>
      </c>
      <c r="C345" s="1" t="s">
        <v>195</v>
      </c>
      <c r="D345" s="1" t="s">
        <v>1006</v>
      </c>
      <c r="E345" s="1" t="s">
        <v>499</v>
      </c>
      <c r="F345" s="1" t="s">
        <v>169</v>
      </c>
      <c r="G345" s="1" t="s">
        <v>104</v>
      </c>
      <c r="H345" s="1" t="s">
        <v>1007</v>
      </c>
    </row>
    <row r="346" spans="1:8" x14ac:dyDescent="0.25">
      <c r="A346" s="1" t="s">
        <v>1008</v>
      </c>
      <c r="B346" s="1" t="s">
        <v>241</v>
      </c>
      <c r="C346" s="1" t="s">
        <v>26</v>
      </c>
      <c r="D346" s="1" t="s">
        <v>1009</v>
      </c>
      <c r="E346" s="1" t="s">
        <v>499</v>
      </c>
      <c r="F346" s="1" t="s">
        <v>169</v>
      </c>
      <c r="G346" s="1" t="s">
        <v>32</v>
      </c>
      <c r="H346" s="1" t="s">
        <v>1010</v>
      </c>
    </row>
    <row r="347" spans="1:8" x14ac:dyDescent="0.25">
      <c r="A347" s="1" t="s">
        <v>1011</v>
      </c>
      <c r="B347" s="1" t="s">
        <v>241</v>
      </c>
      <c r="C347" s="1" t="s">
        <v>106</v>
      </c>
      <c r="D347" s="1" t="s">
        <v>1012</v>
      </c>
      <c r="E347" s="1" t="s">
        <v>499</v>
      </c>
      <c r="F347" s="1" t="s">
        <v>169</v>
      </c>
      <c r="G347" s="1" t="s">
        <v>32</v>
      </c>
      <c r="H347" s="1" t="s">
        <v>685</v>
      </c>
    </row>
    <row r="348" spans="1:8" x14ac:dyDescent="0.25">
      <c r="A348" s="1" t="s">
        <v>1013</v>
      </c>
      <c r="B348" s="1" t="s">
        <v>241</v>
      </c>
      <c r="C348" s="1" t="s">
        <v>93</v>
      </c>
      <c r="D348" s="1" t="s">
        <v>1014</v>
      </c>
      <c r="E348" s="1" t="s">
        <v>499</v>
      </c>
      <c r="F348" s="1" t="s">
        <v>169</v>
      </c>
      <c r="G348" s="1" t="s">
        <v>19</v>
      </c>
      <c r="H348" s="1" t="s">
        <v>1015</v>
      </c>
    </row>
    <row r="349" spans="1:8" x14ac:dyDescent="0.25">
      <c r="A349" s="1" t="s">
        <v>1016</v>
      </c>
      <c r="B349" s="1" t="s">
        <v>241</v>
      </c>
      <c r="C349" s="1" t="s">
        <v>290</v>
      </c>
      <c r="D349" s="1" t="s">
        <v>1017</v>
      </c>
      <c r="E349" s="1" t="s">
        <v>499</v>
      </c>
      <c r="F349" s="1" t="s">
        <v>169</v>
      </c>
      <c r="G349" s="1" t="s">
        <v>100</v>
      </c>
      <c r="H349" s="1" t="s">
        <v>1018</v>
      </c>
    </row>
    <row r="350" spans="1:8" x14ac:dyDescent="0.25">
      <c r="A350" s="1" t="s">
        <v>1019</v>
      </c>
      <c r="B350" s="1" t="s">
        <v>241</v>
      </c>
      <c r="C350" s="1" t="s">
        <v>21</v>
      </c>
      <c r="D350" s="1" t="s">
        <v>1020</v>
      </c>
      <c r="E350" s="1" t="s">
        <v>499</v>
      </c>
      <c r="F350" s="1" t="s">
        <v>169</v>
      </c>
      <c r="G350" s="1" t="s">
        <v>195</v>
      </c>
      <c r="H350" s="1" t="s">
        <v>1021</v>
      </c>
    </row>
    <row r="351" spans="1:8" x14ac:dyDescent="0.25">
      <c r="A351" s="1" t="s">
        <v>1022</v>
      </c>
      <c r="B351" s="1" t="s">
        <v>241</v>
      </c>
      <c r="C351" s="1" t="s">
        <v>87</v>
      </c>
      <c r="D351" s="1" t="s">
        <v>1023</v>
      </c>
      <c r="E351" s="1" t="s">
        <v>499</v>
      </c>
      <c r="F351" s="1" t="s">
        <v>169</v>
      </c>
      <c r="G351" s="1" t="s">
        <v>14</v>
      </c>
      <c r="H351" s="1" t="s">
        <v>729</v>
      </c>
    </row>
    <row r="352" spans="1:8" x14ac:dyDescent="0.25">
      <c r="A352" s="1" t="s">
        <v>1024</v>
      </c>
      <c r="B352" s="1" t="s">
        <v>241</v>
      </c>
      <c r="C352" s="1" t="s">
        <v>85</v>
      </c>
      <c r="D352" s="1" t="s">
        <v>1025</v>
      </c>
      <c r="E352" s="1" t="s">
        <v>499</v>
      </c>
      <c r="F352" s="1" t="s">
        <v>169</v>
      </c>
      <c r="G352" s="1" t="s">
        <v>106</v>
      </c>
      <c r="H352" s="1" t="s">
        <v>1026</v>
      </c>
    </row>
    <row r="353" spans="1:8" x14ac:dyDescent="0.25">
      <c r="A353" s="1" t="s">
        <v>1027</v>
      </c>
      <c r="B353" s="1" t="s">
        <v>241</v>
      </c>
      <c r="C353" s="1" t="s">
        <v>231</v>
      </c>
      <c r="D353" s="1" t="s">
        <v>1028</v>
      </c>
      <c r="E353" s="1" t="s">
        <v>499</v>
      </c>
      <c r="F353" s="1" t="s">
        <v>169</v>
      </c>
      <c r="G353" s="1" t="s">
        <v>9</v>
      </c>
      <c r="H353" s="1" t="s">
        <v>287</v>
      </c>
    </row>
    <row r="354" spans="1:8" x14ac:dyDescent="0.25">
      <c r="A354" s="1" t="s">
        <v>1029</v>
      </c>
      <c r="B354" s="1" t="s">
        <v>241</v>
      </c>
      <c r="C354" s="1" t="s">
        <v>81</v>
      </c>
      <c r="D354" s="1" t="s">
        <v>1030</v>
      </c>
      <c r="E354" s="1" t="s">
        <v>499</v>
      </c>
      <c r="F354" s="1" t="s">
        <v>169</v>
      </c>
      <c r="G354" s="1" t="s">
        <v>93</v>
      </c>
      <c r="H354" s="1" t="s">
        <v>413</v>
      </c>
    </row>
    <row r="355" spans="1:8" x14ac:dyDescent="0.25">
      <c r="A355" s="1" t="s">
        <v>1031</v>
      </c>
      <c r="B355" s="1" t="s">
        <v>241</v>
      </c>
      <c r="C355" s="1" t="s">
        <v>78</v>
      </c>
      <c r="D355" s="1" t="s">
        <v>1032</v>
      </c>
      <c r="E355" s="1" t="s">
        <v>499</v>
      </c>
      <c r="F355" s="1" t="s">
        <v>169</v>
      </c>
      <c r="G355" s="1" t="s">
        <v>290</v>
      </c>
      <c r="H355" s="1" t="s">
        <v>1033</v>
      </c>
    </row>
    <row r="356" spans="1:8" x14ac:dyDescent="0.25">
      <c r="A356" s="1" t="s">
        <v>1034</v>
      </c>
      <c r="B356" s="1" t="s">
        <v>241</v>
      </c>
      <c r="C356" s="1" t="s">
        <v>156</v>
      </c>
      <c r="D356" s="1" t="s">
        <v>1035</v>
      </c>
      <c r="E356" s="1" t="s">
        <v>499</v>
      </c>
      <c r="F356" s="1" t="s">
        <v>169</v>
      </c>
      <c r="G356" s="1" t="s">
        <v>21</v>
      </c>
      <c r="H356" s="1" t="s">
        <v>422</v>
      </c>
    </row>
    <row r="357" spans="1:8" x14ac:dyDescent="0.25">
      <c r="A357" s="1" t="s">
        <v>1036</v>
      </c>
      <c r="B357" s="1" t="s">
        <v>241</v>
      </c>
      <c r="C357" s="1" t="s">
        <v>74</v>
      </c>
      <c r="D357" s="1" t="s">
        <v>1037</v>
      </c>
      <c r="E357" s="1" t="s">
        <v>499</v>
      </c>
      <c r="F357" s="1" t="s">
        <v>169</v>
      </c>
      <c r="G357" s="1" t="s">
        <v>146</v>
      </c>
      <c r="H357" s="1" t="s">
        <v>1038</v>
      </c>
    </row>
    <row r="358" spans="1:8" x14ac:dyDescent="0.25">
      <c r="A358" s="1" t="s">
        <v>1039</v>
      </c>
      <c r="B358" s="1" t="s">
        <v>241</v>
      </c>
      <c r="C358" s="1" t="s">
        <v>11</v>
      </c>
      <c r="D358" s="1" t="s">
        <v>1040</v>
      </c>
      <c r="E358" s="1" t="s">
        <v>499</v>
      </c>
      <c r="F358" s="1" t="s">
        <v>169</v>
      </c>
      <c r="G358" s="1" t="s">
        <v>87</v>
      </c>
      <c r="H358" s="1" t="s">
        <v>361</v>
      </c>
    </row>
    <row r="359" spans="1:8" x14ac:dyDescent="0.25">
      <c r="A359" s="1" t="s">
        <v>1041</v>
      </c>
      <c r="B359" s="1" t="s">
        <v>241</v>
      </c>
      <c r="C359" s="1" t="s">
        <v>140</v>
      </c>
      <c r="D359" s="1" t="s">
        <v>1042</v>
      </c>
      <c r="E359" s="1" t="s">
        <v>499</v>
      </c>
      <c r="F359" s="1" t="s">
        <v>169</v>
      </c>
      <c r="G359" s="1" t="s">
        <v>231</v>
      </c>
      <c r="H359" s="1" t="s">
        <v>1043</v>
      </c>
    </row>
    <row r="360" spans="1:8" x14ac:dyDescent="0.25">
      <c r="A360" s="1" t="s">
        <v>1044</v>
      </c>
      <c r="B360" s="1" t="s">
        <v>241</v>
      </c>
      <c r="C360" s="1" t="s">
        <v>70</v>
      </c>
      <c r="D360" s="1" t="s">
        <v>1045</v>
      </c>
      <c r="E360" s="1" t="s">
        <v>499</v>
      </c>
      <c r="F360" s="1" t="s">
        <v>169</v>
      </c>
      <c r="G360" s="1" t="s">
        <v>16</v>
      </c>
      <c r="H360" s="1" t="s">
        <v>1046</v>
      </c>
    </row>
    <row r="361" spans="1:8" x14ac:dyDescent="0.25">
      <c r="A361" s="1" t="s">
        <v>1047</v>
      </c>
      <c r="B361" s="1" t="s">
        <v>241</v>
      </c>
      <c r="C361" s="1" t="s">
        <v>277</v>
      </c>
      <c r="D361" s="1" t="s">
        <v>1048</v>
      </c>
      <c r="E361" s="1" t="s">
        <v>499</v>
      </c>
      <c r="F361" s="1" t="s">
        <v>169</v>
      </c>
      <c r="G361" s="1" t="s">
        <v>81</v>
      </c>
      <c r="H361" s="1" t="s">
        <v>301</v>
      </c>
    </row>
    <row r="362" spans="1:8" x14ac:dyDescent="0.25">
      <c r="A362" s="1" t="s">
        <v>1049</v>
      </c>
      <c r="B362" s="1" t="s">
        <v>241</v>
      </c>
      <c r="C362" s="1" t="s">
        <v>205</v>
      </c>
      <c r="D362" s="1" t="s">
        <v>1050</v>
      </c>
      <c r="E362" s="1" t="s">
        <v>499</v>
      </c>
      <c r="F362" s="1" t="s">
        <v>169</v>
      </c>
      <c r="G362" s="1" t="s">
        <v>156</v>
      </c>
      <c r="H362" s="1" t="s">
        <v>567</v>
      </c>
    </row>
    <row r="363" spans="1:8" x14ac:dyDescent="0.25">
      <c r="A363" s="1" t="s">
        <v>1051</v>
      </c>
      <c r="B363" s="1" t="s">
        <v>241</v>
      </c>
      <c r="C363" s="1" t="s">
        <v>66</v>
      </c>
      <c r="D363" s="1" t="s">
        <v>1052</v>
      </c>
      <c r="E363" s="1" t="s">
        <v>499</v>
      </c>
      <c r="F363" s="1" t="s">
        <v>169</v>
      </c>
      <c r="G363" s="1" t="s">
        <v>144</v>
      </c>
      <c r="H363" s="1" t="s">
        <v>346</v>
      </c>
    </row>
    <row r="364" spans="1:8" x14ac:dyDescent="0.25">
      <c r="A364" s="1" t="s">
        <v>1053</v>
      </c>
      <c r="B364" s="1" t="s">
        <v>241</v>
      </c>
      <c r="C364" s="1" t="s">
        <v>6</v>
      </c>
      <c r="D364" s="1" t="s">
        <v>1054</v>
      </c>
      <c r="E364" s="1" t="s">
        <v>499</v>
      </c>
      <c r="F364" s="1" t="s">
        <v>169</v>
      </c>
      <c r="G364" s="1" t="s">
        <v>74</v>
      </c>
      <c r="H364" s="1" t="s">
        <v>1055</v>
      </c>
    </row>
    <row r="365" spans="1:8" x14ac:dyDescent="0.25">
      <c r="A365" s="1" t="s">
        <v>1056</v>
      </c>
      <c r="B365" s="1" t="s">
        <v>241</v>
      </c>
      <c r="C365" s="1" t="s">
        <v>201</v>
      </c>
      <c r="D365" s="1" t="s">
        <v>1057</v>
      </c>
      <c r="E365" s="1" t="s">
        <v>499</v>
      </c>
      <c r="F365" s="1" t="s">
        <v>169</v>
      </c>
      <c r="G365" s="1" t="s">
        <v>11</v>
      </c>
      <c r="H365" s="1" t="s">
        <v>1058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619B8-7BDA-4A66-AE44-7FC2B02E9385}">
  <dimension ref="A1:H365"/>
  <sheetViews>
    <sheetView workbookViewId="0">
      <selection activeCell="K14" sqref="K14"/>
    </sheetView>
  </sheetViews>
  <sheetFormatPr defaultRowHeight="15" x14ac:dyDescent="0.25"/>
  <cols>
    <col min="1" max="1" width="12.140625" bestFit="1" customWidth="1"/>
    <col min="2" max="8" width="11.140625" bestFit="1" customWidth="1"/>
  </cols>
  <sheetData>
    <row r="1" spans="1:8" x14ac:dyDescent="0.25">
      <c r="A1" s="1" t="s">
        <v>0</v>
      </c>
      <c r="B1" s="1" t="s">
        <v>56</v>
      </c>
      <c r="C1" s="1" t="s">
        <v>78</v>
      </c>
      <c r="D1" s="1" t="s">
        <v>1059</v>
      </c>
      <c r="E1" s="1" t="s">
        <v>4</v>
      </c>
      <c r="F1" s="1" t="s">
        <v>109</v>
      </c>
      <c r="G1" s="1" t="s">
        <v>78</v>
      </c>
      <c r="H1" s="1" t="s">
        <v>460</v>
      </c>
    </row>
    <row r="2" spans="1:8" x14ac:dyDescent="0.25">
      <c r="A2" s="1" t="s">
        <v>8</v>
      </c>
      <c r="B2" s="1" t="s">
        <v>56</v>
      </c>
      <c r="C2" s="1" t="s">
        <v>144</v>
      </c>
      <c r="D2" s="1" t="s">
        <v>1060</v>
      </c>
      <c r="E2" s="1" t="s">
        <v>4</v>
      </c>
      <c r="F2" s="1" t="s">
        <v>109</v>
      </c>
      <c r="G2" s="1" t="s">
        <v>6</v>
      </c>
      <c r="H2" s="1" t="s">
        <v>1061</v>
      </c>
    </row>
    <row r="3" spans="1:8" x14ac:dyDescent="0.25">
      <c r="A3" s="1" t="s">
        <v>13</v>
      </c>
      <c r="B3" s="1" t="s">
        <v>56</v>
      </c>
      <c r="C3" s="1" t="s">
        <v>140</v>
      </c>
      <c r="D3" s="1" t="s">
        <v>1062</v>
      </c>
      <c r="E3" s="1" t="s">
        <v>4</v>
      </c>
      <c r="F3" s="1" t="s">
        <v>109</v>
      </c>
      <c r="G3" s="1" t="s">
        <v>29</v>
      </c>
      <c r="H3" s="1" t="s">
        <v>1063</v>
      </c>
    </row>
    <row r="4" spans="1:8" x14ac:dyDescent="0.25">
      <c r="A4" s="1" t="s">
        <v>18</v>
      </c>
      <c r="B4" s="1" t="s">
        <v>56</v>
      </c>
      <c r="C4" s="1" t="s">
        <v>277</v>
      </c>
      <c r="D4" s="1" t="s">
        <v>1064</v>
      </c>
      <c r="E4" s="1" t="s">
        <v>4</v>
      </c>
      <c r="F4" s="1" t="s">
        <v>109</v>
      </c>
      <c r="G4" s="1" t="s">
        <v>179</v>
      </c>
      <c r="H4" s="1" t="s">
        <v>188</v>
      </c>
    </row>
    <row r="5" spans="1:8" x14ac:dyDescent="0.25">
      <c r="A5" s="1" t="s">
        <v>23</v>
      </c>
      <c r="B5" s="1" t="s">
        <v>56</v>
      </c>
      <c r="C5" s="1" t="s">
        <v>6</v>
      </c>
      <c r="D5" s="1" t="s">
        <v>1065</v>
      </c>
      <c r="E5" s="1" t="s">
        <v>4</v>
      </c>
      <c r="F5" s="1" t="s">
        <v>29</v>
      </c>
      <c r="G5" s="1" t="s">
        <v>24</v>
      </c>
      <c r="H5" s="1" t="s">
        <v>1066</v>
      </c>
    </row>
    <row r="6" spans="1:8" x14ac:dyDescent="0.25">
      <c r="A6" s="1" t="s">
        <v>28</v>
      </c>
      <c r="B6" s="1" t="s">
        <v>56</v>
      </c>
      <c r="C6" s="1" t="s">
        <v>62</v>
      </c>
      <c r="D6" s="1" t="s">
        <v>1067</v>
      </c>
      <c r="E6" s="1" t="s">
        <v>4</v>
      </c>
      <c r="F6" s="1" t="s">
        <v>29</v>
      </c>
      <c r="G6" s="1" t="s">
        <v>9</v>
      </c>
      <c r="H6" s="1" t="s">
        <v>268</v>
      </c>
    </row>
    <row r="7" spans="1:8" x14ac:dyDescent="0.25">
      <c r="A7" s="1" t="s">
        <v>34</v>
      </c>
      <c r="B7" s="1" t="s">
        <v>56</v>
      </c>
      <c r="C7" s="1" t="s">
        <v>5</v>
      </c>
      <c r="D7" s="1" t="s">
        <v>1068</v>
      </c>
      <c r="E7" s="1" t="s">
        <v>4</v>
      </c>
      <c r="F7" s="1" t="s">
        <v>29</v>
      </c>
      <c r="G7" s="1" t="s">
        <v>81</v>
      </c>
      <c r="H7" s="1" t="s">
        <v>1069</v>
      </c>
    </row>
    <row r="8" spans="1:8" x14ac:dyDescent="0.25">
      <c r="A8" s="1" t="s">
        <v>39</v>
      </c>
      <c r="B8" s="1" t="s">
        <v>56</v>
      </c>
      <c r="C8" s="1" t="s">
        <v>56</v>
      </c>
      <c r="D8" s="1" t="s">
        <v>1070</v>
      </c>
      <c r="E8" s="1" t="s">
        <v>4</v>
      </c>
      <c r="F8" s="1" t="s">
        <v>29</v>
      </c>
      <c r="G8" s="1" t="s">
        <v>277</v>
      </c>
      <c r="H8" s="1" t="s">
        <v>372</v>
      </c>
    </row>
    <row r="9" spans="1:8" x14ac:dyDescent="0.25">
      <c r="A9" s="1" t="s">
        <v>44</v>
      </c>
      <c r="B9" s="1" t="s">
        <v>56</v>
      </c>
      <c r="C9" s="1" t="s">
        <v>29</v>
      </c>
      <c r="D9" s="1" t="s">
        <v>1071</v>
      </c>
      <c r="E9" s="1" t="s">
        <v>4</v>
      </c>
      <c r="F9" s="1" t="s">
        <v>29</v>
      </c>
      <c r="G9" s="1" t="s">
        <v>58</v>
      </c>
      <c r="H9" s="1" t="s">
        <v>880</v>
      </c>
    </row>
    <row r="10" spans="1:8" x14ac:dyDescent="0.25">
      <c r="A10" s="1" t="s">
        <v>48</v>
      </c>
      <c r="B10" s="1" t="s">
        <v>56</v>
      </c>
      <c r="C10" s="1" t="s">
        <v>345</v>
      </c>
      <c r="D10" s="1" t="s">
        <v>1072</v>
      </c>
      <c r="E10" s="1" t="s">
        <v>4</v>
      </c>
      <c r="F10" s="1" t="s">
        <v>29</v>
      </c>
      <c r="G10" s="1" t="s">
        <v>345</v>
      </c>
      <c r="H10" s="1" t="s">
        <v>1073</v>
      </c>
    </row>
    <row r="11" spans="1:8" x14ac:dyDescent="0.25">
      <c r="A11" s="1" t="s">
        <v>52</v>
      </c>
      <c r="B11" s="1" t="s">
        <v>56</v>
      </c>
      <c r="C11" s="1" t="s">
        <v>300</v>
      </c>
      <c r="D11" s="1" t="s">
        <v>1074</v>
      </c>
      <c r="E11" s="1" t="s">
        <v>4</v>
      </c>
      <c r="F11" s="1" t="s">
        <v>29</v>
      </c>
      <c r="G11" s="1" t="s">
        <v>40</v>
      </c>
      <c r="H11" s="1" t="s">
        <v>1046</v>
      </c>
    </row>
    <row r="12" spans="1:8" x14ac:dyDescent="0.25">
      <c r="A12" s="1" t="s">
        <v>55</v>
      </c>
      <c r="B12" s="1" t="s">
        <v>56</v>
      </c>
      <c r="C12" s="1" t="s">
        <v>45</v>
      </c>
      <c r="D12" s="1" t="s">
        <v>1075</v>
      </c>
      <c r="E12" s="1" t="s">
        <v>4</v>
      </c>
      <c r="F12" s="1" t="s">
        <v>1</v>
      </c>
      <c r="G12" s="1" t="s">
        <v>249</v>
      </c>
      <c r="H12" s="1" t="s">
        <v>1076</v>
      </c>
    </row>
    <row r="13" spans="1:8" x14ac:dyDescent="0.25">
      <c r="A13" s="1" t="s">
        <v>60</v>
      </c>
      <c r="B13" s="1" t="s">
        <v>56</v>
      </c>
      <c r="C13" s="1" t="s">
        <v>40</v>
      </c>
      <c r="D13" s="1" t="s">
        <v>1077</v>
      </c>
      <c r="E13" s="1" t="s">
        <v>4</v>
      </c>
      <c r="F13" s="1" t="s">
        <v>1</v>
      </c>
      <c r="G13" s="1" t="s">
        <v>195</v>
      </c>
      <c r="H13" s="1" t="s">
        <v>951</v>
      </c>
    </row>
    <row r="14" spans="1:8" x14ac:dyDescent="0.25">
      <c r="A14" s="1" t="s">
        <v>64</v>
      </c>
      <c r="B14" s="1" t="s">
        <v>56</v>
      </c>
      <c r="C14" s="1" t="s">
        <v>241</v>
      </c>
      <c r="D14" s="1" t="s">
        <v>1078</v>
      </c>
      <c r="E14" s="1" t="s">
        <v>4</v>
      </c>
      <c r="F14" s="1" t="s">
        <v>1</v>
      </c>
      <c r="G14" s="1" t="s">
        <v>290</v>
      </c>
      <c r="H14" s="1" t="s">
        <v>1079</v>
      </c>
    </row>
    <row r="15" spans="1:8" x14ac:dyDescent="0.25">
      <c r="A15" s="1" t="s">
        <v>68</v>
      </c>
      <c r="B15" s="1" t="s">
        <v>56</v>
      </c>
      <c r="C15" s="1" t="s">
        <v>267</v>
      </c>
      <c r="D15" s="1" t="s">
        <v>1080</v>
      </c>
      <c r="E15" s="1" t="s">
        <v>4</v>
      </c>
      <c r="F15" s="1" t="s">
        <v>1</v>
      </c>
      <c r="G15" s="1" t="s">
        <v>85</v>
      </c>
      <c r="H15" s="1" t="s">
        <v>1081</v>
      </c>
    </row>
    <row r="16" spans="1:8" x14ac:dyDescent="0.25">
      <c r="A16" s="1" t="s">
        <v>72</v>
      </c>
      <c r="B16" s="1" t="s">
        <v>109</v>
      </c>
      <c r="C16" s="1" t="s">
        <v>249</v>
      </c>
      <c r="D16" s="1" t="s">
        <v>1082</v>
      </c>
      <c r="E16" s="1" t="s">
        <v>4</v>
      </c>
      <c r="F16" s="1" t="s">
        <v>1</v>
      </c>
      <c r="G16" s="1" t="s">
        <v>144</v>
      </c>
      <c r="H16" s="1" t="s">
        <v>1083</v>
      </c>
    </row>
    <row r="17" spans="1:8" x14ac:dyDescent="0.25">
      <c r="A17" s="1" t="s">
        <v>76</v>
      </c>
      <c r="B17" s="1" t="s">
        <v>109</v>
      </c>
      <c r="C17" s="1" t="s">
        <v>24</v>
      </c>
      <c r="D17" s="1" t="s">
        <v>1084</v>
      </c>
      <c r="E17" s="1" t="s">
        <v>4</v>
      </c>
      <c r="F17" s="1" t="s">
        <v>1</v>
      </c>
      <c r="G17" s="1" t="s">
        <v>70</v>
      </c>
      <c r="H17" s="1" t="s">
        <v>1085</v>
      </c>
    </row>
    <row r="18" spans="1:8" x14ac:dyDescent="0.25">
      <c r="A18" s="1" t="s">
        <v>80</v>
      </c>
      <c r="B18" s="1" t="s">
        <v>109</v>
      </c>
      <c r="C18" s="1" t="s">
        <v>32</v>
      </c>
      <c r="D18" s="1" t="s">
        <v>1086</v>
      </c>
      <c r="E18" s="1" t="s">
        <v>4</v>
      </c>
      <c r="F18" s="1" t="s">
        <v>1</v>
      </c>
      <c r="G18" s="1" t="s">
        <v>6</v>
      </c>
      <c r="H18" s="1" t="s">
        <v>163</v>
      </c>
    </row>
    <row r="19" spans="1:8" x14ac:dyDescent="0.25">
      <c r="A19" s="1" t="s">
        <v>84</v>
      </c>
      <c r="B19" s="1" t="s">
        <v>109</v>
      </c>
      <c r="C19" s="1" t="s">
        <v>100</v>
      </c>
      <c r="D19" s="1" t="s">
        <v>1087</v>
      </c>
      <c r="E19" s="1" t="s">
        <v>4</v>
      </c>
      <c r="F19" s="1" t="s">
        <v>1</v>
      </c>
      <c r="G19" s="1" t="s">
        <v>37</v>
      </c>
      <c r="H19" s="1" t="s">
        <v>559</v>
      </c>
    </row>
    <row r="20" spans="1:8" x14ac:dyDescent="0.25">
      <c r="A20" s="1" t="s">
        <v>89</v>
      </c>
      <c r="B20" s="1" t="s">
        <v>109</v>
      </c>
      <c r="C20" s="1" t="s">
        <v>195</v>
      </c>
      <c r="D20" s="1" t="s">
        <v>1088</v>
      </c>
      <c r="E20" s="1" t="s">
        <v>4</v>
      </c>
      <c r="F20" s="1" t="s">
        <v>1</v>
      </c>
      <c r="G20" s="1" t="s">
        <v>173</v>
      </c>
      <c r="H20" s="1" t="s">
        <v>1089</v>
      </c>
    </row>
    <row r="21" spans="1:8" x14ac:dyDescent="0.25">
      <c r="A21" s="1" t="s">
        <v>92</v>
      </c>
      <c r="B21" s="1" t="s">
        <v>109</v>
      </c>
      <c r="C21" s="1" t="s">
        <v>26</v>
      </c>
      <c r="D21" s="1" t="s">
        <v>1090</v>
      </c>
      <c r="E21" s="1" t="s">
        <v>4</v>
      </c>
      <c r="F21" s="1" t="s">
        <v>1</v>
      </c>
      <c r="G21" s="1" t="s">
        <v>29</v>
      </c>
      <c r="H21" s="1" t="s">
        <v>1091</v>
      </c>
    </row>
    <row r="22" spans="1:8" x14ac:dyDescent="0.25">
      <c r="A22" s="1" t="s">
        <v>96</v>
      </c>
      <c r="B22" s="1" t="s">
        <v>109</v>
      </c>
      <c r="C22" s="1" t="s">
        <v>106</v>
      </c>
      <c r="D22" s="1" t="s">
        <v>1092</v>
      </c>
      <c r="E22" s="1" t="s">
        <v>4</v>
      </c>
      <c r="F22" s="1" t="s">
        <v>1</v>
      </c>
      <c r="G22" s="1" t="s">
        <v>315</v>
      </c>
      <c r="H22" s="1" t="s">
        <v>1093</v>
      </c>
    </row>
    <row r="23" spans="1:8" x14ac:dyDescent="0.25">
      <c r="A23" s="1" t="s">
        <v>99</v>
      </c>
      <c r="B23" s="1" t="s">
        <v>109</v>
      </c>
      <c r="C23" s="1" t="s">
        <v>9</v>
      </c>
      <c r="D23" s="1" t="s">
        <v>1094</v>
      </c>
      <c r="E23" s="1" t="s">
        <v>4</v>
      </c>
      <c r="F23" s="1" t="s">
        <v>1</v>
      </c>
      <c r="G23" s="1" t="s">
        <v>49</v>
      </c>
      <c r="H23" s="1" t="s">
        <v>948</v>
      </c>
    </row>
    <row r="24" spans="1:8" x14ac:dyDescent="0.25">
      <c r="A24" s="1" t="s">
        <v>103</v>
      </c>
      <c r="B24" s="1" t="s">
        <v>109</v>
      </c>
      <c r="C24" s="1" t="s">
        <v>93</v>
      </c>
      <c r="D24" s="1" t="s">
        <v>1095</v>
      </c>
      <c r="E24" s="1" t="s">
        <v>4</v>
      </c>
      <c r="F24" s="1" t="s">
        <v>1</v>
      </c>
      <c r="G24" s="1" t="s">
        <v>122</v>
      </c>
      <c r="H24" s="1" t="s">
        <v>1096</v>
      </c>
    </row>
    <row r="25" spans="1:8" x14ac:dyDescent="0.25">
      <c r="A25" s="1" t="s">
        <v>108</v>
      </c>
      <c r="B25" s="1" t="s">
        <v>109</v>
      </c>
      <c r="C25" s="1" t="s">
        <v>290</v>
      </c>
      <c r="D25" s="1" t="s">
        <v>1097</v>
      </c>
      <c r="E25" s="1" t="s">
        <v>4</v>
      </c>
      <c r="F25" s="1" t="s">
        <v>1</v>
      </c>
      <c r="G25" s="1" t="s">
        <v>300</v>
      </c>
      <c r="H25" s="1" t="s">
        <v>664</v>
      </c>
    </row>
    <row r="26" spans="1:8" x14ac:dyDescent="0.25">
      <c r="A26" s="1" t="s">
        <v>112</v>
      </c>
      <c r="B26" s="1" t="s">
        <v>109</v>
      </c>
      <c r="C26" s="1" t="s">
        <v>2</v>
      </c>
      <c r="D26" s="1" t="s">
        <v>1098</v>
      </c>
      <c r="E26" s="1" t="s">
        <v>4</v>
      </c>
      <c r="F26" s="1" t="s">
        <v>1</v>
      </c>
      <c r="G26" s="1" t="s">
        <v>300</v>
      </c>
      <c r="H26" s="1" t="s">
        <v>1099</v>
      </c>
    </row>
    <row r="27" spans="1:8" x14ac:dyDescent="0.25">
      <c r="A27" s="1" t="s">
        <v>115</v>
      </c>
      <c r="B27" s="1" t="s">
        <v>109</v>
      </c>
      <c r="C27" s="1" t="s">
        <v>2</v>
      </c>
      <c r="D27" s="1" t="s">
        <v>1100</v>
      </c>
      <c r="E27" s="1" t="s">
        <v>4</v>
      </c>
      <c r="F27" s="1" t="s">
        <v>1</v>
      </c>
      <c r="G27" s="1" t="s">
        <v>300</v>
      </c>
      <c r="H27" s="1" t="s">
        <v>1101</v>
      </c>
    </row>
    <row r="28" spans="1:8" x14ac:dyDescent="0.25">
      <c r="A28" s="1" t="s">
        <v>118</v>
      </c>
      <c r="B28" s="1" t="s">
        <v>109</v>
      </c>
      <c r="C28" s="1" t="s">
        <v>21</v>
      </c>
      <c r="D28" s="1" t="s">
        <v>1102</v>
      </c>
      <c r="E28" s="1" t="s">
        <v>4</v>
      </c>
      <c r="F28" s="1" t="s">
        <v>1</v>
      </c>
      <c r="G28" s="1" t="s">
        <v>300</v>
      </c>
      <c r="H28" s="1" t="s">
        <v>664</v>
      </c>
    </row>
    <row r="29" spans="1:8" x14ac:dyDescent="0.25">
      <c r="A29" s="1" t="s">
        <v>121</v>
      </c>
      <c r="B29" s="1" t="s">
        <v>109</v>
      </c>
      <c r="C29" s="1" t="s">
        <v>21</v>
      </c>
      <c r="D29" s="1" t="s">
        <v>1103</v>
      </c>
      <c r="E29" s="1" t="s">
        <v>4</v>
      </c>
      <c r="F29" s="1" t="s">
        <v>1</v>
      </c>
      <c r="G29" s="1" t="s">
        <v>122</v>
      </c>
      <c r="H29" s="1" t="s">
        <v>848</v>
      </c>
    </row>
    <row r="30" spans="1:8" x14ac:dyDescent="0.25">
      <c r="A30" s="1" t="s">
        <v>125</v>
      </c>
      <c r="B30" s="1" t="s">
        <v>109</v>
      </c>
      <c r="C30" s="1" t="s">
        <v>21</v>
      </c>
      <c r="D30" s="1" t="s">
        <v>1104</v>
      </c>
      <c r="E30" s="1" t="s">
        <v>4</v>
      </c>
      <c r="F30" s="1" t="s">
        <v>1</v>
      </c>
      <c r="G30" s="1" t="s">
        <v>49</v>
      </c>
      <c r="H30" s="1" t="s">
        <v>1007</v>
      </c>
    </row>
    <row r="31" spans="1:8" x14ac:dyDescent="0.25">
      <c r="A31" s="1" t="s">
        <v>127</v>
      </c>
      <c r="B31" s="1" t="s">
        <v>109</v>
      </c>
      <c r="C31" s="1" t="s">
        <v>21</v>
      </c>
      <c r="D31" s="1" t="s">
        <v>1105</v>
      </c>
      <c r="E31" s="1" t="s">
        <v>4</v>
      </c>
      <c r="F31" s="1" t="s">
        <v>1</v>
      </c>
      <c r="G31" s="1" t="s">
        <v>345</v>
      </c>
      <c r="H31" s="1" t="s">
        <v>1106</v>
      </c>
    </row>
    <row r="32" spans="1:8" x14ac:dyDescent="0.25">
      <c r="A32" s="1" t="s">
        <v>130</v>
      </c>
      <c r="B32" s="1" t="s">
        <v>109</v>
      </c>
      <c r="C32" s="1" t="s">
        <v>2</v>
      </c>
      <c r="D32" s="1" t="s">
        <v>475</v>
      </c>
      <c r="E32" s="1" t="s">
        <v>4</v>
      </c>
      <c r="F32" s="1" t="s">
        <v>1</v>
      </c>
      <c r="G32" s="1" t="s">
        <v>1</v>
      </c>
      <c r="H32" s="1" t="s">
        <v>1107</v>
      </c>
    </row>
    <row r="33" spans="1:8" x14ac:dyDescent="0.25">
      <c r="A33" s="1" t="s">
        <v>133</v>
      </c>
      <c r="B33" s="1" t="s">
        <v>109</v>
      </c>
      <c r="C33" s="1" t="s">
        <v>2</v>
      </c>
      <c r="D33" s="1" t="s">
        <v>1108</v>
      </c>
      <c r="E33" s="1" t="s">
        <v>4</v>
      </c>
      <c r="F33" s="1" t="s">
        <v>1</v>
      </c>
      <c r="G33" s="1" t="s">
        <v>109</v>
      </c>
      <c r="H33" s="1" t="s">
        <v>1109</v>
      </c>
    </row>
    <row r="34" spans="1:8" x14ac:dyDescent="0.25">
      <c r="A34" s="1" t="s">
        <v>136</v>
      </c>
      <c r="B34" s="1" t="s">
        <v>109</v>
      </c>
      <c r="C34" s="1" t="s">
        <v>290</v>
      </c>
      <c r="D34" s="1" t="s">
        <v>1110</v>
      </c>
      <c r="E34" s="1" t="s">
        <v>4</v>
      </c>
      <c r="F34" s="1" t="s">
        <v>1</v>
      </c>
      <c r="G34" s="1" t="s">
        <v>173</v>
      </c>
      <c r="H34" s="1" t="s">
        <v>1111</v>
      </c>
    </row>
    <row r="35" spans="1:8" x14ac:dyDescent="0.25">
      <c r="A35" s="1" t="s">
        <v>139</v>
      </c>
      <c r="B35" s="1" t="s">
        <v>109</v>
      </c>
      <c r="C35" s="1" t="s">
        <v>93</v>
      </c>
      <c r="D35" s="1" t="s">
        <v>1112</v>
      </c>
      <c r="E35" s="1" t="s">
        <v>4</v>
      </c>
      <c r="F35" s="1" t="s">
        <v>1</v>
      </c>
      <c r="G35" s="1" t="s">
        <v>5</v>
      </c>
      <c r="H35" s="1" t="s">
        <v>753</v>
      </c>
    </row>
    <row r="36" spans="1:8" x14ac:dyDescent="0.25">
      <c r="A36" s="1" t="s">
        <v>143</v>
      </c>
      <c r="B36" s="1" t="s">
        <v>109</v>
      </c>
      <c r="C36" s="1" t="s">
        <v>9</v>
      </c>
      <c r="D36" s="1" t="s">
        <v>384</v>
      </c>
      <c r="E36" s="1" t="s">
        <v>4</v>
      </c>
      <c r="F36" s="1" t="s">
        <v>1</v>
      </c>
      <c r="G36" s="1" t="s">
        <v>169</v>
      </c>
      <c r="H36" s="1" t="s">
        <v>369</v>
      </c>
    </row>
    <row r="37" spans="1:8" x14ac:dyDescent="0.25">
      <c r="A37" s="1" t="s">
        <v>148</v>
      </c>
      <c r="B37" s="1" t="s">
        <v>109</v>
      </c>
      <c r="C37" s="1" t="s">
        <v>106</v>
      </c>
      <c r="D37" s="1" t="s">
        <v>1113</v>
      </c>
      <c r="E37" s="1" t="s">
        <v>4</v>
      </c>
      <c r="F37" s="1" t="s">
        <v>1</v>
      </c>
      <c r="G37" s="1" t="s">
        <v>6</v>
      </c>
      <c r="H37" s="1" t="s">
        <v>1114</v>
      </c>
    </row>
    <row r="38" spans="1:8" x14ac:dyDescent="0.25">
      <c r="A38" s="1" t="s">
        <v>151</v>
      </c>
      <c r="B38" s="1" t="s">
        <v>109</v>
      </c>
      <c r="C38" s="1" t="s">
        <v>26</v>
      </c>
      <c r="D38" s="1" t="s">
        <v>1115</v>
      </c>
      <c r="E38" s="1" t="s">
        <v>4</v>
      </c>
      <c r="F38" s="1" t="s">
        <v>1</v>
      </c>
      <c r="G38" s="1" t="s">
        <v>205</v>
      </c>
      <c r="H38" s="1" t="s">
        <v>1116</v>
      </c>
    </row>
    <row r="39" spans="1:8" x14ac:dyDescent="0.25">
      <c r="A39" s="1" t="s">
        <v>154</v>
      </c>
      <c r="B39" s="1" t="s">
        <v>109</v>
      </c>
      <c r="C39" s="1" t="s">
        <v>14</v>
      </c>
      <c r="D39" s="1" t="s">
        <v>1117</v>
      </c>
      <c r="E39" s="1" t="s">
        <v>4</v>
      </c>
      <c r="F39" s="1" t="s">
        <v>1</v>
      </c>
      <c r="G39" s="1" t="s">
        <v>140</v>
      </c>
      <c r="H39" s="1" t="s">
        <v>915</v>
      </c>
    </row>
    <row r="40" spans="1:8" x14ac:dyDescent="0.25">
      <c r="A40" s="1" t="s">
        <v>158</v>
      </c>
      <c r="B40" s="1" t="s">
        <v>109</v>
      </c>
      <c r="C40" s="1" t="s">
        <v>100</v>
      </c>
      <c r="D40" s="1" t="s">
        <v>1118</v>
      </c>
      <c r="E40" s="1" t="s">
        <v>4</v>
      </c>
      <c r="F40" s="1" t="s">
        <v>1</v>
      </c>
      <c r="G40" s="1" t="s">
        <v>74</v>
      </c>
      <c r="H40" s="1" t="s">
        <v>83</v>
      </c>
    </row>
    <row r="41" spans="1:8" x14ac:dyDescent="0.25">
      <c r="A41" s="1" t="s">
        <v>161</v>
      </c>
      <c r="B41" s="1" t="s">
        <v>109</v>
      </c>
      <c r="C41" s="1" t="s">
        <v>32</v>
      </c>
      <c r="D41" s="1" t="s">
        <v>1119</v>
      </c>
      <c r="E41" s="1" t="s">
        <v>4</v>
      </c>
      <c r="F41" s="1" t="s">
        <v>1</v>
      </c>
      <c r="G41" s="1" t="s">
        <v>78</v>
      </c>
      <c r="H41" s="1" t="s">
        <v>413</v>
      </c>
    </row>
    <row r="42" spans="1:8" x14ac:dyDescent="0.25">
      <c r="A42" s="1" t="s">
        <v>164</v>
      </c>
      <c r="B42" s="1" t="s">
        <v>109</v>
      </c>
      <c r="C42" s="1" t="s">
        <v>104</v>
      </c>
      <c r="D42" s="1" t="s">
        <v>1120</v>
      </c>
      <c r="E42" s="1" t="s">
        <v>4</v>
      </c>
      <c r="F42" s="1" t="s">
        <v>1</v>
      </c>
      <c r="G42" s="1" t="s">
        <v>231</v>
      </c>
      <c r="H42" s="1" t="s">
        <v>1121</v>
      </c>
    </row>
    <row r="43" spans="1:8" x14ac:dyDescent="0.25">
      <c r="A43" s="1" t="s">
        <v>167</v>
      </c>
      <c r="B43" s="1" t="s">
        <v>109</v>
      </c>
      <c r="C43" s="1" t="s">
        <v>191</v>
      </c>
      <c r="D43" s="1" t="s">
        <v>1122</v>
      </c>
      <c r="E43" s="1" t="s">
        <v>4</v>
      </c>
      <c r="F43" s="1" t="s">
        <v>1</v>
      </c>
      <c r="G43" s="1" t="s">
        <v>87</v>
      </c>
      <c r="H43" s="1" t="s">
        <v>369</v>
      </c>
    </row>
    <row r="44" spans="1:8" x14ac:dyDescent="0.25">
      <c r="A44" s="1" t="s">
        <v>171</v>
      </c>
      <c r="B44" s="1" t="s">
        <v>56</v>
      </c>
      <c r="C44" s="1" t="s">
        <v>30</v>
      </c>
      <c r="D44" s="1" t="s">
        <v>1123</v>
      </c>
      <c r="E44" s="1" t="s">
        <v>4</v>
      </c>
      <c r="F44" s="1" t="s">
        <v>1</v>
      </c>
      <c r="G44" s="1" t="s">
        <v>2</v>
      </c>
      <c r="H44" s="1" t="s">
        <v>1124</v>
      </c>
    </row>
    <row r="45" spans="1:8" x14ac:dyDescent="0.25">
      <c r="A45" s="1" t="s">
        <v>175</v>
      </c>
      <c r="B45" s="1" t="s">
        <v>56</v>
      </c>
      <c r="C45" s="1" t="s">
        <v>35</v>
      </c>
      <c r="D45" s="1" t="s">
        <v>1125</v>
      </c>
      <c r="E45" s="1" t="s">
        <v>4</v>
      </c>
      <c r="F45" s="1" t="s">
        <v>1</v>
      </c>
      <c r="G45" s="1" t="s">
        <v>93</v>
      </c>
      <c r="H45" s="1" t="s">
        <v>228</v>
      </c>
    </row>
    <row r="46" spans="1:8" x14ac:dyDescent="0.25">
      <c r="A46" s="1" t="s">
        <v>178</v>
      </c>
      <c r="B46" s="1" t="s">
        <v>56</v>
      </c>
      <c r="C46" s="1" t="s">
        <v>42</v>
      </c>
      <c r="D46" s="1" t="s">
        <v>1126</v>
      </c>
      <c r="E46" s="1" t="s">
        <v>4</v>
      </c>
      <c r="F46" s="1" t="s">
        <v>1</v>
      </c>
      <c r="G46" s="1" t="s">
        <v>106</v>
      </c>
      <c r="H46" s="1" t="s">
        <v>548</v>
      </c>
    </row>
    <row r="47" spans="1:8" x14ac:dyDescent="0.25">
      <c r="A47" s="1" t="s">
        <v>182</v>
      </c>
      <c r="B47" s="1" t="s">
        <v>56</v>
      </c>
      <c r="C47" s="1" t="s">
        <v>179</v>
      </c>
      <c r="D47" s="1" t="s">
        <v>1127</v>
      </c>
      <c r="E47" s="1" t="s">
        <v>4</v>
      </c>
      <c r="F47" s="1" t="s">
        <v>1</v>
      </c>
      <c r="G47" s="1" t="s">
        <v>14</v>
      </c>
      <c r="H47" s="1" t="s">
        <v>951</v>
      </c>
    </row>
    <row r="48" spans="1:8" x14ac:dyDescent="0.25">
      <c r="A48" s="1" t="s">
        <v>186</v>
      </c>
      <c r="B48" s="1" t="s">
        <v>56</v>
      </c>
      <c r="C48" s="1" t="s">
        <v>183</v>
      </c>
      <c r="D48" s="1" t="s">
        <v>1128</v>
      </c>
      <c r="E48" s="1" t="s">
        <v>4</v>
      </c>
      <c r="F48" s="1" t="s">
        <v>1</v>
      </c>
      <c r="G48" s="1" t="s">
        <v>100</v>
      </c>
      <c r="H48" s="1" t="s">
        <v>1129</v>
      </c>
    </row>
    <row r="49" spans="1:8" x14ac:dyDescent="0.25">
      <c r="A49" s="1" t="s">
        <v>189</v>
      </c>
      <c r="B49" s="1" t="s">
        <v>56</v>
      </c>
      <c r="C49" s="1" t="s">
        <v>122</v>
      </c>
      <c r="D49" s="1" t="s">
        <v>1130</v>
      </c>
      <c r="E49" s="1" t="s">
        <v>4</v>
      </c>
      <c r="F49" s="1" t="s">
        <v>1</v>
      </c>
      <c r="G49" s="1" t="s">
        <v>32</v>
      </c>
      <c r="H49" s="1" t="s">
        <v>1131</v>
      </c>
    </row>
    <row r="50" spans="1:8" x14ac:dyDescent="0.25">
      <c r="A50" s="1" t="s">
        <v>193</v>
      </c>
      <c r="B50" s="1" t="s">
        <v>56</v>
      </c>
      <c r="C50" s="1" t="s">
        <v>315</v>
      </c>
      <c r="D50" s="1" t="s">
        <v>1132</v>
      </c>
      <c r="E50" s="1" t="s">
        <v>4</v>
      </c>
      <c r="F50" s="1" t="s">
        <v>1</v>
      </c>
      <c r="G50" s="1" t="s">
        <v>104</v>
      </c>
      <c r="H50" s="1" t="s">
        <v>210</v>
      </c>
    </row>
    <row r="51" spans="1:8" x14ac:dyDescent="0.25">
      <c r="A51" s="1" t="s">
        <v>197</v>
      </c>
      <c r="B51" s="1" t="s">
        <v>56</v>
      </c>
      <c r="C51" s="1" t="s">
        <v>29</v>
      </c>
      <c r="D51" s="1" t="s">
        <v>1133</v>
      </c>
      <c r="E51" s="1" t="s">
        <v>4</v>
      </c>
      <c r="F51" s="1" t="s">
        <v>1</v>
      </c>
      <c r="G51" s="1" t="s">
        <v>191</v>
      </c>
      <c r="H51" s="1" t="s">
        <v>1134</v>
      </c>
    </row>
    <row r="52" spans="1:8" x14ac:dyDescent="0.25">
      <c r="A52" s="1" t="s">
        <v>200</v>
      </c>
      <c r="B52" s="1" t="s">
        <v>56</v>
      </c>
      <c r="C52" s="1" t="s">
        <v>173</v>
      </c>
      <c r="D52" s="1" t="s">
        <v>1135</v>
      </c>
      <c r="E52" s="1" t="s">
        <v>4</v>
      </c>
      <c r="F52" s="1" t="s">
        <v>1</v>
      </c>
      <c r="G52" s="1" t="s">
        <v>249</v>
      </c>
      <c r="H52" s="1" t="s">
        <v>1134</v>
      </c>
    </row>
    <row r="53" spans="1:8" x14ac:dyDescent="0.25">
      <c r="A53" s="1" t="s">
        <v>204</v>
      </c>
      <c r="B53" s="1" t="s">
        <v>56</v>
      </c>
      <c r="C53" s="1" t="s">
        <v>37</v>
      </c>
      <c r="D53" s="1" t="s">
        <v>1136</v>
      </c>
      <c r="E53" s="1" t="s">
        <v>4</v>
      </c>
      <c r="F53" s="1" t="s">
        <v>1</v>
      </c>
      <c r="G53" s="1" t="s">
        <v>249</v>
      </c>
      <c r="H53" s="1" t="s">
        <v>880</v>
      </c>
    </row>
    <row r="54" spans="1:8" x14ac:dyDescent="0.25">
      <c r="A54" s="1" t="s">
        <v>208</v>
      </c>
      <c r="B54" s="1" t="s">
        <v>56</v>
      </c>
      <c r="C54" s="1" t="s">
        <v>201</v>
      </c>
      <c r="D54" s="1" t="s">
        <v>1137</v>
      </c>
      <c r="E54" s="1" t="s">
        <v>4</v>
      </c>
      <c r="F54" s="1" t="s">
        <v>29</v>
      </c>
      <c r="G54" s="1" t="s">
        <v>30</v>
      </c>
      <c r="H54" s="1" t="s">
        <v>1138</v>
      </c>
    </row>
    <row r="55" spans="1:8" x14ac:dyDescent="0.25">
      <c r="A55" s="1" t="s">
        <v>211</v>
      </c>
      <c r="B55" s="1" t="s">
        <v>56</v>
      </c>
      <c r="C55" s="1" t="s">
        <v>205</v>
      </c>
      <c r="D55" s="1" t="s">
        <v>1139</v>
      </c>
      <c r="E55" s="1" t="s">
        <v>4</v>
      </c>
      <c r="F55" s="1" t="s">
        <v>29</v>
      </c>
      <c r="G55" s="1" t="s">
        <v>30</v>
      </c>
      <c r="H55" s="1" t="s">
        <v>1140</v>
      </c>
    </row>
    <row r="56" spans="1:8" x14ac:dyDescent="0.25">
      <c r="A56" s="1" t="s">
        <v>214</v>
      </c>
      <c r="B56" s="1" t="s">
        <v>56</v>
      </c>
      <c r="C56" s="1" t="s">
        <v>140</v>
      </c>
      <c r="D56" s="1" t="s">
        <v>1141</v>
      </c>
      <c r="E56" s="1" t="s">
        <v>4</v>
      </c>
      <c r="F56" s="1" t="s">
        <v>29</v>
      </c>
      <c r="G56" s="1" t="s">
        <v>30</v>
      </c>
      <c r="H56" s="1" t="s">
        <v>770</v>
      </c>
    </row>
    <row r="57" spans="1:8" x14ac:dyDescent="0.25">
      <c r="A57" s="1" t="s">
        <v>217</v>
      </c>
      <c r="B57" s="1" t="s">
        <v>56</v>
      </c>
      <c r="C57" s="1" t="s">
        <v>144</v>
      </c>
      <c r="D57" s="1" t="s">
        <v>1142</v>
      </c>
      <c r="E57" s="1" t="s">
        <v>4</v>
      </c>
      <c r="F57" s="1" t="s">
        <v>1</v>
      </c>
      <c r="G57" s="1" t="s">
        <v>249</v>
      </c>
      <c r="H57" s="1" t="s">
        <v>75</v>
      </c>
    </row>
    <row r="58" spans="1:8" x14ac:dyDescent="0.25">
      <c r="A58" s="1" t="s">
        <v>220</v>
      </c>
      <c r="B58" s="1" t="s">
        <v>56</v>
      </c>
      <c r="C58" s="1" t="s">
        <v>16</v>
      </c>
      <c r="D58" s="1" t="s">
        <v>1143</v>
      </c>
      <c r="E58" s="1" t="s">
        <v>4</v>
      </c>
      <c r="F58" s="1" t="s">
        <v>1</v>
      </c>
      <c r="G58" s="1" t="s">
        <v>191</v>
      </c>
      <c r="H58" s="1" t="s">
        <v>246</v>
      </c>
    </row>
    <row r="59" spans="1:8" x14ac:dyDescent="0.25">
      <c r="A59" s="1" t="s">
        <v>223</v>
      </c>
      <c r="B59" s="1" t="s">
        <v>56</v>
      </c>
      <c r="C59" s="1" t="s">
        <v>87</v>
      </c>
      <c r="D59" s="1" t="s">
        <v>1144</v>
      </c>
      <c r="E59" s="1" t="s">
        <v>4</v>
      </c>
      <c r="F59" s="1" t="s">
        <v>1</v>
      </c>
      <c r="G59" s="1" t="s">
        <v>24</v>
      </c>
      <c r="H59" s="1" t="s">
        <v>1145</v>
      </c>
    </row>
    <row r="60" spans="1:8" x14ac:dyDescent="0.25">
      <c r="A60" s="1" t="s">
        <v>226</v>
      </c>
      <c r="B60" s="1" t="s">
        <v>56</v>
      </c>
      <c r="C60" s="1" t="s">
        <v>2</v>
      </c>
      <c r="D60" s="1" t="s">
        <v>1146</v>
      </c>
      <c r="E60" s="1" t="s">
        <v>4</v>
      </c>
      <c r="F60" s="1" t="s">
        <v>1</v>
      </c>
      <c r="G60" s="1" t="s">
        <v>32</v>
      </c>
      <c r="H60" s="1" t="s">
        <v>1147</v>
      </c>
    </row>
    <row r="61" spans="1:8" x14ac:dyDescent="0.25">
      <c r="A61" s="1" t="s">
        <v>229</v>
      </c>
      <c r="B61" s="1" t="s">
        <v>56</v>
      </c>
      <c r="C61" s="1" t="s">
        <v>106</v>
      </c>
      <c r="D61" s="1" t="s">
        <v>180</v>
      </c>
      <c r="E61" s="1" t="s">
        <v>4</v>
      </c>
      <c r="F61" s="1" t="s">
        <v>1</v>
      </c>
      <c r="G61" s="1" t="s">
        <v>100</v>
      </c>
      <c r="H61" s="1" t="s">
        <v>1148</v>
      </c>
    </row>
    <row r="62" spans="1:8" x14ac:dyDescent="0.25">
      <c r="A62" s="1" t="s">
        <v>233</v>
      </c>
      <c r="B62" s="1" t="s">
        <v>56</v>
      </c>
      <c r="C62" s="1" t="s">
        <v>195</v>
      </c>
      <c r="D62" s="1" t="s">
        <v>1149</v>
      </c>
      <c r="E62" s="1" t="s">
        <v>4</v>
      </c>
      <c r="F62" s="1" t="s">
        <v>1</v>
      </c>
      <c r="G62" s="1" t="s">
        <v>14</v>
      </c>
      <c r="H62" s="1" t="s">
        <v>1150</v>
      </c>
    </row>
    <row r="63" spans="1:8" x14ac:dyDescent="0.25">
      <c r="A63" s="1" t="s">
        <v>236</v>
      </c>
      <c r="B63" s="1" t="s">
        <v>56</v>
      </c>
      <c r="C63" s="1" t="s">
        <v>104</v>
      </c>
      <c r="D63" s="1" t="s">
        <v>1151</v>
      </c>
      <c r="E63" s="1" t="s">
        <v>4</v>
      </c>
      <c r="F63" s="1" t="s">
        <v>1</v>
      </c>
      <c r="G63" s="1" t="s">
        <v>9</v>
      </c>
      <c r="H63" s="1" t="s">
        <v>1152</v>
      </c>
    </row>
    <row r="64" spans="1:8" x14ac:dyDescent="0.25">
      <c r="A64" s="1" t="s">
        <v>240</v>
      </c>
      <c r="B64" s="1" t="s">
        <v>56</v>
      </c>
      <c r="C64" s="1" t="s">
        <v>249</v>
      </c>
      <c r="D64" s="1" t="s">
        <v>1153</v>
      </c>
      <c r="E64" s="1" t="s">
        <v>4</v>
      </c>
      <c r="F64" s="1" t="s">
        <v>1</v>
      </c>
      <c r="G64" s="1" t="s">
        <v>2</v>
      </c>
      <c r="H64" s="1" t="s">
        <v>640</v>
      </c>
    </row>
    <row r="65" spans="1:8" x14ac:dyDescent="0.25">
      <c r="A65" s="1" t="s">
        <v>244</v>
      </c>
      <c r="B65" s="1" t="s">
        <v>173</v>
      </c>
      <c r="C65" s="1" t="s">
        <v>35</v>
      </c>
      <c r="D65" s="1" t="s">
        <v>1154</v>
      </c>
      <c r="E65" s="1" t="s">
        <v>4</v>
      </c>
      <c r="F65" s="1" t="s">
        <v>1</v>
      </c>
      <c r="G65" s="1" t="s">
        <v>85</v>
      </c>
      <c r="H65" s="1" t="s">
        <v>1155</v>
      </c>
    </row>
    <row r="66" spans="1:8" x14ac:dyDescent="0.25">
      <c r="A66" s="1" t="s">
        <v>247</v>
      </c>
      <c r="B66" s="1" t="s">
        <v>173</v>
      </c>
      <c r="C66" s="1" t="s">
        <v>40</v>
      </c>
      <c r="D66" s="1" t="s">
        <v>258</v>
      </c>
      <c r="E66" s="1" t="s">
        <v>4</v>
      </c>
      <c r="F66" s="1" t="s">
        <v>1</v>
      </c>
      <c r="G66" s="1" t="s">
        <v>78</v>
      </c>
      <c r="H66" s="1" t="s">
        <v>1156</v>
      </c>
    </row>
    <row r="67" spans="1:8" x14ac:dyDescent="0.25">
      <c r="A67" s="1" t="s">
        <v>251</v>
      </c>
      <c r="B67" s="1" t="s">
        <v>173</v>
      </c>
      <c r="C67" s="1" t="s">
        <v>183</v>
      </c>
      <c r="D67" s="1" t="s">
        <v>1157</v>
      </c>
      <c r="E67" s="1" t="s">
        <v>4</v>
      </c>
      <c r="F67" s="1" t="s">
        <v>1</v>
      </c>
      <c r="G67" s="1" t="s">
        <v>11</v>
      </c>
      <c r="H67" s="1" t="s">
        <v>1158</v>
      </c>
    </row>
    <row r="68" spans="1:8" x14ac:dyDescent="0.25">
      <c r="A68" s="1" t="s">
        <v>254</v>
      </c>
      <c r="B68" s="1" t="s">
        <v>173</v>
      </c>
      <c r="C68" s="1" t="s">
        <v>345</v>
      </c>
      <c r="D68" s="1" t="s">
        <v>1159</v>
      </c>
      <c r="E68" s="1" t="s">
        <v>4</v>
      </c>
      <c r="F68" s="1" t="s">
        <v>1</v>
      </c>
      <c r="G68" s="1" t="s">
        <v>66</v>
      </c>
      <c r="H68" s="1" t="s">
        <v>1160</v>
      </c>
    </row>
    <row r="69" spans="1:8" x14ac:dyDescent="0.25">
      <c r="A69" s="1" t="s">
        <v>257</v>
      </c>
      <c r="B69" s="1" t="s">
        <v>173</v>
      </c>
      <c r="C69" s="1" t="s">
        <v>109</v>
      </c>
      <c r="D69" s="1" t="s">
        <v>1161</v>
      </c>
      <c r="E69" s="1" t="s">
        <v>4</v>
      </c>
      <c r="F69" s="1" t="s">
        <v>1</v>
      </c>
      <c r="G69" s="1" t="s">
        <v>5</v>
      </c>
      <c r="H69" s="1" t="s">
        <v>434</v>
      </c>
    </row>
    <row r="70" spans="1:8" x14ac:dyDescent="0.25">
      <c r="A70" s="1" t="s">
        <v>259</v>
      </c>
      <c r="B70" s="1" t="s">
        <v>173</v>
      </c>
      <c r="C70" s="1" t="s">
        <v>58</v>
      </c>
      <c r="D70" s="1" t="s">
        <v>1162</v>
      </c>
      <c r="E70" s="1" t="s">
        <v>4</v>
      </c>
      <c r="F70" s="1" t="s">
        <v>1</v>
      </c>
      <c r="G70" s="1" t="s">
        <v>1</v>
      </c>
      <c r="H70" s="1" t="s">
        <v>287</v>
      </c>
    </row>
    <row r="71" spans="1:8" x14ac:dyDescent="0.25">
      <c r="A71" s="1" t="s">
        <v>262</v>
      </c>
      <c r="B71" s="1" t="s">
        <v>173</v>
      </c>
      <c r="C71" s="1" t="s">
        <v>62</v>
      </c>
      <c r="D71" s="1" t="s">
        <v>1163</v>
      </c>
      <c r="E71" s="1" t="s">
        <v>4</v>
      </c>
      <c r="F71" s="1" t="s">
        <v>1</v>
      </c>
      <c r="G71" s="1" t="s">
        <v>183</v>
      </c>
      <c r="H71" s="1" t="s">
        <v>1164</v>
      </c>
    </row>
    <row r="72" spans="1:8" x14ac:dyDescent="0.25">
      <c r="A72" s="1" t="s">
        <v>265</v>
      </c>
      <c r="B72" s="1" t="s">
        <v>173</v>
      </c>
      <c r="C72" s="1" t="s">
        <v>205</v>
      </c>
      <c r="D72" s="1" t="s">
        <v>1165</v>
      </c>
      <c r="E72" s="1" t="s">
        <v>4</v>
      </c>
      <c r="F72" s="1" t="s">
        <v>1</v>
      </c>
      <c r="G72" s="1" t="s">
        <v>35</v>
      </c>
      <c r="H72" s="1" t="s">
        <v>473</v>
      </c>
    </row>
    <row r="73" spans="1:8" x14ac:dyDescent="0.25">
      <c r="A73" s="1" t="s">
        <v>269</v>
      </c>
      <c r="B73" s="1" t="s">
        <v>173</v>
      </c>
      <c r="C73" s="1" t="s">
        <v>11</v>
      </c>
      <c r="D73" s="1" t="s">
        <v>1166</v>
      </c>
      <c r="E73" s="1" t="s">
        <v>4</v>
      </c>
      <c r="F73" s="1" t="s">
        <v>315</v>
      </c>
      <c r="G73" s="1" t="s">
        <v>104</v>
      </c>
      <c r="H73" s="1" t="s">
        <v>640</v>
      </c>
    </row>
    <row r="74" spans="1:8" x14ac:dyDescent="0.25">
      <c r="A74" s="1" t="s">
        <v>272</v>
      </c>
      <c r="B74" s="1" t="s">
        <v>173</v>
      </c>
      <c r="C74" s="1" t="s">
        <v>78</v>
      </c>
      <c r="D74" s="1" t="s">
        <v>1167</v>
      </c>
      <c r="E74" s="1" t="s">
        <v>4</v>
      </c>
      <c r="F74" s="1" t="s">
        <v>315</v>
      </c>
      <c r="G74" s="1" t="s">
        <v>9</v>
      </c>
      <c r="H74" s="1" t="s">
        <v>1168</v>
      </c>
    </row>
    <row r="75" spans="1:8" x14ac:dyDescent="0.25">
      <c r="A75" s="1" t="s">
        <v>275</v>
      </c>
      <c r="B75" s="1" t="s">
        <v>173</v>
      </c>
      <c r="C75" s="1" t="s">
        <v>85</v>
      </c>
      <c r="D75" s="1" t="s">
        <v>1169</v>
      </c>
      <c r="E75" s="1" t="s">
        <v>4</v>
      </c>
      <c r="F75" s="1" t="s">
        <v>315</v>
      </c>
      <c r="G75" s="1" t="s">
        <v>231</v>
      </c>
      <c r="H75" s="1" t="s">
        <v>764</v>
      </c>
    </row>
    <row r="76" spans="1:8" x14ac:dyDescent="0.25">
      <c r="A76" s="1" t="s">
        <v>278</v>
      </c>
      <c r="B76" s="1" t="s">
        <v>173</v>
      </c>
      <c r="C76" s="1" t="s">
        <v>2</v>
      </c>
      <c r="D76" s="1" t="s">
        <v>1170</v>
      </c>
      <c r="E76" s="1" t="s">
        <v>4</v>
      </c>
      <c r="F76" s="1" t="s">
        <v>315</v>
      </c>
      <c r="G76" s="1" t="s">
        <v>70</v>
      </c>
      <c r="H76" s="1" t="s">
        <v>71</v>
      </c>
    </row>
    <row r="77" spans="1:8" x14ac:dyDescent="0.25">
      <c r="A77" s="1" t="s">
        <v>281</v>
      </c>
      <c r="B77" s="1" t="s">
        <v>173</v>
      </c>
      <c r="C77" s="1" t="s">
        <v>106</v>
      </c>
      <c r="D77" s="1" t="s">
        <v>1171</v>
      </c>
      <c r="E77" s="1" t="s">
        <v>4</v>
      </c>
      <c r="F77" s="1" t="s">
        <v>315</v>
      </c>
      <c r="G77" s="1" t="s">
        <v>5</v>
      </c>
      <c r="H77" s="1" t="s">
        <v>479</v>
      </c>
    </row>
    <row r="78" spans="1:8" x14ac:dyDescent="0.25">
      <c r="A78" s="1" t="s">
        <v>285</v>
      </c>
      <c r="B78" s="1" t="s">
        <v>173</v>
      </c>
      <c r="C78" s="1" t="s">
        <v>100</v>
      </c>
      <c r="D78" s="1" t="s">
        <v>1172</v>
      </c>
      <c r="E78" s="1" t="s">
        <v>4</v>
      </c>
      <c r="F78" s="1" t="s">
        <v>315</v>
      </c>
      <c r="G78" s="1" t="s">
        <v>49</v>
      </c>
      <c r="H78" s="1" t="s">
        <v>1173</v>
      </c>
    </row>
    <row r="79" spans="1:8" x14ac:dyDescent="0.25">
      <c r="A79" s="1" t="s">
        <v>288</v>
      </c>
      <c r="B79" s="1" t="s">
        <v>173</v>
      </c>
      <c r="C79" s="1" t="s">
        <v>24</v>
      </c>
      <c r="D79" s="1" t="s">
        <v>1174</v>
      </c>
      <c r="E79" s="1" t="s">
        <v>4</v>
      </c>
      <c r="F79" s="1" t="s">
        <v>315</v>
      </c>
      <c r="G79" s="1" t="s">
        <v>35</v>
      </c>
      <c r="H79" s="1" t="s">
        <v>216</v>
      </c>
    </row>
    <row r="80" spans="1:8" x14ac:dyDescent="0.25">
      <c r="A80" s="1" t="s">
        <v>292</v>
      </c>
      <c r="B80" s="1" t="s">
        <v>58</v>
      </c>
      <c r="C80" s="1" t="s">
        <v>237</v>
      </c>
      <c r="D80" s="1" t="s">
        <v>1175</v>
      </c>
      <c r="E80" s="1" t="s">
        <v>4</v>
      </c>
      <c r="F80" s="1" t="s">
        <v>345</v>
      </c>
      <c r="G80" s="1" t="s">
        <v>195</v>
      </c>
      <c r="H80" s="1" t="s">
        <v>1176</v>
      </c>
    </row>
    <row r="81" spans="1:8" x14ac:dyDescent="0.25">
      <c r="A81" s="1" t="s">
        <v>295</v>
      </c>
      <c r="B81" s="1" t="s">
        <v>58</v>
      </c>
      <c r="C81" s="1" t="s">
        <v>42</v>
      </c>
      <c r="D81" s="1" t="s">
        <v>1177</v>
      </c>
      <c r="E81" s="1" t="s">
        <v>4</v>
      </c>
      <c r="F81" s="1" t="s">
        <v>345</v>
      </c>
      <c r="G81" s="1" t="s">
        <v>85</v>
      </c>
      <c r="H81" s="1" t="s">
        <v>1178</v>
      </c>
    </row>
    <row r="82" spans="1:8" x14ac:dyDescent="0.25">
      <c r="A82" s="1" t="s">
        <v>298</v>
      </c>
      <c r="B82" s="1" t="s">
        <v>58</v>
      </c>
      <c r="C82" s="1" t="s">
        <v>45</v>
      </c>
      <c r="D82" s="1" t="s">
        <v>1179</v>
      </c>
      <c r="E82" s="1" t="s">
        <v>4</v>
      </c>
      <c r="F82" s="1" t="s">
        <v>345</v>
      </c>
      <c r="G82" s="1" t="s">
        <v>277</v>
      </c>
      <c r="H82" s="1" t="s">
        <v>1158</v>
      </c>
    </row>
    <row r="83" spans="1:8" x14ac:dyDescent="0.25">
      <c r="A83" s="1" t="s">
        <v>302</v>
      </c>
      <c r="B83" s="1" t="s">
        <v>58</v>
      </c>
      <c r="C83" s="1" t="s">
        <v>49</v>
      </c>
      <c r="D83" s="1" t="s">
        <v>1180</v>
      </c>
      <c r="E83" s="1" t="s">
        <v>4</v>
      </c>
      <c r="F83" s="1" t="s">
        <v>345</v>
      </c>
      <c r="G83" s="1" t="s">
        <v>109</v>
      </c>
      <c r="H83" s="1" t="s">
        <v>1181</v>
      </c>
    </row>
    <row r="84" spans="1:8" x14ac:dyDescent="0.25">
      <c r="A84" s="1" t="s">
        <v>305</v>
      </c>
      <c r="B84" s="1" t="s">
        <v>58</v>
      </c>
      <c r="C84" s="1" t="s">
        <v>29</v>
      </c>
      <c r="D84" s="1" t="s">
        <v>1182</v>
      </c>
      <c r="E84" s="1" t="s">
        <v>4</v>
      </c>
      <c r="F84" s="1" t="s">
        <v>345</v>
      </c>
      <c r="G84" s="1" t="s">
        <v>42</v>
      </c>
      <c r="H84" s="1" t="s">
        <v>313</v>
      </c>
    </row>
    <row r="85" spans="1:8" x14ac:dyDescent="0.25">
      <c r="A85" s="1" t="s">
        <v>308</v>
      </c>
      <c r="B85" s="1" t="s">
        <v>58</v>
      </c>
      <c r="C85" s="1" t="s">
        <v>5</v>
      </c>
      <c r="D85" s="1" t="s">
        <v>1183</v>
      </c>
      <c r="E85" s="1" t="s">
        <v>4</v>
      </c>
      <c r="F85" s="1" t="s">
        <v>49</v>
      </c>
      <c r="G85" s="1" t="s">
        <v>195</v>
      </c>
      <c r="H85" s="1" t="s">
        <v>1184</v>
      </c>
    </row>
    <row r="86" spans="1:8" x14ac:dyDescent="0.25">
      <c r="A86" s="1" t="s">
        <v>311</v>
      </c>
      <c r="B86" s="1" t="s">
        <v>58</v>
      </c>
      <c r="C86" s="1" t="s">
        <v>201</v>
      </c>
      <c r="D86" s="1" t="s">
        <v>1185</v>
      </c>
      <c r="E86" s="1" t="s">
        <v>4</v>
      </c>
      <c r="F86" s="1" t="s">
        <v>49</v>
      </c>
      <c r="G86" s="1" t="s">
        <v>16</v>
      </c>
      <c r="H86" s="1" t="s">
        <v>1186</v>
      </c>
    </row>
    <row r="87" spans="1:8" x14ac:dyDescent="0.25">
      <c r="A87" s="1" t="s">
        <v>314</v>
      </c>
      <c r="B87" s="1" t="s">
        <v>58</v>
      </c>
      <c r="C87" s="1" t="s">
        <v>277</v>
      </c>
      <c r="D87" s="1" t="s">
        <v>1187</v>
      </c>
      <c r="E87" s="1" t="s">
        <v>4</v>
      </c>
      <c r="F87" s="1" t="s">
        <v>49</v>
      </c>
      <c r="G87" s="1" t="s">
        <v>62</v>
      </c>
      <c r="H87" s="1" t="s">
        <v>1188</v>
      </c>
    </row>
    <row r="88" spans="1:8" x14ac:dyDescent="0.25">
      <c r="A88" s="1" t="s">
        <v>318</v>
      </c>
      <c r="B88" s="1" t="s">
        <v>58</v>
      </c>
      <c r="C88" s="1" t="s">
        <v>74</v>
      </c>
      <c r="D88" s="1" t="s">
        <v>852</v>
      </c>
      <c r="E88" s="1" t="s">
        <v>4</v>
      </c>
      <c r="F88" s="1" t="s">
        <v>49</v>
      </c>
      <c r="G88" s="1" t="s">
        <v>300</v>
      </c>
      <c r="H88" s="1" t="s">
        <v>548</v>
      </c>
    </row>
    <row r="89" spans="1:8" x14ac:dyDescent="0.25">
      <c r="A89" s="1" t="s">
        <v>321</v>
      </c>
      <c r="B89" s="1" t="s">
        <v>58</v>
      </c>
      <c r="C89" s="1" t="s">
        <v>81</v>
      </c>
      <c r="D89" s="1" t="s">
        <v>1189</v>
      </c>
      <c r="E89" s="1" t="s">
        <v>4</v>
      </c>
      <c r="F89" s="1" t="s">
        <v>122</v>
      </c>
      <c r="G89" s="1" t="s">
        <v>24</v>
      </c>
      <c r="H89" s="1" t="s">
        <v>1190</v>
      </c>
    </row>
    <row r="90" spans="1:8" x14ac:dyDescent="0.25">
      <c r="A90" s="1" t="s">
        <v>323</v>
      </c>
      <c r="B90" s="1" t="s">
        <v>58</v>
      </c>
      <c r="C90" s="1" t="s">
        <v>87</v>
      </c>
      <c r="D90" s="1" t="s">
        <v>1191</v>
      </c>
      <c r="E90" s="1" t="s">
        <v>4</v>
      </c>
      <c r="F90" s="1" t="s">
        <v>122</v>
      </c>
      <c r="G90" s="1" t="s">
        <v>87</v>
      </c>
      <c r="H90" s="1" t="s">
        <v>698</v>
      </c>
    </row>
    <row r="91" spans="1:8" x14ac:dyDescent="0.25">
      <c r="A91" s="1" t="s">
        <v>326</v>
      </c>
      <c r="B91" s="1" t="s">
        <v>58</v>
      </c>
      <c r="C91" s="1" t="s">
        <v>93</v>
      </c>
      <c r="D91" s="1" t="s">
        <v>1192</v>
      </c>
      <c r="E91" s="1" t="s">
        <v>4</v>
      </c>
      <c r="F91" s="1" t="s">
        <v>122</v>
      </c>
      <c r="G91" s="1" t="s">
        <v>201</v>
      </c>
      <c r="H91" s="1" t="s">
        <v>883</v>
      </c>
    </row>
    <row r="92" spans="1:8" x14ac:dyDescent="0.25">
      <c r="A92" s="1" t="s">
        <v>329</v>
      </c>
      <c r="B92" s="1" t="s">
        <v>58</v>
      </c>
      <c r="C92" s="1" t="s">
        <v>14</v>
      </c>
      <c r="D92" s="1" t="s">
        <v>1193</v>
      </c>
      <c r="E92" s="1" t="s">
        <v>4</v>
      </c>
      <c r="F92" s="1" t="s">
        <v>122</v>
      </c>
      <c r="G92" s="1" t="s">
        <v>183</v>
      </c>
      <c r="H92" s="1" t="s">
        <v>1194</v>
      </c>
    </row>
    <row r="93" spans="1:8" x14ac:dyDescent="0.25">
      <c r="A93" s="1" t="s">
        <v>332</v>
      </c>
      <c r="B93" s="1" t="s">
        <v>58</v>
      </c>
      <c r="C93" s="1" t="s">
        <v>32</v>
      </c>
      <c r="D93" s="1" t="s">
        <v>1195</v>
      </c>
      <c r="E93" s="1" t="s">
        <v>4</v>
      </c>
      <c r="F93" s="1" t="s">
        <v>300</v>
      </c>
      <c r="G93" s="1" t="s">
        <v>19</v>
      </c>
      <c r="H93" s="1" t="s">
        <v>764</v>
      </c>
    </row>
    <row r="94" spans="1:8" x14ac:dyDescent="0.25">
      <c r="A94" s="1" t="s">
        <v>334</v>
      </c>
      <c r="B94" s="1" t="s">
        <v>58</v>
      </c>
      <c r="C94" s="1" t="s">
        <v>249</v>
      </c>
      <c r="D94" s="1" t="s">
        <v>1196</v>
      </c>
      <c r="E94" s="1" t="s">
        <v>4</v>
      </c>
      <c r="F94" s="1" t="s">
        <v>300</v>
      </c>
      <c r="G94" s="1" t="s">
        <v>78</v>
      </c>
      <c r="H94" s="1" t="s">
        <v>271</v>
      </c>
    </row>
    <row r="95" spans="1:8" x14ac:dyDescent="0.25">
      <c r="A95" s="1" t="s">
        <v>337</v>
      </c>
      <c r="B95" s="1" t="s">
        <v>5</v>
      </c>
      <c r="C95" s="1" t="s">
        <v>35</v>
      </c>
      <c r="D95" s="1" t="s">
        <v>1197</v>
      </c>
      <c r="E95" s="1" t="s">
        <v>4</v>
      </c>
      <c r="F95" s="1" t="s">
        <v>300</v>
      </c>
      <c r="G95" s="1" t="s">
        <v>173</v>
      </c>
      <c r="H95" s="1" t="s">
        <v>59</v>
      </c>
    </row>
    <row r="96" spans="1:8" x14ac:dyDescent="0.25">
      <c r="A96" s="1" t="s">
        <v>340</v>
      </c>
      <c r="B96" s="1" t="s">
        <v>5</v>
      </c>
      <c r="C96" s="1" t="s">
        <v>283</v>
      </c>
      <c r="D96" s="1" t="s">
        <v>1198</v>
      </c>
      <c r="E96" s="1" t="s">
        <v>4</v>
      </c>
      <c r="F96" s="1" t="s">
        <v>300</v>
      </c>
      <c r="G96" s="1" t="s">
        <v>35</v>
      </c>
      <c r="H96" s="1" t="s">
        <v>1018</v>
      </c>
    </row>
    <row r="97" spans="1:8" x14ac:dyDescent="0.25">
      <c r="A97" s="1" t="s">
        <v>343</v>
      </c>
      <c r="B97" s="1" t="s">
        <v>5</v>
      </c>
      <c r="C97" s="1" t="s">
        <v>122</v>
      </c>
      <c r="D97" s="1" t="s">
        <v>1199</v>
      </c>
      <c r="E97" s="1" t="s">
        <v>4</v>
      </c>
      <c r="F97" s="1" t="s">
        <v>183</v>
      </c>
      <c r="G97" s="1" t="s">
        <v>2</v>
      </c>
      <c r="H97" s="1" t="s">
        <v>310</v>
      </c>
    </row>
    <row r="98" spans="1:8" x14ac:dyDescent="0.25">
      <c r="A98" s="1" t="s">
        <v>347</v>
      </c>
      <c r="B98" s="1" t="s">
        <v>5</v>
      </c>
      <c r="C98" s="1" t="s">
        <v>1</v>
      </c>
      <c r="D98" s="1" t="s">
        <v>1200</v>
      </c>
      <c r="E98" s="1" t="s">
        <v>4</v>
      </c>
      <c r="F98" s="1" t="s">
        <v>183</v>
      </c>
      <c r="G98" s="1" t="s">
        <v>6</v>
      </c>
      <c r="H98" s="1" t="s">
        <v>1201</v>
      </c>
    </row>
    <row r="99" spans="1:8" x14ac:dyDescent="0.25">
      <c r="A99" s="1" t="s">
        <v>350</v>
      </c>
      <c r="B99" s="1" t="s">
        <v>5</v>
      </c>
      <c r="C99" s="1" t="s">
        <v>173</v>
      </c>
      <c r="D99" s="1" t="s">
        <v>1202</v>
      </c>
      <c r="E99" s="1" t="s">
        <v>4</v>
      </c>
      <c r="F99" s="1" t="s">
        <v>183</v>
      </c>
      <c r="G99" s="1" t="s">
        <v>283</v>
      </c>
      <c r="H99" s="1" t="s">
        <v>667</v>
      </c>
    </row>
    <row r="100" spans="1:8" x14ac:dyDescent="0.25">
      <c r="A100" s="1" t="s">
        <v>353</v>
      </c>
      <c r="B100" s="1" t="s">
        <v>5</v>
      </c>
      <c r="C100" s="1" t="s">
        <v>169</v>
      </c>
      <c r="D100" s="1" t="s">
        <v>1203</v>
      </c>
      <c r="E100" s="1" t="s">
        <v>4</v>
      </c>
      <c r="F100" s="1" t="s">
        <v>45</v>
      </c>
      <c r="G100" s="1" t="s">
        <v>106</v>
      </c>
      <c r="H100" s="1" t="s">
        <v>1204</v>
      </c>
    </row>
    <row r="101" spans="1:8" x14ac:dyDescent="0.25">
      <c r="A101" s="1" t="s">
        <v>356</v>
      </c>
      <c r="B101" s="1" t="s">
        <v>5</v>
      </c>
      <c r="C101" s="1" t="s">
        <v>205</v>
      </c>
      <c r="D101" s="1" t="s">
        <v>1205</v>
      </c>
      <c r="E101" s="1" t="s">
        <v>4</v>
      </c>
      <c r="F101" s="1" t="s">
        <v>45</v>
      </c>
      <c r="G101" s="1" t="s">
        <v>277</v>
      </c>
      <c r="H101" s="1" t="s">
        <v>457</v>
      </c>
    </row>
    <row r="102" spans="1:8" x14ac:dyDescent="0.25">
      <c r="A102" s="1" t="s">
        <v>359</v>
      </c>
      <c r="B102" s="1" t="s">
        <v>5</v>
      </c>
      <c r="C102" s="1" t="s">
        <v>11</v>
      </c>
      <c r="D102" s="1" t="s">
        <v>1206</v>
      </c>
      <c r="E102" s="1" t="s">
        <v>4</v>
      </c>
      <c r="F102" s="1" t="s">
        <v>45</v>
      </c>
      <c r="G102" s="1" t="s">
        <v>183</v>
      </c>
      <c r="H102" s="1" t="s">
        <v>331</v>
      </c>
    </row>
    <row r="103" spans="1:8" x14ac:dyDescent="0.25">
      <c r="A103" s="1" t="s">
        <v>362</v>
      </c>
      <c r="B103" s="1" t="s">
        <v>5</v>
      </c>
      <c r="C103" s="1" t="s">
        <v>78</v>
      </c>
      <c r="D103" s="1" t="s">
        <v>1207</v>
      </c>
      <c r="E103" s="1" t="s">
        <v>4</v>
      </c>
      <c r="F103" s="1" t="s">
        <v>283</v>
      </c>
      <c r="G103" s="1" t="s">
        <v>26</v>
      </c>
      <c r="H103" s="1" t="s">
        <v>1155</v>
      </c>
    </row>
    <row r="104" spans="1:8" x14ac:dyDescent="0.25">
      <c r="A104" s="1" t="s">
        <v>364</v>
      </c>
      <c r="B104" s="1" t="s">
        <v>5</v>
      </c>
      <c r="C104" s="1" t="s">
        <v>85</v>
      </c>
      <c r="D104" s="1" t="s">
        <v>1208</v>
      </c>
      <c r="E104" s="1" t="s">
        <v>4</v>
      </c>
      <c r="F104" s="1" t="s">
        <v>283</v>
      </c>
      <c r="G104" s="1" t="s">
        <v>277</v>
      </c>
      <c r="H104" s="1" t="s">
        <v>1209</v>
      </c>
    </row>
    <row r="105" spans="1:8" x14ac:dyDescent="0.25">
      <c r="A105" s="1" t="s">
        <v>367</v>
      </c>
      <c r="B105" s="1" t="s">
        <v>5</v>
      </c>
      <c r="C105" s="1" t="s">
        <v>290</v>
      </c>
      <c r="D105" s="1" t="s">
        <v>1210</v>
      </c>
      <c r="E105" s="1" t="s">
        <v>4</v>
      </c>
      <c r="F105" s="1" t="s">
        <v>283</v>
      </c>
      <c r="G105" s="1" t="s">
        <v>45</v>
      </c>
      <c r="H105" s="1" t="s">
        <v>1211</v>
      </c>
    </row>
    <row r="106" spans="1:8" x14ac:dyDescent="0.25">
      <c r="A106" s="1" t="s">
        <v>370</v>
      </c>
      <c r="B106" s="1" t="s">
        <v>5</v>
      </c>
      <c r="C106" s="1" t="s">
        <v>26</v>
      </c>
      <c r="D106" s="1" t="s">
        <v>1212</v>
      </c>
      <c r="E106" s="1" t="s">
        <v>4</v>
      </c>
      <c r="F106" s="1" t="s">
        <v>179</v>
      </c>
      <c r="G106" s="1" t="s">
        <v>9</v>
      </c>
      <c r="H106" s="1" t="s">
        <v>761</v>
      </c>
    </row>
    <row r="107" spans="1:8" x14ac:dyDescent="0.25">
      <c r="A107" s="1" t="s">
        <v>373</v>
      </c>
      <c r="B107" s="1" t="s">
        <v>5</v>
      </c>
      <c r="C107" s="1" t="s">
        <v>19</v>
      </c>
      <c r="D107" s="1" t="s">
        <v>1213</v>
      </c>
      <c r="E107" s="1" t="s">
        <v>4</v>
      </c>
      <c r="F107" s="1" t="s">
        <v>179</v>
      </c>
      <c r="G107" s="1" t="s">
        <v>6</v>
      </c>
      <c r="H107" s="1" t="s">
        <v>369</v>
      </c>
    </row>
    <row r="108" spans="1:8" x14ac:dyDescent="0.25">
      <c r="A108" s="1" t="s">
        <v>375</v>
      </c>
      <c r="B108" s="1" t="s">
        <v>5</v>
      </c>
      <c r="C108" s="1" t="s">
        <v>191</v>
      </c>
      <c r="D108" s="1" t="s">
        <v>1214</v>
      </c>
      <c r="E108" s="1" t="s">
        <v>4</v>
      </c>
      <c r="F108" s="1" t="s">
        <v>179</v>
      </c>
      <c r="G108" s="1" t="s">
        <v>40</v>
      </c>
      <c r="H108" s="1" t="s">
        <v>1015</v>
      </c>
    </row>
    <row r="109" spans="1:8" x14ac:dyDescent="0.25">
      <c r="A109" s="1" t="s">
        <v>378</v>
      </c>
      <c r="B109" s="1" t="s">
        <v>37</v>
      </c>
      <c r="C109" s="1" t="s">
        <v>35</v>
      </c>
      <c r="D109" s="1" t="s">
        <v>1215</v>
      </c>
      <c r="E109" s="1" t="s">
        <v>4</v>
      </c>
      <c r="F109" s="1" t="s">
        <v>40</v>
      </c>
      <c r="G109" s="1" t="s">
        <v>21</v>
      </c>
      <c r="H109" s="1" t="s">
        <v>1216</v>
      </c>
    </row>
    <row r="110" spans="1:8" x14ac:dyDescent="0.25">
      <c r="A110" s="1" t="s">
        <v>380</v>
      </c>
      <c r="B110" s="1" t="s">
        <v>37</v>
      </c>
      <c r="C110" s="1" t="s">
        <v>179</v>
      </c>
      <c r="D110" s="1" t="s">
        <v>1217</v>
      </c>
      <c r="E110" s="1" t="s">
        <v>4</v>
      </c>
      <c r="F110" s="1" t="s">
        <v>40</v>
      </c>
      <c r="G110" s="1" t="s">
        <v>5</v>
      </c>
      <c r="H110" s="1" t="s">
        <v>1218</v>
      </c>
    </row>
    <row r="111" spans="1:8" x14ac:dyDescent="0.25">
      <c r="A111" s="1" t="s">
        <v>383</v>
      </c>
      <c r="B111" s="1" t="s">
        <v>37</v>
      </c>
      <c r="C111" s="1" t="s">
        <v>300</v>
      </c>
      <c r="D111" s="1" t="s">
        <v>1219</v>
      </c>
      <c r="E111" s="1" t="s">
        <v>4</v>
      </c>
      <c r="F111" s="1" t="s">
        <v>40</v>
      </c>
      <c r="G111" s="1" t="s">
        <v>30</v>
      </c>
      <c r="H111" s="1" t="s">
        <v>1220</v>
      </c>
    </row>
    <row r="112" spans="1:8" x14ac:dyDescent="0.25">
      <c r="A112" s="1" t="s">
        <v>386</v>
      </c>
      <c r="B112" s="1" t="s">
        <v>37</v>
      </c>
      <c r="C112" s="1" t="s">
        <v>315</v>
      </c>
      <c r="D112" s="1" t="s">
        <v>1221</v>
      </c>
      <c r="E112" s="1" t="s">
        <v>4</v>
      </c>
      <c r="F112" s="1" t="s">
        <v>42</v>
      </c>
      <c r="G112" s="1" t="s">
        <v>78</v>
      </c>
      <c r="H112" s="1" t="s">
        <v>1209</v>
      </c>
    </row>
    <row r="113" spans="1:8" x14ac:dyDescent="0.25">
      <c r="A113" s="1" t="s">
        <v>389</v>
      </c>
      <c r="B113" s="1" t="s">
        <v>37</v>
      </c>
      <c r="C113" s="1" t="s">
        <v>173</v>
      </c>
      <c r="D113" s="1" t="s">
        <v>1222</v>
      </c>
      <c r="E113" s="1" t="s">
        <v>4</v>
      </c>
      <c r="F113" s="1" t="s">
        <v>42</v>
      </c>
      <c r="G113" s="1" t="s">
        <v>345</v>
      </c>
      <c r="H113" s="1" t="s">
        <v>664</v>
      </c>
    </row>
    <row r="114" spans="1:8" x14ac:dyDescent="0.25">
      <c r="A114" s="1" t="s">
        <v>391</v>
      </c>
      <c r="B114" s="1" t="s">
        <v>37</v>
      </c>
      <c r="C114" s="1" t="s">
        <v>169</v>
      </c>
      <c r="D114" s="1" t="s">
        <v>1223</v>
      </c>
      <c r="E114" s="1" t="s">
        <v>4</v>
      </c>
      <c r="F114" s="1" t="s">
        <v>241</v>
      </c>
      <c r="G114" s="1" t="s">
        <v>14</v>
      </c>
      <c r="H114" s="1" t="s">
        <v>570</v>
      </c>
    </row>
    <row r="115" spans="1:8" x14ac:dyDescent="0.25">
      <c r="A115" s="1" t="s">
        <v>394</v>
      </c>
      <c r="B115" s="1" t="s">
        <v>37</v>
      </c>
      <c r="C115" s="1" t="s">
        <v>66</v>
      </c>
      <c r="D115" s="1" t="s">
        <v>1175</v>
      </c>
      <c r="E115" s="1" t="s">
        <v>4</v>
      </c>
      <c r="F115" s="1" t="s">
        <v>241</v>
      </c>
      <c r="G115" s="1" t="s">
        <v>66</v>
      </c>
      <c r="H115" s="1" t="s">
        <v>1001</v>
      </c>
    </row>
    <row r="116" spans="1:8" x14ac:dyDescent="0.25">
      <c r="A116" s="1" t="s">
        <v>397</v>
      </c>
      <c r="B116" s="1" t="s">
        <v>37</v>
      </c>
      <c r="C116" s="1" t="s">
        <v>140</v>
      </c>
      <c r="D116" s="1" t="s">
        <v>430</v>
      </c>
      <c r="E116" s="1" t="s">
        <v>4</v>
      </c>
      <c r="F116" s="1" t="s">
        <v>241</v>
      </c>
      <c r="G116" s="1" t="s">
        <v>241</v>
      </c>
      <c r="H116" s="1" t="s">
        <v>1224</v>
      </c>
    </row>
    <row r="117" spans="1:8" x14ac:dyDescent="0.25">
      <c r="A117" s="1" t="s">
        <v>400</v>
      </c>
      <c r="B117" s="1" t="s">
        <v>37</v>
      </c>
      <c r="C117" s="1" t="s">
        <v>156</v>
      </c>
      <c r="D117" s="1" t="s">
        <v>1225</v>
      </c>
      <c r="E117" s="1" t="s">
        <v>4</v>
      </c>
      <c r="F117" s="1" t="s">
        <v>35</v>
      </c>
      <c r="G117" s="1" t="s">
        <v>85</v>
      </c>
      <c r="H117" s="1" t="s">
        <v>91</v>
      </c>
    </row>
    <row r="118" spans="1:8" x14ac:dyDescent="0.25">
      <c r="A118" s="1" t="s">
        <v>403</v>
      </c>
      <c r="B118" s="1" t="s">
        <v>37</v>
      </c>
      <c r="C118" s="1" t="s">
        <v>85</v>
      </c>
      <c r="D118" s="1" t="s">
        <v>1226</v>
      </c>
      <c r="E118" s="1" t="s">
        <v>4</v>
      </c>
      <c r="F118" s="1" t="s">
        <v>35</v>
      </c>
      <c r="G118" s="1" t="s">
        <v>29</v>
      </c>
      <c r="H118" s="1" t="s">
        <v>170</v>
      </c>
    </row>
    <row r="119" spans="1:8" x14ac:dyDescent="0.25">
      <c r="A119" s="1" t="s">
        <v>406</v>
      </c>
      <c r="B119" s="1" t="s">
        <v>37</v>
      </c>
      <c r="C119" s="1" t="s">
        <v>2</v>
      </c>
      <c r="D119" s="1" t="s">
        <v>866</v>
      </c>
      <c r="E119" s="1" t="s">
        <v>4</v>
      </c>
      <c r="F119" s="1" t="s">
        <v>267</v>
      </c>
      <c r="G119" s="1" t="s">
        <v>100</v>
      </c>
      <c r="H119" s="1" t="s">
        <v>1227</v>
      </c>
    </row>
    <row r="120" spans="1:8" x14ac:dyDescent="0.25">
      <c r="A120" s="1" t="s">
        <v>408</v>
      </c>
      <c r="B120" s="1" t="s">
        <v>37</v>
      </c>
      <c r="C120" s="1" t="s">
        <v>106</v>
      </c>
      <c r="D120" s="1" t="s">
        <v>1228</v>
      </c>
      <c r="E120" s="1" t="s">
        <v>4</v>
      </c>
      <c r="F120" s="1" t="s">
        <v>267</v>
      </c>
      <c r="G120" s="1" t="s">
        <v>66</v>
      </c>
      <c r="H120" s="1" t="s">
        <v>366</v>
      </c>
    </row>
    <row r="121" spans="1:8" x14ac:dyDescent="0.25">
      <c r="A121" s="1" t="s">
        <v>411</v>
      </c>
      <c r="B121" s="1" t="s">
        <v>37</v>
      </c>
      <c r="C121" s="1" t="s">
        <v>100</v>
      </c>
      <c r="D121" s="1" t="s">
        <v>1229</v>
      </c>
      <c r="E121" s="1" t="s">
        <v>4</v>
      </c>
      <c r="F121" s="1" t="s">
        <v>267</v>
      </c>
      <c r="G121" s="1" t="s">
        <v>241</v>
      </c>
      <c r="H121" s="1" t="s">
        <v>1230</v>
      </c>
    </row>
    <row r="122" spans="1:8" x14ac:dyDescent="0.25">
      <c r="A122" s="1" t="s">
        <v>414</v>
      </c>
      <c r="B122" s="1" t="s">
        <v>37</v>
      </c>
      <c r="C122" s="1" t="s">
        <v>191</v>
      </c>
      <c r="D122" s="1" t="s">
        <v>1231</v>
      </c>
      <c r="E122" s="1" t="s">
        <v>4</v>
      </c>
      <c r="F122" s="1" t="s">
        <v>237</v>
      </c>
      <c r="G122" s="1" t="s">
        <v>231</v>
      </c>
      <c r="H122" s="1" t="s">
        <v>1232</v>
      </c>
    </row>
    <row r="123" spans="1:8" x14ac:dyDescent="0.25">
      <c r="A123" s="1" t="s">
        <v>417</v>
      </c>
      <c r="B123" s="1" t="s">
        <v>30</v>
      </c>
      <c r="C123" s="1" t="s">
        <v>267</v>
      </c>
      <c r="D123" s="1" t="s">
        <v>1233</v>
      </c>
      <c r="E123" s="1" t="s">
        <v>4</v>
      </c>
      <c r="F123" s="1" t="s">
        <v>237</v>
      </c>
      <c r="G123" s="1" t="s">
        <v>315</v>
      </c>
      <c r="H123" s="1" t="s">
        <v>1234</v>
      </c>
    </row>
    <row r="124" spans="1:8" x14ac:dyDescent="0.25">
      <c r="A124" s="1" t="s">
        <v>420</v>
      </c>
      <c r="B124" s="1" t="s">
        <v>30</v>
      </c>
      <c r="C124" s="1" t="s">
        <v>40</v>
      </c>
      <c r="D124" s="1" t="s">
        <v>1235</v>
      </c>
      <c r="E124" s="1" t="s">
        <v>4</v>
      </c>
      <c r="F124" s="1" t="s">
        <v>30</v>
      </c>
      <c r="G124" s="1" t="s">
        <v>26</v>
      </c>
      <c r="H124" s="1" t="s">
        <v>1236</v>
      </c>
    </row>
    <row r="125" spans="1:8" x14ac:dyDescent="0.25">
      <c r="A125" s="1" t="s">
        <v>423</v>
      </c>
      <c r="B125" s="1" t="s">
        <v>30</v>
      </c>
      <c r="C125" s="1" t="s">
        <v>183</v>
      </c>
      <c r="D125" s="1" t="s">
        <v>1237</v>
      </c>
      <c r="E125" s="1" t="s">
        <v>4</v>
      </c>
      <c r="F125" s="1" t="s">
        <v>30</v>
      </c>
      <c r="G125" s="1" t="s">
        <v>62</v>
      </c>
      <c r="H125" s="1" t="s">
        <v>1238</v>
      </c>
    </row>
    <row r="126" spans="1:8" x14ac:dyDescent="0.25">
      <c r="A126" s="1" t="s">
        <v>426</v>
      </c>
      <c r="B126" s="1" t="s">
        <v>30</v>
      </c>
      <c r="C126" s="1" t="s">
        <v>315</v>
      </c>
      <c r="D126" s="1" t="s">
        <v>128</v>
      </c>
      <c r="E126" s="1" t="s">
        <v>4</v>
      </c>
      <c r="F126" s="1" t="s">
        <v>30</v>
      </c>
      <c r="G126" s="1" t="s">
        <v>30</v>
      </c>
      <c r="H126" s="1" t="s">
        <v>1239</v>
      </c>
    </row>
    <row r="127" spans="1:8" x14ac:dyDescent="0.25">
      <c r="A127" s="1" t="s">
        <v>429</v>
      </c>
      <c r="B127" s="1" t="s">
        <v>30</v>
      </c>
      <c r="C127" s="1" t="s">
        <v>56</v>
      </c>
      <c r="D127" s="1" t="s">
        <v>1240</v>
      </c>
      <c r="E127" s="1" t="s">
        <v>499</v>
      </c>
      <c r="F127" s="1" t="s">
        <v>30</v>
      </c>
      <c r="G127" s="1" t="s">
        <v>169</v>
      </c>
      <c r="H127" s="1" t="s">
        <v>38</v>
      </c>
    </row>
    <row r="128" spans="1:8" x14ac:dyDescent="0.25">
      <c r="A128" s="1" t="s">
        <v>432</v>
      </c>
      <c r="B128" s="1" t="s">
        <v>30</v>
      </c>
      <c r="C128" s="1" t="s">
        <v>37</v>
      </c>
      <c r="D128" s="1" t="s">
        <v>1241</v>
      </c>
      <c r="E128" s="1" t="s">
        <v>499</v>
      </c>
      <c r="F128" s="1" t="s">
        <v>30</v>
      </c>
      <c r="G128" s="1" t="s">
        <v>106</v>
      </c>
      <c r="H128" s="1" t="s">
        <v>667</v>
      </c>
    </row>
    <row r="129" spans="1:8" x14ac:dyDescent="0.25">
      <c r="A129" s="1" t="s">
        <v>435</v>
      </c>
      <c r="B129" s="1" t="s">
        <v>30</v>
      </c>
      <c r="C129" s="1" t="s">
        <v>66</v>
      </c>
      <c r="D129" s="1" t="s">
        <v>296</v>
      </c>
      <c r="E129" s="1" t="s">
        <v>499</v>
      </c>
      <c r="F129" s="1" t="s">
        <v>237</v>
      </c>
      <c r="G129" s="1" t="s">
        <v>345</v>
      </c>
      <c r="H129" s="1" t="s">
        <v>71</v>
      </c>
    </row>
    <row r="130" spans="1:8" x14ac:dyDescent="0.25">
      <c r="A130" s="1" t="s">
        <v>438</v>
      </c>
      <c r="B130" s="1" t="s">
        <v>30</v>
      </c>
      <c r="C130" s="1" t="s">
        <v>140</v>
      </c>
      <c r="D130" s="1" t="s">
        <v>1242</v>
      </c>
      <c r="E130" s="1" t="s">
        <v>499</v>
      </c>
      <c r="F130" s="1" t="s">
        <v>237</v>
      </c>
      <c r="G130" s="1" t="s">
        <v>231</v>
      </c>
      <c r="H130" s="1" t="s">
        <v>870</v>
      </c>
    </row>
    <row r="131" spans="1:8" x14ac:dyDescent="0.25">
      <c r="A131" s="1" t="s">
        <v>440</v>
      </c>
      <c r="B131" s="1" t="s">
        <v>30</v>
      </c>
      <c r="C131" s="1" t="s">
        <v>156</v>
      </c>
      <c r="D131" s="1" t="s">
        <v>1243</v>
      </c>
      <c r="E131" s="1" t="s">
        <v>499</v>
      </c>
      <c r="F131" s="1" t="s">
        <v>267</v>
      </c>
      <c r="G131" s="1" t="s">
        <v>42</v>
      </c>
      <c r="H131" s="1" t="s">
        <v>135</v>
      </c>
    </row>
    <row r="132" spans="1:8" x14ac:dyDescent="0.25">
      <c r="A132" s="1" t="s">
        <v>443</v>
      </c>
      <c r="B132" s="1" t="s">
        <v>30</v>
      </c>
      <c r="C132" s="1" t="s">
        <v>231</v>
      </c>
      <c r="D132" s="1" t="s">
        <v>1244</v>
      </c>
      <c r="E132" s="1" t="s">
        <v>499</v>
      </c>
      <c r="F132" s="1" t="s">
        <v>267</v>
      </c>
      <c r="G132" s="1" t="s">
        <v>277</v>
      </c>
      <c r="H132" s="1" t="s">
        <v>1245</v>
      </c>
    </row>
    <row r="133" spans="1:8" x14ac:dyDescent="0.25">
      <c r="A133" s="1" t="s">
        <v>446</v>
      </c>
      <c r="B133" s="1" t="s">
        <v>30</v>
      </c>
      <c r="C133" s="1" t="s">
        <v>2</v>
      </c>
      <c r="D133" s="1" t="s">
        <v>1246</v>
      </c>
      <c r="E133" s="1" t="s">
        <v>499</v>
      </c>
      <c r="F133" s="1" t="s">
        <v>267</v>
      </c>
      <c r="G133" s="1" t="s">
        <v>104</v>
      </c>
      <c r="H133" s="1" t="s">
        <v>1247</v>
      </c>
    </row>
    <row r="134" spans="1:8" x14ac:dyDescent="0.25">
      <c r="A134" s="1" t="s">
        <v>449</v>
      </c>
      <c r="B134" s="1" t="s">
        <v>30</v>
      </c>
      <c r="C134" s="1" t="s">
        <v>106</v>
      </c>
      <c r="D134" s="1" t="s">
        <v>1248</v>
      </c>
      <c r="E134" s="1" t="s">
        <v>499</v>
      </c>
      <c r="F134" s="1" t="s">
        <v>35</v>
      </c>
      <c r="G134" s="1" t="s">
        <v>58</v>
      </c>
      <c r="H134" s="1" t="s">
        <v>910</v>
      </c>
    </row>
    <row r="135" spans="1:8" x14ac:dyDescent="0.25">
      <c r="A135" s="1" t="s">
        <v>452</v>
      </c>
      <c r="B135" s="1" t="s">
        <v>30</v>
      </c>
      <c r="C135" s="1" t="s">
        <v>100</v>
      </c>
      <c r="D135" s="1" t="s">
        <v>1249</v>
      </c>
      <c r="E135" s="1" t="s">
        <v>499</v>
      </c>
      <c r="F135" s="1" t="s">
        <v>35</v>
      </c>
      <c r="G135" s="1" t="s">
        <v>93</v>
      </c>
      <c r="H135" s="1" t="s">
        <v>624</v>
      </c>
    </row>
    <row r="136" spans="1:8" x14ac:dyDescent="0.25">
      <c r="A136" s="1" t="s">
        <v>455</v>
      </c>
      <c r="B136" s="1" t="s">
        <v>30</v>
      </c>
      <c r="C136" s="1" t="s">
        <v>191</v>
      </c>
      <c r="D136" s="1" t="s">
        <v>1250</v>
      </c>
      <c r="E136" s="1" t="s">
        <v>499</v>
      </c>
      <c r="F136" s="1" t="s">
        <v>241</v>
      </c>
      <c r="G136" s="1" t="s">
        <v>122</v>
      </c>
      <c r="H136" s="1" t="s">
        <v>1251</v>
      </c>
    </row>
    <row r="137" spans="1:8" x14ac:dyDescent="0.25">
      <c r="A137" s="1" t="s">
        <v>458</v>
      </c>
      <c r="B137" s="1" t="s">
        <v>237</v>
      </c>
      <c r="C137" s="1" t="s">
        <v>267</v>
      </c>
      <c r="D137" s="1" t="s">
        <v>1252</v>
      </c>
      <c r="E137" s="1" t="s">
        <v>499</v>
      </c>
      <c r="F137" s="1" t="s">
        <v>241</v>
      </c>
      <c r="G137" s="1" t="s">
        <v>81</v>
      </c>
      <c r="H137" s="1" t="s">
        <v>936</v>
      </c>
    </row>
    <row r="138" spans="1:8" x14ac:dyDescent="0.25">
      <c r="A138" s="1" t="s">
        <v>461</v>
      </c>
      <c r="B138" s="1" t="s">
        <v>237</v>
      </c>
      <c r="C138" s="1" t="s">
        <v>40</v>
      </c>
      <c r="D138" s="1" t="s">
        <v>1253</v>
      </c>
      <c r="E138" s="1" t="s">
        <v>499</v>
      </c>
      <c r="F138" s="1" t="s">
        <v>42</v>
      </c>
      <c r="G138" s="1" t="s">
        <v>35</v>
      </c>
      <c r="H138" s="1" t="s">
        <v>1254</v>
      </c>
    </row>
    <row r="139" spans="1:8" x14ac:dyDescent="0.25">
      <c r="A139" s="1" t="s">
        <v>464</v>
      </c>
      <c r="B139" s="1" t="s">
        <v>237</v>
      </c>
      <c r="C139" s="1" t="s">
        <v>300</v>
      </c>
      <c r="D139" s="1" t="s">
        <v>1255</v>
      </c>
      <c r="E139" s="1" t="s">
        <v>499</v>
      </c>
      <c r="F139" s="1" t="s">
        <v>42</v>
      </c>
      <c r="G139" s="1" t="s">
        <v>205</v>
      </c>
      <c r="H139" s="1" t="s">
        <v>1256</v>
      </c>
    </row>
    <row r="140" spans="1:8" x14ac:dyDescent="0.25">
      <c r="A140" s="1" t="s">
        <v>466</v>
      </c>
      <c r="B140" s="1" t="s">
        <v>237</v>
      </c>
      <c r="C140" s="1" t="s">
        <v>315</v>
      </c>
      <c r="D140" s="1" t="s">
        <v>1257</v>
      </c>
      <c r="E140" s="1" t="s">
        <v>499</v>
      </c>
      <c r="F140" s="1" t="s">
        <v>42</v>
      </c>
      <c r="G140" s="1" t="s">
        <v>19</v>
      </c>
      <c r="H140" s="1" t="s">
        <v>1258</v>
      </c>
    </row>
    <row r="141" spans="1:8" x14ac:dyDescent="0.25">
      <c r="A141" s="1" t="s">
        <v>469</v>
      </c>
      <c r="B141" s="1" t="s">
        <v>237</v>
      </c>
      <c r="C141" s="1" t="s">
        <v>56</v>
      </c>
      <c r="D141" s="1" t="s">
        <v>1259</v>
      </c>
      <c r="E141" s="1" t="s">
        <v>499</v>
      </c>
      <c r="F141" s="1" t="s">
        <v>40</v>
      </c>
      <c r="G141" s="1" t="s">
        <v>56</v>
      </c>
      <c r="H141" s="1" t="s">
        <v>855</v>
      </c>
    </row>
    <row r="142" spans="1:8" x14ac:dyDescent="0.25">
      <c r="A142" s="1" t="s">
        <v>471</v>
      </c>
      <c r="B142" s="1" t="s">
        <v>237</v>
      </c>
      <c r="C142" s="1" t="s">
        <v>169</v>
      </c>
      <c r="D142" s="1" t="s">
        <v>1260</v>
      </c>
      <c r="E142" s="1" t="s">
        <v>499</v>
      </c>
      <c r="F142" s="1" t="s">
        <v>40</v>
      </c>
      <c r="G142" s="1" t="s">
        <v>21</v>
      </c>
      <c r="H142" s="1" t="s">
        <v>196</v>
      </c>
    </row>
    <row r="143" spans="1:8" x14ac:dyDescent="0.25">
      <c r="A143" s="1" t="s">
        <v>474</v>
      </c>
      <c r="B143" s="1" t="s">
        <v>237</v>
      </c>
      <c r="C143" s="1" t="s">
        <v>66</v>
      </c>
      <c r="D143" s="1" t="s">
        <v>1261</v>
      </c>
      <c r="E143" s="1" t="s">
        <v>499</v>
      </c>
      <c r="F143" s="1" t="s">
        <v>179</v>
      </c>
      <c r="G143" s="1" t="s">
        <v>183</v>
      </c>
      <c r="H143" s="1" t="s">
        <v>1201</v>
      </c>
    </row>
    <row r="144" spans="1:8" x14ac:dyDescent="0.25">
      <c r="A144" s="1" t="s">
        <v>477</v>
      </c>
      <c r="B144" s="1" t="s">
        <v>237</v>
      </c>
      <c r="C144" s="1" t="s">
        <v>140</v>
      </c>
      <c r="D144" s="1" t="s">
        <v>46</v>
      </c>
      <c r="E144" s="1" t="s">
        <v>499</v>
      </c>
      <c r="F144" s="1" t="s">
        <v>179</v>
      </c>
      <c r="G144" s="1" t="s">
        <v>144</v>
      </c>
      <c r="H144" s="1" t="s">
        <v>1262</v>
      </c>
    </row>
    <row r="145" spans="1:8" x14ac:dyDescent="0.25">
      <c r="A145" s="1" t="s">
        <v>480</v>
      </c>
      <c r="B145" s="1" t="s">
        <v>237</v>
      </c>
      <c r="C145" s="1" t="s">
        <v>78</v>
      </c>
      <c r="D145" s="1" t="s">
        <v>1263</v>
      </c>
      <c r="E145" s="1" t="s">
        <v>499</v>
      </c>
      <c r="F145" s="1" t="s">
        <v>283</v>
      </c>
      <c r="G145" s="1" t="s">
        <v>30</v>
      </c>
      <c r="H145" s="1" t="s">
        <v>1264</v>
      </c>
    </row>
    <row r="146" spans="1:8" x14ac:dyDescent="0.25">
      <c r="A146" s="1" t="s">
        <v>483</v>
      </c>
      <c r="B146" s="1" t="s">
        <v>237</v>
      </c>
      <c r="C146" s="1" t="s">
        <v>85</v>
      </c>
      <c r="D146" s="1" t="s">
        <v>1265</v>
      </c>
      <c r="E146" s="1" t="s">
        <v>499</v>
      </c>
      <c r="F146" s="1" t="s">
        <v>283</v>
      </c>
      <c r="G146" s="1" t="s">
        <v>62</v>
      </c>
      <c r="H146" s="1" t="s">
        <v>1256</v>
      </c>
    </row>
    <row r="147" spans="1:8" x14ac:dyDescent="0.25">
      <c r="A147" s="1" t="s">
        <v>486</v>
      </c>
      <c r="B147" s="1" t="s">
        <v>237</v>
      </c>
      <c r="C147" s="1" t="s">
        <v>290</v>
      </c>
      <c r="D147" s="1" t="s">
        <v>1266</v>
      </c>
      <c r="E147" s="1" t="s">
        <v>499</v>
      </c>
      <c r="F147" s="1" t="s">
        <v>283</v>
      </c>
      <c r="G147" s="1" t="s">
        <v>106</v>
      </c>
      <c r="H147" s="1" t="s">
        <v>1267</v>
      </c>
    </row>
    <row r="148" spans="1:8" x14ac:dyDescent="0.25">
      <c r="A148" s="1" t="s">
        <v>488</v>
      </c>
      <c r="B148" s="1" t="s">
        <v>237</v>
      </c>
      <c r="C148" s="1" t="s">
        <v>26</v>
      </c>
      <c r="D148" s="1" t="s">
        <v>1268</v>
      </c>
      <c r="E148" s="1" t="s">
        <v>499</v>
      </c>
      <c r="F148" s="1" t="s">
        <v>45</v>
      </c>
      <c r="G148" s="1" t="s">
        <v>345</v>
      </c>
      <c r="H148" s="1" t="s">
        <v>720</v>
      </c>
    </row>
    <row r="149" spans="1:8" x14ac:dyDescent="0.25">
      <c r="A149" s="1" t="s">
        <v>491</v>
      </c>
      <c r="B149" s="1" t="s">
        <v>237</v>
      </c>
      <c r="C149" s="1" t="s">
        <v>32</v>
      </c>
      <c r="D149" s="1" t="s">
        <v>1269</v>
      </c>
      <c r="E149" s="1" t="s">
        <v>499</v>
      </c>
      <c r="F149" s="1" t="s">
        <v>45</v>
      </c>
      <c r="G149" s="1" t="s">
        <v>81</v>
      </c>
      <c r="H149" s="1" t="s">
        <v>54</v>
      </c>
    </row>
    <row r="150" spans="1:8" x14ac:dyDescent="0.25">
      <c r="A150" s="1" t="s">
        <v>494</v>
      </c>
      <c r="B150" s="1" t="s">
        <v>237</v>
      </c>
      <c r="C150" s="1" t="s">
        <v>249</v>
      </c>
      <c r="D150" s="1" t="s">
        <v>1270</v>
      </c>
      <c r="E150" s="1" t="s">
        <v>499</v>
      </c>
      <c r="F150" s="1" t="s">
        <v>183</v>
      </c>
      <c r="G150" s="1" t="s">
        <v>35</v>
      </c>
      <c r="H150" s="1" t="s">
        <v>931</v>
      </c>
    </row>
    <row r="151" spans="1:8" x14ac:dyDescent="0.25">
      <c r="A151" s="1" t="s">
        <v>497</v>
      </c>
      <c r="B151" s="1" t="s">
        <v>267</v>
      </c>
      <c r="C151" s="1" t="s">
        <v>35</v>
      </c>
      <c r="D151" s="1" t="s">
        <v>527</v>
      </c>
      <c r="E151" s="1" t="s">
        <v>499</v>
      </c>
      <c r="F151" s="1" t="s">
        <v>183</v>
      </c>
      <c r="G151" s="1" t="s">
        <v>6</v>
      </c>
      <c r="H151" s="1" t="s">
        <v>1218</v>
      </c>
    </row>
    <row r="152" spans="1:8" x14ac:dyDescent="0.25">
      <c r="A152" s="1" t="s">
        <v>501</v>
      </c>
      <c r="B152" s="1" t="s">
        <v>267</v>
      </c>
      <c r="C152" s="1" t="s">
        <v>283</v>
      </c>
      <c r="D152" s="1" t="s">
        <v>1271</v>
      </c>
      <c r="E152" s="1" t="s">
        <v>499</v>
      </c>
      <c r="F152" s="1" t="s">
        <v>183</v>
      </c>
      <c r="G152" s="1" t="s">
        <v>14</v>
      </c>
      <c r="H152" s="1" t="s">
        <v>915</v>
      </c>
    </row>
    <row r="153" spans="1:8" x14ac:dyDescent="0.25">
      <c r="A153" s="1" t="s">
        <v>503</v>
      </c>
      <c r="B153" s="1" t="s">
        <v>267</v>
      </c>
      <c r="C153" s="1" t="s">
        <v>122</v>
      </c>
      <c r="D153" s="1" t="s">
        <v>1272</v>
      </c>
      <c r="E153" s="1" t="s">
        <v>499</v>
      </c>
      <c r="F153" s="1" t="s">
        <v>300</v>
      </c>
      <c r="G153" s="1" t="s">
        <v>315</v>
      </c>
      <c r="H153" s="1" t="s">
        <v>1073</v>
      </c>
    </row>
    <row r="154" spans="1:8" x14ac:dyDescent="0.25">
      <c r="A154" s="1" t="s">
        <v>505</v>
      </c>
      <c r="B154" s="1" t="s">
        <v>267</v>
      </c>
      <c r="C154" s="1" t="s">
        <v>29</v>
      </c>
      <c r="D154" s="1" t="s">
        <v>1273</v>
      </c>
      <c r="E154" s="1" t="s">
        <v>499</v>
      </c>
      <c r="F154" s="1" t="s">
        <v>300</v>
      </c>
      <c r="G154" s="1" t="s">
        <v>81</v>
      </c>
      <c r="H154" s="1" t="s">
        <v>399</v>
      </c>
    </row>
    <row r="155" spans="1:8" x14ac:dyDescent="0.25">
      <c r="A155" s="1" t="s">
        <v>507</v>
      </c>
      <c r="B155" s="1" t="s">
        <v>267</v>
      </c>
      <c r="C155" s="1" t="s">
        <v>5</v>
      </c>
      <c r="D155" s="1" t="s">
        <v>1274</v>
      </c>
      <c r="E155" s="1" t="s">
        <v>499</v>
      </c>
      <c r="F155" s="1" t="s">
        <v>122</v>
      </c>
      <c r="G155" s="1" t="s">
        <v>237</v>
      </c>
      <c r="H155" s="1" t="s">
        <v>1275</v>
      </c>
    </row>
    <row r="156" spans="1:8" x14ac:dyDescent="0.25">
      <c r="A156" s="1" t="s">
        <v>510</v>
      </c>
      <c r="B156" s="1" t="s">
        <v>267</v>
      </c>
      <c r="C156" s="1" t="s">
        <v>201</v>
      </c>
      <c r="D156" s="1" t="s">
        <v>1276</v>
      </c>
      <c r="E156" s="1" t="s">
        <v>499</v>
      </c>
      <c r="F156" s="1" t="s">
        <v>122</v>
      </c>
      <c r="G156" s="1" t="s">
        <v>62</v>
      </c>
      <c r="H156" s="1" t="s">
        <v>1277</v>
      </c>
    </row>
    <row r="157" spans="1:8" x14ac:dyDescent="0.25">
      <c r="A157" s="1" t="s">
        <v>513</v>
      </c>
      <c r="B157" s="1" t="s">
        <v>267</v>
      </c>
      <c r="C157" s="1" t="s">
        <v>70</v>
      </c>
      <c r="D157" s="1" t="s">
        <v>1278</v>
      </c>
      <c r="E157" s="1" t="s">
        <v>499</v>
      </c>
      <c r="F157" s="1" t="s">
        <v>122</v>
      </c>
      <c r="G157" s="1" t="s">
        <v>93</v>
      </c>
      <c r="H157" s="1" t="s">
        <v>1279</v>
      </c>
    </row>
    <row r="158" spans="1:8" x14ac:dyDescent="0.25">
      <c r="A158" s="1" t="s">
        <v>515</v>
      </c>
      <c r="B158" s="1" t="s">
        <v>267</v>
      </c>
      <c r="C158" s="1" t="s">
        <v>144</v>
      </c>
      <c r="D158" s="1" t="s">
        <v>1280</v>
      </c>
      <c r="E158" s="1" t="s">
        <v>499</v>
      </c>
      <c r="F158" s="1" t="s">
        <v>49</v>
      </c>
      <c r="G158" s="1" t="s">
        <v>183</v>
      </c>
      <c r="H158" s="1" t="s">
        <v>1281</v>
      </c>
    </row>
    <row r="159" spans="1:8" x14ac:dyDescent="0.25">
      <c r="A159" s="1" t="s">
        <v>518</v>
      </c>
      <c r="B159" s="1" t="s">
        <v>267</v>
      </c>
      <c r="C159" s="1" t="s">
        <v>231</v>
      </c>
      <c r="D159" s="1" t="s">
        <v>1282</v>
      </c>
      <c r="E159" s="1" t="s">
        <v>499</v>
      </c>
      <c r="F159" s="1" t="s">
        <v>49</v>
      </c>
      <c r="G159" s="1" t="s">
        <v>140</v>
      </c>
      <c r="H159" s="1" t="s">
        <v>1283</v>
      </c>
    </row>
    <row r="160" spans="1:8" x14ac:dyDescent="0.25">
      <c r="A160" s="1" t="s">
        <v>520</v>
      </c>
      <c r="B160" s="1" t="s">
        <v>267</v>
      </c>
      <c r="C160" s="1" t="s">
        <v>21</v>
      </c>
      <c r="D160" s="1" t="s">
        <v>1284</v>
      </c>
      <c r="E160" s="1" t="s">
        <v>499</v>
      </c>
      <c r="F160" s="1" t="s">
        <v>49</v>
      </c>
      <c r="G160" s="1" t="s">
        <v>19</v>
      </c>
      <c r="H160" s="1" t="s">
        <v>899</v>
      </c>
    </row>
    <row r="161" spans="1:8" x14ac:dyDescent="0.25">
      <c r="A161" s="1" t="s">
        <v>523</v>
      </c>
      <c r="B161" s="1" t="s">
        <v>267</v>
      </c>
      <c r="C161" s="1" t="s">
        <v>106</v>
      </c>
      <c r="D161" s="1" t="s">
        <v>1285</v>
      </c>
      <c r="E161" s="1" t="s">
        <v>499</v>
      </c>
      <c r="F161" s="1" t="s">
        <v>345</v>
      </c>
      <c r="G161" s="1" t="s">
        <v>1</v>
      </c>
      <c r="H161" s="1" t="s">
        <v>1238</v>
      </c>
    </row>
    <row r="162" spans="1:8" x14ac:dyDescent="0.25">
      <c r="A162" s="1" t="s">
        <v>526</v>
      </c>
      <c r="B162" s="1" t="s">
        <v>267</v>
      </c>
      <c r="C162" s="1" t="s">
        <v>19</v>
      </c>
      <c r="D162" s="1" t="s">
        <v>1286</v>
      </c>
      <c r="E162" s="1" t="s">
        <v>499</v>
      </c>
      <c r="F162" s="1" t="s">
        <v>345</v>
      </c>
      <c r="G162" s="1" t="s">
        <v>81</v>
      </c>
      <c r="H162" s="1" t="s">
        <v>1287</v>
      </c>
    </row>
    <row r="163" spans="1:8" x14ac:dyDescent="0.25">
      <c r="A163" s="1" t="s">
        <v>528</v>
      </c>
      <c r="B163" s="1" t="s">
        <v>267</v>
      </c>
      <c r="C163" s="1" t="s">
        <v>191</v>
      </c>
      <c r="D163" s="1" t="s">
        <v>1288</v>
      </c>
      <c r="E163" s="1" t="s">
        <v>499</v>
      </c>
      <c r="F163" s="1" t="s">
        <v>345</v>
      </c>
      <c r="G163" s="1" t="s">
        <v>249</v>
      </c>
      <c r="H163" s="1" t="s">
        <v>1289</v>
      </c>
    </row>
    <row r="164" spans="1:8" x14ac:dyDescent="0.25">
      <c r="A164" s="1" t="s">
        <v>529</v>
      </c>
      <c r="B164" s="1" t="s">
        <v>35</v>
      </c>
      <c r="C164" s="1" t="s">
        <v>35</v>
      </c>
      <c r="D164" s="1" t="s">
        <v>1290</v>
      </c>
      <c r="E164" s="1" t="s">
        <v>499</v>
      </c>
      <c r="F164" s="1" t="s">
        <v>315</v>
      </c>
      <c r="G164" s="1" t="s">
        <v>173</v>
      </c>
      <c r="H164" s="1" t="s">
        <v>372</v>
      </c>
    </row>
    <row r="165" spans="1:8" x14ac:dyDescent="0.25">
      <c r="A165" s="1" t="s">
        <v>532</v>
      </c>
      <c r="B165" s="1" t="s">
        <v>35</v>
      </c>
      <c r="C165" s="1" t="s">
        <v>283</v>
      </c>
      <c r="D165" s="1" t="s">
        <v>1291</v>
      </c>
      <c r="E165" s="1" t="s">
        <v>499</v>
      </c>
      <c r="F165" s="1" t="s">
        <v>315</v>
      </c>
      <c r="G165" s="1" t="s">
        <v>231</v>
      </c>
      <c r="H165" s="1" t="s">
        <v>1292</v>
      </c>
    </row>
    <row r="166" spans="1:8" x14ac:dyDescent="0.25">
      <c r="A166" s="1" t="s">
        <v>534</v>
      </c>
      <c r="B166" s="1" t="s">
        <v>35</v>
      </c>
      <c r="C166" s="1" t="s">
        <v>122</v>
      </c>
      <c r="D166" s="1" t="s">
        <v>1293</v>
      </c>
      <c r="E166" s="1" t="s">
        <v>499</v>
      </c>
      <c r="F166" s="1" t="s">
        <v>1</v>
      </c>
      <c r="G166" s="1" t="s">
        <v>237</v>
      </c>
      <c r="H166" s="1" t="s">
        <v>1294</v>
      </c>
    </row>
    <row r="167" spans="1:8" x14ac:dyDescent="0.25">
      <c r="A167" s="1" t="s">
        <v>536</v>
      </c>
      <c r="B167" s="1" t="s">
        <v>35</v>
      </c>
      <c r="C167" s="1" t="s">
        <v>29</v>
      </c>
      <c r="D167" s="1" t="s">
        <v>1295</v>
      </c>
      <c r="E167" s="1" t="s">
        <v>499</v>
      </c>
      <c r="F167" s="1" t="s">
        <v>1</v>
      </c>
      <c r="G167" s="1" t="s">
        <v>173</v>
      </c>
      <c r="H167" s="1" t="s">
        <v>51</v>
      </c>
    </row>
    <row r="168" spans="1:8" x14ac:dyDescent="0.25">
      <c r="A168" s="1" t="s">
        <v>539</v>
      </c>
      <c r="B168" s="1" t="s">
        <v>35</v>
      </c>
      <c r="C168" s="1" t="s">
        <v>5</v>
      </c>
      <c r="D168" s="1" t="s">
        <v>1296</v>
      </c>
      <c r="E168" s="1" t="s">
        <v>499</v>
      </c>
      <c r="F168" s="1" t="s">
        <v>1</v>
      </c>
      <c r="G168" s="1" t="s">
        <v>231</v>
      </c>
      <c r="H168" s="1" t="s">
        <v>1297</v>
      </c>
    </row>
    <row r="169" spans="1:8" x14ac:dyDescent="0.25">
      <c r="A169" s="1" t="s">
        <v>542</v>
      </c>
      <c r="B169" s="1" t="s">
        <v>35</v>
      </c>
      <c r="C169" s="1" t="s">
        <v>6</v>
      </c>
      <c r="D169" s="1" t="s">
        <v>1298</v>
      </c>
      <c r="E169" s="1" t="s">
        <v>499</v>
      </c>
      <c r="F169" s="1" t="s">
        <v>1</v>
      </c>
      <c r="G169" s="1" t="s">
        <v>249</v>
      </c>
      <c r="H169" s="1" t="s">
        <v>448</v>
      </c>
    </row>
    <row r="170" spans="1:8" x14ac:dyDescent="0.25">
      <c r="A170" s="1" t="s">
        <v>544</v>
      </c>
      <c r="B170" s="1" t="s">
        <v>35</v>
      </c>
      <c r="C170" s="1" t="s">
        <v>140</v>
      </c>
      <c r="D170" s="1" t="s">
        <v>1299</v>
      </c>
      <c r="E170" s="1" t="s">
        <v>499</v>
      </c>
      <c r="F170" s="1" t="s">
        <v>29</v>
      </c>
      <c r="G170" s="1" t="s">
        <v>109</v>
      </c>
      <c r="H170" s="1" t="s">
        <v>525</v>
      </c>
    </row>
    <row r="171" spans="1:8" x14ac:dyDescent="0.25">
      <c r="A171" s="1" t="s">
        <v>546</v>
      </c>
      <c r="B171" s="1" t="s">
        <v>35</v>
      </c>
      <c r="C171" s="1" t="s">
        <v>156</v>
      </c>
      <c r="D171" s="1" t="s">
        <v>1300</v>
      </c>
      <c r="E171" s="1" t="s">
        <v>499</v>
      </c>
      <c r="F171" s="1" t="s">
        <v>29</v>
      </c>
      <c r="G171" s="1" t="s">
        <v>156</v>
      </c>
      <c r="H171" s="1" t="s">
        <v>33</v>
      </c>
    </row>
    <row r="172" spans="1:8" x14ac:dyDescent="0.25">
      <c r="A172" s="1" t="s">
        <v>549</v>
      </c>
      <c r="B172" s="1" t="s">
        <v>35</v>
      </c>
      <c r="C172" s="1" t="s">
        <v>85</v>
      </c>
      <c r="D172" s="1" t="s">
        <v>1301</v>
      </c>
      <c r="E172" s="1" t="s">
        <v>499</v>
      </c>
      <c r="F172" s="1" t="s">
        <v>29</v>
      </c>
      <c r="G172" s="1" t="s">
        <v>19</v>
      </c>
      <c r="H172" s="1" t="s">
        <v>1138</v>
      </c>
    </row>
    <row r="173" spans="1:8" x14ac:dyDescent="0.25">
      <c r="A173" s="1" t="s">
        <v>551</v>
      </c>
      <c r="B173" s="1" t="s">
        <v>35</v>
      </c>
      <c r="C173" s="1" t="s">
        <v>290</v>
      </c>
      <c r="D173" s="1" t="s">
        <v>1302</v>
      </c>
      <c r="E173" s="1" t="s">
        <v>499</v>
      </c>
      <c r="F173" s="1" t="s">
        <v>109</v>
      </c>
      <c r="G173" s="1" t="s">
        <v>300</v>
      </c>
      <c r="H173" s="1" t="s">
        <v>1303</v>
      </c>
    </row>
    <row r="174" spans="1:8" x14ac:dyDescent="0.25">
      <c r="A174" s="1" t="s">
        <v>554</v>
      </c>
      <c r="B174" s="1" t="s">
        <v>35</v>
      </c>
      <c r="C174" s="1" t="s">
        <v>14</v>
      </c>
      <c r="D174" s="1" t="s">
        <v>1304</v>
      </c>
      <c r="E174" s="1" t="s">
        <v>499</v>
      </c>
      <c r="F174" s="1" t="s">
        <v>109</v>
      </c>
      <c r="G174" s="1" t="s">
        <v>66</v>
      </c>
      <c r="H174" s="1" t="s">
        <v>1305</v>
      </c>
    </row>
    <row r="175" spans="1:8" x14ac:dyDescent="0.25">
      <c r="A175" s="1" t="s">
        <v>557</v>
      </c>
      <c r="B175" s="1" t="s">
        <v>35</v>
      </c>
      <c r="C175" s="1" t="s">
        <v>104</v>
      </c>
      <c r="D175" s="1" t="s">
        <v>1306</v>
      </c>
      <c r="E175" s="1" t="s">
        <v>499</v>
      </c>
      <c r="F175" s="1" t="s">
        <v>109</v>
      </c>
      <c r="G175" s="1" t="s">
        <v>2</v>
      </c>
      <c r="H175" s="1" t="s">
        <v>1307</v>
      </c>
    </row>
    <row r="176" spans="1:8" x14ac:dyDescent="0.25">
      <c r="A176" s="1" t="s">
        <v>560</v>
      </c>
      <c r="B176" s="1" t="s">
        <v>241</v>
      </c>
      <c r="C176" s="1" t="s">
        <v>237</v>
      </c>
      <c r="D176" s="1" t="s">
        <v>1308</v>
      </c>
      <c r="E176" s="1" t="s">
        <v>499</v>
      </c>
      <c r="F176" s="1" t="s">
        <v>56</v>
      </c>
      <c r="G176" s="1" t="s">
        <v>237</v>
      </c>
      <c r="H176" s="1" t="s">
        <v>836</v>
      </c>
    </row>
    <row r="177" spans="1:8" x14ac:dyDescent="0.25">
      <c r="A177" s="1" t="s">
        <v>563</v>
      </c>
      <c r="B177" s="1" t="s">
        <v>241</v>
      </c>
      <c r="C177" s="1" t="s">
        <v>40</v>
      </c>
      <c r="D177" s="1" t="s">
        <v>1309</v>
      </c>
      <c r="E177" s="1" t="s">
        <v>499</v>
      </c>
      <c r="F177" s="1" t="s">
        <v>56</v>
      </c>
      <c r="G177" s="1" t="s">
        <v>29</v>
      </c>
      <c r="H177" s="1" t="s">
        <v>310</v>
      </c>
    </row>
    <row r="178" spans="1:8" x14ac:dyDescent="0.25">
      <c r="A178" s="1" t="s">
        <v>565</v>
      </c>
      <c r="B178" s="1" t="s">
        <v>241</v>
      </c>
      <c r="C178" s="1" t="s">
        <v>300</v>
      </c>
      <c r="D178" s="1" t="s">
        <v>1310</v>
      </c>
      <c r="E178" s="1" t="s">
        <v>499</v>
      </c>
      <c r="F178" s="1" t="s">
        <v>56</v>
      </c>
      <c r="G178" s="1" t="s">
        <v>140</v>
      </c>
      <c r="H178" s="1" t="s">
        <v>120</v>
      </c>
    </row>
    <row r="179" spans="1:8" x14ac:dyDescent="0.25">
      <c r="A179" s="1" t="s">
        <v>568</v>
      </c>
      <c r="B179" s="1" t="s">
        <v>241</v>
      </c>
      <c r="C179" s="1" t="s">
        <v>315</v>
      </c>
      <c r="D179" s="1" t="s">
        <v>1311</v>
      </c>
      <c r="E179" s="1" t="s">
        <v>499</v>
      </c>
      <c r="F179" s="1" t="s">
        <v>56</v>
      </c>
      <c r="G179" s="1" t="s">
        <v>93</v>
      </c>
      <c r="H179" s="1" t="s">
        <v>605</v>
      </c>
    </row>
    <row r="180" spans="1:8" x14ac:dyDescent="0.25">
      <c r="A180" s="1" t="s">
        <v>571</v>
      </c>
      <c r="B180" s="1" t="s">
        <v>241</v>
      </c>
      <c r="C180" s="1" t="s">
        <v>173</v>
      </c>
      <c r="D180" s="1" t="s">
        <v>1312</v>
      </c>
      <c r="E180" s="1" t="s">
        <v>499</v>
      </c>
      <c r="F180" s="1" t="s">
        <v>173</v>
      </c>
      <c r="G180" s="1" t="s">
        <v>237</v>
      </c>
      <c r="H180" s="1" t="s">
        <v>1313</v>
      </c>
    </row>
    <row r="181" spans="1:8" x14ac:dyDescent="0.25">
      <c r="A181" s="1" t="s">
        <v>573</v>
      </c>
      <c r="B181" s="1" t="s">
        <v>241</v>
      </c>
      <c r="C181" s="1" t="s">
        <v>62</v>
      </c>
      <c r="D181" s="1" t="s">
        <v>1314</v>
      </c>
      <c r="E181" s="1" t="s">
        <v>499</v>
      </c>
      <c r="F181" s="1" t="s">
        <v>173</v>
      </c>
      <c r="G181" s="1" t="s">
        <v>315</v>
      </c>
      <c r="H181" s="1" t="s">
        <v>770</v>
      </c>
    </row>
    <row r="182" spans="1:8" x14ac:dyDescent="0.25">
      <c r="A182" s="1" t="s">
        <v>576</v>
      </c>
      <c r="B182" s="1" t="s">
        <v>241</v>
      </c>
      <c r="C182" s="1" t="s">
        <v>277</v>
      </c>
      <c r="D182" s="1" t="s">
        <v>1315</v>
      </c>
      <c r="E182" s="1" t="s">
        <v>499</v>
      </c>
      <c r="F182" s="1" t="s">
        <v>173</v>
      </c>
      <c r="G182" s="1" t="s">
        <v>66</v>
      </c>
      <c r="H182" s="1" t="s">
        <v>1316</v>
      </c>
    </row>
    <row r="183" spans="1:8" x14ac:dyDescent="0.25">
      <c r="A183" s="1" t="s">
        <v>578</v>
      </c>
      <c r="B183" s="1" t="s">
        <v>241</v>
      </c>
      <c r="C183" s="1" t="s">
        <v>144</v>
      </c>
      <c r="D183" s="1" t="s">
        <v>1317</v>
      </c>
      <c r="E183" s="1" t="s">
        <v>499</v>
      </c>
      <c r="F183" s="1" t="s">
        <v>173</v>
      </c>
      <c r="G183" s="1" t="s">
        <v>85</v>
      </c>
      <c r="H183" s="1" t="s">
        <v>1318</v>
      </c>
    </row>
    <row r="184" spans="1:8" x14ac:dyDescent="0.25">
      <c r="A184" s="1" t="s">
        <v>580</v>
      </c>
      <c r="B184" s="1" t="s">
        <v>241</v>
      </c>
      <c r="C184" s="1" t="s">
        <v>85</v>
      </c>
      <c r="D184" s="1" t="s">
        <v>1319</v>
      </c>
      <c r="E184" s="1" t="s">
        <v>499</v>
      </c>
      <c r="F184" s="1" t="s">
        <v>173</v>
      </c>
      <c r="G184" s="1" t="s">
        <v>100</v>
      </c>
      <c r="H184" s="1" t="s">
        <v>848</v>
      </c>
    </row>
    <row r="185" spans="1:8" x14ac:dyDescent="0.25">
      <c r="A185" s="1" t="s">
        <v>582</v>
      </c>
      <c r="B185" s="1" t="s">
        <v>241</v>
      </c>
      <c r="C185" s="1" t="s">
        <v>290</v>
      </c>
      <c r="D185" s="1" t="s">
        <v>1320</v>
      </c>
      <c r="E185" s="1" t="s">
        <v>499</v>
      </c>
      <c r="F185" s="1" t="s">
        <v>58</v>
      </c>
      <c r="G185" s="1" t="s">
        <v>241</v>
      </c>
      <c r="H185" s="1" t="s">
        <v>1245</v>
      </c>
    </row>
    <row r="186" spans="1:8" x14ac:dyDescent="0.25">
      <c r="A186" s="1" t="s">
        <v>585</v>
      </c>
      <c r="B186" s="1" t="s">
        <v>241</v>
      </c>
      <c r="C186" s="1" t="s">
        <v>14</v>
      </c>
      <c r="D186" s="1" t="s">
        <v>1260</v>
      </c>
      <c r="E186" s="1" t="s">
        <v>499</v>
      </c>
      <c r="F186" s="1" t="s">
        <v>58</v>
      </c>
      <c r="G186" s="1" t="s">
        <v>315</v>
      </c>
      <c r="H186" s="1" t="s">
        <v>1321</v>
      </c>
    </row>
    <row r="187" spans="1:8" x14ac:dyDescent="0.25">
      <c r="A187" s="1" t="s">
        <v>587</v>
      </c>
      <c r="B187" s="1" t="s">
        <v>241</v>
      </c>
      <c r="C187" s="1" t="s">
        <v>104</v>
      </c>
      <c r="D187" s="1" t="s">
        <v>1322</v>
      </c>
      <c r="E187" s="1" t="s">
        <v>499</v>
      </c>
      <c r="F187" s="1" t="s">
        <v>58</v>
      </c>
      <c r="G187" s="1" t="s">
        <v>201</v>
      </c>
      <c r="H187" s="1" t="s">
        <v>1323</v>
      </c>
    </row>
    <row r="188" spans="1:8" x14ac:dyDescent="0.25">
      <c r="A188" s="1" t="s">
        <v>590</v>
      </c>
      <c r="B188" s="1" t="s">
        <v>42</v>
      </c>
      <c r="C188" s="1" t="s">
        <v>237</v>
      </c>
      <c r="D188" s="1" t="s">
        <v>1324</v>
      </c>
      <c r="E188" s="1" t="s">
        <v>499</v>
      </c>
      <c r="F188" s="1" t="s">
        <v>58</v>
      </c>
      <c r="G188" s="1" t="s">
        <v>156</v>
      </c>
      <c r="H188" s="1" t="s">
        <v>969</v>
      </c>
    </row>
    <row r="189" spans="1:8" x14ac:dyDescent="0.25">
      <c r="A189" s="1" t="s">
        <v>593</v>
      </c>
      <c r="B189" s="1" t="s">
        <v>42</v>
      </c>
      <c r="C189" s="1" t="s">
        <v>40</v>
      </c>
      <c r="D189" s="1" t="s">
        <v>1325</v>
      </c>
      <c r="E189" s="1" t="s">
        <v>499</v>
      </c>
      <c r="F189" s="1" t="s">
        <v>58</v>
      </c>
      <c r="G189" s="1" t="s">
        <v>2</v>
      </c>
      <c r="H189" s="1" t="s">
        <v>1239</v>
      </c>
    </row>
    <row r="190" spans="1:8" x14ac:dyDescent="0.25">
      <c r="A190" s="1" t="s">
        <v>596</v>
      </c>
      <c r="B190" s="1" t="s">
        <v>42</v>
      </c>
      <c r="C190" s="1" t="s">
        <v>300</v>
      </c>
      <c r="D190" s="1" t="s">
        <v>1326</v>
      </c>
      <c r="E190" s="1" t="s">
        <v>499</v>
      </c>
      <c r="F190" s="1" t="s">
        <v>58</v>
      </c>
      <c r="G190" s="1" t="s">
        <v>19</v>
      </c>
      <c r="H190" s="1" t="s">
        <v>1327</v>
      </c>
    </row>
    <row r="191" spans="1:8" x14ac:dyDescent="0.25">
      <c r="A191" s="1" t="s">
        <v>599</v>
      </c>
      <c r="B191" s="1" t="s">
        <v>42</v>
      </c>
      <c r="C191" s="1" t="s">
        <v>1</v>
      </c>
      <c r="D191" s="1" t="s">
        <v>1328</v>
      </c>
      <c r="E191" s="1" t="s">
        <v>499</v>
      </c>
      <c r="F191" s="1" t="s">
        <v>5</v>
      </c>
      <c r="G191" s="1" t="s">
        <v>267</v>
      </c>
      <c r="H191" s="1" t="s">
        <v>1329</v>
      </c>
    </row>
    <row r="192" spans="1:8" x14ac:dyDescent="0.25">
      <c r="A192" s="1" t="s">
        <v>602</v>
      </c>
      <c r="B192" s="1" t="s">
        <v>42</v>
      </c>
      <c r="C192" s="1" t="s">
        <v>58</v>
      </c>
      <c r="D192" s="1" t="s">
        <v>1330</v>
      </c>
      <c r="E192" s="1" t="s">
        <v>499</v>
      </c>
      <c r="F192" s="1" t="s">
        <v>5</v>
      </c>
      <c r="G192" s="1" t="s">
        <v>183</v>
      </c>
      <c r="H192" s="1" t="s">
        <v>1331</v>
      </c>
    </row>
    <row r="193" spans="1:8" x14ac:dyDescent="0.25">
      <c r="A193" s="1" t="s">
        <v>604</v>
      </c>
      <c r="B193" s="1" t="s">
        <v>42</v>
      </c>
      <c r="C193" s="1" t="s">
        <v>6</v>
      </c>
      <c r="D193" s="1" t="s">
        <v>1332</v>
      </c>
      <c r="E193" s="1" t="s">
        <v>499</v>
      </c>
      <c r="F193" s="1" t="s">
        <v>5</v>
      </c>
      <c r="G193" s="1" t="s">
        <v>29</v>
      </c>
      <c r="H193" s="1" t="s">
        <v>1109</v>
      </c>
    </row>
    <row r="194" spans="1:8" x14ac:dyDescent="0.25">
      <c r="A194" s="1" t="s">
        <v>606</v>
      </c>
      <c r="B194" s="1" t="s">
        <v>42</v>
      </c>
      <c r="C194" s="1" t="s">
        <v>140</v>
      </c>
      <c r="D194" s="1" t="s">
        <v>1333</v>
      </c>
      <c r="E194" s="1" t="s">
        <v>499</v>
      </c>
      <c r="F194" s="1" t="s">
        <v>5</v>
      </c>
      <c r="G194" s="1" t="s">
        <v>37</v>
      </c>
      <c r="H194" s="1" t="s">
        <v>1334</v>
      </c>
    </row>
    <row r="195" spans="1:8" x14ac:dyDescent="0.25">
      <c r="A195" s="1" t="s">
        <v>609</v>
      </c>
      <c r="B195" s="1" t="s">
        <v>42</v>
      </c>
      <c r="C195" s="1" t="s">
        <v>78</v>
      </c>
      <c r="D195" s="1" t="s">
        <v>1335</v>
      </c>
      <c r="E195" s="1" t="s">
        <v>499</v>
      </c>
      <c r="F195" s="1" t="s">
        <v>5</v>
      </c>
      <c r="G195" s="1" t="s">
        <v>205</v>
      </c>
      <c r="H195" s="1" t="s">
        <v>1201</v>
      </c>
    </row>
    <row r="196" spans="1:8" x14ac:dyDescent="0.25">
      <c r="A196" s="1" t="s">
        <v>612</v>
      </c>
      <c r="B196" s="1" t="s">
        <v>42</v>
      </c>
      <c r="C196" s="1" t="s">
        <v>87</v>
      </c>
      <c r="D196" s="1" t="s">
        <v>1336</v>
      </c>
      <c r="E196" s="1" t="s">
        <v>499</v>
      </c>
      <c r="F196" s="1" t="s">
        <v>5</v>
      </c>
      <c r="G196" s="1" t="s">
        <v>74</v>
      </c>
      <c r="H196" s="1" t="s">
        <v>1337</v>
      </c>
    </row>
    <row r="197" spans="1:8" x14ac:dyDescent="0.25">
      <c r="A197" s="1" t="s">
        <v>614</v>
      </c>
      <c r="B197" s="1" t="s">
        <v>42</v>
      </c>
      <c r="C197" s="1" t="s">
        <v>93</v>
      </c>
      <c r="D197" s="1" t="s">
        <v>1338</v>
      </c>
      <c r="E197" s="1" t="s">
        <v>499</v>
      </c>
      <c r="F197" s="1" t="s">
        <v>5</v>
      </c>
      <c r="G197" s="1" t="s">
        <v>81</v>
      </c>
      <c r="H197" s="1" t="s">
        <v>592</v>
      </c>
    </row>
    <row r="198" spans="1:8" x14ac:dyDescent="0.25">
      <c r="A198" s="1" t="s">
        <v>616</v>
      </c>
      <c r="B198" s="1" t="s">
        <v>42</v>
      </c>
      <c r="C198" s="1" t="s">
        <v>100</v>
      </c>
      <c r="D198" s="1" t="s">
        <v>1339</v>
      </c>
      <c r="E198" s="1" t="s">
        <v>499</v>
      </c>
      <c r="F198" s="1" t="s">
        <v>5</v>
      </c>
      <c r="G198" s="1" t="s">
        <v>87</v>
      </c>
      <c r="H198" s="1" t="s">
        <v>675</v>
      </c>
    </row>
    <row r="199" spans="1:8" x14ac:dyDescent="0.25">
      <c r="A199" s="1" t="s">
        <v>619</v>
      </c>
      <c r="B199" s="1" t="s">
        <v>42</v>
      </c>
      <c r="C199" s="1" t="s">
        <v>191</v>
      </c>
      <c r="D199" s="1" t="s">
        <v>1340</v>
      </c>
      <c r="E199" s="1" t="s">
        <v>499</v>
      </c>
      <c r="F199" s="1" t="s">
        <v>5</v>
      </c>
      <c r="G199" s="1" t="s">
        <v>2</v>
      </c>
      <c r="H199" s="1" t="s">
        <v>1341</v>
      </c>
    </row>
    <row r="200" spans="1:8" x14ac:dyDescent="0.25">
      <c r="A200" s="1" t="s">
        <v>622</v>
      </c>
      <c r="B200" s="1" t="s">
        <v>40</v>
      </c>
      <c r="C200" s="1" t="s">
        <v>35</v>
      </c>
      <c r="D200" s="1" t="s">
        <v>1342</v>
      </c>
      <c r="E200" s="1" t="s">
        <v>499</v>
      </c>
      <c r="F200" s="1" t="s">
        <v>5</v>
      </c>
      <c r="G200" s="1" t="s">
        <v>9</v>
      </c>
      <c r="H200" s="1" t="s">
        <v>1343</v>
      </c>
    </row>
    <row r="201" spans="1:8" x14ac:dyDescent="0.25">
      <c r="A201" s="1" t="s">
        <v>625</v>
      </c>
      <c r="B201" s="1" t="s">
        <v>40</v>
      </c>
      <c r="C201" s="1" t="s">
        <v>283</v>
      </c>
      <c r="D201" s="1" t="s">
        <v>1344</v>
      </c>
      <c r="E201" s="1" t="s">
        <v>499</v>
      </c>
      <c r="F201" s="1" t="s">
        <v>5</v>
      </c>
      <c r="G201" s="1" t="s">
        <v>26</v>
      </c>
      <c r="H201" s="1" t="s">
        <v>1345</v>
      </c>
    </row>
    <row r="202" spans="1:8" x14ac:dyDescent="0.25">
      <c r="A202" s="1" t="s">
        <v>627</v>
      </c>
      <c r="B202" s="1" t="s">
        <v>40</v>
      </c>
      <c r="C202" s="1" t="s">
        <v>345</v>
      </c>
      <c r="D202" s="1" t="s">
        <v>1346</v>
      </c>
      <c r="E202" s="1" t="s">
        <v>499</v>
      </c>
      <c r="F202" s="1" t="s">
        <v>5</v>
      </c>
      <c r="G202" s="1" t="s">
        <v>14</v>
      </c>
      <c r="H202" s="1" t="s">
        <v>1055</v>
      </c>
    </row>
    <row r="203" spans="1:8" x14ac:dyDescent="0.25">
      <c r="A203" s="1" t="s">
        <v>630</v>
      </c>
      <c r="B203" s="1" t="s">
        <v>40</v>
      </c>
      <c r="C203" s="1" t="s">
        <v>56</v>
      </c>
      <c r="D203" s="1" t="s">
        <v>1347</v>
      </c>
      <c r="E203" s="1" t="s">
        <v>499</v>
      </c>
      <c r="F203" s="1" t="s">
        <v>5</v>
      </c>
      <c r="G203" s="1" t="s">
        <v>195</v>
      </c>
      <c r="H203" s="1" t="s">
        <v>744</v>
      </c>
    </row>
    <row r="204" spans="1:8" x14ac:dyDescent="0.25">
      <c r="A204" s="1" t="s">
        <v>633</v>
      </c>
      <c r="B204" s="1" t="s">
        <v>40</v>
      </c>
      <c r="C204" s="1" t="s">
        <v>169</v>
      </c>
      <c r="D204" s="1" t="s">
        <v>1348</v>
      </c>
      <c r="E204" s="1" t="s">
        <v>499</v>
      </c>
      <c r="F204" s="1" t="s">
        <v>5</v>
      </c>
      <c r="G204" s="1" t="s">
        <v>14</v>
      </c>
      <c r="H204" s="1" t="s">
        <v>396</v>
      </c>
    </row>
    <row r="205" spans="1:8" x14ac:dyDescent="0.25">
      <c r="A205" s="1" t="s">
        <v>636</v>
      </c>
      <c r="B205" s="1" t="s">
        <v>40</v>
      </c>
      <c r="C205" s="1" t="s">
        <v>205</v>
      </c>
      <c r="D205" s="1" t="s">
        <v>1349</v>
      </c>
      <c r="E205" s="1" t="s">
        <v>499</v>
      </c>
      <c r="F205" s="1" t="s">
        <v>5</v>
      </c>
      <c r="G205" s="1" t="s">
        <v>14</v>
      </c>
      <c r="H205" s="1" t="s">
        <v>1018</v>
      </c>
    </row>
    <row r="206" spans="1:8" x14ac:dyDescent="0.25">
      <c r="A206" s="1" t="s">
        <v>638</v>
      </c>
      <c r="B206" s="1" t="s">
        <v>40</v>
      </c>
      <c r="C206" s="1" t="s">
        <v>144</v>
      </c>
      <c r="D206" s="1" t="s">
        <v>1350</v>
      </c>
      <c r="E206" s="1" t="s">
        <v>499</v>
      </c>
      <c r="F206" s="1" t="s">
        <v>5</v>
      </c>
      <c r="G206" s="1" t="s">
        <v>106</v>
      </c>
      <c r="H206" s="1" t="s">
        <v>1303</v>
      </c>
    </row>
    <row r="207" spans="1:8" x14ac:dyDescent="0.25">
      <c r="A207" s="1" t="s">
        <v>641</v>
      </c>
      <c r="B207" s="1" t="s">
        <v>40</v>
      </c>
      <c r="C207" s="1" t="s">
        <v>231</v>
      </c>
      <c r="D207" s="1" t="s">
        <v>1351</v>
      </c>
      <c r="E207" s="1" t="s">
        <v>499</v>
      </c>
      <c r="F207" s="1" t="s">
        <v>5</v>
      </c>
      <c r="G207" s="1" t="s">
        <v>93</v>
      </c>
      <c r="H207" s="1" t="s">
        <v>1352</v>
      </c>
    </row>
    <row r="208" spans="1:8" x14ac:dyDescent="0.25">
      <c r="A208" s="1" t="s">
        <v>644</v>
      </c>
      <c r="B208" s="1" t="s">
        <v>40</v>
      </c>
      <c r="C208" s="1" t="s">
        <v>2</v>
      </c>
      <c r="D208" s="1" t="s">
        <v>1353</v>
      </c>
      <c r="E208" s="1" t="s">
        <v>499</v>
      </c>
      <c r="F208" s="1" t="s">
        <v>5</v>
      </c>
      <c r="G208" s="1" t="s">
        <v>2</v>
      </c>
      <c r="H208" s="1" t="s">
        <v>1190</v>
      </c>
    </row>
    <row r="209" spans="1:8" x14ac:dyDescent="0.25">
      <c r="A209" s="1" t="s">
        <v>647</v>
      </c>
      <c r="B209" s="1" t="s">
        <v>40</v>
      </c>
      <c r="C209" s="1" t="s">
        <v>26</v>
      </c>
      <c r="D209" s="1" t="s">
        <v>1354</v>
      </c>
      <c r="E209" s="1" t="s">
        <v>499</v>
      </c>
      <c r="F209" s="1" t="s">
        <v>5</v>
      </c>
      <c r="G209" s="1" t="s">
        <v>85</v>
      </c>
      <c r="H209" s="1" t="s">
        <v>1355</v>
      </c>
    </row>
    <row r="210" spans="1:8" x14ac:dyDescent="0.25">
      <c r="A210" s="1" t="s">
        <v>650</v>
      </c>
      <c r="B210" s="1" t="s">
        <v>40</v>
      </c>
      <c r="C210" s="1" t="s">
        <v>104</v>
      </c>
      <c r="D210" s="1" t="s">
        <v>1356</v>
      </c>
      <c r="E210" s="1" t="s">
        <v>499</v>
      </c>
      <c r="F210" s="1" t="s">
        <v>5</v>
      </c>
      <c r="G210" s="1" t="s">
        <v>78</v>
      </c>
      <c r="H210" s="1" t="s">
        <v>1357</v>
      </c>
    </row>
    <row r="211" spans="1:8" x14ac:dyDescent="0.25">
      <c r="A211" s="1" t="s">
        <v>653</v>
      </c>
      <c r="B211" s="1" t="s">
        <v>179</v>
      </c>
      <c r="C211" s="1" t="s">
        <v>237</v>
      </c>
      <c r="D211" s="1" t="s">
        <v>1358</v>
      </c>
      <c r="E211" s="1" t="s">
        <v>499</v>
      </c>
      <c r="F211" s="1" t="s">
        <v>5</v>
      </c>
      <c r="G211" s="1" t="s">
        <v>11</v>
      </c>
      <c r="H211" s="1" t="s">
        <v>91</v>
      </c>
    </row>
    <row r="212" spans="1:8" x14ac:dyDescent="0.25">
      <c r="A212" s="1" t="s">
        <v>656</v>
      </c>
      <c r="B212" s="1" t="s">
        <v>179</v>
      </c>
      <c r="C212" s="1" t="s">
        <v>40</v>
      </c>
      <c r="D212" s="1" t="s">
        <v>1359</v>
      </c>
      <c r="E212" s="1" t="s">
        <v>499</v>
      </c>
      <c r="F212" s="1" t="s">
        <v>5</v>
      </c>
      <c r="G212" s="1" t="s">
        <v>6</v>
      </c>
      <c r="H212" s="1" t="s">
        <v>1360</v>
      </c>
    </row>
    <row r="213" spans="1:8" x14ac:dyDescent="0.25">
      <c r="A213" s="1" t="s">
        <v>659</v>
      </c>
      <c r="B213" s="1" t="s">
        <v>179</v>
      </c>
      <c r="C213" s="1" t="s">
        <v>300</v>
      </c>
      <c r="D213" s="1" t="s">
        <v>1361</v>
      </c>
      <c r="E213" s="1" t="s">
        <v>499</v>
      </c>
      <c r="F213" s="1" t="s">
        <v>5</v>
      </c>
      <c r="G213" s="1" t="s">
        <v>58</v>
      </c>
      <c r="H213" s="1" t="s">
        <v>1362</v>
      </c>
    </row>
    <row r="214" spans="1:8" x14ac:dyDescent="0.25">
      <c r="A214" s="1" t="s">
        <v>662</v>
      </c>
      <c r="B214" s="1" t="s">
        <v>179</v>
      </c>
      <c r="C214" s="1" t="s">
        <v>29</v>
      </c>
      <c r="D214" s="1" t="s">
        <v>1363</v>
      </c>
      <c r="E214" s="1" t="s">
        <v>499</v>
      </c>
      <c r="F214" s="1" t="s">
        <v>5</v>
      </c>
      <c r="G214" s="1" t="s">
        <v>315</v>
      </c>
      <c r="H214" s="1" t="s">
        <v>1364</v>
      </c>
    </row>
    <row r="215" spans="1:8" x14ac:dyDescent="0.25">
      <c r="A215" s="1" t="s">
        <v>665</v>
      </c>
      <c r="B215" s="1" t="s">
        <v>179</v>
      </c>
      <c r="C215" s="1" t="s">
        <v>5</v>
      </c>
      <c r="D215" s="1" t="s">
        <v>1365</v>
      </c>
      <c r="E215" s="1" t="s">
        <v>499</v>
      </c>
      <c r="F215" s="1" t="s">
        <v>5</v>
      </c>
      <c r="G215" s="1" t="s">
        <v>179</v>
      </c>
      <c r="H215" s="1" t="s">
        <v>954</v>
      </c>
    </row>
    <row r="216" spans="1:8" x14ac:dyDescent="0.25">
      <c r="A216" s="1" t="s">
        <v>668</v>
      </c>
      <c r="B216" s="1" t="s">
        <v>179</v>
      </c>
      <c r="C216" s="1" t="s">
        <v>6</v>
      </c>
      <c r="D216" s="1" t="s">
        <v>1366</v>
      </c>
      <c r="E216" s="1" t="s">
        <v>499</v>
      </c>
      <c r="F216" s="1" t="s">
        <v>5</v>
      </c>
      <c r="G216" s="1" t="s">
        <v>30</v>
      </c>
      <c r="H216" s="1" t="s">
        <v>744</v>
      </c>
    </row>
    <row r="217" spans="1:8" x14ac:dyDescent="0.25">
      <c r="A217" s="1" t="s">
        <v>671</v>
      </c>
      <c r="B217" s="1" t="s">
        <v>179</v>
      </c>
      <c r="C217" s="1" t="s">
        <v>140</v>
      </c>
      <c r="D217" s="1" t="s">
        <v>1367</v>
      </c>
      <c r="E217" s="1" t="s">
        <v>499</v>
      </c>
      <c r="F217" s="1" t="s">
        <v>58</v>
      </c>
      <c r="G217" s="1" t="s">
        <v>14</v>
      </c>
      <c r="H217" s="1" t="s">
        <v>1368</v>
      </c>
    </row>
    <row r="218" spans="1:8" x14ac:dyDescent="0.25">
      <c r="A218" s="1" t="s">
        <v>673</v>
      </c>
      <c r="B218" s="1" t="s">
        <v>179</v>
      </c>
      <c r="C218" s="1" t="s">
        <v>78</v>
      </c>
      <c r="D218" s="1" t="s">
        <v>1369</v>
      </c>
      <c r="E218" s="1" t="s">
        <v>499</v>
      </c>
      <c r="F218" s="1" t="s">
        <v>58</v>
      </c>
      <c r="G218" s="1" t="s">
        <v>87</v>
      </c>
      <c r="H218" s="1" t="s">
        <v>410</v>
      </c>
    </row>
    <row r="219" spans="1:8" x14ac:dyDescent="0.25">
      <c r="A219" s="1" t="s">
        <v>676</v>
      </c>
      <c r="B219" s="1" t="s">
        <v>179</v>
      </c>
      <c r="C219" s="1" t="s">
        <v>146</v>
      </c>
      <c r="D219" s="1" t="s">
        <v>1370</v>
      </c>
      <c r="E219" s="1" t="s">
        <v>499</v>
      </c>
      <c r="F219" s="1" t="s">
        <v>58</v>
      </c>
      <c r="G219" s="1" t="s">
        <v>140</v>
      </c>
      <c r="H219" s="1" t="s">
        <v>1371</v>
      </c>
    </row>
    <row r="220" spans="1:8" x14ac:dyDescent="0.25">
      <c r="A220" s="1" t="s">
        <v>678</v>
      </c>
      <c r="B220" s="1" t="s">
        <v>179</v>
      </c>
      <c r="C220" s="1" t="s">
        <v>9</v>
      </c>
      <c r="D220" s="1" t="s">
        <v>1372</v>
      </c>
      <c r="E220" s="1" t="s">
        <v>499</v>
      </c>
      <c r="F220" s="1" t="s">
        <v>58</v>
      </c>
      <c r="G220" s="1" t="s">
        <v>5</v>
      </c>
      <c r="H220" s="1" t="s">
        <v>1373</v>
      </c>
    </row>
    <row r="221" spans="1:8" x14ac:dyDescent="0.25">
      <c r="A221" s="1" t="s">
        <v>681</v>
      </c>
      <c r="B221" s="1" t="s">
        <v>179</v>
      </c>
      <c r="C221" s="1" t="s">
        <v>100</v>
      </c>
      <c r="D221" s="1" t="s">
        <v>1374</v>
      </c>
      <c r="E221" s="1" t="s">
        <v>499</v>
      </c>
      <c r="F221" s="1" t="s">
        <v>58</v>
      </c>
      <c r="G221" s="1" t="s">
        <v>183</v>
      </c>
      <c r="H221" s="1" t="s">
        <v>880</v>
      </c>
    </row>
    <row r="222" spans="1:8" x14ac:dyDescent="0.25">
      <c r="A222" s="1" t="s">
        <v>683</v>
      </c>
      <c r="B222" s="1" t="s">
        <v>179</v>
      </c>
      <c r="C222" s="1" t="s">
        <v>191</v>
      </c>
      <c r="D222" s="1" t="s">
        <v>1375</v>
      </c>
      <c r="E222" s="1" t="s">
        <v>499</v>
      </c>
      <c r="F222" s="1" t="s">
        <v>173</v>
      </c>
      <c r="G222" s="1" t="s">
        <v>249</v>
      </c>
      <c r="H222" s="1" t="s">
        <v>860</v>
      </c>
    </row>
    <row r="223" spans="1:8" x14ac:dyDescent="0.25">
      <c r="A223" s="1" t="s">
        <v>686</v>
      </c>
      <c r="B223" s="1" t="s">
        <v>283</v>
      </c>
      <c r="C223" s="1" t="s">
        <v>35</v>
      </c>
      <c r="D223" s="1" t="s">
        <v>1376</v>
      </c>
      <c r="E223" s="1" t="s">
        <v>499</v>
      </c>
      <c r="F223" s="1" t="s">
        <v>173</v>
      </c>
      <c r="G223" s="1" t="s">
        <v>290</v>
      </c>
      <c r="H223" s="1" t="s">
        <v>22</v>
      </c>
    </row>
    <row r="224" spans="1:8" x14ac:dyDescent="0.25">
      <c r="A224" s="1" t="s">
        <v>689</v>
      </c>
      <c r="B224" s="1" t="s">
        <v>283</v>
      </c>
      <c r="C224" s="1" t="s">
        <v>283</v>
      </c>
      <c r="D224" s="1" t="s">
        <v>1377</v>
      </c>
      <c r="E224" s="1" t="s">
        <v>499</v>
      </c>
      <c r="F224" s="1" t="s">
        <v>173</v>
      </c>
      <c r="G224" s="1" t="s">
        <v>74</v>
      </c>
      <c r="H224" s="1" t="s">
        <v>1378</v>
      </c>
    </row>
    <row r="225" spans="1:8" x14ac:dyDescent="0.25">
      <c r="A225" s="1" t="s">
        <v>692</v>
      </c>
      <c r="B225" s="1" t="s">
        <v>283</v>
      </c>
      <c r="C225" s="1" t="s">
        <v>345</v>
      </c>
      <c r="D225" s="1" t="s">
        <v>1379</v>
      </c>
      <c r="E225" s="1" t="s">
        <v>499</v>
      </c>
      <c r="F225" s="1" t="s">
        <v>173</v>
      </c>
      <c r="G225" s="1" t="s">
        <v>173</v>
      </c>
      <c r="H225" s="1" t="s">
        <v>775</v>
      </c>
    </row>
    <row r="226" spans="1:8" x14ac:dyDescent="0.25">
      <c r="A226" s="1" t="s">
        <v>694</v>
      </c>
      <c r="B226" s="1" t="s">
        <v>283</v>
      </c>
      <c r="C226" s="1" t="s">
        <v>56</v>
      </c>
      <c r="D226" s="1" t="s">
        <v>1380</v>
      </c>
      <c r="E226" s="1" t="s">
        <v>499</v>
      </c>
      <c r="F226" s="1" t="s">
        <v>173</v>
      </c>
      <c r="G226" s="1" t="s">
        <v>40</v>
      </c>
      <c r="H226" s="1" t="s">
        <v>1381</v>
      </c>
    </row>
    <row r="227" spans="1:8" x14ac:dyDescent="0.25">
      <c r="A227" s="1" t="s">
        <v>696</v>
      </c>
      <c r="B227" s="1" t="s">
        <v>283</v>
      </c>
      <c r="C227" s="1" t="s">
        <v>169</v>
      </c>
      <c r="D227" s="1" t="s">
        <v>1382</v>
      </c>
      <c r="E227" s="1" t="s">
        <v>499</v>
      </c>
      <c r="F227" s="1" t="s">
        <v>56</v>
      </c>
      <c r="G227" s="1" t="s">
        <v>14</v>
      </c>
      <c r="H227" s="1" t="s">
        <v>83</v>
      </c>
    </row>
    <row r="228" spans="1:8" x14ac:dyDescent="0.25">
      <c r="A228" s="1" t="s">
        <v>699</v>
      </c>
      <c r="B228" s="1" t="s">
        <v>283</v>
      </c>
      <c r="C228" s="1" t="s">
        <v>205</v>
      </c>
      <c r="D228" s="1" t="s">
        <v>1383</v>
      </c>
      <c r="E228" s="1" t="s">
        <v>499</v>
      </c>
      <c r="F228" s="1" t="s">
        <v>56</v>
      </c>
      <c r="G228" s="1" t="s">
        <v>156</v>
      </c>
      <c r="H228" s="1" t="s">
        <v>1254</v>
      </c>
    </row>
    <row r="229" spans="1:8" x14ac:dyDescent="0.25">
      <c r="A229" s="1" t="s">
        <v>702</v>
      </c>
      <c r="B229" s="1" t="s">
        <v>283</v>
      </c>
      <c r="C229" s="1" t="s">
        <v>74</v>
      </c>
      <c r="D229" s="1" t="s">
        <v>1384</v>
      </c>
      <c r="E229" s="1" t="s">
        <v>499</v>
      </c>
      <c r="F229" s="1" t="s">
        <v>56</v>
      </c>
      <c r="G229" s="1" t="s">
        <v>173</v>
      </c>
      <c r="H229" s="1" t="s">
        <v>490</v>
      </c>
    </row>
    <row r="230" spans="1:8" x14ac:dyDescent="0.25">
      <c r="A230" s="1" t="s">
        <v>705</v>
      </c>
      <c r="B230" s="1" t="s">
        <v>283</v>
      </c>
      <c r="C230" s="1" t="s">
        <v>16</v>
      </c>
      <c r="D230" s="1" t="s">
        <v>1385</v>
      </c>
      <c r="E230" s="1" t="s">
        <v>499</v>
      </c>
      <c r="F230" s="1" t="s">
        <v>56</v>
      </c>
      <c r="G230" s="1" t="s">
        <v>241</v>
      </c>
      <c r="H230" s="1" t="s">
        <v>1386</v>
      </c>
    </row>
    <row r="231" spans="1:8" x14ac:dyDescent="0.25">
      <c r="A231" s="1" t="s">
        <v>707</v>
      </c>
      <c r="B231" s="1" t="s">
        <v>283</v>
      </c>
      <c r="C231" s="1" t="s">
        <v>21</v>
      </c>
      <c r="D231" s="1" t="s">
        <v>1149</v>
      </c>
      <c r="E231" s="1" t="s">
        <v>499</v>
      </c>
      <c r="F231" s="1" t="s">
        <v>109</v>
      </c>
      <c r="G231" s="1" t="s">
        <v>93</v>
      </c>
      <c r="H231" s="1" t="s">
        <v>921</v>
      </c>
    </row>
    <row r="232" spans="1:8" x14ac:dyDescent="0.25">
      <c r="A232" s="1" t="s">
        <v>710</v>
      </c>
      <c r="B232" s="1" t="s">
        <v>283</v>
      </c>
      <c r="C232" s="1" t="s">
        <v>106</v>
      </c>
      <c r="D232" s="1" t="s">
        <v>1387</v>
      </c>
      <c r="E232" s="1" t="s">
        <v>499</v>
      </c>
      <c r="F232" s="1" t="s">
        <v>109</v>
      </c>
      <c r="G232" s="1" t="s">
        <v>277</v>
      </c>
      <c r="H232" s="1" t="s">
        <v>1262</v>
      </c>
    </row>
    <row r="233" spans="1:8" x14ac:dyDescent="0.25">
      <c r="A233" s="1" t="s">
        <v>713</v>
      </c>
      <c r="B233" s="1" t="s">
        <v>283</v>
      </c>
      <c r="C233" s="1" t="s">
        <v>19</v>
      </c>
      <c r="D233" s="1" t="s">
        <v>1388</v>
      </c>
      <c r="E233" s="1" t="s">
        <v>499</v>
      </c>
      <c r="F233" s="1" t="s">
        <v>109</v>
      </c>
      <c r="G233" s="1" t="s">
        <v>122</v>
      </c>
      <c r="H233" s="1" t="s">
        <v>1001</v>
      </c>
    </row>
    <row r="234" spans="1:8" x14ac:dyDescent="0.25">
      <c r="A234" s="1" t="s">
        <v>715</v>
      </c>
      <c r="B234" s="1" t="s">
        <v>283</v>
      </c>
      <c r="C234" s="1" t="s">
        <v>249</v>
      </c>
      <c r="D234" s="1" t="s">
        <v>1389</v>
      </c>
      <c r="E234" s="1" t="s">
        <v>499</v>
      </c>
      <c r="F234" s="1" t="s">
        <v>29</v>
      </c>
      <c r="G234" s="1" t="s">
        <v>100</v>
      </c>
      <c r="H234" s="1" t="s">
        <v>1211</v>
      </c>
    </row>
    <row r="235" spans="1:8" x14ac:dyDescent="0.25">
      <c r="A235" s="1" t="s">
        <v>718</v>
      </c>
      <c r="B235" s="1" t="s">
        <v>45</v>
      </c>
      <c r="C235" s="1" t="s">
        <v>241</v>
      </c>
      <c r="D235" s="1" t="s">
        <v>1390</v>
      </c>
      <c r="E235" s="1" t="s">
        <v>499</v>
      </c>
      <c r="F235" s="1" t="s">
        <v>29</v>
      </c>
      <c r="G235" s="1" t="s">
        <v>74</v>
      </c>
      <c r="H235" s="1" t="s">
        <v>71</v>
      </c>
    </row>
    <row r="236" spans="1:8" x14ac:dyDescent="0.25">
      <c r="A236" s="1" t="s">
        <v>721</v>
      </c>
      <c r="B236" s="1" t="s">
        <v>45</v>
      </c>
      <c r="C236" s="1" t="s">
        <v>45</v>
      </c>
      <c r="D236" s="1" t="s">
        <v>1391</v>
      </c>
      <c r="E236" s="1" t="s">
        <v>499</v>
      </c>
      <c r="F236" s="1" t="s">
        <v>29</v>
      </c>
      <c r="G236" s="1" t="s">
        <v>315</v>
      </c>
      <c r="H236" s="1" t="s">
        <v>886</v>
      </c>
    </row>
    <row r="237" spans="1:8" x14ac:dyDescent="0.25">
      <c r="A237" s="1" t="s">
        <v>724</v>
      </c>
      <c r="B237" s="1" t="s">
        <v>45</v>
      </c>
      <c r="C237" s="1" t="s">
        <v>345</v>
      </c>
      <c r="D237" s="1" t="s">
        <v>1392</v>
      </c>
      <c r="E237" s="1" t="s">
        <v>499</v>
      </c>
      <c r="F237" s="1" t="s">
        <v>1</v>
      </c>
      <c r="G237" s="1" t="s">
        <v>32</v>
      </c>
      <c r="H237" s="1" t="s">
        <v>904</v>
      </c>
    </row>
    <row r="238" spans="1:8" x14ac:dyDescent="0.25">
      <c r="A238" s="1" t="s">
        <v>727</v>
      </c>
      <c r="B238" s="1" t="s">
        <v>45</v>
      </c>
      <c r="C238" s="1" t="s">
        <v>56</v>
      </c>
      <c r="D238" s="1" t="s">
        <v>1393</v>
      </c>
      <c r="E238" s="1" t="s">
        <v>499</v>
      </c>
      <c r="F238" s="1" t="s">
        <v>1</v>
      </c>
      <c r="G238" s="1" t="s">
        <v>74</v>
      </c>
      <c r="H238" s="1" t="s">
        <v>1394</v>
      </c>
    </row>
    <row r="239" spans="1:8" x14ac:dyDescent="0.25">
      <c r="A239" s="1" t="s">
        <v>730</v>
      </c>
      <c r="B239" s="1" t="s">
        <v>45</v>
      </c>
      <c r="C239" s="1" t="s">
        <v>169</v>
      </c>
      <c r="D239" s="1" t="s">
        <v>1395</v>
      </c>
      <c r="E239" s="1" t="s">
        <v>499</v>
      </c>
      <c r="F239" s="1" t="s">
        <v>1</v>
      </c>
      <c r="G239" s="1" t="s">
        <v>345</v>
      </c>
      <c r="H239" s="1" t="s">
        <v>1396</v>
      </c>
    </row>
    <row r="240" spans="1:8" x14ac:dyDescent="0.25">
      <c r="A240" s="1" t="s">
        <v>733</v>
      </c>
      <c r="B240" s="1" t="s">
        <v>45</v>
      </c>
      <c r="C240" s="1" t="s">
        <v>205</v>
      </c>
      <c r="D240" s="1" t="s">
        <v>1397</v>
      </c>
      <c r="E240" s="1" t="s">
        <v>499</v>
      </c>
      <c r="F240" s="1" t="s">
        <v>315</v>
      </c>
      <c r="G240" s="1" t="s">
        <v>195</v>
      </c>
      <c r="H240" s="1" t="s">
        <v>1398</v>
      </c>
    </row>
    <row r="241" spans="1:8" x14ac:dyDescent="0.25">
      <c r="A241" s="1" t="s">
        <v>736</v>
      </c>
      <c r="B241" s="1" t="s">
        <v>45</v>
      </c>
      <c r="C241" s="1" t="s">
        <v>74</v>
      </c>
      <c r="D241" s="1" t="s">
        <v>1399</v>
      </c>
      <c r="E241" s="1" t="s">
        <v>499</v>
      </c>
      <c r="F241" s="1" t="s">
        <v>315</v>
      </c>
      <c r="G241" s="1" t="s">
        <v>277</v>
      </c>
      <c r="H241" s="1" t="s">
        <v>789</v>
      </c>
    </row>
    <row r="242" spans="1:8" x14ac:dyDescent="0.25">
      <c r="A242" s="1" t="s">
        <v>739</v>
      </c>
      <c r="B242" s="1" t="s">
        <v>45</v>
      </c>
      <c r="C242" s="1" t="s">
        <v>16</v>
      </c>
      <c r="D242" s="1" t="s">
        <v>1400</v>
      </c>
      <c r="E242" s="1" t="s">
        <v>499</v>
      </c>
      <c r="F242" s="1" t="s">
        <v>315</v>
      </c>
      <c r="G242" s="1" t="s">
        <v>283</v>
      </c>
      <c r="H242" s="1" t="s">
        <v>717</v>
      </c>
    </row>
    <row r="243" spans="1:8" x14ac:dyDescent="0.25">
      <c r="A243" s="1" t="s">
        <v>742</v>
      </c>
      <c r="B243" s="1" t="s">
        <v>45</v>
      </c>
      <c r="C243" s="1" t="s">
        <v>21</v>
      </c>
      <c r="D243" s="1" t="s">
        <v>1401</v>
      </c>
      <c r="E243" s="1" t="s">
        <v>499</v>
      </c>
      <c r="F243" s="1" t="s">
        <v>345</v>
      </c>
      <c r="G243" s="1" t="s">
        <v>2</v>
      </c>
      <c r="H243" s="1" t="s">
        <v>1402</v>
      </c>
    </row>
    <row r="244" spans="1:8" x14ac:dyDescent="0.25">
      <c r="A244" s="1" t="s">
        <v>745</v>
      </c>
      <c r="B244" s="1" t="s">
        <v>45</v>
      </c>
      <c r="C244" s="1" t="s">
        <v>9</v>
      </c>
      <c r="D244" s="1" t="s">
        <v>1403</v>
      </c>
      <c r="E244" s="1" t="s">
        <v>499</v>
      </c>
      <c r="F244" s="1" t="s">
        <v>345</v>
      </c>
      <c r="G244" s="1" t="s">
        <v>5</v>
      </c>
      <c r="H244" s="1" t="s">
        <v>1251</v>
      </c>
    </row>
    <row r="245" spans="1:8" x14ac:dyDescent="0.25">
      <c r="A245" s="1" t="s">
        <v>747</v>
      </c>
      <c r="B245" s="1" t="s">
        <v>45</v>
      </c>
      <c r="C245" s="1" t="s">
        <v>100</v>
      </c>
      <c r="D245" s="1" t="s">
        <v>1404</v>
      </c>
      <c r="E245" s="1" t="s">
        <v>499</v>
      </c>
      <c r="F245" s="1" t="s">
        <v>49</v>
      </c>
      <c r="G245" s="1" t="s">
        <v>249</v>
      </c>
      <c r="H245" s="1" t="s">
        <v>805</v>
      </c>
    </row>
    <row r="246" spans="1:8" x14ac:dyDescent="0.25">
      <c r="A246" s="1" t="s">
        <v>749</v>
      </c>
      <c r="B246" s="1" t="s">
        <v>45</v>
      </c>
      <c r="C246" s="1" t="s">
        <v>191</v>
      </c>
      <c r="D246" s="1" t="s">
        <v>1405</v>
      </c>
      <c r="E246" s="1" t="s">
        <v>499</v>
      </c>
      <c r="F246" s="1" t="s">
        <v>49</v>
      </c>
      <c r="G246" s="1" t="s">
        <v>144</v>
      </c>
      <c r="H246" s="1" t="s">
        <v>1406</v>
      </c>
    </row>
    <row r="247" spans="1:8" x14ac:dyDescent="0.25">
      <c r="A247" s="1" t="s">
        <v>751</v>
      </c>
      <c r="B247" s="1" t="s">
        <v>183</v>
      </c>
      <c r="C247" s="1" t="s">
        <v>35</v>
      </c>
      <c r="D247" s="1" t="s">
        <v>1407</v>
      </c>
      <c r="E247" s="1" t="s">
        <v>499</v>
      </c>
      <c r="F247" s="1" t="s">
        <v>49</v>
      </c>
      <c r="G247" s="1" t="s">
        <v>300</v>
      </c>
      <c r="H247" s="1" t="s">
        <v>792</v>
      </c>
    </row>
    <row r="248" spans="1:8" x14ac:dyDescent="0.25">
      <c r="A248" s="1" t="s">
        <v>754</v>
      </c>
      <c r="B248" s="1" t="s">
        <v>183</v>
      </c>
      <c r="C248" s="1" t="s">
        <v>283</v>
      </c>
      <c r="D248" s="1" t="s">
        <v>920</v>
      </c>
      <c r="E248" s="1" t="s">
        <v>499</v>
      </c>
      <c r="F248" s="1" t="s">
        <v>122</v>
      </c>
      <c r="G248" s="1" t="s">
        <v>290</v>
      </c>
      <c r="H248" s="1" t="s">
        <v>799</v>
      </c>
    </row>
    <row r="249" spans="1:8" x14ac:dyDescent="0.25">
      <c r="A249" s="1" t="s">
        <v>757</v>
      </c>
      <c r="B249" s="1" t="s">
        <v>183</v>
      </c>
      <c r="C249" s="1" t="s">
        <v>122</v>
      </c>
      <c r="D249" s="1" t="s">
        <v>1408</v>
      </c>
      <c r="E249" s="1" t="s">
        <v>499</v>
      </c>
      <c r="F249" s="1" t="s">
        <v>122</v>
      </c>
      <c r="G249" s="1" t="s">
        <v>58</v>
      </c>
      <c r="H249" s="1" t="s">
        <v>228</v>
      </c>
    </row>
    <row r="250" spans="1:8" x14ac:dyDescent="0.25">
      <c r="A250" s="1" t="s">
        <v>759</v>
      </c>
      <c r="B250" s="1" t="s">
        <v>183</v>
      </c>
      <c r="C250" s="1" t="s">
        <v>29</v>
      </c>
      <c r="D250" s="1" t="s">
        <v>1409</v>
      </c>
      <c r="E250" s="1" t="s">
        <v>499</v>
      </c>
      <c r="F250" s="1" t="s">
        <v>300</v>
      </c>
      <c r="G250" s="1" t="s">
        <v>104</v>
      </c>
      <c r="H250" s="1" t="s">
        <v>1318</v>
      </c>
    </row>
    <row r="251" spans="1:8" x14ac:dyDescent="0.25">
      <c r="A251" s="1" t="s">
        <v>762</v>
      </c>
      <c r="B251" s="1" t="s">
        <v>183</v>
      </c>
      <c r="C251" s="1" t="s">
        <v>5</v>
      </c>
      <c r="D251" s="1" t="s">
        <v>1410</v>
      </c>
      <c r="E251" s="1" t="s">
        <v>499</v>
      </c>
      <c r="F251" s="1" t="s">
        <v>300</v>
      </c>
      <c r="G251" s="1" t="s">
        <v>277</v>
      </c>
      <c r="H251" s="1" t="s">
        <v>1411</v>
      </c>
    </row>
    <row r="252" spans="1:8" x14ac:dyDescent="0.25">
      <c r="A252" s="1" t="s">
        <v>765</v>
      </c>
      <c r="B252" s="1" t="s">
        <v>183</v>
      </c>
      <c r="C252" s="1" t="s">
        <v>6</v>
      </c>
      <c r="D252" s="1" t="s">
        <v>1412</v>
      </c>
      <c r="E252" s="1" t="s">
        <v>499</v>
      </c>
      <c r="F252" s="1" t="s">
        <v>300</v>
      </c>
      <c r="G252" s="1" t="s">
        <v>241</v>
      </c>
      <c r="H252" s="1" t="s">
        <v>1413</v>
      </c>
    </row>
    <row r="253" spans="1:8" x14ac:dyDescent="0.25">
      <c r="A253" s="1" t="s">
        <v>768</v>
      </c>
      <c r="B253" s="1" t="s">
        <v>183</v>
      </c>
      <c r="C253" s="1" t="s">
        <v>70</v>
      </c>
      <c r="D253" s="1" t="s">
        <v>1414</v>
      </c>
      <c r="E253" s="1" t="s">
        <v>499</v>
      </c>
      <c r="F253" s="1" t="s">
        <v>183</v>
      </c>
      <c r="G253" s="1" t="s">
        <v>81</v>
      </c>
      <c r="H253" s="1" t="s">
        <v>877</v>
      </c>
    </row>
    <row r="254" spans="1:8" x14ac:dyDescent="0.25">
      <c r="A254" s="1" t="s">
        <v>771</v>
      </c>
      <c r="B254" s="1" t="s">
        <v>183</v>
      </c>
      <c r="C254" s="1" t="s">
        <v>156</v>
      </c>
      <c r="D254" s="1" t="s">
        <v>1415</v>
      </c>
      <c r="E254" s="1" t="s">
        <v>499</v>
      </c>
      <c r="F254" s="1" t="s">
        <v>183</v>
      </c>
      <c r="G254" s="1" t="s">
        <v>300</v>
      </c>
      <c r="H254" s="1" t="s">
        <v>820</v>
      </c>
    </row>
    <row r="255" spans="1:8" x14ac:dyDescent="0.25">
      <c r="A255" s="1" t="s">
        <v>773</v>
      </c>
      <c r="B255" s="1" t="s">
        <v>183</v>
      </c>
      <c r="C255" s="1" t="s">
        <v>85</v>
      </c>
      <c r="D255" s="1" t="s">
        <v>1416</v>
      </c>
      <c r="E255" s="1" t="s">
        <v>499</v>
      </c>
      <c r="F255" s="1" t="s">
        <v>45</v>
      </c>
      <c r="G255" s="1" t="s">
        <v>21</v>
      </c>
      <c r="H255" s="1" t="s">
        <v>287</v>
      </c>
    </row>
    <row r="256" spans="1:8" x14ac:dyDescent="0.25">
      <c r="A256" s="1" t="s">
        <v>776</v>
      </c>
      <c r="B256" s="1" t="s">
        <v>183</v>
      </c>
      <c r="C256" s="1" t="s">
        <v>2</v>
      </c>
      <c r="D256" s="1" t="s">
        <v>1417</v>
      </c>
      <c r="E256" s="1" t="s">
        <v>499</v>
      </c>
      <c r="F256" s="1" t="s">
        <v>45</v>
      </c>
      <c r="G256" s="1" t="s">
        <v>29</v>
      </c>
      <c r="H256" s="1" t="s">
        <v>1398</v>
      </c>
    </row>
    <row r="257" spans="1:8" x14ac:dyDescent="0.25">
      <c r="A257" s="1" t="s">
        <v>778</v>
      </c>
      <c r="B257" s="1" t="s">
        <v>183</v>
      </c>
      <c r="C257" s="1" t="s">
        <v>26</v>
      </c>
      <c r="D257" s="1" t="s">
        <v>1418</v>
      </c>
      <c r="E257" s="1" t="s">
        <v>499</v>
      </c>
      <c r="F257" s="1" t="s">
        <v>283</v>
      </c>
      <c r="G257" s="1" t="s">
        <v>26</v>
      </c>
      <c r="H257" s="1" t="s">
        <v>1099</v>
      </c>
    </row>
    <row r="258" spans="1:8" x14ac:dyDescent="0.25">
      <c r="A258" s="1" t="s">
        <v>781</v>
      </c>
      <c r="B258" s="1" t="s">
        <v>183</v>
      </c>
      <c r="C258" s="1" t="s">
        <v>32</v>
      </c>
      <c r="D258" s="1" t="s">
        <v>1419</v>
      </c>
      <c r="E258" s="1" t="s">
        <v>499</v>
      </c>
      <c r="F258" s="1" t="s">
        <v>283</v>
      </c>
      <c r="G258" s="1" t="s">
        <v>5</v>
      </c>
      <c r="H258" s="1" t="s">
        <v>570</v>
      </c>
    </row>
    <row r="259" spans="1:8" x14ac:dyDescent="0.25">
      <c r="A259" s="1" t="s">
        <v>783</v>
      </c>
      <c r="B259" s="1" t="s">
        <v>183</v>
      </c>
      <c r="C259" s="1" t="s">
        <v>249</v>
      </c>
      <c r="D259" s="1" t="s">
        <v>1420</v>
      </c>
      <c r="E259" s="1" t="s">
        <v>499</v>
      </c>
      <c r="F259" s="1" t="s">
        <v>179</v>
      </c>
      <c r="G259" s="1" t="s">
        <v>19</v>
      </c>
      <c r="H259" s="1" t="s">
        <v>833</v>
      </c>
    </row>
    <row r="260" spans="1:8" x14ac:dyDescent="0.25">
      <c r="A260" s="1" t="s">
        <v>785</v>
      </c>
      <c r="B260" s="1" t="s">
        <v>300</v>
      </c>
      <c r="C260" s="1" t="s">
        <v>241</v>
      </c>
      <c r="D260" s="1" t="s">
        <v>1421</v>
      </c>
      <c r="E260" s="1" t="s">
        <v>499</v>
      </c>
      <c r="F260" s="1" t="s">
        <v>179</v>
      </c>
      <c r="G260" s="1" t="s">
        <v>201</v>
      </c>
      <c r="H260" s="1" t="s">
        <v>1422</v>
      </c>
    </row>
    <row r="261" spans="1:8" x14ac:dyDescent="0.25">
      <c r="A261" s="1" t="s">
        <v>787</v>
      </c>
      <c r="B261" s="1" t="s">
        <v>300</v>
      </c>
      <c r="C261" s="1" t="s">
        <v>45</v>
      </c>
      <c r="D261" s="1" t="s">
        <v>1423</v>
      </c>
      <c r="E261" s="1" t="s">
        <v>499</v>
      </c>
      <c r="F261" s="1" t="s">
        <v>40</v>
      </c>
      <c r="G261" s="1" t="s">
        <v>191</v>
      </c>
      <c r="H261" s="1" t="s">
        <v>476</v>
      </c>
    </row>
    <row r="262" spans="1:8" x14ac:dyDescent="0.25">
      <c r="A262" s="1" t="s">
        <v>790</v>
      </c>
      <c r="B262" s="1" t="s">
        <v>300</v>
      </c>
      <c r="C262" s="1" t="s">
        <v>49</v>
      </c>
      <c r="D262" s="1" t="s">
        <v>1424</v>
      </c>
      <c r="E262" s="1" t="s">
        <v>499</v>
      </c>
      <c r="F262" s="1" t="s">
        <v>40</v>
      </c>
      <c r="G262" s="1" t="s">
        <v>205</v>
      </c>
      <c r="H262" s="1" t="s">
        <v>1425</v>
      </c>
    </row>
    <row r="263" spans="1:8" x14ac:dyDescent="0.25">
      <c r="A263" s="1" t="s">
        <v>793</v>
      </c>
      <c r="B263" s="1" t="s">
        <v>300</v>
      </c>
      <c r="C263" s="1" t="s">
        <v>109</v>
      </c>
      <c r="D263" s="1" t="s">
        <v>1426</v>
      </c>
      <c r="E263" s="1" t="s">
        <v>499</v>
      </c>
      <c r="F263" s="1" t="s">
        <v>40</v>
      </c>
      <c r="G263" s="1" t="s">
        <v>30</v>
      </c>
      <c r="H263" s="1" t="s">
        <v>54</v>
      </c>
    </row>
    <row r="264" spans="1:8" x14ac:dyDescent="0.25">
      <c r="A264" s="1" t="s">
        <v>796</v>
      </c>
      <c r="B264" s="1" t="s">
        <v>300</v>
      </c>
      <c r="C264" s="1" t="s">
        <v>5</v>
      </c>
      <c r="D264" s="1" t="s">
        <v>1427</v>
      </c>
      <c r="E264" s="1" t="s">
        <v>499</v>
      </c>
      <c r="F264" s="1" t="s">
        <v>42</v>
      </c>
      <c r="G264" s="1" t="s">
        <v>70</v>
      </c>
      <c r="H264" s="1" t="s">
        <v>1428</v>
      </c>
    </row>
    <row r="265" spans="1:8" x14ac:dyDescent="0.25">
      <c r="A265" s="1" t="s">
        <v>797</v>
      </c>
      <c r="B265" s="1" t="s">
        <v>300</v>
      </c>
      <c r="C265" s="1" t="s">
        <v>6</v>
      </c>
      <c r="D265" s="1" t="s">
        <v>1429</v>
      </c>
      <c r="E265" s="1" t="s">
        <v>499</v>
      </c>
      <c r="F265" s="1" t="s">
        <v>42</v>
      </c>
      <c r="G265" s="1" t="s">
        <v>267</v>
      </c>
      <c r="H265" s="1" t="s">
        <v>1430</v>
      </c>
    </row>
    <row r="266" spans="1:8" x14ac:dyDescent="0.25">
      <c r="A266" s="1" t="s">
        <v>800</v>
      </c>
      <c r="B266" s="1" t="s">
        <v>300</v>
      </c>
      <c r="C266" s="1" t="s">
        <v>140</v>
      </c>
      <c r="D266" s="1" t="s">
        <v>1431</v>
      </c>
      <c r="E266" s="1" t="s">
        <v>499</v>
      </c>
      <c r="F266" s="1" t="s">
        <v>241</v>
      </c>
      <c r="G266" s="1" t="s">
        <v>11</v>
      </c>
      <c r="H266" s="1" t="s">
        <v>1432</v>
      </c>
    </row>
    <row r="267" spans="1:8" x14ac:dyDescent="0.25">
      <c r="A267" s="1" t="s">
        <v>803</v>
      </c>
      <c r="B267" s="1" t="s">
        <v>300</v>
      </c>
      <c r="C267" s="1" t="s">
        <v>156</v>
      </c>
      <c r="D267" s="1" t="s">
        <v>1433</v>
      </c>
      <c r="E267" s="1" t="s">
        <v>499</v>
      </c>
      <c r="F267" s="1" t="s">
        <v>241</v>
      </c>
      <c r="G267" s="1" t="s">
        <v>241</v>
      </c>
      <c r="H267" s="1" t="s">
        <v>1434</v>
      </c>
    </row>
    <row r="268" spans="1:8" x14ac:dyDescent="0.25">
      <c r="A268" s="1" t="s">
        <v>806</v>
      </c>
      <c r="B268" s="1" t="s">
        <v>300</v>
      </c>
      <c r="C268" s="1" t="s">
        <v>85</v>
      </c>
      <c r="D268" s="1" t="s">
        <v>1435</v>
      </c>
      <c r="E268" s="1" t="s">
        <v>499</v>
      </c>
      <c r="F268" s="1" t="s">
        <v>35</v>
      </c>
      <c r="G268" s="1" t="s">
        <v>74</v>
      </c>
      <c r="H268" s="1" t="s">
        <v>980</v>
      </c>
    </row>
    <row r="269" spans="1:8" x14ac:dyDescent="0.25">
      <c r="A269" s="1" t="s">
        <v>809</v>
      </c>
      <c r="B269" s="1" t="s">
        <v>300</v>
      </c>
      <c r="C269" s="1" t="s">
        <v>2</v>
      </c>
      <c r="D269" s="1" t="s">
        <v>1436</v>
      </c>
      <c r="E269" s="1" t="s">
        <v>499</v>
      </c>
      <c r="F269" s="1" t="s">
        <v>35</v>
      </c>
      <c r="G269" s="1" t="s">
        <v>42</v>
      </c>
      <c r="H269" s="1" t="s">
        <v>1173</v>
      </c>
    </row>
    <row r="270" spans="1:8" x14ac:dyDescent="0.25">
      <c r="A270" s="1" t="s">
        <v>811</v>
      </c>
      <c r="B270" s="1" t="s">
        <v>300</v>
      </c>
      <c r="C270" s="1" t="s">
        <v>26</v>
      </c>
      <c r="D270" s="1" t="s">
        <v>1437</v>
      </c>
      <c r="E270" s="1" t="s">
        <v>499</v>
      </c>
      <c r="F270" s="1" t="s">
        <v>267</v>
      </c>
      <c r="G270" s="1" t="s">
        <v>144</v>
      </c>
      <c r="H270" s="1" t="s">
        <v>1138</v>
      </c>
    </row>
    <row r="271" spans="1:8" x14ac:dyDescent="0.25">
      <c r="A271" s="1" t="s">
        <v>814</v>
      </c>
      <c r="B271" s="1" t="s">
        <v>300</v>
      </c>
      <c r="C271" s="1" t="s">
        <v>32</v>
      </c>
      <c r="D271" s="1" t="s">
        <v>1438</v>
      </c>
      <c r="E271" s="1" t="s">
        <v>499</v>
      </c>
      <c r="F271" s="1" t="s">
        <v>267</v>
      </c>
      <c r="G271" s="1" t="s">
        <v>42</v>
      </c>
      <c r="H271" s="1" t="s">
        <v>874</v>
      </c>
    </row>
    <row r="272" spans="1:8" x14ac:dyDescent="0.25">
      <c r="A272" s="1" t="s">
        <v>816</v>
      </c>
      <c r="B272" s="1" t="s">
        <v>300</v>
      </c>
      <c r="C272" s="1" t="s">
        <v>249</v>
      </c>
      <c r="D272" s="1" t="s">
        <v>1439</v>
      </c>
      <c r="E272" s="1" t="s">
        <v>499</v>
      </c>
      <c r="F272" s="1" t="s">
        <v>237</v>
      </c>
      <c r="G272" s="1" t="s">
        <v>144</v>
      </c>
      <c r="H272" s="1" t="s">
        <v>1440</v>
      </c>
    </row>
    <row r="273" spans="1:8" x14ac:dyDescent="0.25">
      <c r="A273" s="1" t="s">
        <v>818</v>
      </c>
      <c r="B273" s="1" t="s">
        <v>122</v>
      </c>
      <c r="C273" s="1" t="s">
        <v>241</v>
      </c>
      <c r="D273" s="1" t="s">
        <v>1441</v>
      </c>
      <c r="E273" s="1" t="s">
        <v>499</v>
      </c>
      <c r="F273" s="1" t="s">
        <v>237</v>
      </c>
      <c r="G273" s="1" t="s">
        <v>42</v>
      </c>
      <c r="H273" s="1" t="s">
        <v>434</v>
      </c>
    </row>
    <row r="274" spans="1:8" x14ac:dyDescent="0.25">
      <c r="A274" s="1" t="s">
        <v>821</v>
      </c>
      <c r="B274" s="1" t="s">
        <v>122</v>
      </c>
      <c r="C274" s="1" t="s">
        <v>283</v>
      </c>
      <c r="D274" s="1" t="s">
        <v>1442</v>
      </c>
      <c r="E274" s="1" t="s">
        <v>499</v>
      </c>
      <c r="F274" s="1" t="s">
        <v>30</v>
      </c>
      <c r="G274" s="1" t="s">
        <v>144</v>
      </c>
      <c r="H274" s="1" t="s">
        <v>1425</v>
      </c>
    </row>
    <row r="275" spans="1:8" x14ac:dyDescent="0.25">
      <c r="A275" s="1" t="s">
        <v>824</v>
      </c>
      <c r="B275" s="1" t="s">
        <v>122</v>
      </c>
      <c r="C275" s="1" t="s">
        <v>49</v>
      </c>
      <c r="D275" s="1" t="s">
        <v>1443</v>
      </c>
      <c r="E275" s="1" t="s">
        <v>499</v>
      </c>
      <c r="F275" s="1" t="s">
        <v>30</v>
      </c>
      <c r="G275" s="1" t="s">
        <v>42</v>
      </c>
      <c r="H275" s="1" t="s">
        <v>717</v>
      </c>
    </row>
    <row r="276" spans="1:8" x14ac:dyDescent="0.25">
      <c r="A276" s="1" t="s">
        <v>826</v>
      </c>
      <c r="B276" s="1" t="s">
        <v>122</v>
      </c>
      <c r="C276" s="1" t="s">
        <v>29</v>
      </c>
      <c r="D276" s="1" t="s">
        <v>1444</v>
      </c>
      <c r="E276" s="1" t="s">
        <v>4</v>
      </c>
      <c r="F276" s="1" t="s">
        <v>30</v>
      </c>
      <c r="G276" s="1" t="s">
        <v>169</v>
      </c>
      <c r="H276" s="1" t="s">
        <v>874</v>
      </c>
    </row>
    <row r="277" spans="1:8" x14ac:dyDescent="0.25">
      <c r="A277" s="1" t="s">
        <v>828</v>
      </c>
      <c r="B277" s="1" t="s">
        <v>122</v>
      </c>
      <c r="C277" s="1" t="s">
        <v>5</v>
      </c>
      <c r="D277" s="1" t="s">
        <v>1445</v>
      </c>
      <c r="E277" s="1" t="s">
        <v>4</v>
      </c>
      <c r="F277" s="1" t="s">
        <v>30</v>
      </c>
      <c r="G277" s="1" t="s">
        <v>19</v>
      </c>
      <c r="H277" s="1" t="s">
        <v>369</v>
      </c>
    </row>
    <row r="278" spans="1:8" x14ac:dyDescent="0.25">
      <c r="A278" s="1" t="s">
        <v>831</v>
      </c>
      <c r="B278" s="1" t="s">
        <v>122</v>
      </c>
      <c r="C278" s="1" t="s">
        <v>6</v>
      </c>
      <c r="D278" s="1" t="s">
        <v>1446</v>
      </c>
      <c r="E278" s="1" t="s">
        <v>4</v>
      </c>
      <c r="F278" s="1" t="s">
        <v>237</v>
      </c>
      <c r="G278" s="1" t="s">
        <v>169</v>
      </c>
      <c r="H278" s="1" t="s">
        <v>1292</v>
      </c>
    </row>
    <row r="279" spans="1:8" x14ac:dyDescent="0.25">
      <c r="A279" s="1" t="s">
        <v>834</v>
      </c>
      <c r="B279" s="1" t="s">
        <v>122</v>
      </c>
      <c r="C279" s="1" t="s">
        <v>70</v>
      </c>
      <c r="D279" s="1" t="s">
        <v>1447</v>
      </c>
      <c r="E279" s="1" t="s">
        <v>4</v>
      </c>
      <c r="F279" s="1" t="s">
        <v>237</v>
      </c>
      <c r="G279" s="1" t="s">
        <v>19</v>
      </c>
      <c r="H279" s="1" t="s">
        <v>1245</v>
      </c>
    </row>
    <row r="280" spans="1:8" x14ac:dyDescent="0.25">
      <c r="A280" s="1" t="s">
        <v>837</v>
      </c>
      <c r="B280" s="1" t="s">
        <v>122</v>
      </c>
      <c r="C280" s="1" t="s">
        <v>156</v>
      </c>
      <c r="D280" s="1" t="s">
        <v>1448</v>
      </c>
      <c r="E280" s="1" t="s">
        <v>4</v>
      </c>
      <c r="F280" s="1" t="s">
        <v>267</v>
      </c>
      <c r="G280" s="1" t="s">
        <v>62</v>
      </c>
      <c r="H280" s="1" t="s">
        <v>517</v>
      </c>
    </row>
    <row r="281" spans="1:8" x14ac:dyDescent="0.25">
      <c r="A281" s="1" t="s">
        <v>839</v>
      </c>
      <c r="B281" s="1" t="s">
        <v>122</v>
      </c>
      <c r="C281" s="1" t="s">
        <v>231</v>
      </c>
      <c r="D281" s="1" t="s">
        <v>1449</v>
      </c>
      <c r="E281" s="1" t="s">
        <v>4</v>
      </c>
      <c r="F281" s="1" t="s">
        <v>267</v>
      </c>
      <c r="G281" s="1" t="s">
        <v>32</v>
      </c>
      <c r="H281" s="1" t="s">
        <v>188</v>
      </c>
    </row>
    <row r="282" spans="1:8" x14ac:dyDescent="0.25">
      <c r="A282" s="1" t="s">
        <v>841</v>
      </c>
      <c r="B282" s="1" t="s">
        <v>122</v>
      </c>
      <c r="C282" s="1" t="s">
        <v>2</v>
      </c>
      <c r="D282" s="1" t="s">
        <v>734</v>
      </c>
      <c r="E282" s="1" t="s">
        <v>4</v>
      </c>
      <c r="F282" s="1" t="s">
        <v>35</v>
      </c>
      <c r="G282" s="1" t="s">
        <v>62</v>
      </c>
      <c r="H282" s="1" t="s">
        <v>1450</v>
      </c>
    </row>
    <row r="283" spans="1:8" x14ac:dyDescent="0.25">
      <c r="A283" s="1" t="s">
        <v>844</v>
      </c>
      <c r="B283" s="1" t="s">
        <v>122</v>
      </c>
      <c r="C283" s="1" t="s">
        <v>106</v>
      </c>
      <c r="D283" s="1" t="s">
        <v>1451</v>
      </c>
      <c r="E283" s="1" t="s">
        <v>4</v>
      </c>
      <c r="F283" s="1" t="s">
        <v>35</v>
      </c>
      <c r="G283" s="1" t="s">
        <v>32</v>
      </c>
      <c r="H283" s="1" t="s">
        <v>611</v>
      </c>
    </row>
    <row r="284" spans="1:8" x14ac:dyDescent="0.25">
      <c r="A284" s="1" t="s">
        <v>847</v>
      </c>
      <c r="B284" s="1" t="s">
        <v>122</v>
      </c>
      <c r="C284" s="1" t="s">
        <v>19</v>
      </c>
      <c r="D284" s="1" t="s">
        <v>1452</v>
      </c>
      <c r="E284" s="1" t="s">
        <v>4</v>
      </c>
      <c r="F284" s="1" t="s">
        <v>241</v>
      </c>
      <c r="G284" s="1" t="s">
        <v>62</v>
      </c>
      <c r="H284" s="1" t="s">
        <v>442</v>
      </c>
    </row>
    <row r="285" spans="1:8" x14ac:dyDescent="0.25">
      <c r="A285" s="1" t="s">
        <v>849</v>
      </c>
      <c r="B285" s="1" t="s">
        <v>122</v>
      </c>
      <c r="C285" s="1" t="s">
        <v>249</v>
      </c>
      <c r="D285" s="1" t="s">
        <v>1453</v>
      </c>
      <c r="E285" s="1" t="s">
        <v>4</v>
      </c>
      <c r="F285" s="1" t="s">
        <v>241</v>
      </c>
      <c r="G285" s="1" t="s">
        <v>19</v>
      </c>
      <c r="H285" s="1" t="s">
        <v>1454</v>
      </c>
    </row>
    <row r="286" spans="1:8" x14ac:dyDescent="0.25">
      <c r="A286" s="1" t="s">
        <v>851</v>
      </c>
      <c r="B286" s="1" t="s">
        <v>49</v>
      </c>
      <c r="C286" s="1" t="s">
        <v>35</v>
      </c>
      <c r="D286" s="1" t="s">
        <v>1455</v>
      </c>
      <c r="E286" s="1" t="s">
        <v>4</v>
      </c>
      <c r="F286" s="1" t="s">
        <v>42</v>
      </c>
      <c r="G286" s="1" t="s">
        <v>169</v>
      </c>
      <c r="H286" s="1" t="s">
        <v>142</v>
      </c>
    </row>
    <row r="287" spans="1:8" x14ac:dyDescent="0.25">
      <c r="A287" s="1" t="s">
        <v>853</v>
      </c>
      <c r="B287" s="1" t="s">
        <v>49</v>
      </c>
      <c r="C287" s="1" t="s">
        <v>283</v>
      </c>
      <c r="D287" s="1" t="s">
        <v>1159</v>
      </c>
      <c r="E287" s="1" t="s">
        <v>4</v>
      </c>
      <c r="F287" s="1" t="s">
        <v>42</v>
      </c>
      <c r="G287" s="1" t="s">
        <v>19</v>
      </c>
      <c r="H287" s="1" t="s">
        <v>1101</v>
      </c>
    </row>
    <row r="288" spans="1:8" x14ac:dyDescent="0.25">
      <c r="A288" s="1" t="s">
        <v>856</v>
      </c>
      <c r="B288" s="1" t="s">
        <v>49</v>
      </c>
      <c r="C288" s="1" t="s">
        <v>49</v>
      </c>
      <c r="D288" s="1" t="s">
        <v>1456</v>
      </c>
      <c r="E288" s="1" t="s">
        <v>4</v>
      </c>
      <c r="F288" s="1" t="s">
        <v>40</v>
      </c>
      <c r="G288" s="1" t="s">
        <v>37</v>
      </c>
      <c r="H288" s="1" t="s">
        <v>1457</v>
      </c>
    </row>
    <row r="289" spans="1:8" x14ac:dyDescent="0.25">
      <c r="A289" s="1" t="s">
        <v>858</v>
      </c>
      <c r="B289" s="1" t="s">
        <v>49</v>
      </c>
      <c r="C289" s="1" t="s">
        <v>29</v>
      </c>
      <c r="D289" s="1" t="s">
        <v>1458</v>
      </c>
      <c r="E289" s="1" t="s">
        <v>4</v>
      </c>
      <c r="F289" s="1" t="s">
        <v>40</v>
      </c>
      <c r="G289" s="1" t="s">
        <v>100</v>
      </c>
      <c r="H289" s="1" t="s">
        <v>1114</v>
      </c>
    </row>
    <row r="290" spans="1:8" x14ac:dyDescent="0.25">
      <c r="A290" s="1" t="s">
        <v>861</v>
      </c>
      <c r="B290" s="1" t="s">
        <v>49</v>
      </c>
      <c r="C290" s="1" t="s">
        <v>5</v>
      </c>
      <c r="D290" s="1" t="s">
        <v>1459</v>
      </c>
      <c r="E290" s="1" t="s">
        <v>4</v>
      </c>
      <c r="F290" s="1" t="s">
        <v>179</v>
      </c>
      <c r="G290" s="1" t="s">
        <v>5</v>
      </c>
      <c r="H290" s="1" t="s">
        <v>969</v>
      </c>
    </row>
    <row r="291" spans="1:8" x14ac:dyDescent="0.25">
      <c r="A291" s="1" t="s">
        <v>863</v>
      </c>
      <c r="B291" s="1" t="s">
        <v>49</v>
      </c>
      <c r="C291" s="1" t="s">
        <v>201</v>
      </c>
      <c r="D291" s="1" t="s">
        <v>1460</v>
      </c>
      <c r="E291" s="1" t="s">
        <v>4</v>
      </c>
      <c r="F291" s="1" t="s">
        <v>179</v>
      </c>
      <c r="G291" s="1" t="s">
        <v>14</v>
      </c>
      <c r="H291" s="1" t="s">
        <v>780</v>
      </c>
    </row>
    <row r="292" spans="1:8" x14ac:dyDescent="0.25">
      <c r="A292" s="1" t="s">
        <v>865</v>
      </c>
      <c r="B292" s="1" t="s">
        <v>49</v>
      </c>
      <c r="C292" s="1" t="s">
        <v>70</v>
      </c>
      <c r="D292" s="1" t="s">
        <v>1461</v>
      </c>
      <c r="E292" s="1" t="s">
        <v>4</v>
      </c>
      <c r="F292" s="1" t="s">
        <v>283</v>
      </c>
      <c r="G292" s="1" t="s">
        <v>173</v>
      </c>
      <c r="H292" s="1" t="s">
        <v>1138</v>
      </c>
    </row>
    <row r="293" spans="1:8" x14ac:dyDescent="0.25">
      <c r="A293" s="1" t="s">
        <v>868</v>
      </c>
      <c r="B293" s="1" t="s">
        <v>49</v>
      </c>
      <c r="C293" s="1" t="s">
        <v>156</v>
      </c>
      <c r="D293" s="1" t="s">
        <v>1462</v>
      </c>
      <c r="E293" s="1" t="s">
        <v>4</v>
      </c>
      <c r="F293" s="1" t="s">
        <v>283</v>
      </c>
      <c r="G293" s="1" t="s">
        <v>106</v>
      </c>
      <c r="H293" s="1" t="s">
        <v>297</v>
      </c>
    </row>
    <row r="294" spans="1:8" x14ac:dyDescent="0.25">
      <c r="A294" s="1" t="s">
        <v>871</v>
      </c>
      <c r="B294" s="1" t="s">
        <v>49</v>
      </c>
      <c r="C294" s="1" t="s">
        <v>231</v>
      </c>
      <c r="D294" s="1" t="s">
        <v>1463</v>
      </c>
      <c r="E294" s="1" t="s">
        <v>4</v>
      </c>
      <c r="F294" s="1" t="s">
        <v>45</v>
      </c>
      <c r="G294" s="1" t="s">
        <v>29</v>
      </c>
      <c r="H294" s="1" t="s">
        <v>948</v>
      </c>
    </row>
    <row r="295" spans="1:8" x14ac:dyDescent="0.25">
      <c r="A295" s="1" t="s">
        <v>873</v>
      </c>
      <c r="B295" s="1" t="s">
        <v>49</v>
      </c>
      <c r="C295" s="1" t="s">
        <v>2</v>
      </c>
      <c r="D295" s="1" t="s">
        <v>1464</v>
      </c>
      <c r="E295" s="1" t="s">
        <v>4</v>
      </c>
      <c r="F295" s="1" t="s">
        <v>45</v>
      </c>
      <c r="G295" s="1" t="s">
        <v>2</v>
      </c>
      <c r="H295" s="1" t="s">
        <v>317</v>
      </c>
    </row>
    <row r="296" spans="1:8" x14ac:dyDescent="0.25">
      <c r="A296" s="1" t="s">
        <v>875</v>
      </c>
      <c r="B296" s="1" t="s">
        <v>49</v>
      </c>
      <c r="C296" s="1" t="s">
        <v>26</v>
      </c>
      <c r="D296" s="1" t="s">
        <v>1172</v>
      </c>
      <c r="E296" s="1" t="s">
        <v>4</v>
      </c>
      <c r="F296" s="1" t="s">
        <v>183</v>
      </c>
      <c r="G296" s="1" t="s">
        <v>345</v>
      </c>
      <c r="H296" s="1" t="s">
        <v>1063</v>
      </c>
    </row>
    <row r="297" spans="1:8" x14ac:dyDescent="0.25">
      <c r="A297" s="1" t="s">
        <v>878</v>
      </c>
      <c r="B297" s="1" t="s">
        <v>49</v>
      </c>
      <c r="C297" s="1" t="s">
        <v>32</v>
      </c>
      <c r="D297" s="1" t="s">
        <v>1465</v>
      </c>
      <c r="E297" s="1" t="s">
        <v>4</v>
      </c>
      <c r="F297" s="1" t="s">
        <v>183</v>
      </c>
      <c r="G297" s="1" t="s">
        <v>85</v>
      </c>
      <c r="H297" s="1" t="s">
        <v>632</v>
      </c>
    </row>
    <row r="298" spans="1:8" x14ac:dyDescent="0.25">
      <c r="A298" s="1" t="s">
        <v>881</v>
      </c>
      <c r="B298" s="1" t="s">
        <v>49</v>
      </c>
      <c r="C298" s="1" t="s">
        <v>249</v>
      </c>
      <c r="D298" s="1" t="s">
        <v>1466</v>
      </c>
      <c r="E298" s="1" t="s">
        <v>4</v>
      </c>
      <c r="F298" s="1" t="s">
        <v>300</v>
      </c>
      <c r="G298" s="1" t="s">
        <v>45</v>
      </c>
      <c r="H298" s="1" t="s">
        <v>1467</v>
      </c>
    </row>
    <row r="299" spans="1:8" x14ac:dyDescent="0.25">
      <c r="A299" s="1" t="s">
        <v>884</v>
      </c>
      <c r="B299" s="1" t="s">
        <v>345</v>
      </c>
      <c r="C299" s="1" t="s">
        <v>241</v>
      </c>
      <c r="D299" s="1" t="s">
        <v>1468</v>
      </c>
      <c r="E299" s="1" t="s">
        <v>4</v>
      </c>
      <c r="F299" s="1" t="s">
        <v>300</v>
      </c>
      <c r="G299" s="1" t="s">
        <v>156</v>
      </c>
      <c r="H299" s="1" t="s">
        <v>1026</v>
      </c>
    </row>
    <row r="300" spans="1:8" x14ac:dyDescent="0.25">
      <c r="A300" s="1" t="s">
        <v>887</v>
      </c>
      <c r="B300" s="1" t="s">
        <v>345</v>
      </c>
      <c r="C300" s="1" t="s">
        <v>45</v>
      </c>
      <c r="D300" s="1" t="s">
        <v>1469</v>
      </c>
      <c r="E300" s="1" t="s">
        <v>4</v>
      </c>
      <c r="F300" s="1" t="s">
        <v>122</v>
      </c>
      <c r="G300" s="1" t="s">
        <v>241</v>
      </c>
      <c r="H300" s="1" t="s">
        <v>339</v>
      </c>
    </row>
    <row r="301" spans="1:8" x14ac:dyDescent="0.25">
      <c r="A301" s="1" t="s">
        <v>889</v>
      </c>
      <c r="B301" s="1" t="s">
        <v>345</v>
      </c>
      <c r="C301" s="1" t="s">
        <v>345</v>
      </c>
      <c r="D301" s="1" t="s">
        <v>1470</v>
      </c>
      <c r="E301" s="1" t="s">
        <v>4</v>
      </c>
      <c r="F301" s="1" t="s">
        <v>122</v>
      </c>
      <c r="G301" s="1" t="s">
        <v>277</v>
      </c>
      <c r="H301" s="1" t="s">
        <v>538</v>
      </c>
    </row>
    <row r="302" spans="1:8" x14ac:dyDescent="0.25">
      <c r="A302" s="1" t="s">
        <v>892</v>
      </c>
      <c r="B302" s="1" t="s">
        <v>345</v>
      </c>
      <c r="C302" s="1" t="s">
        <v>56</v>
      </c>
      <c r="D302" s="1" t="s">
        <v>1471</v>
      </c>
      <c r="E302" s="1" t="s">
        <v>4</v>
      </c>
      <c r="F302" s="1" t="s">
        <v>122</v>
      </c>
      <c r="G302" s="1" t="s">
        <v>24</v>
      </c>
      <c r="H302" s="1" t="s">
        <v>1472</v>
      </c>
    </row>
    <row r="303" spans="1:8" x14ac:dyDescent="0.25">
      <c r="A303" s="1" t="s">
        <v>895</v>
      </c>
      <c r="B303" s="1" t="s">
        <v>345</v>
      </c>
      <c r="C303" s="1" t="s">
        <v>37</v>
      </c>
      <c r="D303" s="1" t="s">
        <v>1473</v>
      </c>
      <c r="E303" s="1" t="s">
        <v>4</v>
      </c>
      <c r="F303" s="1" t="s">
        <v>49</v>
      </c>
      <c r="G303" s="1" t="s">
        <v>37</v>
      </c>
      <c r="H303" s="1" t="s">
        <v>199</v>
      </c>
    </row>
    <row r="304" spans="1:8" x14ac:dyDescent="0.25">
      <c r="A304" s="1" t="s">
        <v>897</v>
      </c>
      <c r="B304" s="1" t="s">
        <v>345</v>
      </c>
      <c r="C304" s="1" t="s">
        <v>66</v>
      </c>
      <c r="D304" s="1" t="s">
        <v>1474</v>
      </c>
      <c r="E304" s="1" t="s">
        <v>4</v>
      </c>
      <c r="F304" s="1" t="s">
        <v>49</v>
      </c>
      <c r="G304" s="1" t="s">
        <v>106</v>
      </c>
      <c r="H304" s="1" t="s">
        <v>1475</v>
      </c>
    </row>
    <row r="305" spans="1:8" x14ac:dyDescent="0.25">
      <c r="A305" s="1" t="s">
        <v>900</v>
      </c>
      <c r="B305" s="1" t="s">
        <v>345</v>
      </c>
      <c r="C305" s="1" t="s">
        <v>11</v>
      </c>
      <c r="D305" s="1" t="s">
        <v>1476</v>
      </c>
      <c r="E305" s="1" t="s">
        <v>4</v>
      </c>
      <c r="F305" s="1" t="s">
        <v>345</v>
      </c>
      <c r="G305" s="1" t="s">
        <v>345</v>
      </c>
      <c r="H305" s="1" t="s">
        <v>355</v>
      </c>
    </row>
    <row r="306" spans="1:8" x14ac:dyDescent="0.25">
      <c r="A306" s="1" t="s">
        <v>902</v>
      </c>
      <c r="B306" s="1" t="s">
        <v>345</v>
      </c>
      <c r="C306" s="1" t="s">
        <v>81</v>
      </c>
      <c r="D306" s="1" t="s">
        <v>1477</v>
      </c>
      <c r="E306" s="1" t="s">
        <v>4</v>
      </c>
      <c r="F306" s="1" t="s">
        <v>345</v>
      </c>
      <c r="G306" s="1" t="s">
        <v>231</v>
      </c>
      <c r="H306" s="1" t="s">
        <v>1478</v>
      </c>
    </row>
    <row r="307" spans="1:8" x14ac:dyDescent="0.25">
      <c r="A307" s="1" t="s">
        <v>905</v>
      </c>
      <c r="B307" s="1" t="s">
        <v>345</v>
      </c>
      <c r="C307" s="1" t="s">
        <v>146</v>
      </c>
      <c r="D307" s="1" t="s">
        <v>1435</v>
      </c>
      <c r="E307" s="1" t="s">
        <v>4</v>
      </c>
      <c r="F307" s="1" t="s">
        <v>315</v>
      </c>
      <c r="G307" s="1" t="s">
        <v>241</v>
      </c>
      <c r="H307" s="1" t="s">
        <v>1479</v>
      </c>
    </row>
    <row r="308" spans="1:8" x14ac:dyDescent="0.25">
      <c r="A308" s="1" t="s">
        <v>908</v>
      </c>
      <c r="B308" s="1" t="s">
        <v>345</v>
      </c>
      <c r="C308" s="1" t="s">
        <v>9</v>
      </c>
      <c r="D308" s="1" t="s">
        <v>1480</v>
      </c>
      <c r="E308" s="1" t="s">
        <v>4</v>
      </c>
      <c r="F308" s="1" t="s">
        <v>315</v>
      </c>
      <c r="G308" s="1" t="s">
        <v>205</v>
      </c>
      <c r="H308" s="1" t="s">
        <v>848</v>
      </c>
    </row>
    <row r="309" spans="1:8" x14ac:dyDescent="0.25">
      <c r="A309" s="1" t="s">
        <v>911</v>
      </c>
      <c r="B309" s="1" t="s">
        <v>345</v>
      </c>
      <c r="C309" s="1" t="s">
        <v>100</v>
      </c>
      <c r="D309" s="1" t="s">
        <v>1481</v>
      </c>
      <c r="E309" s="1" t="s">
        <v>4</v>
      </c>
      <c r="F309" s="1" t="s">
        <v>315</v>
      </c>
      <c r="G309" s="1" t="s">
        <v>100</v>
      </c>
      <c r="H309" s="1" t="s">
        <v>988</v>
      </c>
    </row>
    <row r="310" spans="1:8" x14ac:dyDescent="0.25">
      <c r="A310" s="1" t="s">
        <v>913</v>
      </c>
      <c r="B310" s="1" t="s">
        <v>345</v>
      </c>
      <c r="C310" s="1" t="s">
        <v>191</v>
      </c>
      <c r="D310" s="1" t="s">
        <v>1482</v>
      </c>
      <c r="E310" s="1" t="s">
        <v>4</v>
      </c>
      <c r="F310" s="1" t="s">
        <v>1</v>
      </c>
      <c r="G310" s="1" t="s">
        <v>1</v>
      </c>
      <c r="H310" s="1" t="s">
        <v>880</v>
      </c>
    </row>
    <row r="311" spans="1:8" x14ac:dyDescent="0.25">
      <c r="A311" s="1" t="s">
        <v>916</v>
      </c>
      <c r="B311" s="1" t="s">
        <v>315</v>
      </c>
      <c r="C311" s="1" t="s">
        <v>35</v>
      </c>
      <c r="D311" s="1" t="s">
        <v>1483</v>
      </c>
      <c r="E311" s="1" t="s">
        <v>4</v>
      </c>
      <c r="F311" s="1" t="s">
        <v>1</v>
      </c>
      <c r="G311" s="1" t="s">
        <v>231</v>
      </c>
      <c r="H311" s="1" t="s">
        <v>1114</v>
      </c>
    </row>
    <row r="312" spans="1:8" x14ac:dyDescent="0.25">
      <c r="A312" s="1" t="s">
        <v>919</v>
      </c>
      <c r="B312" s="1" t="s">
        <v>315</v>
      </c>
      <c r="C312" s="1" t="s">
        <v>283</v>
      </c>
      <c r="D312" s="1" t="s">
        <v>1484</v>
      </c>
      <c r="E312" s="1" t="s">
        <v>4</v>
      </c>
      <c r="F312" s="1" t="s">
        <v>29</v>
      </c>
      <c r="G312" s="1" t="s">
        <v>267</v>
      </c>
      <c r="H312" s="1" t="s">
        <v>256</v>
      </c>
    </row>
    <row r="313" spans="1:8" x14ac:dyDescent="0.25">
      <c r="A313" s="1" t="s">
        <v>922</v>
      </c>
      <c r="B313" s="1" t="s">
        <v>315</v>
      </c>
      <c r="C313" s="1" t="s">
        <v>49</v>
      </c>
      <c r="D313" s="1" t="s">
        <v>1485</v>
      </c>
      <c r="E313" s="1" t="s">
        <v>4</v>
      </c>
      <c r="F313" s="1" t="s">
        <v>29</v>
      </c>
      <c r="G313" s="1" t="s">
        <v>62</v>
      </c>
      <c r="H313" s="1" t="s">
        <v>1486</v>
      </c>
    </row>
    <row r="314" spans="1:8" x14ac:dyDescent="0.25">
      <c r="A314" s="1" t="s">
        <v>924</v>
      </c>
      <c r="B314" s="1" t="s">
        <v>315</v>
      </c>
      <c r="C314" s="1" t="s">
        <v>109</v>
      </c>
      <c r="D314" s="1" t="s">
        <v>1487</v>
      </c>
      <c r="E314" s="1" t="s">
        <v>4</v>
      </c>
      <c r="F314" s="1" t="s">
        <v>29</v>
      </c>
      <c r="G314" s="1" t="s">
        <v>93</v>
      </c>
      <c r="H314" s="1" t="s">
        <v>1488</v>
      </c>
    </row>
    <row r="315" spans="1:8" x14ac:dyDescent="0.25">
      <c r="A315" s="1" t="s">
        <v>926</v>
      </c>
      <c r="B315" s="1" t="s">
        <v>315</v>
      </c>
      <c r="C315" s="1" t="s">
        <v>37</v>
      </c>
      <c r="D315" s="1" t="s">
        <v>1489</v>
      </c>
      <c r="E315" s="1" t="s">
        <v>4</v>
      </c>
      <c r="F315" s="1" t="s">
        <v>109</v>
      </c>
      <c r="G315" s="1" t="s">
        <v>283</v>
      </c>
      <c r="H315" s="1" t="s">
        <v>1490</v>
      </c>
    </row>
    <row r="316" spans="1:8" x14ac:dyDescent="0.25">
      <c r="A316" s="1" t="s">
        <v>929</v>
      </c>
      <c r="B316" s="1" t="s">
        <v>315</v>
      </c>
      <c r="C316" s="1" t="s">
        <v>66</v>
      </c>
      <c r="D316" s="1" t="s">
        <v>1491</v>
      </c>
      <c r="E316" s="1" t="s">
        <v>4</v>
      </c>
      <c r="F316" s="1" t="s">
        <v>109</v>
      </c>
      <c r="G316" s="1" t="s">
        <v>205</v>
      </c>
      <c r="H316" s="1" t="s">
        <v>1058</v>
      </c>
    </row>
    <row r="317" spans="1:8" x14ac:dyDescent="0.25">
      <c r="A317" s="1" t="s">
        <v>932</v>
      </c>
      <c r="B317" s="1" t="s">
        <v>315</v>
      </c>
      <c r="C317" s="1" t="s">
        <v>11</v>
      </c>
      <c r="D317" s="1" t="s">
        <v>1492</v>
      </c>
      <c r="E317" s="1" t="s">
        <v>4</v>
      </c>
      <c r="F317" s="1" t="s">
        <v>109</v>
      </c>
      <c r="G317" s="1" t="s">
        <v>106</v>
      </c>
      <c r="H317" s="1" t="s">
        <v>1493</v>
      </c>
    </row>
    <row r="318" spans="1:8" x14ac:dyDescent="0.25">
      <c r="A318" s="1" t="s">
        <v>934</v>
      </c>
      <c r="B318" s="1" t="s">
        <v>315</v>
      </c>
      <c r="C318" s="1" t="s">
        <v>81</v>
      </c>
      <c r="D318" s="1" t="s">
        <v>1494</v>
      </c>
      <c r="E318" s="1" t="s">
        <v>4</v>
      </c>
      <c r="F318" s="1" t="s">
        <v>56</v>
      </c>
      <c r="G318" s="1" t="s">
        <v>45</v>
      </c>
      <c r="H318" s="1" t="s">
        <v>1281</v>
      </c>
    </row>
    <row r="319" spans="1:8" x14ac:dyDescent="0.25">
      <c r="A319" s="1" t="s">
        <v>937</v>
      </c>
      <c r="B319" s="1" t="s">
        <v>315</v>
      </c>
      <c r="C319" s="1" t="s">
        <v>146</v>
      </c>
      <c r="D319" s="1" t="s">
        <v>1495</v>
      </c>
      <c r="E319" s="1" t="s">
        <v>4</v>
      </c>
      <c r="F319" s="1" t="s">
        <v>56</v>
      </c>
      <c r="G319" s="1" t="s">
        <v>66</v>
      </c>
      <c r="H319" s="1" t="s">
        <v>307</v>
      </c>
    </row>
    <row r="320" spans="1:8" x14ac:dyDescent="0.25">
      <c r="A320" s="1" t="s">
        <v>940</v>
      </c>
      <c r="B320" s="1" t="s">
        <v>315</v>
      </c>
      <c r="C320" s="1" t="s">
        <v>9</v>
      </c>
      <c r="D320" s="1" t="s">
        <v>1496</v>
      </c>
      <c r="E320" s="1" t="s">
        <v>4</v>
      </c>
      <c r="F320" s="1" t="s">
        <v>56</v>
      </c>
      <c r="G320" s="1" t="s">
        <v>93</v>
      </c>
      <c r="H320" s="1" t="s">
        <v>1398</v>
      </c>
    </row>
    <row r="321" spans="1:8" x14ac:dyDescent="0.25">
      <c r="A321" s="1" t="s">
        <v>943</v>
      </c>
      <c r="B321" s="1" t="s">
        <v>315</v>
      </c>
      <c r="C321" s="1" t="s">
        <v>19</v>
      </c>
      <c r="D321" s="1" t="s">
        <v>1497</v>
      </c>
      <c r="E321" s="1" t="s">
        <v>4</v>
      </c>
      <c r="F321" s="1" t="s">
        <v>173</v>
      </c>
      <c r="G321" s="1" t="s">
        <v>42</v>
      </c>
      <c r="H321" s="1" t="s">
        <v>1004</v>
      </c>
    </row>
    <row r="322" spans="1:8" x14ac:dyDescent="0.25">
      <c r="A322" s="1" t="s">
        <v>946</v>
      </c>
      <c r="B322" s="1" t="s">
        <v>315</v>
      </c>
      <c r="C322" s="1" t="s">
        <v>249</v>
      </c>
      <c r="D322" s="1" t="s">
        <v>1498</v>
      </c>
      <c r="E322" s="1" t="s">
        <v>4</v>
      </c>
      <c r="F322" s="1" t="s">
        <v>173</v>
      </c>
      <c r="G322" s="1" t="s">
        <v>37</v>
      </c>
      <c r="H322" s="1" t="s">
        <v>111</v>
      </c>
    </row>
    <row r="323" spans="1:8" x14ac:dyDescent="0.25">
      <c r="A323" s="1" t="s">
        <v>949</v>
      </c>
      <c r="B323" s="1" t="s">
        <v>1</v>
      </c>
      <c r="C323" s="1" t="s">
        <v>241</v>
      </c>
      <c r="D323" s="1" t="s">
        <v>1499</v>
      </c>
      <c r="E323" s="1" t="s">
        <v>4</v>
      </c>
      <c r="F323" s="1" t="s">
        <v>173</v>
      </c>
      <c r="G323" s="1" t="s">
        <v>231</v>
      </c>
      <c r="H323" s="1" t="s">
        <v>1500</v>
      </c>
    </row>
    <row r="324" spans="1:8" x14ac:dyDescent="0.25">
      <c r="A324" s="1" t="s">
        <v>952</v>
      </c>
      <c r="B324" s="1" t="s">
        <v>1</v>
      </c>
      <c r="C324" s="1" t="s">
        <v>45</v>
      </c>
      <c r="D324" s="1" t="s">
        <v>1501</v>
      </c>
      <c r="E324" s="1" t="s">
        <v>4</v>
      </c>
      <c r="F324" s="1" t="s">
        <v>173</v>
      </c>
      <c r="G324" s="1" t="s">
        <v>24</v>
      </c>
      <c r="H324" s="1" t="s">
        <v>1502</v>
      </c>
    </row>
    <row r="325" spans="1:8" x14ac:dyDescent="0.25">
      <c r="A325" s="1" t="s">
        <v>955</v>
      </c>
      <c r="B325" s="1" t="s">
        <v>1</v>
      </c>
      <c r="C325" s="1" t="s">
        <v>345</v>
      </c>
      <c r="D325" s="1" t="s">
        <v>1503</v>
      </c>
      <c r="E325" s="1" t="s">
        <v>4</v>
      </c>
      <c r="F325" s="1" t="s">
        <v>58</v>
      </c>
      <c r="G325" s="1" t="s">
        <v>49</v>
      </c>
      <c r="H325" s="1" t="s">
        <v>114</v>
      </c>
    </row>
    <row r="326" spans="1:8" x14ac:dyDescent="0.25">
      <c r="A326" s="1" t="s">
        <v>957</v>
      </c>
      <c r="B326" s="1" t="s">
        <v>1</v>
      </c>
      <c r="C326" s="1" t="s">
        <v>173</v>
      </c>
      <c r="D326" s="1" t="s">
        <v>1504</v>
      </c>
      <c r="E326" s="1" t="s">
        <v>4</v>
      </c>
      <c r="F326" s="1" t="s">
        <v>58</v>
      </c>
      <c r="G326" s="1" t="s">
        <v>66</v>
      </c>
      <c r="H326" s="1" t="s">
        <v>1505</v>
      </c>
    </row>
    <row r="327" spans="1:8" x14ac:dyDescent="0.25">
      <c r="A327" s="1" t="s">
        <v>960</v>
      </c>
      <c r="B327" s="1" t="s">
        <v>1</v>
      </c>
      <c r="C327" s="1" t="s">
        <v>62</v>
      </c>
      <c r="D327" s="1" t="s">
        <v>1506</v>
      </c>
      <c r="E327" s="1" t="s">
        <v>4</v>
      </c>
      <c r="F327" s="1" t="s">
        <v>58</v>
      </c>
      <c r="G327" s="1" t="s">
        <v>146</v>
      </c>
      <c r="H327" s="1" t="s">
        <v>931</v>
      </c>
    </row>
    <row r="328" spans="1:8" x14ac:dyDescent="0.25">
      <c r="A328" s="1" t="s">
        <v>962</v>
      </c>
      <c r="B328" s="1" t="s">
        <v>1</v>
      </c>
      <c r="C328" s="1" t="s">
        <v>277</v>
      </c>
      <c r="D328" s="1" t="s">
        <v>1507</v>
      </c>
      <c r="E328" s="1" t="s">
        <v>4</v>
      </c>
      <c r="F328" s="1" t="s">
        <v>58</v>
      </c>
      <c r="G328" s="1" t="s">
        <v>24</v>
      </c>
      <c r="H328" s="1" t="s">
        <v>1508</v>
      </c>
    </row>
    <row r="329" spans="1:8" x14ac:dyDescent="0.25">
      <c r="A329" s="1" t="s">
        <v>964</v>
      </c>
      <c r="B329" s="1" t="s">
        <v>1</v>
      </c>
      <c r="C329" s="1" t="s">
        <v>156</v>
      </c>
      <c r="D329" s="1" t="s">
        <v>1509</v>
      </c>
      <c r="E329" s="1" t="s">
        <v>4</v>
      </c>
      <c r="F329" s="1" t="s">
        <v>5</v>
      </c>
      <c r="G329" s="1" t="s">
        <v>183</v>
      </c>
      <c r="H329" s="1" t="s">
        <v>1106</v>
      </c>
    </row>
    <row r="330" spans="1:8" x14ac:dyDescent="0.25">
      <c r="A330" s="1" t="s">
        <v>967</v>
      </c>
      <c r="B330" s="1" t="s">
        <v>1</v>
      </c>
      <c r="C330" s="1" t="s">
        <v>85</v>
      </c>
      <c r="D330" s="1" t="s">
        <v>1510</v>
      </c>
      <c r="E330" s="1" t="s">
        <v>4</v>
      </c>
      <c r="F330" s="1" t="s">
        <v>5</v>
      </c>
      <c r="G330" s="1" t="s">
        <v>37</v>
      </c>
      <c r="H330" s="1" t="s">
        <v>764</v>
      </c>
    </row>
    <row r="331" spans="1:8" x14ac:dyDescent="0.25">
      <c r="A331" s="1" t="s">
        <v>970</v>
      </c>
      <c r="B331" s="1" t="s">
        <v>1</v>
      </c>
      <c r="C331" s="1" t="s">
        <v>290</v>
      </c>
      <c r="D331" s="1" t="s">
        <v>1511</v>
      </c>
      <c r="E331" s="1" t="s">
        <v>4</v>
      </c>
      <c r="F331" s="1" t="s">
        <v>5</v>
      </c>
      <c r="G331" s="1" t="s">
        <v>144</v>
      </c>
      <c r="H331" s="1" t="s">
        <v>1512</v>
      </c>
    </row>
    <row r="332" spans="1:8" x14ac:dyDescent="0.25">
      <c r="A332" s="1" t="s">
        <v>972</v>
      </c>
      <c r="B332" s="1" t="s">
        <v>1</v>
      </c>
      <c r="C332" s="1" t="s">
        <v>195</v>
      </c>
      <c r="D332" s="1" t="s">
        <v>1513</v>
      </c>
      <c r="E332" s="1" t="s">
        <v>4</v>
      </c>
      <c r="F332" s="1" t="s">
        <v>5</v>
      </c>
      <c r="G332" s="1" t="s">
        <v>93</v>
      </c>
      <c r="H332" s="1" t="s">
        <v>1514</v>
      </c>
    </row>
    <row r="333" spans="1:8" x14ac:dyDescent="0.25">
      <c r="A333" s="1" t="s">
        <v>974</v>
      </c>
      <c r="B333" s="1" t="s">
        <v>1</v>
      </c>
      <c r="C333" s="1" t="s">
        <v>24</v>
      </c>
      <c r="D333" s="1" t="s">
        <v>1515</v>
      </c>
      <c r="E333" s="1" t="s">
        <v>4</v>
      </c>
      <c r="F333" s="1" t="s">
        <v>5</v>
      </c>
      <c r="G333" s="1" t="s">
        <v>24</v>
      </c>
      <c r="H333" s="1" t="s">
        <v>951</v>
      </c>
    </row>
    <row r="334" spans="1:8" x14ac:dyDescent="0.25">
      <c r="A334" s="1" t="s">
        <v>976</v>
      </c>
      <c r="B334" s="1" t="s">
        <v>29</v>
      </c>
      <c r="C334" s="1" t="s">
        <v>35</v>
      </c>
      <c r="D334" s="1" t="s">
        <v>1516</v>
      </c>
      <c r="E334" s="1" t="s">
        <v>4</v>
      </c>
      <c r="F334" s="1" t="s">
        <v>37</v>
      </c>
      <c r="G334" s="1" t="s">
        <v>179</v>
      </c>
      <c r="H334" s="1" t="s">
        <v>1394</v>
      </c>
    </row>
    <row r="335" spans="1:8" x14ac:dyDescent="0.25">
      <c r="A335" s="1" t="s">
        <v>979</v>
      </c>
      <c r="B335" s="1" t="s">
        <v>29</v>
      </c>
      <c r="C335" s="1" t="s">
        <v>283</v>
      </c>
      <c r="D335" s="1" t="s">
        <v>923</v>
      </c>
      <c r="E335" s="1" t="s">
        <v>4</v>
      </c>
      <c r="F335" s="1" t="s">
        <v>37</v>
      </c>
      <c r="G335" s="1" t="s">
        <v>29</v>
      </c>
      <c r="H335" s="1" t="s">
        <v>584</v>
      </c>
    </row>
    <row r="336" spans="1:8" x14ac:dyDescent="0.25">
      <c r="A336" s="1" t="s">
        <v>981</v>
      </c>
      <c r="B336" s="1" t="s">
        <v>29</v>
      </c>
      <c r="C336" s="1" t="s">
        <v>49</v>
      </c>
      <c r="D336" s="1" t="s">
        <v>740</v>
      </c>
      <c r="E336" s="1" t="s">
        <v>4</v>
      </c>
      <c r="F336" s="1" t="s">
        <v>37</v>
      </c>
      <c r="G336" s="1" t="s">
        <v>201</v>
      </c>
      <c r="H336" s="1" t="s">
        <v>1277</v>
      </c>
    </row>
    <row r="337" spans="1:8" x14ac:dyDescent="0.25">
      <c r="A337" s="1" t="s">
        <v>983</v>
      </c>
      <c r="B337" s="1" t="s">
        <v>29</v>
      </c>
      <c r="C337" s="1" t="s">
        <v>56</v>
      </c>
      <c r="D337" s="1" t="s">
        <v>1517</v>
      </c>
      <c r="E337" s="1" t="s">
        <v>4</v>
      </c>
      <c r="F337" s="1" t="s">
        <v>37</v>
      </c>
      <c r="G337" s="1" t="s">
        <v>11</v>
      </c>
      <c r="H337" s="1" t="s">
        <v>196</v>
      </c>
    </row>
    <row r="338" spans="1:8" x14ac:dyDescent="0.25">
      <c r="A338" s="1" t="s">
        <v>986</v>
      </c>
      <c r="B338" s="1" t="s">
        <v>29</v>
      </c>
      <c r="C338" s="1" t="s">
        <v>169</v>
      </c>
      <c r="D338" s="1" t="s">
        <v>1518</v>
      </c>
      <c r="E338" s="1" t="s">
        <v>4</v>
      </c>
      <c r="F338" s="1" t="s">
        <v>37</v>
      </c>
      <c r="G338" s="1" t="s">
        <v>85</v>
      </c>
      <c r="H338" s="1" t="s">
        <v>372</v>
      </c>
    </row>
    <row r="339" spans="1:8" x14ac:dyDescent="0.25">
      <c r="A339" s="1" t="s">
        <v>989</v>
      </c>
      <c r="B339" s="1" t="s">
        <v>29</v>
      </c>
      <c r="C339" s="1" t="s">
        <v>277</v>
      </c>
      <c r="D339" s="1" t="s">
        <v>1519</v>
      </c>
      <c r="E339" s="1" t="s">
        <v>4</v>
      </c>
      <c r="F339" s="1" t="s">
        <v>37</v>
      </c>
      <c r="G339" s="1" t="s">
        <v>93</v>
      </c>
      <c r="H339" s="1" t="s">
        <v>185</v>
      </c>
    </row>
    <row r="340" spans="1:8" x14ac:dyDescent="0.25">
      <c r="A340" s="1" t="s">
        <v>991</v>
      </c>
      <c r="B340" s="1" t="s">
        <v>29</v>
      </c>
      <c r="C340" s="1" t="s">
        <v>144</v>
      </c>
      <c r="D340" s="1" t="s">
        <v>1520</v>
      </c>
      <c r="E340" s="1" t="s">
        <v>4</v>
      </c>
      <c r="F340" s="1" t="s">
        <v>37</v>
      </c>
      <c r="G340" s="1" t="s">
        <v>100</v>
      </c>
      <c r="H340" s="1" t="s">
        <v>1521</v>
      </c>
    </row>
    <row r="341" spans="1:8" x14ac:dyDescent="0.25">
      <c r="A341" s="1" t="s">
        <v>993</v>
      </c>
      <c r="B341" s="1" t="s">
        <v>29</v>
      </c>
      <c r="C341" s="1" t="s">
        <v>85</v>
      </c>
      <c r="D341" s="1" t="s">
        <v>1522</v>
      </c>
      <c r="E341" s="1" t="s">
        <v>4</v>
      </c>
      <c r="F341" s="1" t="s">
        <v>37</v>
      </c>
      <c r="G341" s="1" t="s">
        <v>191</v>
      </c>
      <c r="H341" s="1" t="s">
        <v>726</v>
      </c>
    </row>
    <row r="342" spans="1:8" x14ac:dyDescent="0.25">
      <c r="A342" s="1" t="s">
        <v>996</v>
      </c>
      <c r="B342" s="1" t="s">
        <v>29</v>
      </c>
      <c r="C342" s="1" t="s">
        <v>290</v>
      </c>
      <c r="D342" s="1" t="s">
        <v>1523</v>
      </c>
      <c r="E342" s="1" t="s">
        <v>4</v>
      </c>
      <c r="F342" s="1" t="s">
        <v>169</v>
      </c>
      <c r="G342" s="1" t="s">
        <v>35</v>
      </c>
      <c r="H342" s="1" t="s">
        <v>1256</v>
      </c>
    </row>
    <row r="343" spans="1:8" x14ac:dyDescent="0.25">
      <c r="A343" s="1" t="s">
        <v>999</v>
      </c>
      <c r="B343" s="1" t="s">
        <v>29</v>
      </c>
      <c r="C343" s="1" t="s">
        <v>195</v>
      </c>
      <c r="D343" s="1" t="s">
        <v>1524</v>
      </c>
      <c r="E343" s="1" t="s">
        <v>4</v>
      </c>
      <c r="F343" s="1" t="s">
        <v>169</v>
      </c>
      <c r="G343" s="1" t="s">
        <v>40</v>
      </c>
      <c r="H343" s="1" t="s">
        <v>836</v>
      </c>
    </row>
    <row r="344" spans="1:8" x14ac:dyDescent="0.25">
      <c r="A344" s="1" t="s">
        <v>1002</v>
      </c>
      <c r="B344" s="1" t="s">
        <v>29</v>
      </c>
      <c r="C344" s="1" t="s">
        <v>24</v>
      </c>
      <c r="D344" s="1" t="s">
        <v>1525</v>
      </c>
      <c r="E344" s="1" t="s">
        <v>4</v>
      </c>
      <c r="F344" s="1" t="s">
        <v>169</v>
      </c>
      <c r="G344" s="1" t="s">
        <v>45</v>
      </c>
      <c r="H344" s="1" t="s">
        <v>405</v>
      </c>
    </row>
    <row r="345" spans="1:8" x14ac:dyDescent="0.25">
      <c r="A345" s="1" t="s">
        <v>1005</v>
      </c>
      <c r="B345" s="1" t="s">
        <v>109</v>
      </c>
      <c r="C345" s="1" t="s">
        <v>35</v>
      </c>
      <c r="D345" s="1" t="s">
        <v>1526</v>
      </c>
      <c r="E345" s="1" t="s">
        <v>4</v>
      </c>
      <c r="F345" s="1" t="s">
        <v>169</v>
      </c>
      <c r="G345" s="1" t="s">
        <v>300</v>
      </c>
      <c r="H345" s="1" t="s">
        <v>102</v>
      </c>
    </row>
    <row r="346" spans="1:8" x14ac:dyDescent="0.25">
      <c r="A346" s="1" t="s">
        <v>1008</v>
      </c>
      <c r="B346" s="1" t="s">
        <v>109</v>
      </c>
      <c r="C346" s="1" t="s">
        <v>283</v>
      </c>
      <c r="D346" s="1" t="s">
        <v>1527</v>
      </c>
      <c r="E346" s="1" t="s">
        <v>4</v>
      </c>
      <c r="F346" s="1" t="s">
        <v>169</v>
      </c>
      <c r="G346" s="1" t="s">
        <v>49</v>
      </c>
      <c r="H346" s="1" t="s">
        <v>1528</v>
      </c>
    </row>
    <row r="347" spans="1:8" x14ac:dyDescent="0.25">
      <c r="A347" s="1" t="s">
        <v>1011</v>
      </c>
      <c r="B347" s="1" t="s">
        <v>109</v>
      </c>
      <c r="C347" s="1" t="s">
        <v>345</v>
      </c>
      <c r="D347" s="1" t="s">
        <v>1529</v>
      </c>
      <c r="E347" s="1" t="s">
        <v>4</v>
      </c>
      <c r="F347" s="1" t="s">
        <v>169</v>
      </c>
      <c r="G347" s="1" t="s">
        <v>49</v>
      </c>
      <c r="H347" s="1" t="s">
        <v>454</v>
      </c>
    </row>
    <row r="348" spans="1:8" x14ac:dyDescent="0.25">
      <c r="A348" s="1" t="s">
        <v>1013</v>
      </c>
      <c r="B348" s="1" t="s">
        <v>109</v>
      </c>
      <c r="C348" s="1" t="s">
        <v>56</v>
      </c>
      <c r="D348" s="1" t="s">
        <v>1530</v>
      </c>
      <c r="E348" s="1" t="s">
        <v>4</v>
      </c>
      <c r="F348" s="1" t="s">
        <v>169</v>
      </c>
      <c r="G348" s="1" t="s">
        <v>49</v>
      </c>
      <c r="H348" s="1" t="s">
        <v>120</v>
      </c>
    </row>
    <row r="349" spans="1:8" x14ac:dyDescent="0.25">
      <c r="A349" s="1" t="s">
        <v>1016</v>
      </c>
      <c r="B349" s="1" t="s">
        <v>109</v>
      </c>
      <c r="C349" s="1" t="s">
        <v>62</v>
      </c>
      <c r="D349" s="1" t="s">
        <v>1531</v>
      </c>
      <c r="E349" s="1" t="s">
        <v>4</v>
      </c>
      <c r="F349" s="1" t="s">
        <v>169</v>
      </c>
      <c r="G349" s="1" t="s">
        <v>122</v>
      </c>
      <c r="H349" s="1" t="s">
        <v>1010</v>
      </c>
    </row>
    <row r="350" spans="1:8" x14ac:dyDescent="0.25">
      <c r="A350" s="1" t="s">
        <v>1019</v>
      </c>
      <c r="B350" s="1" t="s">
        <v>109</v>
      </c>
      <c r="C350" s="1" t="s">
        <v>277</v>
      </c>
      <c r="D350" s="1" t="s">
        <v>1532</v>
      </c>
      <c r="E350" s="1" t="s">
        <v>4</v>
      </c>
      <c r="F350" s="1" t="s">
        <v>169</v>
      </c>
      <c r="G350" s="1" t="s">
        <v>300</v>
      </c>
      <c r="H350" s="1" t="s">
        <v>1121</v>
      </c>
    </row>
    <row r="351" spans="1:8" x14ac:dyDescent="0.25">
      <c r="A351" s="1" t="s">
        <v>1022</v>
      </c>
      <c r="B351" s="1" t="s">
        <v>109</v>
      </c>
      <c r="C351" s="1" t="s">
        <v>156</v>
      </c>
      <c r="D351" s="1" t="s">
        <v>1533</v>
      </c>
      <c r="E351" s="1" t="s">
        <v>4</v>
      </c>
      <c r="F351" s="1" t="s">
        <v>169</v>
      </c>
      <c r="G351" s="1" t="s">
        <v>283</v>
      </c>
      <c r="H351" s="1" t="s">
        <v>891</v>
      </c>
    </row>
    <row r="352" spans="1:8" x14ac:dyDescent="0.25">
      <c r="A352" s="1" t="s">
        <v>1024</v>
      </c>
      <c r="B352" s="1" t="s">
        <v>109</v>
      </c>
      <c r="C352" s="1" t="s">
        <v>85</v>
      </c>
      <c r="D352" s="1" t="s">
        <v>1534</v>
      </c>
      <c r="E352" s="1" t="s">
        <v>4</v>
      </c>
      <c r="F352" s="1" t="s">
        <v>169</v>
      </c>
      <c r="G352" s="1" t="s">
        <v>42</v>
      </c>
      <c r="H352" s="1" t="s">
        <v>352</v>
      </c>
    </row>
    <row r="353" spans="1:8" x14ac:dyDescent="0.25">
      <c r="A353" s="1" t="s">
        <v>1027</v>
      </c>
      <c r="B353" s="1" t="s">
        <v>109</v>
      </c>
      <c r="C353" s="1" t="s">
        <v>93</v>
      </c>
      <c r="D353" s="1" t="s">
        <v>1535</v>
      </c>
      <c r="E353" s="1" t="s">
        <v>4</v>
      </c>
      <c r="F353" s="1" t="s">
        <v>169</v>
      </c>
      <c r="G353" s="1" t="s">
        <v>237</v>
      </c>
      <c r="H353" s="1" t="s">
        <v>1536</v>
      </c>
    </row>
    <row r="354" spans="1:8" x14ac:dyDescent="0.25">
      <c r="A354" s="1" t="s">
        <v>1029</v>
      </c>
      <c r="B354" s="1" t="s">
        <v>109</v>
      </c>
      <c r="C354" s="1" t="s">
        <v>195</v>
      </c>
      <c r="D354" s="1" t="s">
        <v>252</v>
      </c>
      <c r="E354" s="1" t="s">
        <v>4</v>
      </c>
      <c r="F354" s="1" t="s">
        <v>37</v>
      </c>
      <c r="G354" s="1" t="s">
        <v>24</v>
      </c>
      <c r="H354" s="1" t="s">
        <v>1089</v>
      </c>
    </row>
    <row r="355" spans="1:8" x14ac:dyDescent="0.25">
      <c r="A355" s="1" t="s">
        <v>1031</v>
      </c>
      <c r="B355" s="1" t="s">
        <v>109</v>
      </c>
      <c r="C355" s="1" t="s">
        <v>191</v>
      </c>
      <c r="D355" s="1" t="s">
        <v>86</v>
      </c>
      <c r="E355" s="1" t="s">
        <v>4</v>
      </c>
      <c r="F355" s="1" t="s">
        <v>37</v>
      </c>
      <c r="G355" s="1" t="s">
        <v>14</v>
      </c>
      <c r="H355" s="1" t="s">
        <v>1303</v>
      </c>
    </row>
    <row r="356" spans="1:8" x14ac:dyDescent="0.25">
      <c r="A356" s="1" t="s">
        <v>1034</v>
      </c>
      <c r="B356" s="1" t="s">
        <v>56</v>
      </c>
      <c r="C356" s="1" t="s">
        <v>35</v>
      </c>
      <c r="D356" s="1" t="s">
        <v>1537</v>
      </c>
      <c r="E356" s="1" t="s">
        <v>4</v>
      </c>
      <c r="F356" s="1" t="s">
        <v>37</v>
      </c>
      <c r="G356" s="1" t="s">
        <v>2</v>
      </c>
      <c r="H356" s="1" t="s">
        <v>271</v>
      </c>
    </row>
    <row r="357" spans="1:8" x14ac:dyDescent="0.25">
      <c r="A357" s="1" t="s">
        <v>1036</v>
      </c>
      <c r="B357" s="1" t="s">
        <v>56</v>
      </c>
      <c r="C357" s="1" t="s">
        <v>45</v>
      </c>
      <c r="D357" s="1" t="s">
        <v>1143</v>
      </c>
      <c r="E357" s="1" t="s">
        <v>4</v>
      </c>
      <c r="F357" s="1" t="s">
        <v>37</v>
      </c>
      <c r="G357" s="1" t="s">
        <v>81</v>
      </c>
      <c r="H357" s="1" t="s">
        <v>1026</v>
      </c>
    </row>
    <row r="358" spans="1:8" x14ac:dyDescent="0.25">
      <c r="A358" s="1" t="s">
        <v>1039</v>
      </c>
      <c r="B358" s="1" t="s">
        <v>56</v>
      </c>
      <c r="C358" s="1" t="s">
        <v>345</v>
      </c>
      <c r="D358" s="1" t="s">
        <v>1538</v>
      </c>
      <c r="E358" s="1" t="s">
        <v>4</v>
      </c>
      <c r="F358" s="1" t="s">
        <v>37</v>
      </c>
      <c r="G358" s="1" t="s">
        <v>70</v>
      </c>
      <c r="H358" s="1" t="s">
        <v>780</v>
      </c>
    </row>
    <row r="359" spans="1:8" x14ac:dyDescent="0.25">
      <c r="A359" s="1" t="s">
        <v>1041</v>
      </c>
      <c r="B359" s="1" t="s">
        <v>56</v>
      </c>
      <c r="C359" s="1" t="s">
        <v>56</v>
      </c>
      <c r="D359" s="1" t="s">
        <v>1539</v>
      </c>
      <c r="E359" s="1" t="s">
        <v>4</v>
      </c>
      <c r="F359" s="1" t="s">
        <v>37</v>
      </c>
      <c r="G359" s="1" t="s">
        <v>37</v>
      </c>
      <c r="H359" s="1" t="s">
        <v>652</v>
      </c>
    </row>
    <row r="360" spans="1:8" x14ac:dyDescent="0.25">
      <c r="A360" s="1" t="s">
        <v>1044</v>
      </c>
      <c r="B360" s="1" t="s">
        <v>56</v>
      </c>
      <c r="C360" s="1" t="s">
        <v>62</v>
      </c>
      <c r="D360" s="1" t="s">
        <v>1540</v>
      </c>
      <c r="E360" s="1" t="s">
        <v>4</v>
      </c>
      <c r="F360" s="1" t="s">
        <v>37</v>
      </c>
      <c r="G360" s="1" t="s">
        <v>345</v>
      </c>
      <c r="H360" s="1" t="s">
        <v>1262</v>
      </c>
    </row>
    <row r="361" spans="1:8" x14ac:dyDescent="0.25">
      <c r="A361" s="1" t="s">
        <v>1047</v>
      </c>
      <c r="B361" s="1" t="s">
        <v>56</v>
      </c>
      <c r="C361" s="1" t="s">
        <v>277</v>
      </c>
      <c r="D361" s="1" t="s">
        <v>1541</v>
      </c>
      <c r="E361" s="1" t="s">
        <v>4</v>
      </c>
      <c r="F361" s="1" t="s">
        <v>37</v>
      </c>
      <c r="G361" s="1" t="s">
        <v>241</v>
      </c>
      <c r="H361" s="1" t="s">
        <v>1038</v>
      </c>
    </row>
    <row r="362" spans="1:8" x14ac:dyDescent="0.25">
      <c r="A362" s="1" t="s">
        <v>1049</v>
      </c>
      <c r="B362" s="1" t="s">
        <v>56</v>
      </c>
      <c r="C362" s="1" t="s">
        <v>156</v>
      </c>
      <c r="D362" s="1" t="s">
        <v>1542</v>
      </c>
      <c r="E362" s="1" t="s">
        <v>4</v>
      </c>
      <c r="F362" s="1" t="s">
        <v>5</v>
      </c>
      <c r="G362" s="1" t="s">
        <v>19</v>
      </c>
      <c r="H362" s="1" t="s">
        <v>1318</v>
      </c>
    </row>
    <row r="363" spans="1:8" x14ac:dyDescent="0.25">
      <c r="A363" s="1" t="s">
        <v>1051</v>
      </c>
      <c r="B363" s="1" t="s">
        <v>56</v>
      </c>
      <c r="C363" s="1" t="s">
        <v>85</v>
      </c>
      <c r="D363" s="1" t="s">
        <v>1543</v>
      </c>
      <c r="E363" s="1" t="s">
        <v>4</v>
      </c>
      <c r="F363" s="1" t="s">
        <v>5</v>
      </c>
      <c r="G363" s="1" t="s">
        <v>146</v>
      </c>
      <c r="H363" s="1" t="s">
        <v>402</v>
      </c>
    </row>
    <row r="364" spans="1:8" x14ac:dyDescent="0.25">
      <c r="A364" s="1" t="s">
        <v>1053</v>
      </c>
      <c r="B364" s="1" t="s">
        <v>56</v>
      </c>
      <c r="C364" s="1" t="s">
        <v>290</v>
      </c>
      <c r="D364" s="1" t="s">
        <v>1544</v>
      </c>
      <c r="E364" s="1" t="s">
        <v>4</v>
      </c>
      <c r="F364" s="1" t="s">
        <v>5</v>
      </c>
      <c r="G364" s="1" t="s">
        <v>70</v>
      </c>
      <c r="H364" s="1" t="s">
        <v>795</v>
      </c>
    </row>
    <row r="365" spans="1:8" x14ac:dyDescent="0.25">
      <c r="A365" s="1" t="s">
        <v>1056</v>
      </c>
      <c r="B365" s="1" t="s">
        <v>56</v>
      </c>
      <c r="C365" s="1" t="s">
        <v>195</v>
      </c>
      <c r="D365" s="1" t="s">
        <v>1545</v>
      </c>
      <c r="E365" s="1" t="s">
        <v>4</v>
      </c>
      <c r="F365" s="1" t="s">
        <v>5</v>
      </c>
      <c r="G365" s="1" t="s">
        <v>109</v>
      </c>
      <c r="H365" s="1" t="s">
        <v>1546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57968-09C0-4702-8623-B3D578DEF3B2}">
  <dimension ref="A1:R373"/>
  <sheetViews>
    <sheetView tabSelected="1" workbookViewId="0">
      <selection activeCell="AG26" sqref="AG26"/>
    </sheetView>
  </sheetViews>
  <sheetFormatPr defaultRowHeight="15" x14ac:dyDescent="0.25"/>
  <cols>
    <col min="1" max="1" width="10.140625" bestFit="1" customWidth="1"/>
    <col min="2" max="17" width="9.7109375" customWidth="1"/>
  </cols>
  <sheetData>
    <row r="1" spans="1:18" x14ac:dyDescent="0.25">
      <c r="A1" s="13"/>
      <c r="B1" s="5" t="s">
        <v>1547</v>
      </c>
      <c r="C1" s="5"/>
      <c r="D1" s="5"/>
      <c r="E1" s="5"/>
      <c r="F1" s="5"/>
      <c r="G1" s="5"/>
      <c r="H1" s="5"/>
      <c r="I1" s="5"/>
      <c r="J1" s="5" t="s">
        <v>1548</v>
      </c>
      <c r="K1" s="5"/>
      <c r="L1" s="5"/>
      <c r="M1" s="5"/>
      <c r="N1" s="5"/>
      <c r="O1" s="5"/>
      <c r="P1" s="5"/>
      <c r="Q1" s="5"/>
      <c r="R1" s="2"/>
    </row>
    <row r="2" spans="1:18" x14ac:dyDescent="0.25">
      <c r="A2" s="12" t="s">
        <v>1549</v>
      </c>
      <c r="B2" s="12" t="s">
        <v>1550</v>
      </c>
      <c r="C2" s="12" t="s">
        <v>1551</v>
      </c>
      <c r="D2" s="12" t="s">
        <v>1552</v>
      </c>
      <c r="E2" s="12" t="s">
        <v>1553</v>
      </c>
      <c r="F2" s="12" t="s">
        <v>1554</v>
      </c>
      <c r="G2" s="12" t="s">
        <v>1555</v>
      </c>
      <c r="H2" s="12" t="s">
        <v>1556</v>
      </c>
      <c r="I2" s="12" t="s">
        <v>1557</v>
      </c>
      <c r="J2" s="12" t="s">
        <v>1550</v>
      </c>
      <c r="K2" s="12" t="s">
        <v>1551</v>
      </c>
      <c r="L2" s="12" t="s">
        <v>1552</v>
      </c>
      <c r="M2" s="12" t="s">
        <v>1553</v>
      </c>
      <c r="N2" s="12" t="s">
        <v>1554</v>
      </c>
      <c r="O2" s="12" t="s">
        <v>1555</v>
      </c>
      <c r="P2" s="12" t="s">
        <v>1556</v>
      </c>
      <c r="Q2" s="12" t="s">
        <v>1557</v>
      </c>
    </row>
    <row r="3" spans="1:18" x14ac:dyDescent="0.25">
      <c r="A3" s="8">
        <f>DATE(2022,1,1)</f>
        <v>44562</v>
      </c>
      <c r="B3" s="9" t="str">
        <f>Mars!B1</f>
        <v>16</v>
      </c>
      <c r="C3" s="9" t="str">
        <f>Mars!C1</f>
        <v>45</v>
      </c>
      <c r="D3" s="9" t="str">
        <f>Mars!D1</f>
        <v>21,41</v>
      </c>
      <c r="E3" s="6">
        <f>IF(Mars!$E1="-",Mars!F1*-1,Mars!F1)</f>
        <v>-22</v>
      </c>
      <c r="F3" s="6">
        <f>IF(Mars!$E1="-",Mars!G1*-1,Mars!G1)</f>
        <v>-27</v>
      </c>
      <c r="G3" s="7">
        <f>IF(Mars!$E1="-",Mars!H1*-1,Mars!H1)</f>
        <v>-40.299999999999997</v>
      </c>
      <c r="H3" s="7">
        <f>(B3*3600)+(C3*60)+D3</f>
        <v>60321.41</v>
      </c>
      <c r="I3" s="10">
        <f>E3+(F3/60)+(G3/3600)</f>
        <v>-22.461194444444445</v>
      </c>
      <c r="J3" s="6" t="str">
        <f>Vénusz!B1</f>
        <v>19</v>
      </c>
      <c r="K3" s="6" t="str">
        <f>Vénusz!C1</f>
        <v>37</v>
      </c>
      <c r="L3" s="11" t="str">
        <f>Vénusz!D1</f>
        <v>15,87</v>
      </c>
      <c r="M3" s="6">
        <f>IF(Vénusz!$E1="-",Vénusz!F1*-1,Vénusz!F1)</f>
        <v>-18</v>
      </c>
      <c r="N3" s="6">
        <f>IF(Vénusz!$E1="-",Vénusz!G1*-1,Vénusz!G1)</f>
        <v>-37</v>
      </c>
      <c r="O3" s="7">
        <f>IF(Vénusz!$E1="-",Vénusz!H1*-1,Vénusz!H1)</f>
        <v>-55.1</v>
      </c>
      <c r="P3" s="7">
        <f>(J3*3600)+(K3*60)+L3</f>
        <v>70635.87</v>
      </c>
      <c r="Q3" s="10">
        <f>M3+(N3/60)+(O3/3600)</f>
        <v>-18.631972222222224</v>
      </c>
    </row>
    <row r="4" spans="1:18" x14ac:dyDescent="0.25">
      <c r="A4" s="8">
        <f>A3+1</f>
        <v>44563</v>
      </c>
      <c r="B4" s="9" t="str">
        <f>Mars!B2</f>
        <v>16</v>
      </c>
      <c r="C4" s="9" t="str">
        <f>Mars!C2</f>
        <v>48</v>
      </c>
      <c r="D4" s="9" t="str">
        <f>Mars!D2</f>
        <v>24,36</v>
      </c>
      <c r="E4" s="6">
        <f>IF(Mars!$E2="-",Mars!F2*-1,Mars!F2)</f>
        <v>-22</v>
      </c>
      <c r="F4" s="6">
        <f>IF(Mars!$E2="-",Mars!G2*-1,Mars!G2)</f>
        <v>-33</v>
      </c>
      <c r="G4" s="7">
        <f>IF(Mars!$E2="-",Mars!H2*-1,Mars!H2)</f>
        <v>-39</v>
      </c>
      <c r="H4" s="7">
        <f t="shared" ref="H4:H67" si="0">(B4*3600)+(C4*60)+D4</f>
        <v>60504.36</v>
      </c>
      <c r="I4" s="10">
        <f t="shared" ref="I4:I67" si="1">E4+(F4/60)+(G4/3600)</f>
        <v>-22.560833333333335</v>
      </c>
      <c r="J4" s="6" t="str">
        <f>Vénusz!B2</f>
        <v>19</v>
      </c>
      <c r="K4" s="6" t="str">
        <f>Vénusz!C2</f>
        <v>35</v>
      </c>
      <c r="L4" s="11" t="str">
        <f>Vénusz!D2</f>
        <v>00,39</v>
      </c>
      <c r="M4" s="6">
        <f>IF(Vénusz!$E2="-",Vénusz!F2*-1,Vénusz!F2)</f>
        <v>-18</v>
      </c>
      <c r="N4" s="6">
        <f>IF(Vénusz!$E2="-",Vénusz!G2*-1,Vénusz!G2)</f>
        <v>-27</v>
      </c>
      <c r="O4" s="7">
        <f>IF(Vénusz!$E2="-",Vénusz!H2*-1,Vénusz!H2)</f>
        <v>-23.1</v>
      </c>
      <c r="P4" s="7">
        <f t="shared" ref="P4:P67" si="2">(J4*3600)+(K4*60)+L4</f>
        <v>70500.39</v>
      </c>
      <c r="Q4" s="10">
        <f t="shared" ref="Q4:Q67" si="3">M4+(N4/60)+(O4/3600)</f>
        <v>-18.456416666666666</v>
      </c>
    </row>
    <row r="5" spans="1:18" x14ac:dyDescent="0.25">
      <c r="A5" s="8">
        <f t="shared" ref="A5:A68" si="4">A4+1</f>
        <v>44564</v>
      </c>
      <c r="B5" s="9" t="str">
        <f>Mars!B3</f>
        <v>16</v>
      </c>
      <c r="C5" s="9" t="str">
        <f>Mars!C3</f>
        <v>51</v>
      </c>
      <c r="D5" s="9" t="str">
        <f>Mars!D3</f>
        <v>27,72</v>
      </c>
      <c r="E5" s="6">
        <f>IF(Mars!$E3="-",Mars!F3*-1,Mars!F3)</f>
        <v>-22</v>
      </c>
      <c r="F5" s="6">
        <f>IF(Mars!$E3="-",Mars!G3*-1,Mars!G3)</f>
        <v>-39</v>
      </c>
      <c r="G5" s="7">
        <f>IF(Mars!$E3="-",Mars!H3*-1,Mars!H3)</f>
        <v>-25.3</v>
      </c>
      <c r="H5" s="7">
        <f t="shared" si="0"/>
        <v>60687.72</v>
      </c>
      <c r="I5" s="10">
        <f t="shared" si="1"/>
        <v>-22.657027777777778</v>
      </c>
      <c r="J5" s="6" t="str">
        <f>Vénusz!B3</f>
        <v>19</v>
      </c>
      <c r="K5" s="6" t="str">
        <f>Vénusz!C3</f>
        <v>32</v>
      </c>
      <c r="L5" s="11" t="str">
        <f>Vénusz!D3</f>
        <v>38,67</v>
      </c>
      <c r="M5" s="6">
        <f>IF(Vénusz!$E3="-",Vénusz!F3*-1,Vénusz!F3)</f>
        <v>-18</v>
      </c>
      <c r="N5" s="6">
        <f>IF(Vénusz!$E3="-",Vénusz!G3*-1,Vénusz!G3)</f>
        <v>-17</v>
      </c>
      <c r="O5" s="7">
        <f>IF(Vénusz!$E3="-",Vénusz!H3*-1,Vénusz!H3)</f>
        <v>-6.6</v>
      </c>
      <c r="P5" s="7">
        <f t="shared" si="2"/>
        <v>70358.67</v>
      </c>
      <c r="Q5" s="10">
        <f t="shared" si="3"/>
        <v>-18.285166666666669</v>
      </c>
    </row>
    <row r="6" spans="1:18" x14ac:dyDescent="0.25">
      <c r="A6" s="8">
        <f t="shared" si="4"/>
        <v>44565</v>
      </c>
      <c r="B6" s="9" t="str">
        <f>Mars!B4</f>
        <v>16</v>
      </c>
      <c r="C6" s="9" t="str">
        <f>Mars!C4</f>
        <v>54</v>
      </c>
      <c r="D6" s="9" t="str">
        <f>Mars!D4</f>
        <v>31,50</v>
      </c>
      <c r="E6" s="6">
        <f>IF(Mars!$E4="-",Mars!F4*-1,Mars!F4)</f>
        <v>-22</v>
      </c>
      <c r="F6" s="6">
        <f>IF(Mars!$E4="-",Mars!G4*-1,Mars!G4)</f>
        <v>-44</v>
      </c>
      <c r="G6" s="7">
        <f>IF(Mars!$E4="-",Mars!H4*-1,Mars!H4)</f>
        <v>-59</v>
      </c>
      <c r="H6" s="7">
        <f t="shared" si="0"/>
        <v>60871.5</v>
      </c>
      <c r="I6" s="10">
        <f t="shared" si="1"/>
        <v>-22.749722222222225</v>
      </c>
      <c r="J6" s="6" t="str">
        <f>Vénusz!B4</f>
        <v>19</v>
      </c>
      <c r="K6" s="6" t="str">
        <f>Vénusz!C4</f>
        <v>30</v>
      </c>
      <c r="L6" s="11" t="str">
        <f>Vénusz!D4</f>
        <v>11,56</v>
      </c>
      <c r="M6" s="6">
        <f>IF(Vénusz!$E4="-",Vénusz!F4*-1,Vénusz!F4)</f>
        <v>-18</v>
      </c>
      <c r="N6" s="6">
        <f>IF(Vénusz!$E4="-",Vénusz!G4*-1,Vénusz!G4)</f>
        <v>-7</v>
      </c>
      <c r="O6" s="7">
        <f>IF(Vénusz!$E4="-",Vénusz!H4*-1,Vénusz!H4)</f>
        <v>-6.7</v>
      </c>
      <c r="P6" s="7">
        <f t="shared" si="2"/>
        <v>70211.56</v>
      </c>
      <c r="Q6" s="10">
        <f t="shared" si="3"/>
        <v>-18.118527777777778</v>
      </c>
    </row>
    <row r="7" spans="1:18" x14ac:dyDescent="0.25">
      <c r="A7" s="8">
        <f t="shared" si="4"/>
        <v>44566</v>
      </c>
      <c r="B7" s="9" t="str">
        <f>Mars!B5</f>
        <v>16</v>
      </c>
      <c r="C7" s="9" t="str">
        <f>Mars!C5</f>
        <v>57</v>
      </c>
      <c r="D7" s="9" t="str">
        <f>Mars!D5</f>
        <v>35,68</v>
      </c>
      <c r="E7" s="6">
        <f>IF(Mars!$E5="-",Mars!F5*-1,Mars!F5)</f>
        <v>-22</v>
      </c>
      <c r="F7" s="6">
        <f>IF(Mars!$E5="-",Mars!G5*-1,Mars!G5)</f>
        <v>-50</v>
      </c>
      <c r="G7" s="7">
        <f>IF(Mars!$E5="-",Mars!H5*-1,Mars!H5)</f>
        <v>-20</v>
      </c>
      <c r="H7" s="7">
        <f t="shared" si="0"/>
        <v>61055.68</v>
      </c>
      <c r="I7" s="10">
        <f t="shared" si="1"/>
        <v>-22.838888888888889</v>
      </c>
      <c r="J7" s="6" t="str">
        <f>Vénusz!B5</f>
        <v>19</v>
      </c>
      <c r="K7" s="6" t="str">
        <f>Vénusz!C5</f>
        <v>27</v>
      </c>
      <c r="L7" s="11" t="str">
        <f>Vénusz!D5</f>
        <v>39,95</v>
      </c>
      <c r="M7" s="6">
        <f>IF(Vénusz!$E5="-",Vénusz!F5*-1,Vénusz!F5)</f>
        <v>-17</v>
      </c>
      <c r="N7" s="6">
        <f>IF(Vénusz!$E5="-",Vénusz!G5*-1,Vénusz!G5)</f>
        <v>-57</v>
      </c>
      <c r="O7" s="7">
        <f>IF(Vénusz!$E5="-",Vénusz!H5*-1,Vénusz!H5)</f>
        <v>-24.5</v>
      </c>
      <c r="P7" s="7">
        <f t="shared" si="2"/>
        <v>70059.95</v>
      </c>
      <c r="Q7" s="10">
        <f t="shared" si="3"/>
        <v>-17.956805555555555</v>
      </c>
    </row>
    <row r="8" spans="1:18" x14ac:dyDescent="0.25">
      <c r="A8" s="8">
        <f t="shared" si="4"/>
        <v>44567</v>
      </c>
      <c r="B8" s="9" t="str">
        <f>Mars!B6</f>
        <v>17</v>
      </c>
      <c r="C8" s="9" t="str">
        <f>Mars!C6</f>
        <v>00</v>
      </c>
      <c r="D8" s="9" t="str">
        <f>Mars!D6</f>
        <v>40,25</v>
      </c>
      <c r="E8" s="6">
        <f>IF(Mars!$E6="-",Mars!F6*-1,Mars!F6)</f>
        <v>-22</v>
      </c>
      <c r="F8" s="6">
        <f>IF(Mars!$E6="-",Mars!G6*-1,Mars!G6)</f>
        <v>-55</v>
      </c>
      <c r="G8" s="7">
        <f>IF(Mars!$E6="-",Mars!H6*-1,Mars!H6)</f>
        <v>-28.2</v>
      </c>
      <c r="H8" s="7">
        <f t="shared" si="0"/>
        <v>61240.25</v>
      </c>
      <c r="I8" s="10">
        <f t="shared" si="1"/>
        <v>-22.924500000000002</v>
      </c>
      <c r="J8" s="6" t="str">
        <f>Vénusz!B6</f>
        <v>19</v>
      </c>
      <c r="K8" s="6" t="str">
        <f>Vénusz!C6</f>
        <v>25</v>
      </c>
      <c r="L8" s="11" t="str">
        <f>Vénusz!D6</f>
        <v>04,79</v>
      </c>
      <c r="M8" s="6">
        <f>IF(Vénusz!$E6="-",Vénusz!F6*-1,Vénusz!F6)</f>
        <v>-17</v>
      </c>
      <c r="N8" s="6">
        <f>IF(Vénusz!$E6="-",Vénusz!G6*-1,Vénusz!G6)</f>
        <v>-48</v>
      </c>
      <c r="O8" s="7">
        <f>IF(Vénusz!$E6="-",Vénusz!H6*-1,Vénusz!H6)</f>
        <v>-1.1000000000000001</v>
      </c>
      <c r="P8" s="7">
        <f t="shared" si="2"/>
        <v>69904.789999999994</v>
      </c>
      <c r="Q8" s="10">
        <f t="shared" si="3"/>
        <v>-17.800305555555557</v>
      </c>
    </row>
    <row r="9" spans="1:18" x14ac:dyDescent="0.25">
      <c r="A9" s="8">
        <f t="shared" si="4"/>
        <v>44568</v>
      </c>
      <c r="B9" s="9" t="str">
        <f>Mars!B7</f>
        <v>17</v>
      </c>
      <c r="C9" s="9" t="str">
        <f>Mars!C7</f>
        <v>03</v>
      </c>
      <c r="D9" s="9" t="str">
        <f>Mars!D7</f>
        <v>45,20</v>
      </c>
      <c r="E9" s="6">
        <f>IF(Mars!$E7="-",Mars!F7*-1,Mars!F7)</f>
        <v>-23</v>
      </c>
      <c r="F9" s="6">
        <f>IF(Mars!$E7="-",Mars!G7*-1,Mars!G7)</f>
        <v>0</v>
      </c>
      <c r="G9" s="7">
        <f>IF(Mars!$E7="-",Mars!H7*-1,Mars!H7)</f>
        <v>-23.5</v>
      </c>
      <c r="H9" s="7">
        <f t="shared" si="0"/>
        <v>61425.2</v>
      </c>
      <c r="I9" s="10">
        <f t="shared" si="1"/>
        <v>-23.006527777777777</v>
      </c>
      <c r="J9" s="6" t="str">
        <f>Vénusz!B7</f>
        <v>19</v>
      </c>
      <c r="K9" s="6" t="str">
        <f>Vénusz!C7</f>
        <v>22</v>
      </c>
      <c r="L9" s="11" t="str">
        <f>Vénusz!D7</f>
        <v>27,08</v>
      </c>
      <c r="M9" s="6">
        <f>IF(Vénusz!$E7="-",Vénusz!F7*-1,Vénusz!F7)</f>
        <v>-17</v>
      </c>
      <c r="N9" s="6">
        <f>IF(Vénusz!$E7="-",Vénusz!G7*-1,Vénusz!G7)</f>
        <v>-38</v>
      </c>
      <c r="O9" s="7">
        <f>IF(Vénusz!$E7="-",Vénusz!H7*-1,Vénusz!H7)</f>
        <v>-57.9</v>
      </c>
      <c r="P9" s="7">
        <f t="shared" si="2"/>
        <v>69747.08</v>
      </c>
      <c r="Q9" s="10">
        <f t="shared" si="3"/>
        <v>-17.649416666666667</v>
      </c>
    </row>
    <row r="10" spans="1:18" x14ac:dyDescent="0.25">
      <c r="A10" s="8">
        <f t="shared" si="4"/>
        <v>44569</v>
      </c>
      <c r="B10" s="9" t="str">
        <f>Mars!B8</f>
        <v>17</v>
      </c>
      <c r="C10" s="9" t="str">
        <f>Mars!C8</f>
        <v>06</v>
      </c>
      <c r="D10" s="9" t="str">
        <f>Mars!D8</f>
        <v>50,52</v>
      </c>
      <c r="E10" s="6">
        <f>IF(Mars!$E8="-",Mars!F8*-1,Mars!F8)</f>
        <v>-23</v>
      </c>
      <c r="F10" s="6">
        <f>IF(Mars!$E8="-",Mars!G8*-1,Mars!G8)</f>
        <v>-5</v>
      </c>
      <c r="G10" s="7">
        <f>IF(Mars!$E8="-",Mars!H8*-1,Mars!H8)</f>
        <v>-5.7</v>
      </c>
      <c r="H10" s="7">
        <f t="shared" si="0"/>
        <v>61610.52</v>
      </c>
      <c r="I10" s="10">
        <f t="shared" si="1"/>
        <v>-23.084916666666665</v>
      </c>
      <c r="J10" s="6" t="str">
        <f>Vénusz!B8</f>
        <v>19</v>
      </c>
      <c r="K10" s="6" t="str">
        <f>Vénusz!C8</f>
        <v>19</v>
      </c>
      <c r="L10" s="11" t="str">
        <f>Vénusz!D8</f>
        <v>47,87</v>
      </c>
      <c r="M10" s="6">
        <f>IF(Vénusz!$E8="-",Vénusz!F8*-1,Vénusz!F8)</f>
        <v>-17</v>
      </c>
      <c r="N10" s="6">
        <f>IF(Vénusz!$E8="-",Vénusz!G8*-1,Vénusz!G8)</f>
        <v>-30</v>
      </c>
      <c r="O10" s="7">
        <f>IF(Vénusz!$E8="-",Vénusz!H8*-1,Vénusz!H8)</f>
        <v>-16.100000000000001</v>
      </c>
      <c r="P10" s="7">
        <f t="shared" si="2"/>
        <v>69587.87</v>
      </c>
      <c r="Q10" s="10">
        <f t="shared" si="3"/>
        <v>-17.504472222222223</v>
      </c>
    </row>
    <row r="11" spans="1:18" x14ac:dyDescent="0.25">
      <c r="A11" s="8">
        <f t="shared" si="4"/>
        <v>44570</v>
      </c>
      <c r="B11" s="9" t="str">
        <f>Mars!B9</f>
        <v>17</v>
      </c>
      <c r="C11" s="9" t="str">
        <f>Mars!C9</f>
        <v>09</v>
      </c>
      <c r="D11" s="9" t="str">
        <f>Mars!D9</f>
        <v>56,20</v>
      </c>
      <c r="E11" s="6">
        <f>IF(Mars!$E9="-",Mars!F9*-1,Mars!F9)</f>
        <v>-23</v>
      </c>
      <c r="F11" s="6">
        <f>IF(Mars!$E9="-",Mars!G9*-1,Mars!G9)</f>
        <v>-9</v>
      </c>
      <c r="G11" s="7">
        <f>IF(Mars!$E9="-",Mars!H9*-1,Mars!H9)</f>
        <v>-34.9</v>
      </c>
      <c r="H11" s="7">
        <f t="shared" si="0"/>
        <v>61796.2</v>
      </c>
      <c r="I11" s="10">
        <f t="shared" si="1"/>
        <v>-23.159694444444444</v>
      </c>
      <c r="J11" s="6" t="str">
        <f>Vénusz!B9</f>
        <v>19</v>
      </c>
      <c r="K11" s="6" t="str">
        <f>Vénusz!C9</f>
        <v>17</v>
      </c>
      <c r="L11" s="11" t="str">
        <f>Vénusz!D9</f>
        <v>08,22</v>
      </c>
      <c r="M11" s="6">
        <f>IF(Vénusz!$E9="-",Vénusz!F9*-1,Vénusz!F9)</f>
        <v>-17</v>
      </c>
      <c r="N11" s="6">
        <f>IF(Vénusz!$E9="-",Vénusz!G9*-1,Vénusz!G9)</f>
        <v>-21</v>
      </c>
      <c r="O11" s="7">
        <f>IF(Vénusz!$E9="-",Vénusz!H9*-1,Vénusz!H9)</f>
        <v>-56.9</v>
      </c>
      <c r="P11" s="7">
        <f t="shared" si="2"/>
        <v>69428.22</v>
      </c>
      <c r="Q11" s="10">
        <f t="shared" si="3"/>
        <v>-17.365805555555557</v>
      </c>
    </row>
    <row r="12" spans="1:18" x14ac:dyDescent="0.25">
      <c r="A12" s="8">
        <f t="shared" si="4"/>
        <v>44571</v>
      </c>
      <c r="B12" s="9" t="str">
        <f>Mars!B10</f>
        <v>17</v>
      </c>
      <c r="C12" s="9" t="str">
        <f>Mars!C10</f>
        <v>13</v>
      </c>
      <c r="D12" s="9" t="str">
        <f>Mars!D10</f>
        <v>02,25</v>
      </c>
      <c r="E12" s="6">
        <f>IF(Mars!$E10="-",Mars!F10*-1,Mars!F10)</f>
        <v>-23</v>
      </c>
      <c r="F12" s="6">
        <f>IF(Mars!$E10="-",Mars!G10*-1,Mars!G10)</f>
        <v>-13</v>
      </c>
      <c r="G12" s="7">
        <f>IF(Mars!$E10="-",Mars!H10*-1,Mars!H10)</f>
        <v>-50.9</v>
      </c>
      <c r="H12" s="7">
        <f t="shared" si="0"/>
        <v>61982.25</v>
      </c>
      <c r="I12" s="10">
        <f t="shared" si="1"/>
        <v>-23.230805555555555</v>
      </c>
      <c r="J12" s="6" t="str">
        <f>Vénusz!B10</f>
        <v>19</v>
      </c>
      <c r="K12" s="6" t="str">
        <f>Vénusz!C10</f>
        <v>14</v>
      </c>
      <c r="L12" s="11" t="str">
        <f>Vénusz!D10</f>
        <v>29,21</v>
      </c>
      <c r="M12" s="6">
        <f>IF(Vénusz!$E10="-",Vénusz!F10*-1,Vénusz!F10)</f>
        <v>-17</v>
      </c>
      <c r="N12" s="6">
        <f>IF(Vénusz!$E10="-",Vénusz!G10*-1,Vénusz!G10)</f>
        <v>-14</v>
      </c>
      <c r="O12" s="7">
        <f>IF(Vénusz!$E10="-",Vénusz!H10*-1,Vénusz!H10)</f>
        <v>-1.6</v>
      </c>
      <c r="P12" s="7">
        <f t="shared" si="2"/>
        <v>69269.210000000006</v>
      </c>
      <c r="Q12" s="10">
        <f t="shared" si="3"/>
        <v>-17.233777777777778</v>
      </c>
    </row>
    <row r="13" spans="1:18" x14ac:dyDescent="0.25">
      <c r="A13" s="8">
        <f t="shared" si="4"/>
        <v>44572</v>
      </c>
      <c r="B13" s="9" t="str">
        <f>Mars!B11</f>
        <v>17</v>
      </c>
      <c r="C13" s="9" t="str">
        <f>Mars!C11</f>
        <v>16</v>
      </c>
      <c r="D13" s="9" t="str">
        <f>Mars!D11</f>
        <v>08,63</v>
      </c>
      <c r="E13" s="6">
        <f>IF(Mars!$E11="-",Mars!F11*-1,Mars!F11)</f>
        <v>-23</v>
      </c>
      <c r="F13" s="6">
        <f>IF(Mars!$E11="-",Mars!G11*-1,Mars!G11)</f>
        <v>-17</v>
      </c>
      <c r="G13" s="7">
        <f>IF(Mars!$E11="-",Mars!H11*-1,Mars!H11)</f>
        <v>-53.5</v>
      </c>
      <c r="H13" s="7">
        <f t="shared" si="0"/>
        <v>62168.63</v>
      </c>
      <c r="I13" s="10">
        <f t="shared" si="1"/>
        <v>-23.298194444444444</v>
      </c>
      <c r="J13" s="6" t="str">
        <f>Vénusz!B11</f>
        <v>19</v>
      </c>
      <c r="K13" s="6" t="str">
        <f>Vénusz!C11</f>
        <v>11</v>
      </c>
      <c r="L13" s="11" t="str">
        <f>Vénusz!D11</f>
        <v>51,89</v>
      </c>
      <c r="M13" s="6">
        <f>IF(Vénusz!$E11="-",Vénusz!F11*-1,Vénusz!F11)</f>
        <v>-17</v>
      </c>
      <c r="N13" s="6">
        <f>IF(Vénusz!$E11="-",Vénusz!G11*-1,Vénusz!G11)</f>
        <v>-6</v>
      </c>
      <c r="O13" s="7">
        <f>IF(Vénusz!$E11="-",Vénusz!H11*-1,Vénusz!H11)</f>
        <v>-31.3</v>
      </c>
      <c r="P13" s="7">
        <f t="shared" si="2"/>
        <v>69111.89</v>
      </c>
      <c r="Q13" s="10">
        <f t="shared" si="3"/>
        <v>-17.108694444444446</v>
      </c>
    </row>
    <row r="14" spans="1:18" x14ac:dyDescent="0.25">
      <c r="A14" s="8">
        <f t="shared" si="4"/>
        <v>44573</v>
      </c>
      <c r="B14" s="9" t="str">
        <f>Mars!B12</f>
        <v>17</v>
      </c>
      <c r="C14" s="9" t="str">
        <f>Mars!C12</f>
        <v>19</v>
      </c>
      <c r="D14" s="9" t="str">
        <f>Mars!D12</f>
        <v>15,36</v>
      </c>
      <c r="E14" s="6">
        <f>IF(Mars!$E12="-",Mars!F12*-1,Mars!F12)</f>
        <v>-23</v>
      </c>
      <c r="F14" s="6">
        <f>IF(Mars!$E12="-",Mars!G12*-1,Mars!G12)</f>
        <v>-21</v>
      </c>
      <c r="G14" s="7">
        <f>IF(Mars!$E12="-",Mars!H12*-1,Mars!H12)</f>
        <v>-42.9</v>
      </c>
      <c r="H14" s="7">
        <f t="shared" si="0"/>
        <v>62355.360000000001</v>
      </c>
      <c r="I14" s="10">
        <f t="shared" si="1"/>
        <v>-23.361916666666669</v>
      </c>
      <c r="J14" s="6" t="str">
        <f>Vénusz!B12</f>
        <v>19</v>
      </c>
      <c r="K14" s="6" t="str">
        <f>Vénusz!C12</f>
        <v>09</v>
      </c>
      <c r="L14" s="11" t="str">
        <f>Vénusz!D12</f>
        <v>17,33</v>
      </c>
      <c r="M14" s="6">
        <f>IF(Vénusz!$E12="-",Vénusz!F12*-1,Vénusz!F12)</f>
        <v>-16</v>
      </c>
      <c r="N14" s="6">
        <f>IF(Vénusz!$E12="-",Vénusz!G12*-1,Vénusz!G12)</f>
        <v>-59</v>
      </c>
      <c r="O14" s="7">
        <f>IF(Vénusz!$E12="-",Vénusz!H12*-1,Vénusz!H12)</f>
        <v>-27.2</v>
      </c>
      <c r="P14" s="7">
        <f t="shared" si="2"/>
        <v>68957.33</v>
      </c>
      <c r="Q14" s="10">
        <f t="shared" si="3"/>
        <v>-16.99088888888889</v>
      </c>
    </row>
    <row r="15" spans="1:18" x14ac:dyDescent="0.25">
      <c r="A15" s="8">
        <f t="shared" si="4"/>
        <v>44574</v>
      </c>
      <c r="B15" s="9" t="str">
        <f>Mars!B13</f>
        <v>17</v>
      </c>
      <c r="C15" s="9" t="str">
        <f>Mars!C13</f>
        <v>22</v>
      </c>
      <c r="D15" s="9" t="str">
        <f>Mars!D13</f>
        <v>22,42</v>
      </c>
      <c r="E15" s="6">
        <f>IF(Mars!$E13="-",Mars!F13*-1,Mars!F13)</f>
        <v>-23</v>
      </c>
      <c r="F15" s="6">
        <f>IF(Mars!$E13="-",Mars!G13*-1,Mars!G13)</f>
        <v>-25</v>
      </c>
      <c r="G15" s="7">
        <f>IF(Mars!$E13="-",Mars!H13*-1,Mars!H13)</f>
        <v>-18.8</v>
      </c>
      <c r="H15" s="7">
        <f t="shared" si="0"/>
        <v>62542.42</v>
      </c>
      <c r="I15" s="10">
        <f t="shared" si="1"/>
        <v>-23.421888888888891</v>
      </c>
      <c r="J15" s="6" t="str">
        <f>Vénusz!B13</f>
        <v>19</v>
      </c>
      <c r="K15" s="6" t="str">
        <f>Vénusz!C13</f>
        <v>06</v>
      </c>
      <c r="L15" s="11" t="str">
        <f>Vénusz!D13</f>
        <v>46,54</v>
      </c>
      <c r="M15" s="6">
        <f>IF(Vénusz!$E13="-",Vénusz!F13*-1,Vénusz!F13)</f>
        <v>-16</v>
      </c>
      <c r="N15" s="6">
        <f>IF(Vénusz!$E13="-",Vénusz!G13*-1,Vénusz!G13)</f>
        <v>-52</v>
      </c>
      <c r="O15" s="7">
        <f>IF(Vénusz!$E13="-",Vénusz!H13*-1,Vénusz!H13)</f>
        <v>-50.4</v>
      </c>
      <c r="P15" s="7">
        <f t="shared" si="2"/>
        <v>68806.539999999994</v>
      </c>
      <c r="Q15" s="10">
        <f t="shared" si="3"/>
        <v>-16.880666666666666</v>
      </c>
    </row>
    <row r="16" spans="1:18" x14ac:dyDescent="0.25">
      <c r="A16" s="8">
        <f t="shared" si="4"/>
        <v>44575</v>
      </c>
      <c r="B16" s="9" t="str">
        <f>Mars!B14</f>
        <v>17</v>
      </c>
      <c r="C16" s="9" t="str">
        <f>Mars!C14</f>
        <v>25</v>
      </c>
      <c r="D16" s="9" t="str">
        <f>Mars!D14</f>
        <v>29,79</v>
      </c>
      <c r="E16" s="6">
        <f>IF(Mars!$E14="-",Mars!F14*-1,Mars!F14)</f>
        <v>-23</v>
      </c>
      <c r="F16" s="6">
        <f>IF(Mars!$E14="-",Mars!G14*-1,Mars!G14)</f>
        <v>-28</v>
      </c>
      <c r="G16" s="7">
        <f>IF(Mars!$E14="-",Mars!H14*-1,Mars!H14)</f>
        <v>-41.1</v>
      </c>
      <c r="H16" s="7">
        <f t="shared" si="0"/>
        <v>62729.79</v>
      </c>
      <c r="I16" s="10">
        <f t="shared" si="1"/>
        <v>-23.478083333333331</v>
      </c>
      <c r="J16" s="6" t="str">
        <f>Vénusz!B14</f>
        <v>19</v>
      </c>
      <c r="K16" s="6" t="str">
        <f>Vénusz!C14</f>
        <v>04</v>
      </c>
      <c r="L16" s="11" t="str">
        <f>Vénusz!D14</f>
        <v>20,49</v>
      </c>
      <c r="M16" s="6">
        <f>IF(Vénusz!$E14="-",Vénusz!F14*-1,Vénusz!F14)</f>
        <v>-16</v>
      </c>
      <c r="N16" s="6">
        <f>IF(Vénusz!$E14="-",Vénusz!G14*-1,Vénusz!G14)</f>
        <v>-46</v>
      </c>
      <c r="O16" s="7">
        <f>IF(Vénusz!$E14="-",Vénusz!H14*-1,Vénusz!H14)</f>
        <v>-41.8</v>
      </c>
      <c r="P16" s="7">
        <f t="shared" si="2"/>
        <v>68660.490000000005</v>
      </c>
      <c r="Q16" s="10">
        <f t="shared" si="3"/>
        <v>-16.778277777777777</v>
      </c>
    </row>
    <row r="17" spans="1:17" x14ac:dyDescent="0.25">
      <c r="A17" s="8">
        <f t="shared" si="4"/>
        <v>44576</v>
      </c>
      <c r="B17" s="9" t="str">
        <f>Mars!B15</f>
        <v>17</v>
      </c>
      <c r="C17" s="9" t="str">
        <f>Mars!C15</f>
        <v>28</v>
      </c>
      <c r="D17" s="9" t="str">
        <f>Mars!D15</f>
        <v>37,49</v>
      </c>
      <c r="E17" s="6">
        <f>IF(Mars!$E15="-",Mars!F15*-1,Mars!F15)</f>
        <v>-23</v>
      </c>
      <c r="F17" s="6">
        <f>IF(Mars!$E15="-",Mars!G15*-1,Mars!G15)</f>
        <v>-31</v>
      </c>
      <c r="G17" s="7">
        <f>IF(Mars!$E15="-",Mars!H15*-1,Mars!H15)</f>
        <v>-49.9</v>
      </c>
      <c r="H17" s="7">
        <f t="shared" si="0"/>
        <v>62917.49</v>
      </c>
      <c r="I17" s="10">
        <f t="shared" si="1"/>
        <v>-23.530527777777777</v>
      </c>
      <c r="J17" s="6" t="str">
        <f>Vénusz!B15</f>
        <v>19</v>
      </c>
      <c r="K17" s="6" t="str">
        <f>Vénusz!C15</f>
        <v>02</v>
      </c>
      <c r="L17" s="11" t="str">
        <f>Vénusz!D15</f>
        <v>00,09</v>
      </c>
      <c r="M17" s="6">
        <f>IF(Vénusz!$E15="-",Vénusz!F15*-1,Vénusz!F15)</f>
        <v>-16</v>
      </c>
      <c r="N17" s="6">
        <f>IF(Vénusz!$E15="-",Vénusz!G15*-1,Vénusz!G15)</f>
        <v>-41</v>
      </c>
      <c r="O17" s="7">
        <f>IF(Vénusz!$E15="-",Vénusz!H15*-1,Vénusz!H15)</f>
        <v>-2</v>
      </c>
      <c r="P17" s="7">
        <f t="shared" si="2"/>
        <v>68520.09</v>
      </c>
      <c r="Q17" s="10">
        <f t="shared" si="3"/>
        <v>-16.683888888888887</v>
      </c>
    </row>
    <row r="18" spans="1:17" x14ac:dyDescent="0.25">
      <c r="A18" s="8">
        <f t="shared" si="4"/>
        <v>44577</v>
      </c>
      <c r="B18" s="9" t="str">
        <f>Mars!B16</f>
        <v>17</v>
      </c>
      <c r="C18" s="9" t="str">
        <f>Mars!C16</f>
        <v>31</v>
      </c>
      <c r="D18" s="9" t="str">
        <f>Mars!D16</f>
        <v>45,48</v>
      </c>
      <c r="E18" s="6">
        <f>IF(Mars!$E16="-",Mars!F16*-1,Mars!F16)</f>
        <v>-23</v>
      </c>
      <c r="F18" s="6">
        <f>IF(Mars!$E16="-",Mars!G16*-1,Mars!G16)</f>
        <v>-34</v>
      </c>
      <c r="G18" s="7">
        <f>IF(Mars!$E16="-",Mars!H16*-1,Mars!H16)</f>
        <v>-45</v>
      </c>
      <c r="H18" s="7">
        <f t="shared" si="0"/>
        <v>63105.48</v>
      </c>
      <c r="I18" s="10">
        <f t="shared" si="1"/>
        <v>-23.579166666666666</v>
      </c>
      <c r="J18" s="6" t="str">
        <f>Vénusz!B16</f>
        <v>18</v>
      </c>
      <c r="K18" s="6" t="str">
        <f>Vénusz!C16</f>
        <v>59</v>
      </c>
      <c r="L18" s="11" t="str">
        <f>Vénusz!D16</f>
        <v>46,18</v>
      </c>
      <c r="M18" s="6">
        <f>IF(Vénusz!$E16="-",Vénusz!F16*-1,Vénusz!F16)</f>
        <v>-16</v>
      </c>
      <c r="N18" s="6">
        <f>IF(Vénusz!$E16="-",Vénusz!G16*-1,Vénusz!G16)</f>
        <v>-35</v>
      </c>
      <c r="O18" s="7">
        <f>IF(Vénusz!$E16="-",Vénusz!H16*-1,Vénusz!H16)</f>
        <v>-51.8</v>
      </c>
      <c r="P18" s="7">
        <f t="shared" si="2"/>
        <v>68386.179999999993</v>
      </c>
      <c r="Q18" s="10">
        <f t="shared" si="3"/>
        <v>-16.59772222222222</v>
      </c>
    </row>
    <row r="19" spans="1:17" x14ac:dyDescent="0.25">
      <c r="A19" s="8">
        <f t="shared" si="4"/>
        <v>44578</v>
      </c>
      <c r="B19" s="9" t="str">
        <f>Mars!B17</f>
        <v>17</v>
      </c>
      <c r="C19" s="9" t="str">
        <f>Mars!C17</f>
        <v>34</v>
      </c>
      <c r="D19" s="9" t="str">
        <f>Mars!D17</f>
        <v>53,77</v>
      </c>
      <c r="E19" s="6">
        <f>IF(Mars!$E17="-",Mars!F17*-1,Mars!F17)</f>
        <v>-23</v>
      </c>
      <c r="F19" s="6">
        <f>IF(Mars!$E17="-",Mars!G17*-1,Mars!G17)</f>
        <v>-37</v>
      </c>
      <c r="G19" s="7">
        <f>IF(Mars!$E17="-",Mars!H17*-1,Mars!H17)</f>
        <v>-26.3</v>
      </c>
      <c r="H19" s="7">
        <f t="shared" si="0"/>
        <v>63293.77</v>
      </c>
      <c r="I19" s="10">
        <f t="shared" si="1"/>
        <v>-23.623972222222221</v>
      </c>
      <c r="J19" s="6" t="str">
        <f>Vénusz!B17</f>
        <v>18</v>
      </c>
      <c r="K19" s="6" t="str">
        <f>Vénusz!C17</f>
        <v>57</v>
      </c>
      <c r="L19" s="11" t="str">
        <f>Vénusz!D17</f>
        <v>39,54</v>
      </c>
      <c r="M19" s="6">
        <f>IF(Vénusz!$E17="-",Vénusz!F17*-1,Vénusz!F17)</f>
        <v>-16</v>
      </c>
      <c r="N19" s="6">
        <f>IF(Vénusz!$E17="-",Vénusz!G17*-1,Vénusz!G17)</f>
        <v>-31</v>
      </c>
      <c r="O19" s="7">
        <f>IF(Vénusz!$E17="-",Vénusz!H17*-1,Vénusz!H17)</f>
        <v>-11.6</v>
      </c>
      <c r="P19" s="7">
        <f t="shared" si="2"/>
        <v>68259.539999999994</v>
      </c>
      <c r="Q19" s="10">
        <f t="shared" si="3"/>
        <v>-16.51988888888889</v>
      </c>
    </row>
    <row r="20" spans="1:17" x14ac:dyDescent="0.25">
      <c r="A20" s="8">
        <f t="shared" si="4"/>
        <v>44579</v>
      </c>
      <c r="B20" s="9" t="str">
        <f>Mars!B18</f>
        <v>17</v>
      </c>
      <c r="C20" s="9" t="str">
        <f>Mars!C18</f>
        <v>38</v>
      </c>
      <c r="D20" s="9" t="str">
        <f>Mars!D18</f>
        <v>02,35</v>
      </c>
      <c r="E20" s="6">
        <f>IF(Mars!$E18="-",Mars!F18*-1,Mars!F18)</f>
        <v>-23</v>
      </c>
      <c r="F20" s="6">
        <f>IF(Mars!$E18="-",Mars!G18*-1,Mars!G18)</f>
        <v>-39</v>
      </c>
      <c r="G20" s="7">
        <f>IF(Mars!$E18="-",Mars!H18*-1,Mars!H18)</f>
        <v>-53.9</v>
      </c>
      <c r="H20" s="7">
        <f t="shared" si="0"/>
        <v>63482.35</v>
      </c>
      <c r="I20" s="10">
        <f t="shared" si="1"/>
        <v>-23.664972222222222</v>
      </c>
      <c r="J20" s="6" t="str">
        <f>Vénusz!B18</f>
        <v>18</v>
      </c>
      <c r="K20" s="6" t="str">
        <f>Vénusz!C18</f>
        <v>55</v>
      </c>
      <c r="L20" s="11" t="str">
        <f>Vénusz!D18</f>
        <v>40,86</v>
      </c>
      <c r="M20" s="6">
        <f>IF(Vénusz!$E18="-",Vénusz!F18*-1,Vénusz!F18)</f>
        <v>-16</v>
      </c>
      <c r="N20" s="6">
        <f>IF(Vénusz!$E18="-",Vénusz!G18*-1,Vénusz!G18)</f>
        <v>-27</v>
      </c>
      <c r="O20" s="7">
        <f>IF(Vénusz!$E18="-",Vénusz!H18*-1,Vénusz!H18)</f>
        <v>-1.7</v>
      </c>
      <c r="P20" s="7">
        <f t="shared" si="2"/>
        <v>68140.86</v>
      </c>
      <c r="Q20" s="10">
        <f t="shared" si="3"/>
        <v>-16.450472222222221</v>
      </c>
    </row>
    <row r="21" spans="1:17" x14ac:dyDescent="0.25">
      <c r="A21" s="8">
        <f t="shared" si="4"/>
        <v>44580</v>
      </c>
      <c r="B21" s="9" t="str">
        <f>Mars!B19</f>
        <v>17</v>
      </c>
      <c r="C21" s="9" t="str">
        <f>Mars!C19</f>
        <v>41</v>
      </c>
      <c r="D21" s="9" t="str">
        <f>Mars!D19</f>
        <v>11,20</v>
      </c>
      <c r="E21" s="6">
        <f>IF(Mars!$E19="-",Mars!F19*-1,Mars!F19)</f>
        <v>-23</v>
      </c>
      <c r="F21" s="6">
        <f>IF(Mars!$E19="-",Mars!G19*-1,Mars!G19)</f>
        <v>-42</v>
      </c>
      <c r="G21" s="7">
        <f>IF(Mars!$E19="-",Mars!H19*-1,Mars!H19)</f>
        <v>-7.5</v>
      </c>
      <c r="H21" s="7">
        <f t="shared" si="0"/>
        <v>63671.199999999997</v>
      </c>
      <c r="I21" s="10">
        <f t="shared" si="1"/>
        <v>-23.702083333333334</v>
      </c>
      <c r="J21" s="6" t="str">
        <f>Vénusz!B19</f>
        <v>18</v>
      </c>
      <c r="K21" s="6" t="str">
        <f>Vénusz!C19</f>
        <v>53</v>
      </c>
      <c r="L21" s="11" t="str">
        <f>Vénusz!D19</f>
        <v>50,75</v>
      </c>
      <c r="M21" s="6">
        <f>IF(Vénusz!$E19="-",Vénusz!F19*-1,Vénusz!F19)</f>
        <v>-16</v>
      </c>
      <c r="N21" s="6">
        <f>IF(Vénusz!$E19="-",Vénusz!G19*-1,Vénusz!G19)</f>
        <v>-23</v>
      </c>
      <c r="O21" s="7">
        <f>IF(Vénusz!$E19="-",Vénusz!H19*-1,Vénusz!H19)</f>
        <v>-22</v>
      </c>
      <c r="P21" s="7">
        <f t="shared" si="2"/>
        <v>68030.75</v>
      </c>
      <c r="Q21" s="10">
        <f t="shared" si="3"/>
        <v>-16.389444444444443</v>
      </c>
    </row>
    <row r="22" spans="1:17" x14ac:dyDescent="0.25">
      <c r="A22" s="8">
        <f t="shared" si="4"/>
        <v>44581</v>
      </c>
      <c r="B22" s="9" t="str">
        <f>Mars!B20</f>
        <v>17</v>
      </c>
      <c r="C22" s="9" t="str">
        <f>Mars!C20</f>
        <v>44</v>
      </c>
      <c r="D22" s="9" t="str">
        <f>Mars!D20</f>
        <v>20,32</v>
      </c>
      <c r="E22" s="6">
        <f>IF(Mars!$E20="-",Mars!F20*-1,Mars!F20)</f>
        <v>-23</v>
      </c>
      <c r="F22" s="6">
        <f>IF(Mars!$E20="-",Mars!G20*-1,Mars!G20)</f>
        <v>-44</v>
      </c>
      <c r="G22" s="7">
        <f>IF(Mars!$E20="-",Mars!H20*-1,Mars!H20)</f>
        <v>-7.3</v>
      </c>
      <c r="H22" s="7">
        <f t="shared" si="0"/>
        <v>63860.32</v>
      </c>
      <c r="I22" s="10">
        <f t="shared" si="1"/>
        <v>-23.735361111111111</v>
      </c>
      <c r="J22" s="6" t="str">
        <f>Vénusz!B20</f>
        <v>18</v>
      </c>
      <c r="K22" s="6" t="str">
        <f>Vénusz!C20</f>
        <v>52</v>
      </c>
      <c r="L22" s="11" t="str">
        <f>Vénusz!D20</f>
        <v>09,72</v>
      </c>
      <c r="M22" s="6">
        <f>IF(Vénusz!$E20="-",Vénusz!F20*-1,Vénusz!F20)</f>
        <v>-16</v>
      </c>
      <c r="N22" s="6">
        <f>IF(Vénusz!$E20="-",Vénusz!G20*-1,Vénusz!G20)</f>
        <v>-20</v>
      </c>
      <c r="O22" s="7">
        <f>IF(Vénusz!$E20="-",Vénusz!H20*-1,Vénusz!H20)</f>
        <v>-12.4</v>
      </c>
      <c r="P22" s="7">
        <f t="shared" si="2"/>
        <v>67929.72</v>
      </c>
      <c r="Q22" s="10">
        <f t="shared" si="3"/>
        <v>-16.336777777777776</v>
      </c>
    </row>
    <row r="23" spans="1:17" x14ac:dyDescent="0.25">
      <c r="A23" s="8">
        <f t="shared" si="4"/>
        <v>44582</v>
      </c>
      <c r="B23" s="9" t="str">
        <f>Mars!B21</f>
        <v>17</v>
      </c>
      <c r="C23" s="9" t="str">
        <f>Mars!C21</f>
        <v>47</v>
      </c>
      <c r="D23" s="9" t="str">
        <f>Mars!D21</f>
        <v>29,69</v>
      </c>
      <c r="E23" s="6">
        <f>IF(Mars!$E21="-",Mars!F21*-1,Mars!F21)</f>
        <v>-23</v>
      </c>
      <c r="F23" s="6">
        <f>IF(Mars!$E21="-",Mars!G21*-1,Mars!G21)</f>
        <v>-45</v>
      </c>
      <c r="G23" s="7">
        <f>IF(Mars!$E21="-",Mars!H21*-1,Mars!H21)</f>
        <v>-53</v>
      </c>
      <c r="H23" s="7">
        <f t="shared" si="0"/>
        <v>64049.69</v>
      </c>
      <c r="I23" s="10">
        <f t="shared" si="1"/>
        <v>-23.764722222222222</v>
      </c>
      <c r="J23" s="6" t="str">
        <f>Vénusz!B21</f>
        <v>18</v>
      </c>
      <c r="K23" s="6" t="str">
        <f>Vénusz!C21</f>
        <v>50</v>
      </c>
      <c r="L23" s="11" t="str">
        <f>Vénusz!D21</f>
        <v>38,23</v>
      </c>
      <c r="M23" s="6">
        <f>IF(Vénusz!$E21="-",Vénusz!F21*-1,Vénusz!F21)</f>
        <v>-16</v>
      </c>
      <c r="N23" s="6">
        <f>IF(Vénusz!$E21="-",Vénusz!G21*-1,Vénusz!G21)</f>
        <v>-17</v>
      </c>
      <c r="O23" s="7">
        <f>IF(Vénusz!$E21="-",Vénusz!H21*-1,Vénusz!H21)</f>
        <v>-32.6</v>
      </c>
      <c r="P23" s="7">
        <f t="shared" si="2"/>
        <v>67838.23</v>
      </c>
      <c r="Q23" s="10">
        <f t="shared" si="3"/>
        <v>-16.29238888888889</v>
      </c>
    </row>
    <row r="24" spans="1:17" x14ac:dyDescent="0.25">
      <c r="A24" s="8">
        <f t="shared" si="4"/>
        <v>44583</v>
      </c>
      <c r="B24" s="9" t="str">
        <f>Mars!B22</f>
        <v>17</v>
      </c>
      <c r="C24" s="9" t="str">
        <f>Mars!C22</f>
        <v>50</v>
      </c>
      <c r="D24" s="9" t="str">
        <f>Mars!D22</f>
        <v>39,32</v>
      </c>
      <c r="E24" s="6">
        <f>IF(Mars!$E22="-",Mars!F22*-1,Mars!F22)</f>
        <v>-23</v>
      </c>
      <c r="F24" s="6">
        <f>IF(Mars!$E22="-",Mars!G22*-1,Mars!G22)</f>
        <v>-47</v>
      </c>
      <c r="G24" s="7">
        <f>IF(Mars!$E22="-",Mars!H22*-1,Mars!H22)</f>
        <v>-24.7</v>
      </c>
      <c r="H24" s="7">
        <f t="shared" si="0"/>
        <v>64239.32</v>
      </c>
      <c r="I24" s="10">
        <f t="shared" si="1"/>
        <v>-23.790194444444445</v>
      </c>
      <c r="J24" s="6" t="str">
        <f>Vénusz!B22</f>
        <v>18</v>
      </c>
      <c r="K24" s="6" t="str">
        <f>Vénusz!C22</f>
        <v>49</v>
      </c>
      <c r="L24" s="11" t="str">
        <f>Vénusz!D22</f>
        <v>16,63</v>
      </c>
      <c r="M24" s="6">
        <f>IF(Vénusz!$E22="-",Vénusz!F22*-1,Vénusz!F22)</f>
        <v>-16</v>
      </c>
      <c r="N24" s="6">
        <f>IF(Vénusz!$E22="-",Vénusz!G22*-1,Vénusz!G22)</f>
        <v>-15</v>
      </c>
      <c r="O24" s="7">
        <f>IF(Vénusz!$E22="-",Vénusz!H22*-1,Vénusz!H22)</f>
        <v>-21.9</v>
      </c>
      <c r="P24" s="7">
        <f t="shared" si="2"/>
        <v>67756.63</v>
      </c>
      <c r="Q24" s="10">
        <f t="shared" si="3"/>
        <v>-16.256083333333333</v>
      </c>
    </row>
    <row r="25" spans="1:17" x14ac:dyDescent="0.25">
      <c r="A25" s="8">
        <f t="shared" si="4"/>
        <v>44584</v>
      </c>
      <c r="B25" s="9" t="str">
        <f>Mars!B23</f>
        <v>17</v>
      </c>
      <c r="C25" s="9" t="str">
        <f>Mars!C23</f>
        <v>53</v>
      </c>
      <c r="D25" s="9" t="str">
        <f>Mars!D23</f>
        <v>49,17</v>
      </c>
      <c r="E25" s="6">
        <f>IF(Mars!$E23="-",Mars!F23*-1,Mars!F23)</f>
        <v>-23</v>
      </c>
      <c r="F25" s="6">
        <f>IF(Mars!$E23="-",Mars!G23*-1,Mars!G23)</f>
        <v>-48</v>
      </c>
      <c r="G25" s="7">
        <f>IF(Mars!$E23="-",Mars!H23*-1,Mars!H23)</f>
        <v>-42.2</v>
      </c>
      <c r="H25" s="7">
        <f t="shared" si="0"/>
        <v>64429.17</v>
      </c>
      <c r="I25" s="10">
        <f t="shared" si="1"/>
        <v>-23.811722222222222</v>
      </c>
      <c r="J25" s="6" t="str">
        <f>Vénusz!B23</f>
        <v>18</v>
      </c>
      <c r="K25" s="6" t="str">
        <f>Vénusz!C23</f>
        <v>48</v>
      </c>
      <c r="L25" s="11" t="str">
        <f>Vénusz!D23</f>
        <v>05,18</v>
      </c>
      <c r="M25" s="6">
        <f>IF(Vénusz!$E23="-",Vénusz!F23*-1,Vénusz!F23)</f>
        <v>-16</v>
      </c>
      <c r="N25" s="6">
        <f>IF(Vénusz!$E23="-",Vénusz!G23*-1,Vénusz!G23)</f>
        <v>-13</v>
      </c>
      <c r="O25" s="7">
        <f>IF(Vénusz!$E23="-",Vénusz!H23*-1,Vénusz!H23)</f>
        <v>-39.700000000000003</v>
      </c>
      <c r="P25" s="7">
        <f t="shared" si="2"/>
        <v>67685.179999999993</v>
      </c>
      <c r="Q25" s="10">
        <f t="shared" si="3"/>
        <v>-16.227694444444442</v>
      </c>
    </row>
    <row r="26" spans="1:17" x14ac:dyDescent="0.25">
      <c r="A26" s="8">
        <f t="shared" si="4"/>
        <v>44585</v>
      </c>
      <c r="B26" s="9" t="str">
        <f>Mars!B24</f>
        <v>17</v>
      </c>
      <c r="C26" s="9" t="str">
        <f>Mars!C24</f>
        <v>56</v>
      </c>
      <c r="D26" s="9" t="str">
        <f>Mars!D24</f>
        <v>59,26</v>
      </c>
      <c r="E26" s="6">
        <f>IF(Mars!$E24="-",Mars!F24*-1,Mars!F24)</f>
        <v>-23</v>
      </c>
      <c r="F26" s="6">
        <f>IF(Mars!$E24="-",Mars!G24*-1,Mars!G24)</f>
        <v>-49</v>
      </c>
      <c r="G26" s="7">
        <f>IF(Mars!$E24="-",Mars!H24*-1,Mars!H24)</f>
        <v>-45.6</v>
      </c>
      <c r="H26" s="7">
        <f t="shared" si="0"/>
        <v>64619.26</v>
      </c>
      <c r="I26" s="10">
        <f t="shared" si="1"/>
        <v>-23.829333333333334</v>
      </c>
      <c r="J26" s="6" t="str">
        <f>Vénusz!B24</f>
        <v>18</v>
      </c>
      <c r="K26" s="6" t="str">
        <f>Vénusz!C24</f>
        <v>47</v>
      </c>
      <c r="L26" s="11" t="str">
        <f>Vénusz!D24</f>
        <v>04,10</v>
      </c>
      <c r="M26" s="6">
        <f>IF(Vénusz!$E24="-",Vénusz!F24*-1,Vénusz!F24)</f>
        <v>-16</v>
      </c>
      <c r="N26" s="6">
        <f>IF(Vénusz!$E24="-",Vénusz!G24*-1,Vénusz!G24)</f>
        <v>-12</v>
      </c>
      <c r="O26" s="7">
        <f>IF(Vénusz!$E24="-",Vénusz!H24*-1,Vénusz!H24)</f>
        <v>-24.9</v>
      </c>
      <c r="P26" s="7">
        <f t="shared" si="2"/>
        <v>67624.100000000006</v>
      </c>
      <c r="Q26" s="10">
        <f t="shared" si="3"/>
        <v>-16.206916666666665</v>
      </c>
    </row>
    <row r="27" spans="1:17" x14ac:dyDescent="0.25">
      <c r="A27" s="8">
        <f t="shared" si="4"/>
        <v>44586</v>
      </c>
      <c r="B27" s="9" t="str">
        <f>Mars!B25</f>
        <v>18</v>
      </c>
      <c r="C27" s="9" t="str">
        <f>Mars!C25</f>
        <v>00</v>
      </c>
      <c r="D27" s="9" t="str">
        <f>Mars!D25</f>
        <v>09,55</v>
      </c>
      <c r="E27" s="6">
        <f>IF(Mars!$E25="-",Mars!F25*-1,Mars!F25)</f>
        <v>-23</v>
      </c>
      <c r="F27" s="6">
        <f>IF(Mars!$E25="-",Mars!G25*-1,Mars!G25)</f>
        <v>-50</v>
      </c>
      <c r="G27" s="7">
        <f>IF(Mars!$E25="-",Mars!H25*-1,Mars!H25)</f>
        <v>-34.700000000000003</v>
      </c>
      <c r="H27" s="7">
        <f t="shared" si="0"/>
        <v>64809.55</v>
      </c>
      <c r="I27" s="10">
        <f t="shared" si="1"/>
        <v>-23.842972222222222</v>
      </c>
      <c r="J27" s="6" t="str">
        <f>Vénusz!B25</f>
        <v>18</v>
      </c>
      <c r="K27" s="6" t="str">
        <f>Vénusz!C25</f>
        <v>46</v>
      </c>
      <c r="L27" s="11" t="str">
        <f>Vénusz!D25</f>
        <v>13,50</v>
      </c>
      <c r="M27" s="6">
        <f>IF(Vénusz!$E25="-",Vénusz!F25*-1,Vénusz!F25)</f>
        <v>-16</v>
      </c>
      <c r="N27" s="6">
        <f>IF(Vénusz!$E25="-",Vénusz!G25*-1,Vénusz!G25)</f>
        <v>-11</v>
      </c>
      <c r="O27" s="7">
        <f>IF(Vénusz!$E25="-",Vénusz!H25*-1,Vénusz!H25)</f>
        <v>-36.5</v>
      </c>
      <c r="P27" s="7">
        <f t="shared" si="2"/>
        <v>67573.5</v>
      </c>
      <c r="Q27" s="10">
        <f t="shared" si="3"/>
        <v>-16.193472222222223</v>
      </c>
    </row>
    <row r="28" spans="1:17" x14ac:dyDescent="0.25">
      <c r="A28" s="8">
        <f t="shared" si="4"/>
        <v>44587</v>
      </c>
      <c r="B28" s="9" t="str">
        <f>Mars!B26</f>
        <v>18</v>
      </c>
      <c r="C28" s="9" t="str">
        <f>Mars!C26</f>
        <v>03</v>
      </c>
      <c r="D28" s="9" t="str">
        <f>Mars!D26</f>
        <v>20,05</v>
      </c>
      <c r="E28" s="6">
        <f>IF(Mars!$E26="-",Mars!F26*-1,Mars!F26)</f>
        <v>-23</v>
      </c>
      <c r="F28" s="6">
        <f>IF(Mars!$E26="-",Mars!G26*-1,Mars!G26)</f>
        <v>-51</v>
      </c>
      <c r="G28" s="7">
        <f>IF(Mars!$E26="-",Mars!H26*-1,Mars!H26)</f>
        <v>-9.6</v>
      </c>
      <c r="H28" s="7">
        <f t="shared" si="0"/>
        <v>65000.05</v>
      </c>
      <c r="I28" s="10">
        <f t="shared" si="1"/>
        <v>-23.852666666666668</v>
      </c>
      <c r="J28" s="6" t="str">
        <f>Vénusz!B26</f>
        <v>18</v>
      </c>
      <c r="K28" s="6" t="str">
        <f>Vénusz!C26</f>
        <v>45</v>
      </c>
      <c r="L28" s="11" t="str">
        <f>Vénusz!D26</f>
        <v>33,45</v>
      </c>
      <c r="M28" s="6">
        <f>IF(Vénusz!$E26="-",Vénusz!F26*-1,Vénusz!F26)</f>
        <v>-16</v>
      </c>
      <c r="N28" s="6">
        <f>IF(Vénusz!$E26="-",Vénusz!G26*-1,Vénusz!G26)</f>
        <v>-11</v>
      </c>
      <c r="O28" s="7">
        <f>IF(Vénusz!$E26="-",Vénusz!H26*-1,Vénusz!H26)</f>
        <v>-13.3</v>
      </c>
      <c r="P28" s="7">
        <f t="shared" si="2"/>
        <v>67533.45</v>
      </c>
      <c r="Q28" s="10">
        <f t="shared" si="3"/>
        <v>-16.187027777777779</v>
      </c>
    </row>
    <row r="29" spans="1:17" x14ac:dyDescent="0.25">
      <c r="A29" s="8">
        <f t="shared" si="4"/>
        <v>44588</v>
      </c>
      <c r="B29" s="9" t="str">
        <f>Mars!B27</f>
        <v>18</v>
      </c>
      <c r="C29" s="9" t="str">
        <f>Mars!C27</f>
        <v>06</v>
      </c>
      <c r="D29" s="9" t="str">
        <f>Mars!D27</f>
        <v>30,73</v>
      </c>
      <c r="E29" s="6">
        <f>IF(Mars!$E27="-",Mars!F27*-1,Mars!F27)</f>
        <v>-23</v>
      </c>
      <c r="F29" s="6">
        <f>IF(Mars!$E27="-",Mars!G27*-1,Mars!G27)</f>
        <v>-51</v>
      </c>
      <c r="G29" s="7">
        <f>IF(Mars!$E27="-",Mars!H27*-1,Mars!H27)</f>
        <v>-30.2</v>
      </c>
      <c r="H29" s="7">
        <f t="shared" si="0"/>
        <v>65190.73</v>
      </c>
      <c r="I29" s="10">
        <f t="shared" si="1"/>
        <v>-23.858388888888889</v>
      </c>
      <c r="J29" s="6" t="str">
        <f>Vénusz!B27</f>
        <v>18</v>
      </c>
      <c r="K29" s="6" t="str">
        <f>Vénusz!C27</f>
        <v>45</v>
      </c>
      <c r="L29" s="11" t="str">
        <f>Vénusz!D27</f>
        <v>03,95</v>
      </c>
      <c r="M29" s="6">
        <f>IF(Vénusz!$E27="-",Vénusz!F27*-1,Vénusz!F27)</f>
        <v>-16</v>
      </c>
      <c r="N29" s="6">
        <f>IF(Vénusz!$E27="-",Vénusz!G27*-1,Vénusz!G27)</f>
        <v>-11</v>
      </c>
      <c r="O29" s="7">
        <f>IF(Vénusz!$E27="-",Vénusz!H27*-1,Vénusz!H27)</f>
        <v>-13.8</v>
      </c>
      <c r="P29" s="7">
        <f t="shared" si="2"/>
        <v>67503.95</v>
      </c>
      <c r="Q29" s="10">
        <f t="shared" si="3"/>
        <v>-16.187166666666666</v>
      </c>
    </row>
    <row r="30" spans="1:17" x14ac:dyDescent="0.25">
      <c r="A30" s="8">
        <f t="shared" si="4"/>
        <v>44589</v>
      </c>
      <c r="B30" s="9" t="str">
        <f>Mars!B28</f>
        <v>18</v>
      </c>
      <c r="C30" s="9" t="str">
        <f>Mars!C28</f>
        <v>09</v>
      </c>
      <c r="D30" s="9" t="str">
        <f>Mars!D28</f>
        <v>41,58</v>
      </c>
      <c r="E30" s="6">
        <f>IF(Mars!$E28="-",Mars!F28*-1,Mars!F28)</f>
        <v>-23</v>
      </c>
      <c r="F30" s="6">
        <f>IF(Mars!$E28="-",Mars!G28*-1,Mars!G28)</f>
        <v>-51</v>
      </c>
      <c r="G30" s="7">
        <f>IF(Mars!$E28="-",Mars!H28*-1,Mars!H28)</f>
        <v>-36.4</v>
      </c>
      <c r="H30" s="7">
        <f t="shared" si="0"/>
        <v>65381.58</v>
      </c>
      <c r="I30" s="10">
        <f t="shared" si="1"/>
        <v>-23.860111111111113</v>
      </c>
      <c r="J30" s="6" t="str">
        <f>Vénusz!B28</f>
        <v>18</v>
      </c>
      <c r="K30" s="6" t="str">
        <f>Vénusz!C28</f>
        <v>44</v>
      </c>
      <c r="L30" s="11" t="str">
        <f>Vénusz!D28</f>
        <v>44,95</v>
      </c>
      <c r="M30" s="6">
        <f>IF(Vénusz!$E28="-",Vénusz!F28*-1,Vénusz!F28)</f>
        <v>-16</v>
      </c>
      <c r="N30" s="6">
        <f>IF(Vénusz!$E28="-",Vénusz!G28*-1,Vénusz!G28)</f>
        <v>-11</v>
      </c>
      <c r="O30" s="7">
        <f>IF(Vénusz!$E28="-",Vénusz!H28*-1,Vénusz!H28)</f>
        <v>-36.5</v>
      </c>
      <c r="P30" s="7">
        <f t="shared" si="2"/>
        <v>67484.95</v>
      </c>
      <c r="Q30" s="10">
        <f t="shared" si="3"/>
        <v>-16.193472222222223</v>
      </c>
    </row>
    <row r="31" spans="1:17" x14ac:dyDescent="0.25">
      <c r="A31" s="8">
        <f t="shared" si="4"/>
        <v>44590</v>
      </c>
      <c r="B31" s="9" t="str">
        <f>Mars!B29</f>
        <v>18</v>
      </c>
      <c r="C31" s="9" t="str">
        <f>Mars!C29</f>
        <v>12</v>
      </c>
      <c r="D31" s="9" t="str">
        <f>Mars!D29</f>
        <v>52,59</v>
      </c>
      <c r="E31" s="6">
        <f>IF(Mars!$E29="-",Mars!F29*-1,Mars!F29)</f>
        <v>-23</v>
      </c>
      <c r="F31" s="6">
        <f>IF(Mars!$E29="-",Mars!G29*-1,Mars!G29)</f>
        <v>-51</v>
      </c>
      <c r="G31" s="7">
        <f>IF(Mars!$E29="-",Mars!H29*-1,Mars!H29)</f>
        <v>-28.3</v>
      </c>
      <c r="H31" s="7">
        <f t="shared" si="0"/>
        <v>65572.59</v>
      </c>
      <c r="I31" s="10">
        <f t="shared" si="1"/>
        <v>-23.857861111111113</v>
      </c>
      <c r="J31" s="6" t="str">
        <f>Vénusz!B29</f>
        <v>18</v>
      </c>
      <c r="K31" s="6" t="str">
        <f>Vénusz!C29</f>
        <v>44</v>
      </c>
      <c r="L31" s="11" t="str">
        <f>Vénusz!D29</f>
        <v>36,35</v>
      </c>
      <c r="M31" s="6">
        <f>IF(Vénusz!$E29="-",Vénusz!F29*-1,Vénusz!F29)</f>
        <v>-16</v>
      </c>
      <c r="N31" s="6">
        <f>IF(Vénusz!$E29="-",Vénusz!G29*-1,Vénusz!G29)</f>
        <v>-12</v>
      </c>
      <c r="O31" s="7">
        <f>IF(Vénusz!$E29="-",Vénusz!H29*-1,Vénusz!H29)</f>
        <v>-19.899999999999999</v>
      </c>
      <c r="P31" s="7">
        <f t="shared" si="2"/>
        <v>67476.350000000006</v>
      </c>
      <c r="Q31" s="10">
        <f t="shared" si="3"/>
        <v>-16.205527777777778</v>
      </c>
    </row>
    <row r="32" spans="1:17" x14ac:dyDescent="0.25">
      <c r="A32" s="8">
        <f t="shared" si="4"/>
        <v>44591</v>
      </c>
      <c r="B32" s="9" t="str">
        <f>Mars!B30</f>
        <v>18</v>
      </c>
      <c r="C32" s="9" t="str">
        <f>Mars!C30</f>
        <v>16</v>
      </c>
      <c r="D32" s="9" t="str">
        <f>Mars!D30</f>
        <v>03,74</v>
      </c>
      <c r="E32" s="6">
        <f>IF(Mars!$E30="-",Mars!F30*-1,Mars!F30)</f>
        <v>-23</v>
      </c>
      <c r="F32" s="6">
        <f>IF(Mars!$E30="-",Mars!G30*-1,Mars!G30)</f>
        <v>-51</v>
      </c>
      <c r="G32" s="7">
        <f>IF(Mars!$E30="-",Mars!H30*-1,Mars!H30)</f>
        <v>-5.7</v>
      </c>
      <c r="H32" s="7">
        <f t="shared" si="0"/>
        <v>65763.740000000005</v>
      </c>
      <c r="I32" s="10">
        <f t="shared" si="1"/>
        <v>-23.851583333333334</v>
      </c>
      <c r="J32" s="6" t="str">
        <f>Vénusz!B30</f>
        <v>18</v>
      </c>
      <c r="K32" s="6" t="str">
        <f>Vénusz!C30</f>
        <v>44</v>
      </c>
      <c r="L32" s="11" t="str">
        <f>Vénusz!D30</f>
        <v>38,01</v>
      </c>
      <c r="M32" s="6">
        <f>IF(Vénusz!$E30="-",Vénusz!F30*-1,Vénusz!F30)</f>
        <v>-16</v>
      </c>
      <c r="N32" s="6">
        <f>IF(Vénusz!$E30="-",Vénusz!G30*-1,Vénusz!G30)</f>
        <v>-13</v>
      </c>
      <c r="O32" s="7">
        <f>IF(Vénusz!$E30="-",Vénusz!H30*-1,Vénusz!H30)</f>
        <v>-22.3</v>
      </c>
      <c r="P32" s="7">
        <f t="shared" si="2"/>
        <v>67478.009999999995</v>
      </c>
      <c r="Q32" s="10">
        <f t="shared" si="3"/>
        <v>-16.222861111111108</v>
      </c>
    </row>
    <row r="33" spans="1:17" x14ac:dyDescent="0.25">
      <c r="A33" s="8">
        <f t="shared" si="4"/>
        <v>44592</v>
      </c>
      <c r="B33" s="9" t="str">
        <f>Mars!B31</f>
        <v>18</v>
      </c>
      <c r="C33" s="9" t="str">
        <f>Mars!C31</f>
        <v>19</v>
      </c>
      <c r="D33" s="9" t="str">
        <f>Mars!D31</f>
        <v>15,03</v>
      </c>
      <c r="E33" s="6">
        <f>IF(Mars!$E31="-",Mars!F31*-1,Mars!F31)</f>
        <v>-23</v>
      </c>
      <c r="F33" s="6">
        <f>IF(Mars!$E31="-",Mars!G31*-1,Mars!G31)</f>
        <v>-50</v>
      </c>
      <c r="G33" s="7">
        <f>IF(Mars!$E31="-",Mars!H31*-1,Mars!H31)</f>
        <v>-28.7</v>
      </c>
      <c r="H33" s="7">
        <f t="shared" si="0"/>
        <v>65955.03</v>
      </c>
      <c r="I33" s="10">
        <f t="shared" si="1"/>
        <v>-23.841305555555554</v>
      </c>
      <c r="J33" s="6" t="str">
        <f>Vénusz!B31</f>
        <v>18</v>
      </c>
      <c r="K33" s="6" t="str">
        <f>Vénusz!C31</f>
        <v>44</v>
      </c>
      <c r="L33" s="11" t="str">
        <f>Vénusz!D31</f>
        <v>49,75</v>
      </c>
      <c r="M33" s="6">
        <f>IF(Vénusz!$E31="-",Vénusz!F31*-1,Vénusz!F31)</f>
        <v>-16</v>
      </c>
      <c r="N33" s="6">
        <f>IF(Vénusz!$E31="-",Vénusz!G31*-1,Vénusz!G31)</f>
        <v>-14</v>
      </c>
      <c r="O33" s="7">
        <f>IF(Vénusz!$E31="-",Vénusz!H31*-1,Vénusz!H31)</f>
        <v>-42.1</v>
      </c>
      <c r="P33" s="7">
        <f t="shared" si="2"/>
        <v>67489.75</v>
      </c>
      <c r="Q33" s="10">
        <f t="shared" si="3"/>
        <v>-16.245027777777779</v>
      </c>
    </row>
    <row r="34" spans="1:17" x14ac:dyDescent="0.25">
      <c r="A34" s="8">
        <f t="shared" si="4"/>
        <v>44593</v>
      </c>
      <c r="B34" s="9" t="str">
        <f>Mars!B32</f>
        <v>18</v>
      </c>
      <c r="C34" s="9" t="str">
        <f>Mars!C32</f>
        <v>22</v>
      </c>
      <c r="D34" s="9" t="str">
        <f>Mars!D32</f>
        <v>26,42</v>
      </c>
      <c r="E34" s="6">
        <f>IF(Mars!$E32="-",Mars!F32*-1,Mars!F32)</f>
        <v>-23</v>
      </c>
      <c r="F34" s="6">
        <f>IF(Mars!$E32="-",Mars!G32*-1,Mars!G32)</f>
        <v>-49</v>
      </c>
      <c r="G34" s="7">
        <f>IF(Mars!$E32="-",Mars!H32*-1,Mars!H32)</f>
        <v>-37.200000000000003</v>
      </c>
      <c r="H34" s="7">
        <f t="shared" si="0"/>
        <v>66146.42</v>
      </c>
      <c r="I34" s="10">
        <f t="shared" si="1"/>
        <v>-23.826999999999998</v>
      </c>
      <c r="J34" s="6" t="str">
        <f>Vénusz!B32</f>
        <v>18</v>
      </c>
      <c r="K34" s="6" t="str">
        <f>Vénusz!C32</f>
        <v>45</v>
      </c>
      <c r="L34" s="11" t="str">
        <f>Vénusz!D32</f>
        <v>11,38</v>
      </c>
      <c r="M34" s="6">
        <f>IF(Vénusz!$E32="-",Vénusz!F32*-1,Vénusz!F32)</f>
        <v>-16</v>
      </c>
      <c r="N34" s="6">
        <f>IF(Vénusz!$E32="-",Vénusz!G32*-1,Vénusz!G32)</f>
        <v>-16</v>
      </c>
      <c r="O34" s="7">
        <f>IF(Vénusz!$E32="-",Vénusz!H32*-1,Vénusz!H32)</f>
        <v>-17.600000000000001</v>
      </c>
      <c r="P34" s="7">
        <f t="shared" si="2"/>
        <v>67511.38</v>
      </c>
      <c r="Q34" s="10">
        <f t="shared" si="3"/>
        <v>-16.271555555555555</v>
      </c>
    </row>
    <row r="35" spans="1:17" x14ac:dyDescent="0.25">
      <c r="A35" s="8">
        <f t="shared" si="4"/>
        <v>44594</v>
      </c>
      <c r="B35" s="9" t="str">
        <f>Mars!B33</f>
        <v>18</v>
      </c>
      <c r="C35" s="9" t="str">
        <f>Mars!C33</f>
        <v>25</v>
      </c>
      <c r="D35" s="9" t="str">
        <f>Mars!D33</f>
        <v>37,91</v>
      </c>
      <c r="E35" s="6">
        <f>IF(Mars!$E33="-",Mars!F33*-1,Mars!F33)</f>
        <v>-23</v>
      </c>
      <c r="F35" s="6">
        <f>IF(Mars!$E33="-",Mars!G33*-1,Mars!G33)</f>
        <v>-48</v>
      </c>
      <c r="G35" s="7">
        <f>IF(Mars!$E33="-",Mars!H33*-1,Mars!H33)</f>
        <v>-31.2</v>
      </c>
      <c r="H35" s="7">
        <f t="shared" si="0"/>
        <v>66337.91</v>
      </c>
      <c r="I35" s="10">
        <f t="shared" si="1"/>
        <v>-23.808666666666667</v>
      </c>
      <c r="J35" s="6" t="str">
        <f>Vénusz!B33</f>
        <v>18</v>
      </c>
      <c r="K35" s="6" t="str">
        <f>Vénusz!C33</f>
        <v>45</v>
      </c>
      <c r="L35" s="11" t="str">
        <f>Vénusz!D33</f>
        <v>42,67</v>
      </c>
      <c r="M35" s="6">
        <f>IF(Vénusz!$E33="-",Vénusz!F33*-1,Vénusz!F33)</f>
        <v>-16</v>
      </c>
      <c r="N35" s="6">
        <f>IF(Vénusz!$E33="-",Vénusz!G33*-1,Vénusz!G33)</f>
        <v>-18</v>
      </c>
      <c r="O35" s="7">
        <f>IF(Vénusz!$E33="-",Vénusz!H33*-1,Vénusz!H33)</f>
        <v>-6.9</v>
      </c>
      <c r="P35" s="7">
        <f t="shared" si="2"/>
        <v>67542.67</v>
      </c>
      <c r="Q35" s="10">
        <f t="shared" si="3"/>
        <v>-16.301916666666667</v>
      </c>
    </row>
    <row r="36" spans="1:17" x14ac:dyDescent="0.25">
      <c r="A36" s="8">
        <f t="shared" si="4"/>
        <v>44595</v>
      </c>
      <c r="B36" s="9" t="str">
        <f>Mars!B34</f>
        <v>18</v>
      </c>
      <c r="C36" s="9" t="str">
        <f>Mars!C34</f>
        <v>28</v>
      </c>
      <c r="D36" s="9" t="str">
        <f>Mars!D34</f>
        <v>49,49</v>
      </c>
      <c r="E36" s="6">
        <f>IF(Mars!$E34="-",Mars!F34*-1,Mars!F34)</f>
        <v>-23</v>
      </c>
      <c r="F36" s="6">
        <f>IF(Mars!$E34="-",Mars!G34*-1,Mars!G34)</f>
        <v>-47</v>
      </c>
      <c r="G36" s="7">
        <f>IF(Mars!$E34="-",Mars!H34*-1,Mars!H34)</f>
        <v>-10.7</v>
      </c>
      <c r="H36" s="7">
        <f t="shared" si="0"/>
        <v>66529.490000000005</v>
      </c>
      <c r="I36" s="10">
        <f t="shared" si="1"/>
        <v>-23.786305555555558</v>
      </c>
      <c r="J36" s="6" t="str">
        <f>Vénusz!B34</f>
        <v>18</v>
      </c>
      <c r="K36" s="6" t="str">
        <f>Vénusz!C34</f>
        <v>46</v>
      </c>
      <c r="L36" s="11" t="str">
        <f>Vénusz!D34</f>
        <v>23,40</v>
      </c>
      <c r="M36" s="6">
        <f>IF(Vénusz!$E34="-",Vénusz!F34*-1,Vénusz!F34)</f>
        <v>-16</v>
      </c>
      <c r="N36" s="6">
        <f>IF(Vénusz!$E34="-",Vénusz!G34*-1,Vénusz!G34)</f>
        <v>-20</v>
      </c>
      <c r="O36" s="7">
        <f>IF(Vénusz!$E34="-",Vénusz!H34*-1,Vénusz!H34)</f>
        <v>-8.3000000000000007</v>
      </c>
      <c r="P36" s="7">
        <f t="shared" si="2"/>
        <v>67583.399999999994</v>
      </c>
      <c r="Q36" s="10">
        <f t="shared" si="3"/>
        <v>-16.335638888888887</v>
      </c>
    </row>
    <row r="37" spans="1:17" x14ac:dyDescent="0.25">
      <c r="A37" s="8">
        <f t="shared" si="4"/>
        <v>44596</v>
      </c>
      <c r="B37" s="9" t="str">
        <f>Mars!B35</f>
        <v>18</v>
      </c>
      <c r="C37" s="9" t="str">
        <f>Mars!C35</f>
        <v>32</v>
      </c>
      <c r="D37" s="9" t="str">
        <f>Mars!D35</f>
        <v>01,13</v>
      </c>
      <c r="E37" s="6">
        <f>IF(Mars!$E35="-",Mars!F35*-1,Mars!F35)</f>
        <v>-23</v>
      </c>
      <c r="F37" s="6">
        <f>IF(Mars!$E35="-",Mars!G35*-1,Mars!G35)</f>
        <v>-45</v>
      </c>
      <c r="G37" s="7">
        <f>IF(Mars!$E35="-",Mars!H35*-1,Mars!H35)</f>
        <v>-35.799999999999997</v>
      </c>
      <c r="H37" s="7">
        <f t="shared" si="0"/>
        <v>66721.13</v>
      </c>
      <c r="I37" s="10">
        <f t="shared" si="1"/>
        <v>-23.759944444444443</v>
      </c>
      <c r="J37" s="6" t="str">
        <f>Vénusz!B35</f>
        <v>18</v>
      </c>
      <c r="K37" s="6" t="str">
        <f>Vénusz!C35</f>
        <v>47</v>
      </c>
      <c r="L37" s="11" t="str">
        <f>Vénusz!D35</f>
        <v>13,31</v>
      </c>
      <c r="M37" s="6">
        <f>IF(Vénusz!$E35="-",Vénusz!F35*-1,Vénusz!F35)</f>
        <v>-16</v>
      </c>
      <c r="N37" s="6">
        <f>IF(Vénusz!$E35="-",Vénusz!G35*-1,Vénusz!G35)</f>
        <v>-22</v>
      </c>
      <c r="O37" s="7">
        <f>IF(Vénusz!$E35="-",Vénusz!H35*-1,Vénusz!H35)</f>
        <v>-20.100000000000001</v>
      </c>
      <c r="P37" s="7">
        <f t="shared" si="2"/>
        <v>67633.31</v>
      </c>
      <c r="Q37" s="10">
        <f t="shared" si="3"/>
        <v>-16.372250000000001</v>
      </c>
    </row>
    <row r="38" spans="1:17" x14ac:dyDescent="0.25">
      <c r="A38" s="8">
        <f t="shared" si="4"/>
        <v>44597</v>
      </c>
      <c r="B38" s="9" t="str">
        <f>Mars!B36</f>
        <v>18</v>
      </c>
      <c r="C38" s="9" t="str">
        <f>Mars!C36</f>
        <v>35</v>
      </c>
      <c r="D38" s="9" t="str">
        <f>Mars!D36</f>
        <v>12,83</v>
      </c>
      <c r="E38" s="6">
        <f>IF(Mars!$E36="-",Mars!F36*-1,Mars!F36)</f>
        <v>-23</v>
      </c>
      <c r="F38" s="6">
        <f>IF(Mars!$E36="-",Mars!G36*-1,Mars!G36)</f>
        <v>-43</v>
      </c>
      <c r="G38" s="7">
        <f>IF(Mars!$E36="-",Mars!H36*-1,Mars!H36)</f>
        <v>-46.3</v>
      </c>
      <c r="H38" s="7">
        <f t="shared" si="0"/>
        <v>66912.83</v>
      </c>
      <c r="I38" s="10">
        <f t="shared" si="1"/>
        <v>-23.729527777777776</v>
      </c>
      <c r="J38" s="6" t="str">
        <f>Vénusz!B36</f>
        <v>18</v>
      </c>
      <c r="K38" s="6" t="str">
        <f>Vénusz!C36</f>
        <v>48</v>
      </c>
      <c r="L38" s="11" t="str">
        <f>Vénusz!D36</f>
        <v>12,17</v>
      </c>
      <c r="M38" s="6">
        <f>IF(Vénusz!$E36="-",Vénusz!F36*-1,Vénusz!F36)</f>
        <v>-16</v>
      </c>
      <c r="N38" s="6">
        <f>IF(Vénusz!$E36="-",Vénusz!G36*-1,Vénusz!G36)</f>
        <v>-24</v>
      </c>
      <c r="O38" s="7">
        <f>IF(Vénusz!$E36="-",Vénusz!H36*-1,Vénusz!H36)</f>
        <v>-40.6</v>
      </c>
      <c r="P38" s="7">
        <f t="shared" si="2"/>
        <v>67692.17</v>
      </c>
      <c r="Q38" s="10">
        <f t="shared" si="3"/>
        <v>-16.411277777777777</v>
      </c>
    </row>
    <row r="39" spans="1:17" x14ac:dyDescent="0.25">
      <c r="A39" s="8">
        <f t="shared" si="4"/>
        <v>44598</v>
      </c>
      <c r="B39" s="9" t="str">
        <f>Mars!B37</f>
        <v>18</v>
      </c>
      <c r="C39" s="9" t="str">
        <f>Mars!C37</f>
        <v>38</v>
      </c>
      <c r="D39" s="9" t="str">
        <f>Mars!D37</f>
        <v>24,57</v>
      </c>
      <c r="E39" s="6">
        <f>IF(Mars!$E37="-",Mars!F37*-1,Mars!F37)</f>
        <v>-23</v>
      </c>
      <c r="F39" s="6">
        <f>IF(Mars!$E37="-",Mars!G37*-1,Mars!G37)</f>
        <v>-41</v>
      </c>
      <c r="G39" s="7">
        <f>IF(Mars!$E37="-",Mars!H37*-1,Mars!H37)</f>
        <v>-42.3</v>
      </c>
      <c r="H39" s="7">
        <f t="shared" si="0"/>
        <v>67104.570000000007</v>
      </c>
      <c r="I39" s="10">
        <f t="shared" si="1"/>
        <v>-23.695083333333333</v>
      </c>
      <c r="J39" s="6" t="str">
        <f>Vénusz!B37</f>
        <v>18</v>
      </c>
      <c r="K39" s="6" t="str">
        <f>Vénusz!C37</f>
        <v>49</v>
      </c>
      <c r="L39" s="11" t="str">
        <f>Vénusz!D37</f>
        <v>19,72</v>
      </c>
      <c r="M39" s="6">
        <f>IF(Vénusz!$E37="-",Vénusz!F37*-1,Vénusz!F37)</f>
        <v>-16</v>
      </c>
      <c r="N39" s="6">
        <f>IF(Vénusz!$E37="-",Vénusz!G37*-1,Vénusz!G37)</f>
        <v>-27</v>
      </c>
      <c r="O39" s="7">
        <f>IF(Vénusz!$E37="-",Vénusz!H37*-1,Vénusz!H37)</f>
        <v>-7.9</v>
      </c>
      <c r="P39" s="7">
        <f t="shared" si="2"/>
        <v>67759.72</v>
      </c>
      <c r="Q39" s="10">
        <f t="shared" si="3"/>
        <v>-16.452194444444444</v>
      </c>
    </row>
    <row r="40" spans="1:17" x14ac:dyDescent="0.25">
      <c r="A40" s="8">
        <f t="shared" si="4"/>
        <v>44599</v>
      </c>
      <c r="B40" s="9" t="str">
        <f>Mars!B38</f>
        <v>18</v>
      </c>
      <c r="C40" s="9" t="str">
        <f>Mars!C38</f>
        <v>41</v>
      </c>
      <c r="D40" s="9" t="str">
        <f>Mars!D38</f>
        <v>36,34</v>
      </c>
      <c r="E40" s="6">
        <f>IF(Mars!$E38="-",Mars!F38*-1,Mars!F38)</f>
        <v>-23</v>
      </c>
      <c r="F40" s="6">
        <f>IF(Mars!$E38="-",Mars!G38*-1,Mars!G38)</f>
        <v>-39</v>
      </c>
      <c r="G40" s="7">
        <f>IF(Mars!$E38="-",Mars!H38*-1,Mars!H38)</f>
        <v>-23.9</v>
      </c>
      <c r="H40" s="7">
        <f t="shared" si="0"/>
        <v>67296.34</v>
      </c>
      <c r="I40" s="10">
        <f t="shared" si="1"/>
        <v>-23.656638888888889</v>
      </c>
      <c r="J40" s="6" t="str">
        <f>Vénusz!B38</f>
        <v>18</v>
      </c>
      <c r="K40" s="6" t="str">
        <f>Vénusz!C38</f>
        <v>50</v>
      </c>
      <c r="L40" s="11" t="str">
        <f>Vénusz!D38</f>
        <v>35,70</v>
      </c>
      <c r="M40" s="6">
        <f>IF(Vénusz!$E38="-",Vénusz!F38*-1,Vénusz!F38)</f>
        <v>-16</v>
      </c>
      <c r="N40" s="6">
        <f>IF(Vénusz!$E38="-",Vénusz!G38*-1,Vénusz!G38)</f>
        <v>-29</v>
      </c>
      <c r="O40" s="7">
        <f>IF(Vénusz!$E38="-",Vénusz!H38*-1,Vénusz!H38)</f>
        <v>-40.4</v>
      </c>
      <c r="P40" s="7">
        <f t="shared" si="2"/>
        <v>67835.7</v>
      </c>
      <c r="Q40" s="10">
        <f t="shared" si="3"/>
        <v>-16.494555555555557</v>
      </c>
    </row>
    <row r="41" spans="1:17" x14ac:dyDescent="0.25">
      <c r="A41" s="8">
        <f t="shared" si="4"/>
        <v>44600</v>
      </c>
      <c r="B41" s="9" t="str">
        <f>Mars!B39</f>
        <v>18</v>
      </c>
      <c r="C41" s="9" t="str">
        <f>Mars!C39</f>
        <v>44</v>
      </c>
      <c r="D41" s="9" t="str">
        <f>Mars!D39</f>
        <v>48,13</v>
      </c>
      <c r="E41" s="6">
        <f>IF(Mars!$E39="-",Mars!F39*-1,Mars!F39)</f>
        <v>-23</v>
      </c>
      <c r="F41" s="6">
        <f>IF(Mars!$E39="-",Mars!G39*-1,Mars!G39)</f>
        <v>-36</v>
      </c>
      <c r="G41" s="7">
        <f>IF(Mars!$E39="-",Mars!H39*-1,Mars!H39)</f>
        <v>-51</v>
      </c>
      <c r="H41" s="7">
        <f t="shared" si="0"/>
        <v>67488.13</v>
      </c>
      <c r="I41" s="10">
        <f t="shared" si="1"/>
        <v>-23.614166666666669</v>
      </c>
      <c r="J41" s="6" t="str">
        <f>Vénusz!B39</f>
        <v>18</v>
      </c>
      <c r="K41" s="6" t="str">
        <f>Vénusz!C39</f>
        <v>51</v>
      </c>
      <c r="L41" s="11" t="str">
        <f>Vénusz!D39</f>
        <v>59,85</v>
      </c>
      <c r="M41" s="6">
        <f>IF(Vénusz!$E39="-",Vénusz!F39*-1,Vénusz!F39)</f>
        <v>-16</v>
      </c>
      <c r="N41" s="6">
        <f>IF(Vénusz!$E39="-",Vénusz!G39*-1,Vénusz!G39)</f>
        <v>-32</v>
      </c>
      <c r="O41" s="7">
        <f>IF(Vénusz!$E39="-",Vénusz!H39*-1,Vénusz!H39)</f>
        <v>-16.3</v>
      </c>
      <c r="P41" s="7">
        <f t="shared" si="2"/>
        <v>67919.850000000006</v>
      </c>
      <c r="Q41" s="10">
        <f t="shared" si="3"/>
        <v>-16.537861111111113</v>
      </c>
    </row>
    <row r="42" spans="1:17" x14ac:dyDescent="0.25">
      <c r="A42" s="8">
        <f t="shared" si="4"/>
        <v>44601</v>
      </c>
      <c r="B42" s="9" t="str">
        <f>Mars!B40</f>
        <v>18</v>
      </c>
      <c r="C42" s="9" t="str">
        <f>Mars!C40</f>
        <v>47</v>
      </c>
      <c r="D42" s="9" t="str">
        <f>Mars!D40</f>
        <v>59,93</v>
      </c>
      <c r="E42" s="6">
        <f>IF(Mars!$E40="-",Mars!F40*-1,Mars!F40)</f>
        <v>-23</v>
      </c>
      <c r="F42" s="6">
        <f>IF(Mars!$E40="-",Mars!G40*-1,Mars!G40)</f>
        <v>-34</v>
      </c>
      <c r="G42" s="7">
        <f>IF(Mars!$E40="-",Mars!H40*-1,Mars!H40)</f>
        <v>-3.6</v>
      </c>
      <c r="H42" s="7">
        <f t="shared" si="0"/>
        <v>67679.929999999993</v>
      </c>
      <c r="I42" s="10">
        <f t="shared" si="1"/>
        <v>-23.567666666666668</v>
      </c>
      <c r="J42" s="6" t="str">
        <f>Vénusz!B40</f>
        <v>18</v>
      </c>
      <c r="K42" s="6" t="str">
        <f>Vénusz!C40</f>
        <v>53</v>
      </c>
      <c r="L42" s="11" t="str">
        <f>Vénusz!D40</f>
        <v>31,92</v>
      </c>
      <c r="M42" s="6">
        <f>IF(Vénusz!$E40="-",Vénusz!F40*-1,Vénusz!F40)</f>
        <v>-16</v>
      </c>
      <c r="N42" s="6">
        <f>IF(Vénusz!$E40="-",Vénusz!G40*-1,Vénusz!G40)</f>
        <v>-34</v>
      </c>
      <c r="O42" s="7">
        <f>IF(Vénusz!$E40="-",Vénusz!H40*-1,Vénusz!H40)</f>
        <v>-53.9</v>
      </c>
      <c r="P42" s="7">
        <f t="shared" si="2"/>
        <v>68011.92</v>
      </c>
      <c r="Q42" s="10">
        <f t="shared" si="3"/>
        <v>-16.581638888888889</v>
      </c>
    </row>
    <row r="43" spans="1:17" x14ac:dyDescent="0.25">
      <c r="A43" s="8">
        <f t="shared" si="4"/>
        <v>44602</v>
      </c>
      <c r="B43" s="9" t="str">
        <f>Mars!B41</f>
        <v>18</v>
      </c>
      <c r="C43" s="9" t="str">
        <f>Mars!C41</f>
        <v>51</v>
      </c>
      <c r="D43" s="9" t="str">
        <f>Mars!D41</f>
        <v>11,72</v>
      </c>
      <c r="E43" s="6">
        <f>IF(Mars!$E41="-",Mars!F41*-1,Mars!F41)</f>
        <v>-23</v>
      </c>
      <c r="F43" s="6">
        <f>IF(Mars!$E41="-",Mars!G41*-1,Mars!G41)</f>
        <v>-31</v>
      </c>
      <c r="G43" s="7">
        <f>IF(Mars!$E41="-",Mars!H41*-1,Mars!H41)</f>
        <v>-1.7</v>
      </c>
      <c r="H43" s="7">
        <f t="shared" si="0"/>
        <v>67871.72</v>
      </c>
      <c r="I43" s="10">
        <f t="shared" si="1"/>
        <v>-23.517138888888887</v>
      </c>
      <c r="J43" s="6" t="str">
        <f>Vénusz!B41</f>
        <v>18</v>
      </c>
      <c r="K43" s="6" t="str">
        <f>Vénusz!C41</f>
        <v>55</v>
      </c>
      <c r="L43" s="11" t="str">
        <f>Vénusz!D41</f>
        <v>11,65</v>
      </c>
      <c r="M43" s="6">
        <f>IF(Vénusz!$E41="-",Vénusz!F41*-1,Vénusz!F41)</f>
        <v>-16</v>
      </c>
      <c r="N43" s="6">
        <f>IF(Vénusz!$E41="-",Vénusz!G41*-1,Vénusz!G41)</f>
        <v>-37</v>
      </c>
      <c r="O43" s="7">
        <f>IF(Vénusz!$E41="-",Vénusz!H41*-1,Vénusz!H41)</f>
        <v>-31.6</v>
      </c>
      <c r="P43" s="7">
        <f t="shared" si="2"/>
        <v>68111.649999999994</v>
      </c>
      <c r="Q43" s="10">
        <f t="shared" si="3"/>
        <v>-16.625444444444444</v>
      </c>
    </row>
    <row r="44" spans="1:17" x14ac:dyDescent="0.25">
      <c r="A44" s="8">
        <f t="shared" si="4"/>
        <v>44603</v>
      </c>
      <c r="B44" s="9" t="str">
        <f>Mars!B42</f>
        <v>18</v>
      </c>
      <c r="C44" s="9" t="str">
        <f>Mars!C42</f>
        <v>54</v>
      </c>
      <c r="D44" s="9" t="str">
        <f>Mars!D42</f>
        <v>23,50</v>
      </c>
      <c r="E44" s="6">
        <f>IF(Mars!$E42="-",Mars!F42*-1,Mars!F42)</f>
        <v>-23</v>
      </c>
      <c r="F44" s="6">
        <f>IF(Mars!$E42="-",Mars!G42*-1,Mars!G42)</f>
        <v>-27</v>
      </c>
      <c r="G44" s="7">
        <f>IF(Mars!$E42="-",Mars!H42*-1,Mars!H42)</f>
        <v>-45.5</v>
      </c>
      <c r="H44" s="7">
        <f t="shared" si="0"/>
        <v>68063.5</v>
      </c>
      <c r="I44" s="10">
        <f t="shared" si="1"/>
        <v>-23.46263888888889</v>
      </c>
      <c r="J44" s="6" t="str">
        <f>Vénusz!B42</f>
        <v>18</v>
      </c>
      <c r="K44" s="6" t="str">
        <f>Vénusz!C42</f>
        <v>56</v>
      </c>
      <c r="L44" s="11" t="str">
        <f>Vénusz!D42</f>
        <v>58,78</v>
      </c>
      <c r="M44" s="6">
        <f>IF(Vénusz!$E42="-",Vénusz!F42*-1,Vénusz!F42)</f>
        <v>-16</v>
      </c>
      <c r="N44" s="6">
        <f>IF(Vénusz!$E42="-",Vénusz!G42*-1,Vénusz!G42)</f>
        <v>-40</v>
      </c>
      <c r="O44" s="7">
        <f>IF(Vénusz!$E42="-",Vénusz!H42*-1,Vénusz!H42)</f>
        <v>-7.7</v>
      </c>
      <c r="P44" s="7">
        <f t="shared" si="2"/>
        <v>68218.78</v>
      </c>
      <c r="Q44" s="10">
        <f t="shared" si="3"/>
        <v>-16.668805555555558</v>
      </c>
    </row>
    <row r="45" spans="1:17" x14ac:dyDescent="0.25">
      <c r="A45" s="8">
        <f t="shared" si="4"/>
        <v>44604</v>
      </c>
      <c r="B45" s="9" t="str">
        <f>Mars!B43</f>
        <v>18</v>
      </c>
      <c r="C45" s="9" t="str">
        <f>Mars!C43</f>
        <v>57</v>
      </c>
      <c r="D45" s="9" t="str">
        <f>Mars!D43</f>
        <v>35,25</v>
      </c>
      <c r="E45" s="6">
        <f>IF(Mars!$E43="-",Mars!F43*-1,Mars!F43)</f>
        <v>-23</v>
      </c>
      <c r="F45" s="6">
        <f>IF(Mars!$E43="-",Mars!G43*-1,Mars!G43)</f>
        <v>-24</v>
      </c>
      <c r="G45" s="7">
        <f>IF(Mars!$E43="-",Mars!H43*-1,Mars!H43)</f>
        <v>-14.8</v>
      </c>
      <c r="H45" s="7">
        <f t="shared" si="0"/>
        <v>68255.25</v>
      </c>
      <c r="I45" s="10">
        <f t="shared" si="1"/>
        <v>-23.40411111111111</v>
      </c>
      <c r="J45" s="6" t="str">
        <f>Vénusz!B43</f>
        <v>18</v>
      </c>
      <c r="K45" s="6" t="str">
        <f>Vénusz!C43</f>
        <v>58</v>
      </c>
      <c r="L45" s="11" t="str">
        <f>Vénusz!D43</f>
        <v>53,06</v>
      </c>
      <c r="M45" s="6">
        <f>IF(Vénusz!$E43="-",Vénusz!F43*-1,Vénusz!F43)</f>
        <v>-16</v>
      </c>
      <c r="N45" s="6">
        <f>IF(Vénusz!$E43="-",Vénusz!G43*-1,Vénusz!G43)</f>
        <v>-42</v>
      </c>
      <c r="O45" s="7">
        <f>IF(Vénusz!$E43="-",Vénusz!H43*-1,Vénusz!H43)</f>
        <v>-40.6</v>
      </c>
      <c r="P45" s="7">
        <f t="shared" si="2"/>
        <v>68333.06</v>
      </c>
      <c r="Q45" s="10">
        <f t="shared" si="3"/>
        <v>-16.711277777777777</v>
      </c>
    </row>
    <row r="46" spans="1:17" x14ac:dyDescent="0.25">
      <c r="A46" s="8">
        <f t="shared" si="4"/>
        <v>44605</v>
      </c>
      <c r="B46" s="9" t="str">
        <f>Mars!B44</f>
        <v>19</v>
      </c>
      <c r="C46" s="9" t="str">
        <f>Mars!C44</f>
        <v>00</v>
      </c>
      <c r="D46" s="9" t="str">
        <f>Mars!D44</f>
        <v>46,96</v>
      </c>
      <c r="E46" s="6">
        <f>IF(Mars!$E44="-",Mars!F44*-1,Mars!F44)</f>
        <v>-23</v>
      </c>
      <c r="F46" s="6">
        <f>IF(Mars!$E44="-",Mars!G44*-1,Mars!G44)</f>
        <v>-20</v>
      </c>
      <c r="G46" s="7">
        <f>IF(Mars!$E44="-",Mars!H44*-1,Mars!H44)</f>
        <v>-29.8</v>
      </c>
      <c r="H46" s="7">
        <f t="shared" si="0"/>
        <v>68446.960000000006</v>
      </c>
      <c r="I46" s="10">
        <f t="shared" si="1"/>
        <v>-23.34161111111111</v>
      </c>
      <c r="J46" s="6" t="str">
        <f>Vénusz!B44</f>
        <v>19</v>
      </c>
      <c r="K46" s="6" t="str">
        <f>Vénusz!C44</f>
        <v>00</v>
      </c>
      <c r="L46" s="11" t="str">
        <f>Vénusz!D44</f>
        <v>54,25</v>
      </c>
      <c r="M46" s="6">
        <f>IF(Vénusz!$E44="-",Vénusz!F44*-1,Vénusz!F44)</f>
        <v>-16</v>
      </c>
      <c r="N46" s="6">
        <f>IF(Vénusz!$E44="-",Vénusz!G44*-1,Vénusz!G44)</f>
        <v>-45</v>
      </c>
      <c r="O46" s="7">
        <f>IF(Vénusz!$E44="-",Vénusz!H44*-1,Vénusz!H44)</f>
        <v>-8.9</v>
      </c>
      <c r="P46" s="7">
        <f t="shared" si="2"/>
        <v>68454.25</v>
      </c>
      <c r="Q46" s="10">
        <f t="shared" si="3"/>
        <v>-16.752472222222224</v>
      </c>
    </row>
    <row r="47" spans="1:17" x14ac:dyDescent="0.25">
      <c r="A47" s="8">
        <f t="shared" si="4"/>
        <v>44606</v>
      </c>
      <c r="B47" s="9" t="str">
        <f>Mars!B45</f>
        <v>19</v>
      </c>
      <c r="C47" s="9" t="str">
        <f>Mars!C45</f>
        <v>03</v>
      </c>
      <c r="D47" s="9" t="str">
        <f>Mars!D45</f>
        <v>58,63</v>
      </c>
      <c r="E47" s="6">
        <f>IF(Mars!$E45="-",Mars!F45*-1,Mars!F45)</f>
        <v>-23</v>
      </c>
      <c r="F47" s="6">
        <f>IF(Mars!$E45="-",Mars!G45*-1,Mars!G45)</f>
        <v>-16</v>
      </c>
      <c r="G47" s="7">
        <f>IF(Mars!$E45="-",Mars!H45*-1,Mars!H45)</f>
        <v>-30.4</v>
      </c>
      <c r="H47" s="7">
        <f t="shared" si="0"/>
        <v>68638.63</v>
      </c>
      <c r="I47" s="10">
        <f t="shared" si="1"/>
        <v>-23.275111111111109</v>
      </c>
      <c r="J47" s="6" t="str">
        <f>Vénusz!B45</f>
        <v>19</v>
      </c>
      <c r="K47" s="6" t="str">
        <f>Vénusz!C45</f>
        <v>03</v>
      </c>
      <c r="L47" s="11" t="str">
        <f>Vénusz!D45</f>
        <v>02,09</v>
      </c>
      <c r="M47" s="6">
        <f>IF(Vénusz!$E45="-",Vénusz!F45*-1,Vénusz!F45)</f>
        <v>-16</v>
      </c>
      <c r="N47" s="6">
        <f>IF(Vénusz!$E45="-",Vénusz!G45*-1,Vénusz!G45)</f>
        <v>-47</v>
      </c>
      <c r="O47" s="7">
        <f>IF(Vénusz!$E45="-",Vénusz!H45*-1,Vénusz!H45)</f>
        <v>-30.9</v>
      </c>
      <c r="P47" s="7">
        <f t="shared" si="2"/>
        <v>68582.09</v>
      </c>
      <c r="Q47" s="10">
        <f t="shared" si="3"/>
        <v>-16.791916666666669</v>
      </c>
    </row>
    <row r="48" spans="1:17" x14ac:dyDescent="0.25">
      <c r="A48" s="8">
        <f t="shared" si="4"/>
        <v>44607</v>
      </c>
      <c r="B48" s="9" t="str">
        <f>Mars!B46</f>
        <v>19</v>
      </c>
      <c r="C48" s="9" t="str">
        <f>Mars!C46</f>
        <v>07</v>
      </c>
      <c r="D48" s="9" t="str">
        <f>Mars!D46</f>
        <v>10,25</v>
      </c>
      <c r="E48" s="6">
        <f>IF(Mars!$E46="-",Mars!F46*-1,Mars!F46)</f>
        <v>-23</v>
      </c>
      <c r="F48" s="6">
        <f>IF(Mars!$E46="-",Mars!G46*-1,Mars!G46)</f>
        <v>-12</v>
      </c>
      <c r="G48" s="7">
        <f>IF(Mars!$E46="-",Mars!H46*-1,Mars!H46)</f>
        <v>-16.8</v>
      </c>
      <c r="H48" s="7">
        <f t="shared" si="0"/>
        <v>68830.25</v>
      </c>
      <c r="I48" s="10">
        <f t="shared" si="1"/>
        <v>-23.204666666666665</v>
      </c>
      <c r="J48" s="6" t="str">
        <f>Vénusz!B46</f>
        <v>19</v>
      </c>
      <c r="K48" s="6" t="str">
        <f>Vénusz!C46</f>
        <v>05</v>
      </c>
      <c r="L48" s="11" t="str">
        <f>Vénusz!D46</f>
        <v>16,35</v>
      </c>
      <c r="M48" s="6">
        <f>IF(Vénusz!$E46="-",Vénusz!F46*-1,Vénusz!F46)</f>
        <v>-16</v>
      </c>
      <c r="N48" s="6">
        <f>IF(Vénusz!$E46="-",Vénusz!G46*-1,Vénusz!G46)</f>
        <v>-49</v>
      </c>
      <c r="O48" s="7">
        <f>IF(Vénusz!$E46="-",Vénusz!H46*-1,Vénusz!H46)</f>
        <v>-45.2</v>
      </c>
      <c r="P48" s="7">
        <f t="shared" si="2"/>
        <v>68716.350000000006</v>
      </c>
      <c r="Q48" s="10">
        <f t="shared" si="3"/>
        <v>-16.829222222222221</v>
      </c>
    </row>
    <row r="49" spans="1:17" x14ac:dyDescent="0.25">
      <c r="A49" s="8">
        <f t="shared" si="4"/>
        <v>44608</v>
      </c>
      <c r="B49" s="9" t="str">
        <f>Mars!B47</f>
        <v>19</v>
      </c>
      <c r="C49" s="9" t="str">
        <f>Mars!C47</f>
        <v>10</v>
      </c>
      <c r="D49" s="9" t="str">
        <f>Mars!D47</f>
        <v>21,79</v>
      </c>
      <c r="E49" s="6">
        <f>IF(Mars!$E47="-",Mars!F47*-1,Mars!F47)</f>
        <v>-23</v>
      </c>
      <c r="F49" s="6">
        <f>IF(Mars!$E47="-",Mars!G47*-1,Mars!G47)</f>
        <v>-7</v>
      </c>
      <c r="G49" s="7">
        <f>IF(Mars!$E47="-",Mars!H47*-1,Mars!H47)</f>
        <v>-48.9</v>
      </c>
      <c r="H49" s="7">
        <f t="shared" si="0"/>
        <v>69021.789999999994</v>
      </c>
      <c r="I49" s="10">
        <f t="shared" si="1"/>
        <v>-23.13025</v>
      </c>
      <c r="J49" s="6" t="str">
        <f>Vénusz!B47</f>
        <v>19</v>
      </c>
      <c r="K49" s="6" t="str">
        <f>Vénusz!C47</f>
        <v>07</v>
      </c>
      <c r="L49" s="11" t="str">
        <f>Vénusz!D47</f>
        <v>36,79</v>
      </c>
      <c r="M49" s="6">
        <f>IF(Vénusz!$E47="-",Vénusz!F47*-1,Vénusz!F47)</f>
        <v>-16</v>
      </c>
      <c r="N49" s="6">
        <f>IF(Vénusz!$E47="-",Vénusz!G47*-1,Vénusz!G47)</f>
        <v>-51</v>
      </c>
      <c r="O49" s="7">
        <f>IF(Vénusz!$E47="-",Vénusz!H47*-1,Vénusz!H47)</f>
        <v>-50.4</v>
      </c>
      <c r="P49" s="7">
        <f t="shared" si="2"/>
        <v>68856.789999999994</v>
      </c>
      <c r="Q49" s="10">
        <f t="shared" si="3"/>
        <v>-16.864000000000001</v>
      </c>
    </row>
    <row r="50" spans="1:17" x14ac:dyDescent="0.25">
      <c r="A50" s="8">
        <f t="shared" si="4"/>
        <v>44609</v>
      </c>
      <c r="B50" s="9" t="str">
        <f>Mars!B48</f>
        <v>19</v>
      </c>
      <c r="C50" s="9" t="str">
        <f>Mars!C48</f>
        <v>13</v>
      </c>
      <c r="D50" s="9" t="str">
        <f>Mars!D48</f>
        <v>33,26</v>
      </c>
      <c r="E50" s="6">
        <f>IF(Mars!$E48="-",Mars!F48*-1,Mars!F48)</f>
        <v>-23</v>
      </c>
      <c r="F50" s="6">
        <f>IF(Mars!$E48="-",Mars!G48*-1,Mars!G48)</f>
        <v>-3</v>
      </c>
      <c r="G50" s="7">
        <f>IF(Mars!$E48="-",Mars!H48*-1,Mars!H48)</f>
        <v>-6.7</v>
      </c>
      <c r="H50" s="7">
        <f t="shared" si="0"/>
        <v>69213.259999999995</v>
      </c>
      <c r="I50" s="10">
        <f t="shared" si="1"/>
        <v>-23.051861111111112</v>
      </c>
      <c r="J50" s="6" t="str">
        <f>Vénusz!B48</f>
        <v>19</v>
      </c>
      <c r="K50" s="6" t="str">
        <f>Vénusz!C48</f>
        <v>10</v>
      </c>
      <c r="L50" s="11" t="str">
        <f>Vénusz!D48</f>
        <v>03,18</v>
      </c>
      <c r="M50" s="6">
        <f>IF(Vénusz!$E48="-",Vénusz!F48*-1,Vénusz!F48)</f>
        <v>-16</v>
      </c>
      <c r="N50" s="6">
        <f>IF(Vénusz!$E48="-",Vénusz!G48*-1,Vénusz!G48)</f>
        <v>-53</v>
      </c>
      <c r="O50" s="7">
        <f>IF(Vénusz!$E48="-",Vénusz!H48*-1,Vénusz!H48)</f>
        <v>-45.1</v>
      </c>
      <c r="P50" s="7">
        <f t="shared" si="2"/>
        <v>69003.179999999993</v>
      </c>
      <c r="Q50" s="10">
        <f t="shared" si="3"/>
        <v>-16.89586111111111</v>
      </c>
    </row>
    <row r="51" spans="1:17" x14ac:dyDescent="0.25">
      <c r="A51" s="8">
        <f t="shared" si="4"/>
        <v>44610</v>
      </c>
      <c r="B51" s="9" t="str">
        <f>Mars!B49</f>
        <v>19</v>
      </c>
      <c r="C51" s="9" t="str">
        <f>Mars!C49</f>
        <v>16</v>
      </c>
      <c r="D51" s="9" t="str">
        <f>Mars!D49</f>
        <v>44,65</v>
      </c>
      <c r="E51" s="6">
        <f>IF(Mars!$E49="-",Mars!F49*-1,Mars!F49)</f>
        <v>-22</v>
      </c>
      <c r="F51" s="6">
        <f>IF(Mars!$E49="-",Mars!G49*-1,Mars!G49)</f>
        <v>-58</v>
      </c>
      <c r="G51" s="7">
        <f>IF(Mars!$E49="-",Mars!H49*-1,Mars!H49)</f>
        <v>-10.4</v>
      </c>
      <c r="H51" s="7">
        <f t="shared" si="0"/>
        <v>69404.649999999994</v>
      </c>
      <c r="I51" s="10">
        <f t="shared" si="1"/>
        <v>-22.969555555555555</v>
      </c>
      <c r="J51" s="6" t="str">
        <f>Vénusz!B49</f>
        <v>19</v>
      </c>
      <c r="K51" s="6" t="str">
        <f>Vénusz!C49</f>
        <v>12</v>
      </c>
      <c r="L51" s="11" t="str">
        <f>Vénusz!D49</f>
        <v>35,30</v>
      </c>
      <c r="M51" s="6">
        <f>IF(Vénusz!$E49="-",Vénusz!F49*-1,Vénusz!F49)</f>
        <v>-16</v>
      </c>
      <c r="N51" s="6">
        <f>IF(Vénusz!$E49="-",Vénusz!G49*-1,Vénusz!G49)</f>
        <v>-55</v>
      </c>
      <c r="O51" s="7">
        <f>IF(Vénusz!$E49="-",Vénusz!H49*-1,Vénusz!H49)</f>
        <v>-28</v>
      </c>
      <c r="P51" s="7">
        <f t="shared" si="2"/>
        <v>69155.3</v>
      </c>
      <c r="Q51" s="10">
        <f t="shared" si="3"/>
        <v>-16.924444444444447</v>
      </c>
    </row>
    <row r="52" spans="1:17" x14ac:dyDescent="0.25">
      <c r="A52" s="8">
        <f t="shared" si="4"/>
        <v>44611</v>
      </c>
      <c r="B52" s="9" t="str">
        <f>Mars!B50</f>
        <v>19</v>
      </c>
      <c r="C52" s="9" t="str">
        <f>Mars!C50</f>
        <v>19</v>
      </c>
      <c r="D52" s="9" t="str">
        <f>Mars!D50</f>
        <v>55,94</v>
      </c>
      <c r="E52" s="6">
        <f>IF(Mars!$E50="-",Mars!F50*-1,Mars!F50)</f>
        <v>-22</v>
      </c>
      <c r="F52" s="6">
        <f>IF(Mars!$E50="-",Mars!G50*-1,Mars!G50)</f>
        <v>-52</v>
      </c>
      <c r="G52" s="7">
        <f>IF(Mars!$E50="-",Mars!H50*-1,Mars!H50)</f>
        <v>-59.9</v>
      </c>
      <c r="H52" s="7">
        <f t="shared" si="0"/>
        <v>69595.94</v>
      </c>
      <c r="I52" s="10">
        <f t="shared" si="1"/>
        <v>-22.883305555555555</v>
      </c>
      <c r="J52" s="6" t="str">
        <f>Vénusz!B50</f>
        <v>19</v>
      </c>
      <c r="K52" s="6" t="str">
        <f>Vénusz!C50</f>
        <v>15</v>
      </c>
      <c r="L52" s="11" t="str">
        <f>Vénusz!D50</f>
        <v>12,91</v>
      </c>
      <c r="M52" s="6">
        <f>IF(Vénusz!$E50="-",Vénusz!F50*-1,Vénusz!F50)</f>
        <v>-16</v>
      </c>
      <c r="N52" s="6">
        <f>IF(Vénusz!$E50="-",Vénusz!G50*-1,Vénusz!G50)</f>
        <v>-56</v>
      </c>
      <c r="O52" s="7">
        <f>IF(Vénusz!$E50="-",Vénusz!H50*-1,Vénusz!H50)</f>
        <v>-57.8</v>
      </c>
      <c r="P52" s="7">
        <f t="shared" si="2"/>
        <v>69312.91</v>
      </c>
      <c r="Q52" s="10">
        <f t="shared" si="3"/>
        <v>-16.94938888888889</v>
      </c>
    </row>
    <row r="53" spans="1:17" x14ac:dyDescent="0.25">
      <c r="A53" s="8">
        <f t="shared" si="4"/>
        <v>44612</v>
      </c>
      <c r="B53" s="9" t="str">
        <f>Mars!B51</f>
        <v>19</v>
      </c>
      <c r="C53" s="9" t="str">
        <f>Mars!C51</f>
        <v>23</v>
      </c>
      <c r="D53" s="9" t="str">
        <f>Mars!D51</f>
        <v>07,12</v>
      </c>
      <c r="E53" s="6">
        <f>IF(Mars!$E51="-",Mars!F51*-1,Mars!F51)</f>
        <v>-22</v>
      </c>
      <c r="F53" s="6">
        <f>IF(Mars!$E51="-",Mars!G51*-1,Mars!G51)</f>
        <v>-47</v>
      </c>
      <c r="G53" s="7">
        <f>IF(Mars!$E51="-",Mars!H51*-1,Mars!H51)</f>
        <v>-35.4</v>
      </c>
      <c r="H53" s="7">
        <f t="shared" si="0"/>
        <v>69787.12</v>
      </c>
      <c r="I53" s="10">
        <f t="shared" si="1"/>
        <v>-22.793166666666668</v>
      </c>
      <c r="J53" s="6" t="str">
        <f>Vénusz!B51</f>
        <v>19</v>
      </c>
      <c r="K53" s="6" t="str">
        <f>Vénusz!C51</f>
        <v>17</v>
      </c>
      <c r="L53" s="11" t="str">
        <f>Vénusz!D51</f>
        <v>55,81</v>
      </c>
      <c r="M53" s="6">
        <f>IF(Vénusz!$E51="-",Vénusz!F51*-1,Vénusz!F51)</f>
        <v>-16</v>
      </c>
      <c r="N53" s="6">
        <f>IF(Vénusz!$E51="-",Vénusz!G51*-1,Vénusz!G51)</f>
        <v>-58</v>
      </c>
      <c r="O53" s="7">
        <f>IF(Vénusz!$E51="-",Vénusz!H51*-1,Vénusz!H51)</f>
        <v>-13.4</v>
      </c>
      <c r="P53" s="7">
        <f t="shared" si="2"/>
        <v>69475.81</v>
      </c>
      <c r="Q53" s="10">
        <f t="shared" si="3"/>
        <v>-16.970388888888888</v>
      </c>
    </row>
    <row r="54" spans="1:17" x14ac:dyDescent="0.25">
      <c r="A54" s="8">
        <f t="shared" si="4"/>
        <v>44613</v>
      </c>
      <c r="B54" s="9" t="str">
        <f>Mars!B52</f>
        <v>19</v>
      </c>
      <c r="C54" s="9" t="str">
        <f>Mars!C52</f>
        <v>26</v>
      </c>
      <c r="D54" s="9" t="str">
        <f>Mars!D52</f>
        <v>18,19</v>
      </c>
      <c r="E54" s="6">
        <f>IF(Mars!$E52="-",Mars!F52*-1,Mars!F52)</f>
        <v>-22</v>
      </c>
      <c r="F54" s="6">
        <f>IF(Mars!$E52="-",Mars!G52*-1,Mars!G52)</f>
        <v>-41</v>
      </c>
      <c r="G54" s="7">
        <f>IF(Mars!$E52="-",Mars!H52*-1,Mars!H52)</f>
        <v>-56.8</v>
      </c>
      <c r="H54" s="7">
        <f t="shared" si="0"/>
        <v>69978.19</v>
      </c>
      <c r="I54" s="10">
        <f t="shared" si="1"/>
        <v>-22.699111111111112</v>
      </c>
      <c r="J54" s="6" t="str">
        <f>Vénusz!B52</f>
        <v>19</v>
      </c>
      <c r="K54" s="6" t="str">
        <f>Vénusz!C52</f>
        <v>20</v>
      </c>
      <c r="L54" s="11" t="str">
        <f>Vénusz!D52</f>
        <v>43,77</v>
      </c>
      <c r="M54" s="6">
        <f>IF(Vénusz!$E52="-",Vénusz!F52*-1,Vénusz!F52)</f>
        <v>-16</v>
      </c>
      <c r="N54" s="6">
        <f>IF(Vénusz!$E52="-",Vénusz!G52*-1,Vénusz!G52)</f>
        <v>-59</v>
      </c>
      <c r="O54" s="7">
        <f>IF(Vénusz!$E52="-",Vénusz!H52*-1,Vénusz!H52)</f>
        <v>-13.4</v>
      </c>
      <c r="P54" s="7">
        <f t="shared" si="2"/>
        <v>69643.77</v>
      </c>
      <c r="Q54" s="10">
        <f t="shared" si="3"/>
        <v>-16.987055555555557</v>
      </c>
    </row>
    <row r="55" spans="1:17" x14ac:dyDescent="0.25">
      <c r="A55" s="8">
        <f t="shared" si="4"/>
        <v>44614</v>
      </c>
      <c r="B55" s="9" t="str">
        <f>Mars!B53</f>
        <v>19</v>
      </c>
      <c r="C55" s="9" t="str">
        <f>Mars!C53</f>
        <v>29</v>
      </c>
      <c r="D55" s="9" t="str">
        <f>Mars!D53</f>
        <v>29,14</v>
      </c>
      <c r="E55" s="6">
        <f>IF(Mars!$E53="-",Mars!F53*-1,Mars!F53)</f>
        <v>-22</v>
      </c>
      <c r="F55" s="6">
        <f>IF(Mars!$E53="-",Mars!G53*-1,Mars!G53)</f>
        <v>-36</v>
      </c>
      <c r="G55" s="7">
        <f>IF(Mars!$E53="-",Mars!H53*-1,Mars!H53)</f>
        <v>-4.2</v>
      </c>
      <c r="H55" s="7">
        <f t="shared" si="0"/>
        <v>70169.14</v>
      </c>
      <c r="I55" s="10">
        <f t="shared" si="1"/>
        <v>-22.601166666666668</v>
      </c>
      <c r="J55" s="6" t="str">
        <f>Vénusz!B53</f>
        <v>19</v>
      </c>
      <c r="K55" s="6" t="str">
        <f>Vénusz!C53</f>
        <v>23</v>
      </c>
      <c r="L55" s="11" t="str">
        <f>Vénusz!D53</f>
        <v>36,60</v>
      </c>
      <c r="M55" s="6">
        <f>IF(Vénusz!$E53="-",Vénusz!F53*-1,Vénusz!F53)</f>
        <v>-16</v>
      </c>
      <c r="N55" s="6">
        <f>IF(Vénusz!$E53="-",Vénusz!G53*-1,Vénusz!G53)</f>
        <v>-59</v>
      </c>
      <c r="O55" s="7">
        <f>IF(Vénusz!$E53="-",Vénusz!H53*-1,Vénusz!H53)</f>
        <v>-56.9</v>
      </c>
      <c r="P55" s="7">
        <f t="shared" si="2"/>
        <v>69816.600000000006</v>
      </c>
      <c r="Q55" s="10">
        <f t="shared" si="3"/>
        <v>-16.99913888888889</v>
      </c>
    </row>
    <row r="56" spans="1:17" x14ac:dyDescent="0.25">
      <c r="A56" s="8">
        <f t="shared" si="4"/>
        <v>44615</v>
      </c>
      <c r="B56" s="9" t="str">
        <f>Mars!B54</f>
        <v>19</v>
      </c>
      <c r="C56" s="9" t="str">
        <f>Mars!C54</f>
        <v>32</v>
      </c>
      <c r="D56" s="9" t="str">
        <f>Mars!D54</f>
        <v>39,94</v>
      </c>
      <c r="E56" s="6">
        <f>IF(Mars!$E54="-",Mars!F54*-1,Mars!F54)</f>
        <v>-22</v>
      </c>
      <c r="F56" s="6">
        <f>IF(Mars!$E54="-",Mars!G54*-1,Mars!G54)</f>
        <v>-29</v>
      </c>
      <c r="G56" s="7">
        <f>IF(Mars!$E54="-",Mars!H54*-1,Mars!H54)</f>
        <v>-57.8</v>
      </c>
      <c r="H56" s="7">
        <f t="shared" si="0"/>
        <v>70359.94</v>
      </c>
      <c r="I56" s="10">
        <f t="shared" si="1"/>
        <v>-22.499388888888891</v>
      </c>
      <c r="J56" s="6" t="str">
        <f>Vénusz!B54</f>
        <v>19</v>
      </c>
      <c r="K56" s="6" t="str">
        <f>Vénusz!C54</f>
        <v>26</v>
      </c>
      <c r="L56" s="11" t="str">
        <f>Vénusz!D54</f>
        <v>34,08</v>
      </c>
      <c r="M56" s="6">
        <f>IF(Vénusz!$E54="-",Vénusz!F54*-1,Vénusz!F54)</f>
        <v>-17</v>
      </c>
      <c r="N56" s="6">
        <f>IF(Vénusz!$E54="-",Vénusz!G54*-1,Vénusz!G54)</f>
        <v>0</v>
      </c>
      <c r="O56" s="7">
        <f>IF(Vénusz!$E54="-",Vénusz!H54*-1,Vénusz!H54)</f>
        <v>-22.8</v>
      </c>
      <c r="P56" s="7">
        <f t="shared" si="2"/>
        <v>69994.080000000002</v>
      </c>
      <c r="Q56" s="10">
        <f t="shared" si="3"/>
        <v>-17.006333333333334</v>
      </c>
    </row>
    <row r="57" spans="1:17" x14ac:dyDescent="0.25">
      <c r="A57" s="8">
        <f t="shared" si="4"/>
        <v>44616</v>
      </c>
      <c r="B57" s="9" t="str">
        <f>Mars!B55</f>
        <v>19</v>
      </c>
      <c r="C57" s="9" t="str">
        <f>Mars!C55</f>
        <v>35</v>
      </c>
      <c r="D57" s="9" t="str">
        <f>Mars!D55</f>
        <v>50,60</v>
      </c>
      <c r="E57" s="6">
        <f>IF(Mars!$E55="-",Mars!F55*-1,Mars!F55)</f>
        <v>-22</v>
      </c>
      <c r="F57" s="6">
        <f>IF(Mars!$E55="-",Mars!G55*-1,Mars!G55)</f>
        <v>-23</v>
      </c>
      <c r="G57" s="7">
        <f>IF(Mars!$E55="-",Mars!H55*-1,Mars!H55)</f>
        <v>-37.5</v>
      </c>
      <c r="H57" s="7">
        <f t="shared" si="0"/>
        <v>70550.600000000006</v>
      </c>
      <c r="I57" s="10">
        <f t="shared" si="1"/>
        <v>-22.393750000000001</v>
      </c>
      <c r="J57" s="6" t="str">
        <f>Vénusz!B55</f>
        <v>19</v>
      </c>
      <c r="K57" s="6" t="str">
        <f>Vénusz!C55</f>
        <v>29</v>
      </c>
      <c r="L57" s="11" t="str">
        <f>Vénusz!D55</f>
        <v>36,01</v>
      </c>
      <c r="M57" s="6">
        <f>IF(Vénusz!$E55="-",Vénusz!F55*-1,Vénusz!F55)</f>
        <v>-17</v>
      </c>
      <c r="N57" s="6">
        <f>IF(Vénusz!$E55="-",Vénusz!G55*-1,Vénusz!G55)</f>
        <v>0</v>
      </c>
      <c r="O57" s="7">
        <f>IF(Vénusz!$E55="-",Vénusz!H55*-1,Vénusz!H55)</f>
        <v>-30</v>
      </c>
      <c r="P57" s="7">
        <f t="shared" si="2"/>
        <v>70176.009999999995</v>
      </c>
      <c r="Q57" s="10">
        <f t="shared" si="3"/>
        <v>-17.008333333333333</v>
      </c>
    </row>
    <row r="58" spans="1:17" x14ac:dyDescent="0.25">
      <c r="A58" s="8">
        <f t="shared" si="4"/>
        <v>44617</v>
      </c>
      <c r="B58" s="9" t="str">
        <f>Mars!B56</f>
        <v>19</v>
      </c>
      <c r="C58" s="9" t="str">
        <f>Mars!C56</f>
        <v>39</v>
      </c>
      <c r="D58" s="9" t="str">
        <f>Mars!D56</f>
        <v>01,10</v>
      </c>
      <c r="E58" s="6">
        <f>IF(Mars!$E56="-",Mars!F56*-1,Mars!F56)</f>
        <v>-22</v>
      </c>
      <c r="F58" s="6">
        <f>IF(Mars!$E56="-",Mars!G56*-1,Mars!G56)</f>
        <v>-17</v>
      </c>
      <c r="G58" s="7">
        <f>IF(Mars!$E56="-",Mars!H56*-1,Mars!H56)</f>
        <v>-3.4</v>
      </c>
      <c r="H58" s="7">
        <f t="shared" si="0"/>
        <v>70741.100000000006</v>
      </c>
      <c r="I58" s="10">
        <f t="shared" si="1"/>
        <v>-22.284277777777781</v>
      </c>
      <c r="J58" s="6" t="str">
        <f>Vénusz!B56</f>
        <v>19</v>
      </c>
      <c r="K58" s="6" t="str">
        <f>Vénusz!C56</f>
        <v>32</v>
      </c>
      <c r="L58" s="11" t="str">
        <f>Vénusz!D56</f>
        <v>42,19</v>
      </c>
      <c r="M58" s="6">
        <f>IF(Vénusz!$E56="-",Vénusz!F56*-1,Vénusz!F56)</f>
        <v>-17</v>
      </c>
      <c r="N58" s="6">
        <f>IF(Vénusz!$E56="-",Vénusz!G56*-1,Vénusz!G56)</f>
        <v>0</v>
      </c>
      <c r="O58" s="7">
        <f>IF(Vénusz!$E56="-",Vénusz!H56*-1,Vénusz!H56)</f>
        <v>-17.7</v>
      </c>
      <c r="P58" s="7">
        <f t="shared" si="2"/>
        <v>70362.19</v>
      </c>
      <c r="Q58" s="10">
        <f t="shared" si="3"/>
        <v>-17.004916666666666</v>
      </c>
    </row>
    <row r="59" spans="1:17" x14ac:dyDescent="0.25">
      <c r="A59" s="8">
        <f t="shared" si="4"/>
        <v>44618</v>
      </c>
      <c r="B59" s="9" t="str">
        <f>Mars!B57</f>
        <v>19</v>
      </c>
      <c r="C59" s="9" t="str">
        <f>Mars!C57</f>
        <v>42</v>
      </c>
      <c r="D59" s="9" t="str">
        <f>Mars!D57</f>
        <v>11,43</v>
      </c>
      <c r="E59" s="6">
        <f>IF(Mars!$E57="-",Mars!F57*-1,Mars!F57)</f>
        <v>-22</v>
      </c>
      <c r="F59" s="6">
        <f>IF(Mars!$E57="-",Mars!G57*-1,Mars!G57)</f>
        <v>-10</v>
      </c>
      <c r="G59" s="7">
        <f>IF(Mars!$E57="-",Mars!H57*-1,Mars!H57)</f>
        <v>-15.6</v>
      </c>
      <c r="H59" s="7">
        <f t="shared" si="0"/>
        <v>70931.429999999993</v>
      </c>
      <c r="I59" s="10">
        <f t="shared" si="1"/>
        <v>-22.171000000000003</v>
      </c>
      <c r="J59" s="6" t="str">
        <f>Vénusz!B57</f>
        <v>19</v>
      </c>
      <c r="K59" s="6" t="str">
        <f>Vénusz!C57</f>
        <v>35</v>
      </c>
      <c r="L59" s="11" t="str">
        <f>Vénusz!D57</f>
        <v>52,42</v>
      </c>
      <c r="M59" s="6">
        <f>IF(Vénusz!$E57="-",Vénusz!F57*-1,Vénusz!F57)</f>
        <v>-16</v>
      </c>
      <c r="N59" s="6">
        <f>IF(Vénusz!$E57="-",Vénusz!G57*-1,Vénusz!G57)</f>
        <v>-59</v>
      </c>
      <c r="O59" s="7">
        <f>IF(Vénusz!$E57="-",Vénusz!H57*-1,Vénusz!H57)</f>
        <v>-45</v>
      </c>
      <c r="P59" s="7">
        <f t="shared" si="2"/>
        <v>70552.42</v>
      </c>
      <c r="Q59" s="10">
        <f t="shared" si="3"/>
        <v>-16.995833333333334</v>
      </c>
    </row>
    <row r="60" spans="1:17" x14ac:dyDescent="0.25">
      <c r="A60" s="8">
        <f t="shared" si="4"/>
        <v>44619</v>
      </c>
      <c r="B60" s="9" t="str">
        <f>Mars!B58</f>
        <v>19</v>
      </c>
      <c r="C60" s="9" t="str">
        <f>Mars!C58</f>
        <v>45</v>
      </c>
      <c r="D60" s="9" t="str">
        <f>Mars!D58</f>
        <v>21,58</v>
      </c>
      <c r="E60" s="6">
        <f>IF(Mars!$E58="-",Mars!F58*-1,Mars!F58)</f>
        <v>-22</v>
      </c>
      <c r="F60" s="6">
        <f>IF(Mars!$E58="-",Mars!G58*-1,Mars!G58)</f>
        <v>-3</v>
      </c>
      <c r="G60" s="7">
        <f>IF(Mars!$E58="-",Mars!H58*-1,Mars!H58)</f>
        <v>-14.2</v>
      </c>
      <c r="H60" s="7">
        <f t="shared" si="0"/>
        <v>71121.58</v>
      </c>
      <c r="I60" s="10">
        <f t="shared" si="1"/>
        <v>-22.053944444444443</v>
      </c>
      <c r="J60" s="6" t="str">
        <f>Vénusz!B58</f>
        <v>19</v>
      </c>
      <c r="K60" s="6" t="str">
        <f>Vénusz!C58</f>
        <v>39</v>
      </c>
      <c r="L60" s="11" t="str">
        <f>Vénusz!D58</f>
        <v>06,53</v>
      </c>
      <c r="M60" s="6">
        <f>IF(Vénusz!$E58="-",Vénusz!F58*-1,Vénusz!F58)</f>
        <v>-16</v>
      </c>
      <c r="N60" s="6">
        <f>IF(Vénusz!$E58="-",Vénusz!G58*-1,Vénusz!G58)</f>
        <v>-58</v>
      </c>
      <c r="O60" s="7">
        <f>IF(Vénusz!$E58="-",Vénusz!H58*-1,Vénusz!H58)</f>
        <v>-51.1</v>
      </c>
      <c r="P60" s="7">
        <f t="shared" si="2"/>
        <v>70746.53</v>
      </c>
      <c r="Q60" s="10">
        <f t="shared" si="3"/>
        <v>-16.980861111111111</v>
      </c>
    </row>
    <row r="61" spans="1:17" x14ac:dyDescent="0.25">
      <c r="A61" s="8">
        <f t="shared" si="4"/>
        <v>44620</v>
      </c>
      <c r="B61" s="9" t="str">
        <f>Mars!B59</f>
        <v>19</v>
      </c>
      <c r="C61" s="9" t="str">
        <f>Mars!C59</f>
        <v>48</v>
      </c>
      <c r="D61" s="9" t="str">
        <f>Mars!D59</f>
        <v>31,52</v>
      </c>
      <c r="E61" s="6">
        <f>IF(Mars!$E59="-",Mars!F59*-1,Mars!F59)</f>
        <v>-21</v>
      </c>
      <c r="F61" s="6">
        <f>IF(Mars!$E59="-",Mars!G59*-1,Mars!G59)</f>
        <v>-55</v>
      </c>
      <c r="G61" s="7">
        <f>IF(Mars!$E59="-",Mars!H59*-1,Mars!H59)</f>
        <v>-59.3</v>
      </c>
      <c r="H61" s="7">
        <f t="shared" si="0"/>
        <v>71311.520000000004</v>
      </c>
      <c r="I61" s="10">
        <f t="shared" si="1"/>
        <v>-21.933138888888891</v>
      </c>
      <c r="J61" s="6" t="str">
        <f>Vénusz!B59</f>
        <v>19</v>
      </c>
      <c r="K61" s="6" t="str">
        <f>Vénusz!C59</f>
        <v>42</v>
      </c>
      <c r="L61" s="11" t="str">
        <f>Vénusz!D59</f>
        <v>24,32</v>
      </c>
      <c r="M61" s="6">
        <f>IF(Vénusz!$E59="-",Vénusz!F59*-1,Vénusz!F59)</f>
        <v>-16</v>
      </c>
      <c r="N61" s="6">
        <f>IF(Vénusz!$E59="-",Vénusz!G59*-1,Vénusz!G59)</f>
        <v>-57</v>
      </c>
      <c r="O61" s="7">
        <f>IF(Vénusz!$E59="-",Vénusz!H59*-1,Vénusz!H59)</f>
        <v>-35.200000000000003</v>
      </c>
      <c r="P61" s="7">
        <f t="shared" si="2"/>
        <v>70944.320000000007</v>
      </c>
      <c r="Q61" s="10">
        <f t="shared" si="3"/>
        <v>-16.959777777777777</v>
      </c>
    </row>
    <row r="62" spans="1:17" x14ac:dyDescent="0.25">
      <c r="A62" s="8">
        <f t="shared" si="4"/>
        <v>44621</v>
      </c>
      <c r="B62" s="9" t="str">
        <f>Mars!B60</f>
        <v>19</v>
      </c>
      <c r="C62" s="9" t="str">
        <f>Mars!C60</f>
        <v>51</v>
      </c>
      <c r="D62" s="9" t="str">
        <f>Mars!D60</f>
        <v>41,27</v>
      </c>
      <c r="E62" s="6">
        <f>IF(Mars!$E60="-",Mars!F60*-1,Mars!F60)</f>
        <v>-21</v>
      </c>
      <c r="F62" s="6">
        <f>IF(Mars!$E60="-",Mars!G60*-1,Mars!G60)</f>
        <v>-48</v>
      </c>
      <c r="G62" s="7">
        <f>IF(Mars!$E60="-",Mars!H60*-1,Mars!H60)</f>
        <v>-30.9</v>
      </c>
      <c r="H62" s="7">
        <f t="shared" si="0"/>
        <v>71501.27</v>
      </c>
      <c r="I62" s="10">
        <f t="shared" si="1"/>
        <v>-21.808583333333335</v>
      </c>
      <c r="J62" s="6" t="str">
        <f>Vénusz!B60</f>
        <v>19</v>
      </c>
      <c r="K62" s="6" t="str">
        <f>Vénusz!C60</f>
        <v>45</v>
      </c>
      <c r="L62" s="11" t="str">
        <f>Vénusz!D60</f>
        <v>45,62</v>
      </c>
      <c r="M62" s="6">
        <f>IF(Vénusz!$E60="-",Vénusz!F60*-1,Vénusz!F60)</f>
        <v>-16</v>
      </c>
      <c r="N62" s="6">
        <f>IF(Vénusz!$E60="-",Vénusz!G60*-1,Vénusz!G60)</f>
        <v>-55</v>
      </c>
      <c r="O62" s="7">
        <f>IF(Vénusz!$E60="-",Vénusz!H60*-1,Vénusz!H60)</f>
        <v>-56.6</v>
      </c>
      <c r="P62" s="7">
        <f t="shared" si="2"/>
        <v>71145.62</v>
      </c>
      <c r="Q62" s="10">
        <f t="shared" si="3"/>
        <v>-16.932388888888891</v>
      </c>
    </row>
    <row r="63" spans="1:17" x14ac:dyDescent="0.25">
      <c r="A63" s="8">
        <f t="shared" si="4"/>
        <v>44622</v>
      </c>
      <c r="B63" s="9" t="str">
        <f>Mars!B61</f>
        <v>19</v>
      </c>
      <c r="C63" s="9" t="str">
        <f>Mars!C61</f>
        <v>54</v>
      </c>
      <c r="D63" s="9" t="str">
        <f>Mars!D61</f>
        <v>50,79</v>
      </c>
      <c r="E63" s="6">
        <f>IF(Mars!$E61="-",Mars!F61*-1,Mars!F61)</f>
        <v>-21</v>
      </c>
      <c r="F63" s="6">
        <f>IF(Mars!$E61="-",Mars!G61*-1,Mars!G61)</f>
        <v>-40</v>
      </c>
      <c r="G63" s="7">
        <f>IF(Mars!$E61="-",Mars!H61*-1,Mars!H61)</f>
        <v>-49.2</v>
      </c>
      <c r="H63" s="7">
        <f t="shared" si="0"/>
        <v>71690.789999999994</v>
      </c>
      <c r="I63" s="10">
        <f t="shared" si="1"/>
        <v>-21.680333333333333</v>
      </c>
      <c r="J63" s="6" t="str">
        <f>Vénusz!B61</f>
        <v>19</v>
      </c>
      <c r="K63" s="6" t="str">
        <f>Vénusz!C61</f>
        <v>49</v>
      </c>
      <c r="L63" s="11" t="str">
        <f>Vénusz!D61</f>
        <v>10,25</v>
      </c>
      <c r="M63" s="6">
        <f>IF(Vénusz!$E61="-",Vénusz!F61*-1,Vénusz!F61)</f>
        <v>-16</v>
      </c>
      <c r="N63" s="6">
        <f>IF(Vénusz!$E61="-",Vénusz!G61*-1,Vénusz!G61)</f>
        <v>-53</v>
      </c>
      <c r="O63" s="7">
        <f>IF(Vénusz!$E61="-",Vénusz!H61*-1,Vénusz!H61)</f>
        <v>-54.7</v>
      </c>
      <c r="P63" s="7">
        <f t="shared" si="2"/>
        <v>71350.25</v>
      </c>
      <c r="Q63" s="10">
        <f t="shared" si="3"/>
        <v>-16.898527777777776</v>
      </c>
    </row>
    <row r="64" spans="1:17" x14ac:dyDescent="0.25">
      <c r="A64" s="8">
        <f t="shared" si="4"/>
        <v>44623</v>
      </c>
      <c r="B64" s="9" t="str">
        <f>Mars!B62</f>
        <v>19</v>
      </c>
      <c r="C64" s="9" t="str">
        <f>Mars!C62</f>
        <v>58</v>
      </c>
      <c r="D64" s="9" t="str">
        <f>Mars!D62</f>
        <v>00,08</v>
      </c>
      <c r="E64" s="6">
        <f>IF(Mars!$E62="-",Mars!F62*-1,Mars!F62)</f>
        <v>-21</v>
      </c>
      <c r="F64" s="6">
        <f>IF(Mars!$E62="-",Mars!G62*-1,Mars!G62)</f>
        <v>-32</v>
      </c>
      <c r="G64" s="7">
        <f>IF(Mars!$E62="-",Mars!H62*-1,Mars!H62)</f>
        <v>-54.3</v>
      </c>
      <c r="H64" s="7">
        <f t="shared" si="0"/>
        <v>71880.08</v>
      </c>
      <c r="I64" s="10">
        <f t="shared" si="1"/>
        <v>-21.548416666666668</v>
      </c>
      <c r="J64" s="6" t="str">
        <f>Vénusz!B62</f>
        <v>19</v>
      </c>
      <c r="K64" s="6" t="str">
        <f>Vénusz!C62</f>
        <v>52</v>
      </c>
      <c r="L64" s="11" t="str">
        <f>Vénusz!D62</f>
        <v>38,04</v>
      </c>
      <c r="M64" s="6">
        <f>IF(Vénusz!$E62="-",Vénusz!F62*-1,Vénusz!F62)</f>
        <v>-16</v>
      </c>
      <c r="N64" s="6">
        <f>IF(Vénusz!$E62="-",Vénusz!G62*-1,Vénusz!G62)</f>
        <v>-51</v>
      </c>
      <c r="O64" s="7">
        <f>IF(Vénusz!$E62="-",Vénusz!H62*-1,Vénusz!H62)</f>
        <v>-29</v>
      </c>
      <c r="P64" s="7">
        <f t="shared" si="2"/>
        <v>71558.039999999994</v>
      </c>
      <c r="Q64" s="10">
        <f t="shared" si="3"/>
        <v>-16.858055555555556</v>
      </c>
    </row>
    <row r="65" spans="1:17" x14ac:dyDescent="0.25">
      <c r="A65" s="8">
        <f t="shared" si="4"/>
        <v>44624</v>
      </c>
      <c r="B65" s="9" t="str">
        <f>Mars!B63</f>
        <v>20</v>
      </c>
      <c r="C65" s="9" t="str">
        <f>Mars!C63</f>
        <v>01</v>
      </c>
      <c r="D65" s="9" t="str">
        <f>Mars!D63</f>
        <v>09,13</v>
      </c>
      <c r="E65" s="6">
        <f>IF(Mars!$E63="-",Mars!F63*-1,Mars!F63)</f>
        <v>-21</v>
      </c>
      <c r="F65" s="6">
        <f>IF(Mars!$E63="-",Mars!G63*-1,Mars!G63)</f>
        <v>-24</v>
      </c>
      <c r="G65" s="7">
        <f>IF(Mars!$E63="-",Mars!H63*-1,Mars!H63)</f>
        <v>-46.2</v>
      </c>
      <c r="H65" s="7">
        <f t="shared" si="0"/>
        <v>72069.13</v>
      </c>
      <c r="I65" s="10">
        <f t="shared" si="1"/>
        <v>-21.412833333333332</v>
      </c>
      <c r="J65" s="6" t="str">
        <f>Vénusz!B63</f>
        <v>19</v>
      </c>
      <c r="K65" s="6" t="str">
        <f>Vénusz!C63</f>
        <v>56</v>
      </c>
      <c r="L65" s="11" t="str">
        <f>Vénusz!D63</f>
        <v>08,86</v>
      </c>
      <c r="M65" s="6">
        <f>IF(Vénusz!$E63="-",Vénusz!F63*-1,Vénusz!F63)</f>
        <v>-16</v>
      </c>
      <c r="N65" s="6">
        <f>IF(Vénusz!$E63="-",Vénusz!G63*-1,Vénusz!G63)</f>
        <v>-48</v>
      </c>
      <c r="O65" s="7">
        <f>IF(Vénusz!$E63="-",Vénusz!H63*-1,Vénusz!H63)</f>
        <v>-38.799999999999997</v>
      </c>
      <c r="P65" s="7">
        <f t="shared" si="2"/>
        <v>71768.86</v>
      </c>
      <c r="Q65" s="10">
        <f t="shared" si="3"/>
        <v>-16.81077777777778</v>
      </c>
    </row>
    <row r="66" spans="1:17" x14ac:dyDescent="0.25">
      <c r="A66" s="8">
        <f t="shared" si="4"/>
        <v>44625</v>
      </c>
      <c r="B66" s="9" t="str">
        <f>Mars!B64</f>
        <v>20</v>
      </c>
      <c r="C66" s="9" t="str">
        <f>Mars!C64</f>
        <v>04</v>
      </c>
      <c r="D66" s="9" t="str">
        <f>Mars!D64</f>
        <v>17,93</v>
      </c>
      <c r="E66" s="6">
        <f>IF(Mars!$E64="-",Mars!F64*-1,Mars!F64)</f>
        <v>-21</v>
      </c>
      <c r="F66" s="6">
        <f>IF(Mars!$E64="-",Mars!G64*-1,Mars!G64)</f>
        <v>-16</v>
      </c>
      <c r="G66" s="7">
        <f>IF(Mars!$E64="-",Mars!H64*-1,Mars!H64)</f>
        <v>-25.1</v>
      </c>
      <c r="H66" s="7">
        <f t="shared" si="0"/>
        <v>72257.929999999993</v>
      </c>
      <c r="I66" s="10">
        <f t="shared" si="1"/>
        <v>-21.27363888888889</v>
      </c>
      <c r="J66" s="6" t="str">
        <f>Vénusz!B64</f>
        <v>19</v>
      </c>
      <c r="K66" s="6" t="str">
        <f>Vénusz!C64</f>
        <v>59</v>
      </c>
      <c r="L66" s="11" t="str">
        <f>Vénusz!D64</f>
        <v>42,53</v>
      </c>
      <c r="M66" s="6">
        <f>IF(Vénusz!$E64="-",Vénusz!F64*-1,Vénusz!F64)</f>
        <v>-16</v>
      </c>
      <c r="N66" s="6">
        <f>IF(Vénusz!$E64="-",Vénusz!G64*-1,Vénusz!G64)</f>
        <v>-45</v>
      </c>
      <c r="O66" s="7">
        <f>IF(Vénusz!$E64="-",Vénusz!H64*-1,Vénusz!H64)</f>
        <v>-23.7</v>
      </c>
      <c r="P66" s="7">
        <f t="shared" si="2"/>
        <v>71982.53</v>
      </c>
      <c r="Q66" s="10">
        <f t="shared" si="3"/>
        <v>-16.756583333333332</v>
      </c>
    </row>
    <row r="67" spans="1:17" x14ac:dyDescent="0.25">
      <c r="A67" s="8">
        <f t="shared" si="4"/>
        <v>44626</v>
      </c>
      <c r="B67" s="9" t="str">
        <f>Mars!B65</f>
        <v>20</v>
      </c>
      <c r="C67" s="9" t="str">
        <f>Mars!C65</f>
        <v>07</v>
      </c>
      <c r="D67" s="9" t="str">
        <f>Mars!D65</f>
        <v>26,47</v>
      </c>
      <c r="E67" s="6">
        <f>IF(Mars!$E65="-",Mars!F65*-1,Mars!F65)</f>
        <v>-21</v>
      </c>
      <c r="F67" s="6">
        <f>IF(Mars!$E65="-",Mars!G65*-1,Mars!G65)</f>
        <v>-7</v>
      </c>
      <c r="G67" s="7">
        <f>IF(Mars!$E65="-",Mars!H65*-1,Mars!H65)</f>
        <v>-51.1</v>
      </c>
      <c r="H67" s="7">
        <f t="shared" si="0"/>
        <v>72446.47</v>
      </c>
      <c r="I67" s="10">
        <f t="shared" si="1"/>
        <v>-21.130861111111113</v>
      </c>
      <c r="J67" s="6" t="str">
        <f>Vénusz!B65</f>
        <v>20</v>
      </c>
      <c r="K67" s="6" t="str">
        <f>Vénusz!C65</f>
        <v>03</v>
      </c>
      <c r="L67" s="11" t="str">
        <f>Vénusz!D65</f>
        <v>18,92</v>
      </c>
      <c r="M67" s="6">
        <f>IF(Vénusz!$E65="-",Vénusz!F65*-1,Vénusz!F65)</f>
        <v>-16</v>
      </c>
      <c r="N67" s="6">
        <f>IF(Vénusz!$E65="-",Vénusz!G65*-1,Vénusz!G65)</f>
        <v>-41</v>
      </c>
      <c r="O67" s="7">
        <f>IF(Vénusz!$E65="-",Vénusz!H65*-1,Vénusz!H65)</f>
        <v>-43.2</v>
      </c>
      <c r="P67" s="7">
        <f t="shared" si="2"/>
        <v>72198.92</v>
      </c>
      <c r="Q67" s="10">
        <f t="shared" si="3"/>
        <v>-16.695333333333334</v>
      </c>
    </row>
    <row r="68" spans="1:17" x14ac:dyDescent="0.25">
      <c r="A68" s="8">
        <f t="shared" si="4"/>
        <v>44627</v>
      </c>
      <c r="B68" s="9" t="str">
        <f>Mars!B66</f>
        <v>20</v>
      </c>
      <c r="C68" s="9" t="str">
        <f>Mars!C66</f>
        <v>10</v>
      </c>
      <c r="D68" s="9" t="str">
        <f>Mars!D66</f>
        <v>34,75</v>
      </c>
      <c r="E68" s="6">
        <f>IF(Mars!$E66="-",Mars!F66*-1,Mars!F66)</f>
        <v>-20</v>
      </c>
      <c r="F68" s="6">
        <f>IF(Mars!$E66="-",Mars!G66*-1,Mars!G66)</f>
        <v>-59</v>
      </c>
      <c r="G68" s="7">
        <f>IF(Mars!$E66="-",Mars!H66*-1,Mars!H66)</f>
        <v>-4.3</v>
      </c>
      <c r="H68" s="7">
        <f t="shared" ref="H68:H131" si="5">(B68*3600)+(C68*60)+D68</f>
        <v>72634.75</v>
      </c>
      <c r="I68" s="10">
        <f t="shared" ref="I68:I131" si="6">E68+(F68/60)+(G68/3600)</f>
        <v>-20.984527777777778</v>
      </c>
      <c r="J68" s="6" t="str">
        <f>Vénusz!B66</f>
        <v>20</v>
      </c>
      <c r="K68" s="6" t="str">
        <f>Vénusz!C66</f>
        <v>06</v>
      </c>
      <c r="L68" s="11" t="str">
        <f>Vénusz!D66</f>
        <v>57,90</v>
      </c>
      <c r="M68" s="6">
        <f>IF(Vénusz!$E66="-",Vénusz!F66*-1,Vénusz!F66)</f>
        <v>-16</v>
      </c>
      <c r="N68" s="6">
        <f>IF(Vénusz!$E66="-",Vénusz!G66*-1,Vénusz!G66)</f>
        <v>-37</v>
      </c>
      <c r="O68" s="7">
        <f>IF(Vénusz!$E66="-",Vénusz!H66*-1,Vénusz!H66)</f>
        <v>-37</v>
      </c>
      <c r="P68" s="7">
        <f t="shared" ref="P68:P131" si="7">(J68*3600)+(K68*60)+L68</f>
        <v>72417.899999999994</v>
      </c>
      <c r="Q68" s="10">
        <f t="shared" ref="Q68:Q131" si="8">M68+(N68/60)+(O68/3600)</f>
        <v>-16.626944444444444</v>
      </c>
    </row>
    <row r="69" spans="1:17" x14ac:dyDescent="0.25">
      <c r="A69" s="8">
        <f t="shared" ref="A69:A132" si="9">A68+1</f>
        <v>44628</v>
      </c>
      <c r="B69" s="9" t="str">
        <f>Mars!B67</f>
        <v>20</v>
      </c>
      <c r="C69" s="9" t="str">
        <f>Mars!C67</f>
        <v>13</v>
      </c>
      <c r="D69" s="9" t="str">
        <f>Mars!D67</f>
        <v>42,75</v>
      </c>
      <c r="E69" s="6">
        <f>IF(Mars!$E67="-",Mars!F67*-1,Mars!F67)</f>
        <v>-20</v>
      </c>
      <c r="F69" s="6">
        <f>IF(Mars!$E67="-",Mars!G67*-1,Mars!G67)</f>
        <v>-50</v>
      </c>
      <c r="G69" s="7">
        <f>IF(Mars!$E67="-",Mars!H67*-1,Mars!H67)</f>
        <v>-4.8</v>
      </c>
      <c r="H69" s="7">
        <f t="shared" si="5"/>
        <v>72822.75</v>
      </c>
      <c r="I69" s="10">
        <f t="shared" si="6"/>
        <v>-20.834666666666667</v>
      </c>
      <c r="J69" s="6" t="str">
        <f>Vénusz!B67</f>
        <v>20</v>
      </c>
      <c r="K69" s="6" t="str">
        <f>Vénusz!C67</f>
        <v>10</v>
      </c>
      <c r="L69" s="11" t="str">
        <f>Vénusz!D67</f>
        <v>39,33</v>
      </c>
      <c r="M69" s="6">
        <f>IF(Vénusz!$E67="-",Vénusz!F67*-1,Vénusz!F67)</f>
        <v>-16</v>
      </c>
      <c r="N69" s="6">
        <f>IF(Vénusz!$E67="-",Vénusz!G67*-1,Vénusz!G67)</f>
        <v>-33</v>
      </c>
      <c r="O69" s="7">
        <f>IF(Vénusz!$E67="-",Vénusz!H67*-1,Vénusz!H67)</f>
        <v>-4.5999999999999996</v>
      </c>
      <c r="P69" s="7">
        <f t="shared" si="7"/>
        <v>72639.33</v>
      </c>
      <c r="Q69" s="10">
        <f t="shared" si="8"/>
        <v>-16.551277777777777</v>
      </c>
    </row>
    <row r="70" spans="1:17" x14ac:dyDescent="0.25">
      <c r="A70" s="8">
        <f t="shared" si="9"/>
        <v>44629</v>
      </c>
      <c r="B70" s="9" t="str">
        <f>Mars!B68</f>
        <v>20</v>
      </c>
      <c r="C70" s="9" t="str">
        <f>Mars!C68</f>
        <v>16</v>
      </c>
      <c r="D70" s="9" t="str">
        <f>Mars!D68</f>
        <v>50,47</v>
      </c>
      <c r="E70" s="6">
        <f>IF(Mars!$E68="-",Mars!F68*-1,Mars!F68)</f>
        <v>-20</v>
      </c>
      <c r="F70" s="6">
        <f>IF(Mars!$E68="-",Mars!G68*-1,Mars!G68)</f>
        <v>-40</v>
      </c>
      <c r="G70" s="7">
        <f>IF(Mars!$E68="-",Mars!H68*-1,Mars!H68)</f>
        <v>-52.7</v>
      </c>
      <c r="H70" s="7">
        <f t="shared" si="5"/>
        <v>73010.47</v>
      </c>
      <c r="I70" s="10">
        <f t="shared" si="6"/>
        <v>-20.681305555555557</v>
      </c>
      <c r="J70" s="6" t="str">
        <f>Vénusz!B68</f>
        <v>20</v>
      </c>
      <c r="K70" s="6" t="str">
        <f>Vénusz!C68</f>
        <v>14</v>
      </c>
      <c r="L70" s="11" t="str">
        <f>Vénusz!D68</f>
        <v>23,08</v>
      </c>
      <c r="M70" s="6">
        <f>IF(Vénusz!$E68="-",Vénusz!F68*-1,Vénusz!F68)</f>
        <v>-16</v>
      </c>
      <c r="N70" s="6">
        <f>IF(Vénusz!$E68="-",Vénusz!G68*-1,Vénusz!G68)</f>
        <v>-28</v>
      </c>
      <c r="O70" s="7">
        <f>IF(Vénusz!$E68="-",Vénusz!H68*-1,Vénusz!H68)</f>
        <v>-5.6</v>
      </c>
      <c r="P70" s="7">
        <f t="shared" si="7"/>
        <v>72863.08</v>
      </c>
      <c r="Q70" s="10">
        <f t="shared" si="8"/>
        <v>-16.46822222222222</v>
      </c>
    </row>
    <row r="71" spans="1:17" x14ac:dyDescent="0.25">
      <c r="A71" s="8">
        <f t="shared" si="9"/>
        <v>44630</v>
      </c>
      <c r="B71" s="9" t="str">
        <f>Mars!B69</f>
        <v>20</v>
      </c>
      <c r="C71" s="9" t="str">
        <f>Mars!C69</f>
        <v>19</v>
      </c>
      <c r="D71" s="9" t="str">
        <f>Mars!D69</f>
        <v>57,90</v>
      </c>
      <c r="E71" s="6">
        <f>IF(Mars!$E69="-",Mars!F69*-1,Mars!F69)</f>
        <v>-20</v>
      </c>
      <c r="F71" s="6">
        <f>IF(Mars!$E69="-",Mars!G69*-1,Mars!G69)</f>
        <v>-31</v>
      </c>
      <c r="G71" s="7">
        <f>IF(Mars!$E69="-",Mars!H69*-1,Mars!H69)</f>
        <v>-28.2</v>
      </c>
      <c r="H71" s="7">
        <f t="shared" si="5"/>
        <v>73197.899999999994</v>
      </c>
      <c r="I71" s="10">
        <f t="shared" si="6"/>
        <v>-20.5245</v>
      </c>
      <c r="J71" s="6" t="str">
        <f>Vénusz!B69</f>
        <v>20</v>
      </c>
      <c r="K71" s="6" t="str">
        <f>Vénusz!C69</f>
        <v>18</v>
      </c>
      <c r="L71" s="11" t="str">
        <f>Vénusz!D69</f>
        <v>09,05</v>
      </c>
      <c r="M71" s="6">
        <f>IF(Vénusz!$E69="-",Vénusz!F69*-1,Vénusz!F69)</f>
        <v>-16</v>
      </c>
      <c r="N71" s="6">
        <f>IF(Vénusz!$E69="-",Vénusz!G69*-1,Vénusz!G69)</f>
        <v>-22</v>
      </c>
      <c r="O71" s="7">
        <f>IF(Vénusz!$E69="-",Vénusz!H69*-1,Vénusz!H69)</f>
        <v>-39.9</v>
      </c>
      <c r="P71" s="7">
        <f t="shared" si="7"/>
        <v>73089.05</v>
      </c>
      <c r="Q71" s="10">
        <f t="shared" si="8"/>
        <v>-16.377749999999999</v>
      </c>
    </row>
    <row r="72" spans="1:17" x14ac:dyDescent="0.25">
      <c r="A72" s="8">
        <f t="shared" si="9"/>
        <v>44631</v>
      </c>
      <c r="B72" s="9" t="str">
        <f>Mars!B70</f>
        <v>20</v>
      </c>
      <c r="C72" s="9" t="str">
        <f>Mars!C70</f>
        <v>23</v>
      </c>
      <c r="D72" s="9" t="str">
        <f>Mars!D70</f>
        <v>05,05</v>
      </c>
      <c r="E72" s="6">
        <f>IF(Mars!$E70="-",Mars!F70*-1,Mars!F70)</f>
        <v>-20</v>
      </c>
      <c r="F72" s="6">
        <f>IF(Mars!$E70="-",Mars!G70*-1,Mars!G70)</f>
        <v>-21</v>
      </c>
      <c r="G72" s="7">
        <f>IF(Mars!$E70="-",Mars!H70*-1,Mars!H70)</f>
        <v>-51.3</v>
      </c>
      <c r="H72" s="7">
        <f t="shared" si="5"/>
        <v>73385.05</v>
      </c>
      <c r="I72" s="10">
        <f t="shared" si="6"/>
        <v>-20.364250000000002</v>
      </c>
      <c r="J72" s="6" t="str">
        <f>Vénusz!B70</f>
        <v>20</v>
      </c>
      <c r="K72" s="6" t="str">
        <f>Vénusz!C70</f>
        <v>21</v>
      </c>
      <c r="L72" s="11" t="str">
        <f>Vénusz!D70</f>
        <v>57,10</v>
      </c>
      <c r="M72" s="6">
        <f>IF(Vénusz!$E70="-",Vénusz!F70*-1,Vénusz!F70)</f>
        <v>-16</v>
      </c>
      <c r="N72" s="6">
        <f>IF(Vénusz!$E70="-",Vénusz!G70*-1,Vénusz!G70)</f>
        <v>-16</v>
      </c>
      <c r="O72" s="7">
        <f>IF(Vénusz!$E70="-",Vénusz!H70*-1,Vénusz!H70)</f>
        <v>-47.1</v>
      </c>
      <c r="P72" s="7">
        <f t="shared" si="7"/>
        <v>73317.100000000006</v>
      </c>
      <c r="Q72" s="10">
        <f t="shared" si="8"/>
        <v>-16.27975</v>
      </c>
    </row>
    <row r="73" spans="1:17" x14ac:dyDescent="0.25">
      <c r="A73" s="8">
        <f t="shared" si="9"/>
        <v>44632</v>
      </c>
      <c r="B73" s="9" t="str">
        <f>Mars!B71</f>
        <v>20</v>
      </c>
      <c r="C73" s="9" t="str">
        <f>Mars!C71</f>
        <v>26</v>
      </c>
      <c r="D73" s="9" t="str">
        <f>Mars!D71</f>
        <v>11,89</v>
      </c>
      <c r="E73" s="6">
        <f>IF(Mars!$E71="-",Mars!F71*-1,Mars!F71)</f>
        <v>-20</v>
      </c>
      <c r="F73" s="6">
        <f>IF(Mars!$E71="-",Mars!G71*-1,Mars!G71)</f>
        <v>-12</v>
      </c>
      <c r="G73" s="7">
        <f>IF(Mars!$E71="-",Mars!H71*-1,Mars!H71)</f>
        <v>-2.2999999999999998</v>
      </c>
      <c r="H73" s="7">
        <f t="shared" si="5"/>
        <v>73571.89</v>
      </c>
      <c r="I73" s="10">
        <f t="shared" si="6"/>
        <v>-20.200638888888889</v>
      </c>
      <c r="J73" s="6" t="str">
        <f>Vénusz!B71</f>
        <v>20</v>
      </c>
      <c r="K73" s="6" t="str">
        <f>Vénusz!C71</f>
        <v>25</v>
      </c>
      <c r="L73" s="11" t="str">
        <f>Vénusz!D71</f>
        <v>47,13</v>
      </c>
      <c r="M73" s="6">
        <f>IF(Vénusz!$E71="-",Vénusz!F71*-1,Vénusz!F71)</f>
        <v>-16</v>
      </c>
      <c r="N73" s="6">
        <f>IF(Vénusz!$E71="-",Vénusz!G71*-1,Vénusz!G71)</f>
        <v>-10</v>
      </c>
      <c r="O73" s="7">
        <f>IF(Vénusz!$E71="-",Vénusz!H71*-1,Vénusz!H71)</f>
        <v>-26.9</v>
      </c>
      <c r="P73" s="7">
        <f t="shared" si="7"/>
        <v>73547.13</v>
      </c>
      <c r="Q73" s="10">
        <f t="shared" si="8"/>
        <v>-16.174138888888891</v>
      </c>
    </row>
    <row r="74" spans="1:17" x14ac:dyDescent="0.25">
      <c r="A74" s="8">
        <f t="shared" si="9"/>
        <v>44633</v>
      </c>
      <c r="B74" s="9" t="str">
        <f>Mars!B72</f>
        <v>20</v>
      </c>
      <c r="C74" s="9" t="str">
        <f>Mars!C72</f>
        <v>29</v>
      </c>
      <c r="D74" s="9" t="str">
        <f>Mars!D72</f>
        <v>18,44</v>
      </c>
      <c r="E74" s="6">
        <f>IF(Mars!$E72="-",Mars!F72*-1,Mars!F72)</f>
        <v>-20</v>
      </c>
      <c r="F74" s="6">
        <f>IF(Mars!$E72="-",Mars!G72*-1,Mars!G72)</f>
        <v>-2</v>
      </c>
      <c r="G74" s="7">
        <f>IF(Mars!$E72="-",Mars!H72*-1,Mars!H72)</f>
        <v>-1.1000000000000001</v>
      </c>
      <c r="H74" s="7">
        <f t="shared" si="5"/>
        <v>73758.44</v>
      </c>
      <c r="I74" s="10">
        <f t="shared" si="6"/>
        <v>-20.033638888888891</v>
      </c>
      <c r="J74" s="6" t="str">
        <f>Vénusz!B72</f>
        <v>20</v>
      </c>
      <c r="K74" s="6" t="str">
        <f>Vénusz!C72</f>
        <v>29</v>
      </c>
      <c r="L74" s="11" t="str">
        <f>Vénusz!D72</f>
        <v>39,03</v>
      </c>
      <c r="M74" s="6">
        <f>IF(Vénusz!$E72="-",Vénusz!F72*-1,Vénusz!F72)</f>
        <v>-16</v>
      </c>
      <c r="N74" s="6">
        <f>IF(Vénusz!$E72="-",Vénusz!G72*-1,Vénusz!G72)</f>
        <v>-3</v>
      </c>
      <c r="O74" s="7">
        <f>IF(Vénusz!$E72="-",Vénusz!H72*-1,Vénusz!H72)</f>
        <v>-39.200000000000003</v>
      </c>
      <c r="P74" s="7">
        <f t="shared" si="7"/>
        <v>73779.03</v>
      </c>
      <c r="Q74" s="10">
        <f t="shared" si="8"/>
        <v>-16.06088888888889</v>
      </c>
    </row>
    <row r="75" spans="1:17" x14ac:dyDescent="0.25">
      <c r="A75" s="8">
        <f t="shared" si="9"/>
        <v>44634</v>
      </c>
      <c r="B75" s="9" t="str">
        <f>Mars!B73</f>
        <v>20</v>
      </c>
      <c r="C75" s="9" t="str">
        <f>Mars!C73</f>
        <v>32</v>
      </c>
      <c r="D75" s="9" t="str">
        <f>Mars!D73</f>
        <v>24,68</v>
      </c>
      <c r="E75" s="6">
        <f>IF(Mars!$E73="-",Mars!F73*-1,Mars!F73)</f>
        <v>-19</v>
      </c>
      <c r="F75" s="6">
        <f>IF(Mars!$E73="-",Mars!G73*-1,Mars!G73)</f>
        <v>-51</v>
      </c>
      <c r="G75" s="7">
        <f>IF(Mars!$E73="-",Mars!H73*-1,Mars!H73)</f>
        <v>-47.9</v>
      </c>
      <c r="H75" s="7">
        <f t="shared" si="5"/>
        <v>73944.679999999993</v>
      </c>
      <c r="I75" s="10">
        <f t="shared" si="6"/>
        <v>-19.863305555555556</v>
      </c>
      <c r="J75" s="6" t="str">
        <f>Vénusz!B73</f>
        <v>20</v>
      </c>
      <c r="K75" s="6" t="str">
        <f>Vénusz!C73</f>
        <v>33</v>
      </c>
      <c r="L75" s="11" t="str">
        <f>Vénusz!D73</f>
        <v>32,70</v>
      </c>
      <c r="M75" s="6">
        <f>IF(Vénusz!$E73="-",Vénusz!F73*-1,Vénusz!F73)</f>
        <v>-15</v>
      </c>
      <c r="N75" s="6">
        <f>IF(Vénusz!$E73="-",Vénusz!G73*-1,Vénusz!G73)</f>
        <v>-56</v>
      </c>
      <c r="O75" s="7">
        <f>IF(Vénusz!$E73="-",Vénusz!H73*-1,Vénusz!H73)</f>
        <v>-23.7</v>
      </c>
      <c r="P75" s="7">
        <f t="shared" si="7"/>
        <v>74012.7</v>
      </c>
      <c r="Q75" s="10">
        <f t="shared" si="8"/>
        <v>-15.939916666666667</v>
      </c>
    </row>
    <row r="76" spans="1:17" x14ac:dyDescent="0.25">
      <c r="A76" s="8">
        <f t="shared" si="9"/>
        <v>44635</v>
      </c>
      <c r="B76" s="9" t="str">
        <f>Mars!B74</f>
        <v>20</v>
      </c>
      <c r="C76" s="9" t="str">
        <f>Mars!C74</f>
        <v>35</v>
      </c>
      <c r="D76" s="9" t="str">
        <f>Mars!D74</f>
        <v>30,62</v>
      </c>
      <c r="E76" s="6">
        <f>IF(Mars!$E74="-",Mars!F74*-1,Mars!F74)</f>
        <v>-19</v>
      </c>
      <c r="F76" s="6">
        <f>IF(Mars!$E74="-",Mars!G74*-1,Mars!G74)</f>
        <v>-41</v>
      </c>
      <c r="G76" s="7">
        <f>IF(Mars!$E74="-",Mars!H74*-1,Mars!H74)</f>
        <v>-23</v>
      </c>
      <c r="H76" s="7">
        <f t="shared" si="5"/>
        <v>74130.62</v>
      </c>
      <c r="I76" s="10">
        <f t="shared" si="6"/>
        <v>-19.689722222222223</v>
      </c>
      <c r="J76" s="6" t="str">
        <f>Vénusz!B74</f>
        <v>20</v>
      </c>
      <c r="K76" s="6" t="str">
        <f>Vénusz!C74</f>
        <v>37</v>
      </c>
      <c r="L76" s="11" t="str">
        <f>Vénusz!D74</f>
        <v>28,05</v>
      </c>
      <c r="M76" s="6">
        <f>IF(Vénusz!$E74="-",Vénusz!F74*-1,Vénusz!F74)</f>
        <v>-15</v>
      </c>
      <c r="N76" s="6">
        <f>IF(Vénusz!$E74="-",Vénusz!G74*-1,Vénusz!G74)</f>
        <v>-48</v>
      </c>
      <c r="O76" s="7">
        <f>IF(Vénusz!$E74="-",Vénusz!H74*-1,Vénusz!H74)</f>
        <v>-40.5</v>
      </c>
      <c r="P76" s="7">
        <f t="shared" si="7"/>
        <v>74248.05</v>
      </c>
      <c r="Q76" s="10">
        <f t="shared" si="8"/>
        <v>-15.811250000000001</v>
      </c>
    </row>
    <row r="77" spans="1:17" x14ac:dyDescent="0.25">
      <c r="A77" s="8">
        <f t="shared" si="9"/>
        <v>44636</v>
      </c>
      <c r="B77" s="9" t="str">
        <f>Mars!B75</f>
        <v>20</v>
      </c>
      <c r="C77" s="9" t="str">
        <f>Mars!C75</f>
        <v>38</v>
      </c>
      <c r="D77" s="9" t="str">
        <f>Mars!D75</f>
        <v>36,24</v>
      </c>
      <c r="E77" s="6">
        <f>IF(Mars!$E75="-",Mars!F75*-1,Mars!F75)</f>
        <v>-19</v>
      </c>
      <c r="F77" s="6">
        <f>IF(Mars!$E75="-",Mars!G75*-1,Mars!G75)</f>
        <v>-30</v>
      </c>
      <c r="G77" s="7">
        <f>IF(Mars!$E75="-",Mars!H75*-1,Mars!H75)</f>
        <v>-46.3</v>
      </c>
      <c r="H77" s="7">
        <f t="shared" si="5"/>
        <v>74316.240000000005</v>
      </c>
      <c r="I77" s="10">
        <f t="shared" si="6"/>
        <v>-19.512861111111111</v>
      </c>
      <c r="J77" s="6" t="str">
        <f>Vénusz!B75</f>
        <v>20</v>
      </c>
      <c r="K77" s="6" t="str">
        <f>Vénusz!C75</f>
        <v>41</v>
      </c>
      <c r="L77" s="11" t="str">
        <f>Vénusz!D75</f>
        <v>24,97</v>
      </c>
      <c r="M77" s="6">
        <f>IF(Vénusz!$E75="-",Vénusz!F75*-1,Vénusz!F75)</f>
        <v>-15</v>
      </c>
      <c r="N77" s="6">
        <f>IF(Vénusz!$E75="-",Vénusz!G75*-1,Vénusz!G75)</f>
        <v>-40</v>
      </c>
      <c r="O77" s="7">
        <f>IF(Vénusz!$E75="-",Vénusz!H75*-1,Vénusz!H75)</f>
        <v>-29.2</v>
      </c>
      <c r="P77" s="7">
        <f t="shared" si="7"/>
        <v>74484.97</v>
      </c>
      <c r="Q77" s="10">
        <f t="shared" si="8"/>
        <v>-15.674777777777777</v>
      </c>
    </row>
    <row r="78" spans="1:17" x14ac:dyDescent="0.25">
      <c r="A78" s="8">
        <f t="shared" si="9"/>
        <v>44637</v>
      </c>
      <c r="B78" s="9" t="str">
        <f>Mars!B76</f>
        <v>20</v>
      </c>
      <c r="C78" s="9" t="str">
        <f>Mars!C76</f>
        <v>41</v>
      </c>
      <c r="D78" s="9" t="str">
        <f>Mars!D76</f>
        <v>41,56</v>
      </c>
      <c r="E78" s="6">
        <f>IF(Mars!$E76="-",Mars!F76*-1,Mars!F76)</f>
        <v>-19</v>
      </c>
      <c r="F78" s="6">
        <f>IF(Mars!$E76="-",Mars!G76*-1,Mars!G76)</f>
        <v>-19</v>
      </c>
      <c r="G78" s="7">
        <f>IF(Mars!$E76="-",Mars!H76*-1,Mars!H76)</f>
        <v>-58</v>
      </c>
      <c r="H78" s="7">
        <f t="shared" si="5"/>
        <v>74501.56</v>
      </c>
      <c r="I78" s="10">
        <f t="shared" si="6"/>
        <v>-19.332777777777778</v>
      </c>
      <c r="J78" s="6" t="str">
        <f>Vénusz!B76</f>
        <v>20</v>
      </c>
      <c r="K78" s="6" t="str">
        <f>Vénusz!C76</f>
        <v>45</v>
      </c>
      <c r="L78" s="11" t="str">
        <f>Vénusz!D76</f>
        <v>23,37</v>
      </c>
      <c r="M78" s="6">
        <f>IF(Vénusz!$E76="-",Vénusz!F76*-1,Vénusz!F76)</f>
        <v>-15</v>
      </c>
      <c r="N78" s="6">
        <f>IF(Vénusz!$E76="-",Vénusz!G76*-1,Vénusz!G76)</f>
        <v>-31</v>
      </c>
      <c r="O78" s="7">
        <f>IF(Vénusz!$E76="-",Vénusz!H76*-1,Vénusz!H76)</f>
        <v>-49.9</v>
      </c>
      <c r="P78" s="7">
        <f t="shared" si="7"/>
        <v>74723.37</v>
      </c>
      <c r="Q78" s="10">
        <f t="shared" si="8"/>
        <v>-15.530527777777779</v>
      </c>
    </row>
    <row r="79" spans="1:17" x14ac:dyDescent="0.25">
      <c r="A79" s="8">
        <f t="shared" si="9"/>
        <v>44638</v>
      </c>
      <c r="B79" s="9" t="str">
        <f>Mars!B77</f>
        <v>20</v>
      </c>
      <c r="C79" s="9" t="str">
        <f>Mars!C77</f>
        <v>44</v>
      </c>
      <c r="D79" s="9" t="str">
        <f>Mars!D77</f>
        <v>46,55</v>
      </c>
      <c r="E79" s="6">
        <f>IF(Mars!$E77="-",Mars!F77*-1,Mars!F77)</f>
        <v>-19</v>
      </c>
      <c r="F79" s="6">
        <f>IF(Mars!$E77="-",Mars!G77*-1,Mars!G77)</f>
        <v>-8</v>
      </c>
      <c r="G79" s="7">
        <f>IF(Mars!$E77="-",Mars!H77*-1,Mars!H77)</f>
        <v>-58.2</v>
      </c>
      <c r="H79" s="7">
        <f t="shared" si="5"/>
        <v>74686.55</v>
      </c>
      <c r="I79" s="10">
        <f t="shared" si="6"/>
        <v>-19.1495</v>
      </c>
      <c r="J79" s="6" t="str">
        <f>Vénusz!B77</f>
        <v>20</v>
      </c>
      <c r="K79" s="6" t="str">
        <f>Vénusz!C77</f>
        <v>49</v>
      </c>
      <c r="L79" s="11" t="str">
        <f>Vénusz!D77</f>
        <v>23,17</v>
      </c>
      <c r="M79" s="6">
        <f>IF(Vénusz!$E77="-",Vénusz!F77*-1,Vénusz!F77)</f>
        <v>-15</v>
      </c>
      <c r="N79" s="6">
        <f>IF(Vénusz!$E77="-",Vénusz!G77*-1,Vénusz!G77)</f>
        <v>-22</v>
      </c>
      <c r="O79" s="7">
        <f>IF(Vénusz!$E77="-",Vénusz!H77*-1,Vénusz!H77)</f>
        <v>-42.5</v>
      </c>
      <c r="P79" s="7">
        <f t="shared" si="7"/>
        <v>74963.17</v>
      </c>
      <c r="Q79" s="10">
        <f t="shared" si="8"/>
        <v>-15.378472222222223</v>
      </c>
    </row>
    <row r="80" spans="1:17" x14ac:dyDescent="0.25">
      <c r="A80" s="8">
        <f t="shared" si="9"/>
        <v>44639</v>
      </c>
      <c r="B80" s="9" t="str">
        <f>Mars!B78</f>
        <v>20</v>
      </c>
      <c r="C80" s="9" t="str">
        <f>Mars!C78</f>
        <v>47</v>
      </c>
      <c r="D80" s="9" t="str">
        <f>Mars!D78</f>
        <v>51,23</v>
      </c>
      <c r="E80" s="6">
        <f>IF(Mars!$E78="-",Mars!F78*-1,Mars!F78)</f>
        <v>-18</v>
      </c>
      <c r="F80" s="6">
        <f>IF(Mars!$E78="-",Mars!G78*-1,Mars!G78)</f>
        <v>-57</v>
      </c>
      <c r="G80" s="7">
        <f>IF(Mars!$E78="-",Mars!H78*-1,Mars!H78)</f>
        <v>-47.1</v>
      </c>
      <c r="H80" s="7">
        <f t="shared" si="5"/>
        <v>74871.23</v>
      </c>
      <c r="I80" s="10">
        <f t="shared" si="6"/>
        <v>-18.963083333333334</v>
      </c>
      <c r="J80" s="6" t="str">
        <f>Vénusz!B78</f>
        <v>20</v>
      </c>
      <c r="K80" s="6" t="str">
        <f>Vénusz!C78</f>
        <v>53</v>
      </c>
      <c r="L80" s="11" t="str">
        <f>Vénusz!D78</f>
        <v>24,28</v>
      </c>
      <c r="M80" s="6">
        <f>IF(Vénusz!$E78="-",Vénusz!F78*-1,Vénusz!F78)</f>
        <v>-15</v>
      </c>
      <c r="N80" s="6">
        <f>IF(Vénusz!$E78="-",Vénusz!G78*-1,Vénusz!G78)</f>
        <v>-13</v>
      </c>
      <c r="O80" s="7">
        <f>IF(Vénusz!$E78="-",Vénusz!H78*-1,Vénusz!H78)</f>
        <v>-7</v>
      </c>
      <c r="P80" s="7">
        <f t="shared" si="7"/>
        <v>75204.28</v>
      </c>
      <c r="Q80" s="10">
        <f t="shared" si="8"/>
        <v>-15.218611111111111</v>
      </c>
    </row>
    <row r="81" spans="1:17" x14ac:dyDescent="0.25">
      <c r="A81" s="8">
        <f t="shared" si="9"/>
        <v>44640</v>
      </c>
      <c r="B81" s="9" t="str">
        <f>Mars!B79</f>
        <v>20</v>
      </c>
      <c r="C81" s="9" t="str">
        <f>Mars!C79</f>
        <v>50</v>
      </c>
      <c r="D81" s="9" t="str">
        <f>Mars!D79</f>
        <v>55,59</v>
      </c>
      <c r="E81" s="6">
        <f>IF(Mars!$E79="-",Mars!F79*-1,Mars!F79)</f>
        <v>-18</v>
      </c>
      <c r="F81" s="6">
        <f>IF(Mars!$E79="-",Mars!G79*-1,Mars!G79)</f>
        <v>-46</v>
      </c>
      <c r="G81" s="7">
        <f>IF(Mars!$E79="-",Mars!H79*-1,Mars!H79)</f>
        <v>-24.8</v>
      </c>
      <c r="H81" s="7">
        <f t="shared" si="5"/>
        <v>75055.59</v>
      </c>
      <c r="I81" s="10">
        <f t="shared" si="6"/>
        <v>-18.773555555555554</v>
      </c>
      <c r="J81" s="6" t="str">
        <f>Vénusz!B79</f>
        <v>20</v>
      </c>
      <c r="K81" s="6" t="str">
        <f>Vénusz!C79</f>
        <v>57</v>
      </c>
      <c r="L81" s="11" t="str">
        <f>Vénusz!D79</f>
        <v>26,62</v>
      </c>
      <c r="M81" s="6">
        <f>IF(Vénusz!$E79="-",Vénusz!F79*-1,Vénusz!F79)</f>
        <v>-15</v>
      </c>
      <c r="N81" s="6">
        <f>IF(Vénusz!$E79="-",Vénusz!G79*-1,Vénusz!G79)</f>
        <v>-3</v>
      </c>
      <c r="O81" s="7">
        <f>IF(Vénusz!$E79="-",Vénusz!H79*-1,Vénusz!H79)</f>
        <v>-3.4</v>
      </c>
      <c r="P81" s="7">
        <f t="shared" si="7"/>
        <v>75446.62</v>
      </c>
      <c r="Q81" s="10">
        <f t="shared" si="8"/>
        <v>-15.050944444444445</v>
      </c>
    </row>
    <row r="82" spans="1:17" x14ac:dyDescent="0.25">
      <c r="A82" s="8">
        <f t="shared" si="9"/>
        <v>44641</v>
      </c>
      <c r="B82" s="9" t="str">
        <f>Mars!B80</f>
        <v>20</v>
      </c>
      <c r="C82" s="9" t="str">
        <f>Mars!C80</f>
        <v>53</v>
      </c>
      <c r="D82" s="9" t="str">
        <f>Mars!D80</f>
        <v>59,62</v>
      </c>
      <c r="E82" s="6">
        <f>IF(Mars!$E80="-",Mars!F80*-1,Mars!F80)</f>
        <v>-18</v>
      </c>
      <c r="F82" s="6">
        <f>IF(Mars!$E80="-",Mars!G80*-1,Mars!G80)</f>
        <v>-34</v>
      </c>
      <c r="G82" s="7">
        <f>IF(Mars!$E80="-",Mars!H80*-1,Mars!H80)</f>
        <v>-51.4</v>
      </c>
      <c r="H82" s="7">
        <f t="shared" si="5"/>
        <v>75239.62</v>
      </c>
      <c r="I82" s="10">
        <f t="shared" si="6"/>
        <v>-18.580944444444444</v>
      </c>
      <c r="J82" s="6" t="str">
        <f>Vénusz!B80</f>
        <v>21</v>
      </c>
      <c r="K82" s="6" t="str">
        <f>Vénusz!C80</f>
        <v>01</v>
      </c>
      <c r="L82" s="11" t="str">
        <f>Vénusz!D80</f>
        <v>30,11</v>
      </c>
      <c r="M82" s="6">
        <f>IF(Vénusz!$E80="-",Vénusz!F80*-1,Vénusz!F80)</f>
        <v>-14</v>
      </c>
      <c r="N82" s="6">
        <f>IF(Vénusz!$E80="-",Vénusz!G80*-1,Vénusz!G80)</f>
        <v>-52</v>
      </c>
      <c r="O82" s="7">
        <f>IF(Vénusz!$E80="-",Vénusz!H80*-1,Vénusz!H80)</f>
        <v>-31.8</v>
      </c>
      <c r="P82" s="7">
        <f t="shared" si="7"/>
        <v>75690.11</v>
      </c>
      <c r="Q82" s="10">
        <f t="shared" si="8"/>
        <v>-14.875500000000001</v>
      </c>
    </row>
    <row r="83" spans="1:17" x14ac:dyDescent="0.25">
      <c r="A83" s="8">
        <f t="shared" si="9"/>
        <v>44642</v>
      </c>
      <c r="B83" s="9" t="str">
        <f>Mars!B81</f>
        <v>20</v>
      </c>
      <c r="C83" s="9" t="str">
        <f>Mars!C81</f>
        <v>57</v>
      </c>
      <c r="D83" s="9" t="str">
        <f>Mars!D81</f>
        <v>03,33</v>
      </c>
      <c r="E83" s="6">
        <f>IF(Mars!$E81="-",Mars!F81*-1,Mars!F81)</f>
        <v>-18</v>
      </c>
      <c r="F83" s="6">
        <f>IF(Mars!$E81="-",Mars!G81*-1,Mars!G81)</f>
        <v>-23</v>
      </c>
      <c r="G83" s="7">
        <f>IF(Mars!$E81="-",Mars!H81*-1,Mars!H81)</f>
        <v>-7.1</v>
      </c>
      <c r="H83" s="7">
        <f t="shared" si="5"/>
        <v>75423.33</v>
      </c>
      <c r="I83" s="10">
        <f t="shared" si="6"/>
        <v>-18.385305555555554</v>
      </c>
      <c r="J83" s="6" t="str">
        <f>Vénusz!B81</f>
        <v>21</v>
      </c>
      <c r="K83" s="6" t="str">
        <f>Vénusz!C81</f>
        <v>05</v>
      </c>
      <c r="L83" s="11" t="str">
        <f>Vénusz!D81</f>
        <v>34,68</v>
      </c>
      <c r="M83" s="6">
        <f>IF(Vénusz!$E81="-",Vénusz!F81*-1,Vénusz!F81)</f>
        <v>-14</v>
      </c>
      <c r="N83" s="6">
        <f>IF(Vénusz!$E81="-",Vénusz!G81*-1,Vénusz!G81)</f>
        <v>-41</v>
      </c>
      <c r="O83" s="7">
        <f>IF(Vénusz!$E81="-",Vénusz!H81*-1,Vénusz!H81)</f>
        <v>-32.1</v>
      </c>
      <c r="P83" s="7">
        <f t="shared" si="7"/>
        <v>75934.679999999993</v>
      </c>
      <c r="Q83" s="10">
        <f t="shared" si="8"/>
        <v>-14.69225</v>
      </c>
    </row>
    <row r="84" spans="1:17" x14ac:dyDescent="0.25">
      <c r="A84" s="8">
        <f t="shared" si="9"/>
        <v>44643</v>
      </c>
      <c r="B84" s="9" t="str">
        <f>Mars!B82</f>
        <v>21</v>
      </c>
      <c r="C84" s="9" t="str">
        <f>Mars!C82</f>
        <v>00</v>
      </c>
      <c r="D84" s="9" t="str">
        <f>Mars!D82</f>
        <v>06,71</v>
      </c>
      <c r="E84" s="6">
        <f>IF(Mars!$E82="-",Mars!F82*-1,Mars!F82)</f>
        <v>-18</v>
      </c>
      <c r="F84" s="6">
        <f>IF(Mars!$E82="-",Mars!G82*-1,Mars!G82)</f>
        <v>-11</v>
      </c>
      <c r="G84" s="7">
        <f>IF(Mars!$E82="-",Mars!H82*-1,Mars!H82)</f>
        <v>-12</v>
      </c>
      <c r="H84" s="7">
        <f t="shared" si="5"/>
        <v>75606.710000000006</v>
      </c>
      <c r="I84" s="10">
        <f t="shared" si="6"/>
        <v>-18.186666666666667</v>
      </c>
      <c r="J84" s="6" t="str">
        <f>Vénusz!B82</f>
        <v>21</v>
      </c>
      <c r="K84" s="6" t="str">
        <f>Vénusz!C82</f>
        <v>09</v>
      </c>
      <c r="L84" s="11" t="str">
        <f>Vénusz!D82</f>
        <v>40,24</v>
      </c>
      <c r="M84" s="6">
        <f>IF(Vénusz!$E82="-",Vénusz!F82*-1,Vénusz!F82)</f>
        <v>-14</v>
      </c>
      <c r="N84" s="6">
        <f>IF(Vénusz!$E82="-",Vénusz!G82*-1,Vénusz!G82)</f>
        <v>-30</v>
      </c>
      <c r="O84" s="7">
        <f>IF(Vénusz!$E82="-",Vénusz!H82*-1,Vénusz!H82)</f>
        <v>-4.5999999999999996</v>
      </c>
      <c r="P84" s="7">
        <f t="shared" si="7"/>
        <v>76180.240000000005</v>
      </c>
      <c r="Q84" s="10">
        <f t="shared" si="8"/>
        <v>-14.501277777777778</v>
      </c>
    </row>
    <row r="85" spans="1:17" x14ac:dyDescent="0.25">
      <c r="A85" s="8">
        <f t="shared" si="9"/>
        <v>44644</v>
      </c>
      <c r="B85" s="9" t="str">
        <f>Mars!B83</f>
        <v>21</v>
      </c>
      <c r="C85" s="9" t="str">
        <f>Mars!C83</f>
        <v>03</v>
      </c>
      <c r="D85" s="9" t="str">
        <f>Mars!D83</f>
        <v>09,76</v>
      </c>
      <c r="E85" s="6">
        <f>IF(Mars!$E83="-",Mars!F83*-1,Mars!F83)</f>
        <v>-17</v>
      </c>
      <c r="F85" s="6">
        <f>IF(Mars!$E83="-",Mars!G83*-1,Mars!G83)</f>
        <v>-59</v>
      </c>
      <c r="G85" s="7">
        <f>IF(Mars!$E83="-",Mars!H83*-1,Mars!H83)</f>
        <v>-6.2</v>
      </c>
      <c r="H85" s="7">
        <f t="shared" si="5"/>
        <v>75789.759999999995</v>
      </c>
      <c r="I85" s="10">
        <f t="shared" si="6"/>
        <v>-17.985055555555558</v>
      </c>
      <c r="J85" s="6" t="str">
        <f>Vénusz!B83</f>
        <v>21</v>
      </c>
      <c r="K85" s="6" t="str">
        <f>Vénusz!C83</f>
        <v>13</v>
      </c>
      <c r="L85" s="11" t="str">
        <f>Vénusz!D83</f>
        <v>46,71</v>
      </c>
      <c r="M85" s="6">
        <f>IF(Vénusz!$E83="-",Vénusz!F83*-1,Vénusz!F83)</f>
        <v>-14</v>
      </c>
      <c r="N85" s="6">
        <f>IF(Vénusz!$E83="-",Vénusz!G83*-1,Vénusz!G83)</f>
        <v>-18</v>
      </c>
      <c r="O85" s="7">
        <f>IF(Vénusz!$E83="-",Vénusz!H83*-1,Vénusz!H83)</f>
        <v>-9.4</v>
      </c>
      <c r="P85" s="7">
        <f t="shared" si="7"/>
        <v>76426.710000000006</v>
      </c>
      <c r="Q85" s="10">
        <f t="shared" si="8"/>
        <v>-14.302611111111112</v>
      </c>
    </row>
    <row r="86" spans="1:17" x14ac:dyDescent="0.25">
      <c r="A86" s="8">
        <f t="shared" si="9"/>
        <v>44645</v>
      </c>
      <c r="B86" s="9" t="str">
        <f>Mars!B84</f>
        <v>21</v>
      </c>
      <c r="C86" s="9" t="str">
        <f>Mars!C84</f>
        <v>06</v>
      </c>
      <c r="D86" s="9" t="str">
        <f>Mars!D84</f>
        <v>12,48</v>
      </c>
      <c r="E86" s="6">
        <f>IF(Mars!$E84="-",Mars!F84*-1,Mars!F84)</f>
        <v>-17</v>
      </c>
      <c r="F86" s="6">
        <f>IF(Mars!$E84="-",Mars!G84*-1,Mars!G84)</f>
        <v>-46</v>
      </c>
      <c r="G86" s="7">
        <f>IF(Mars!$E84="-",Mars!H84*-1,Mars!H84)</f>
        <v>-50</v>
      </c>
      <c r="H86" s="7">
        <f t="shared" si="5"/>
        <v>75972.479999999996</v>
      </c>
      <c r="I86" s="10">
        <f t="shared" si="6"/>
        <v>-17.780555555555555</v>
      </c>
      <c r="J86" s="6" t="str">
        <f>Vénusz!B84</f>
        <v>21</v>
      </c>
      <c r="K86" s="6" t="str">
        <f>Vénusz!C84</f>
        <v>17</v>
      </c>
      <c r="L86" s="11" t="str">
        <f>Vénusz!D84</f>
        <v>54,04</v>
      </c>
      <c r="M86" s="6">
        <f>IF(Vénusz!$E84="-",Vénusz!F84*-1,Vénusz!F84)</f>
        <v>-14</v>
      </c>
      <c r="N86" s="6">
        <f>IF(Vénusz!$E84="-",Vénusz!G84*-1,Vénusz!G84)</f>
        <v>-5</v>
      </c>
      <c r="O86" s="7">
        <f>IF(Vénusz!$E84="-",Vénusz!H84*-1,Vénusz!H84)</f>
        <v>-46.6</v>
      </c>
      <c r="P86" s="7">
        <f t="shared" si="7"/>
        <v>76674.039999999994</v>
      </c>
      <c r="Q86" s="10">
        <f t="shared" si="8"/>
        <v>-14.096277777777779</v>
      </c>
    </row>
    <row r="87" spans="1:17" x14ac:dyDescent="0.25">
      <c r="A87" s="8">
        <f t="shared" si="9"/>
        <v>44646</v>
      </c>
      <c r="B87" s="9" t="str">
        <f>Mars!B85</f>
        <v>21</v>
      </c>
      <c r="C87" s="9" t="str">
        <f>Mars!C85</f>
        <v>09</v>
      </c>
      <c r="D87" s="9" t="str">
        <f>Mars!D85</f>
        <v>14,86</v>
      </c>
      <c r="E87" s="6">
        <f>IF(Mars!$E85="-",Mars!F85*-1,Mars!F85)</f>
        <v>-17</v>
      </c>
      <c r="F87" s="6">
        <f>IF(Mars!$E85="-",Mars!G85*-1,Mars!G85)</f>
        <v>-34</v>
      </c>
      <c r="G87" s="7">
        <f>IF(Mars!$E85="-",Mars!H85*-1,Mars!H85)</f>
        <v>-23.4</v>
      </c>
      <c r="H87" s="7">
        <f t="shared" si="5"/>
        <v>76154.86</v>
      </c>
      <c r="I87" s="10">
        <f t="shared" si="6"/>
        <v>-17.573166666666665</v>
      </c>
      <c r="J87" s="6" t="str">
        <f>Vénusz!B85</f>
        <v>21</v>
      </c>
      <c r="K87" s="6" t="str">
        <f>Vénusz!C85</f>
        <v>22</v>
      </c>
      <c r="L87" s="11" t="str">
        <f>Vénusz!D85</f>
        <v>02,15</v>
      </c>
      <c r="M87" s="6">
        <f>IF(Vénusz!$E85="-",Vénusz!F85*-1,Vénusz!F85)</f>
        <v>-13</v>
      </c>
      <c r="N87" s="6">
        <f>IF(Vénusz!$E85="-",Vénusz!G85*-1,Vénusz!G85)</f>
        <v>-52</v>
      </c>
      <c r="O87" s="7">
        <f>IF(Vénusz!$E85="-",Vénusz!H85*-1,Vénusz!H85)</f>
        <v>-56.5</v>
      </c>
      <c r="P87" s="7">
        <f t="shared" si="7"/>
        <v>76922.149999999994</v>
      </c>
      <c r="Q87" s="10">
        <f t="shared" si="8"/>
        <v>-13.882361111111111</v>
      </c>
    </row>
    <row r="88" spans="1:17" x14ac:dyDescent="0.25">
      <c r="A88" s="8">
        <f t="shared" si="9"/>
        <v>44647</v>
      </c>
      <c r="B88" s="9" t="str">
        <f>Mars!B86</f>
        <v>21</v>
      </c>
      <c r="C88" s="9" t="str">
        <f>Mars!C86</f>
        <v>12</v>
      </c>
      <c r="D88" s="9" t="str">
        <f>Mars!D86</f>
        <v>16,89</v>
      </c>
      <c r="E88" s="6">
        <f>IF(Mars!$E86="-",Mars!F86*-1,Mars!F86)</f>
        <v>-17</v>
      </c>
      <c r="F88" s="6">
        <f>IF(Mars!$E86="-",Mars!G86*-1,Mars!G86)</f>
        <v>-21</v>
      </c>
      <c r="G88" s="7">
        <f>IF(Mars!$E86="-",Mars!H86*-1,Mars!H86)</f>
        <v>-46.6</v>
      </c>
      <c r="H88" s="7">
        <f t="shared" si="5"/>
        <v>76336.89</v>
      </c>
      <c r="I88" s="10">
        <f t="shared" si="6"/>
        <v>-17.362944444444445</v>
      </c>
      <c r="J88" s="6" t="str">
        <f>Vénusz!B86</f>
        <v>21</v>
      </c>
      <c r="K88" s="6" t="str">
        <f>Vénusz!C86</f>
        <v>26</v>
      </c>
      <c r="L88" s="11" t="str">
        <f>Vénusz!D86</f>
        <v>10,96</v>
      </c>
      <c r="M88" s="6">
        <f>IF(Vénusz!$E86="-",Vénusz!F86*-1,Vénusz!F86)</f>
        <v>-13</v>
      </c>
      <c r="N88" s="6">
        <f>IF(Vénusz!$E86="-",Vénusz!G86*-1,Vénusz!G86)</f>
        <v>-39</v>
      </c>
      <c r="O88" s="7">
        <f>IF(Vénusz!$E86="-",Vénusz!H86*-1,Vénusz!H86)</f>
        <v>-39.4</v>
      </c>
      <c r="P88" s="7">
        <f t="shared" si="7"/>
        <v>77170.960000000006</v>
      </c>
      <c r="Q88" s="10">
        <f t="shared" si="8"/>
        <v>-13.660944444444445</v>
      </c>
    </row>
    <row r="89" spans="1:17" x14ac:dyDescent="0.25">
      <c r="A89" s="8">
        <f t="shared" si="9"/>
        <v>44648</v>
      </c>
      <c r="B89" s="9" t="str">
        <f>Mars!B87</f>
        <v>21</v>
      </c>
      <c r="C89" s="9" t="str">
        <f>Mars!C87</f>
        <v>15</v>
      </c>
      <c r="D89" s="9" t="str">
        <f>Mars!D87</f>
        <v>18,58</v>
      </c>
      <c r="E89" s="6">
        <f>IF(Mars!$E87="-",Mars!F87*-1,Mars!F87)</f>
        <v>-17</v>
      </c>
      <c r="F89" s="6">
        <f>IF(Mars!$E87="-",Mars!G87*-1,Mars!G87)</f>
        <v>-8</v>
      </c>
      <c r="G89" s="7">
        <f>IF(Mars!$E87="-",Mars!H87*-1,Mars!H87)</f>
        <v>-59.8</v>
      </c>
      <c r="H89" s="7">
        <f t="shared" si="5"/>
        <v>76518.58</v>
      </c>
      <c r="I89" s="10">
        <f t="shared" si="6"/>
        <v>-17.149944444444444</v>
      </c>
      <c r="J89" s="6" t="str">
        <f>Vénusz!B87</f>
        <v>21</v>
      </c>
      <c r="K89" s="6" t="str">
        <f>Vénusz!C87</f>
        <v>30</v>
      </c>
      <c r="L89" s="11" t="str">
        <f>Vénusz!D87</f>
        <v>20,42</v>
      </c>
      <c r="M89" s="6">
        <f>IF(Vénusz!$E87="-",Vénusz!F87*-1,Vénusz!F87)</f>
        <v>-13</v>
      </c>
      <c r="N89" s="6">
        <f>IF(Vénusz!$E87="-",Vénusz!G87*-1,Vénusz!G87)</f>
        <v>-25</v>
      </c>
      <c r="O89" s="7">
        <f>IF(Vénusz!$E87="-",Vénusz!H87*-1,Vénusz!H87)</f>
        <v>-55.5</v>
      </c>
      <c r="P89" s="7">
        <f t="shared" si="7"/>
        <v>77420.42</v>
      </c>
      <c r="Q89" s="10">
        <f t="shared" si="8"/>
        <v>-13.432083333333333</v>
      </c>
    </row>
    <row r="90" spans="1:17" x14ac:dyDescent="0.25">
      <c r="A90" s="8">
        <f t="shared" si="9"/>
        <v>44649</v>
      </c>
      <c r="B90" s="9" t="str">
        <f>Mars!B88</f>
        <v>21</v>
      </c>
      <c r="C90" s="9" t="str">
        <f>Mars!C88</f>
        <v>18</v>
      </c>
      <c r="D90" s="9" t="str">
        <f>Mars!D88</f>
        <v>19,91</v>
      </c>
      <c r="E90" s="6">
        <f>IF(Mars!$E88="-",Mars!F88*-1,Mars!F88)</f>
        <v>-16</v>
      </c>
      <c r="F90" s="6">
        <f>IF(Mars!$E88="-",Mars!G88*-1,Mars!G88)</f>
        <v>-56</v>
      </c>
      <c r="G90" s="7">
        <f>IF(Mars!$E88="-",Mars!H88*-1,Mars!H88)</f>
        <v>-3.1</v>
      </c>
      <c r="H90" s="7">
        <f t="shared" si="5"/>
        <v>76699.91</v>
      </c>
      <c r="I90" s="10">
        <f t="shared" si="6"/>
        <v>-16.934194444444444</v>
      </c>
      <c r="J90" s="6" t="str">
        <f>Vénusz!B88</f>
        <v>21</v>
      </c>
      <c r="K90" s="6" t="str">
        <f>Vénusz!C88</f>
        <v>34</v>
      </c>
      <c r="L90" s="11" t="str">
        <f>Vénusz!D88</f>
        <v>30,46</v>
      </c>
      <c r="M90" s="6">
        <f>IF(Vénusz!$E88="-",Vénusz!F88*-1,Vénusz!F88)</f>
        <v>-13</v>
      </c>
      <c r="N90" s="6">
        <f>IF(Vénusz!$E88="-",Vénusz!G88*-1,Vénusz!G88)</f>
        <v>-11</v>
      </c>
      <c r="O90" s="7">
        <f>IF(Vénusz!$E88="-",Vénusz!H88*-1,Vénusz!H88)</f>
        <v>-45.2</v>
      </c>
      <c r="P90" s="7">
        <f t="shared" si="7"/>
        <v>77670.460000000006</v>
      </c>
      <c r="Q90" s="10">
        <f t="shared" si="8"/>
        <v>-13.19588888888889</v>
      </c>
    </row>
    <row r="91" spans="1:17" x14ac:dyDescent="0.25">
      <c r="A91" s="8">
        <f t="shared" si="9"/>
        <v>44650</v>
      </c>
      <c r="B91" s="9" t="str">
        <f>Mars!B89</f>
        <v>21</v>
      </c>
      <c r="C91" s="9" t="str">
        <f>Mars!C89</f>
        <v>21</v>
      </c>
      <c r="D91" s="9" t="str">
        <f>Mars!D89</f>
        <v>20,89</v>
      </c>
      <c r="E91" s="6">
        <f>IF(Mars!$E89="-",Mars!F89*-1,Mars!F89)</f>
        <v>-16</v>
      </c>
      <c r="F91" s="6">
        <f>IF(Mars!$E89="-",Mars!G89*-1,Mars!G89)</f>
        <v>-42</v>
      </c>
      <c r="G91" s="7">
        <f>IF(Mars!$E89="-",Mars!H89*-1,Mars!H89)</f>
        <v>-56.8</v>
      </c>
      <c r="H91" s="7">
        <f t="shared" si="5"/>
        <v>76880.89</v>
      </c>
      <c r="I91" s="10">
        <f t="shared" si="6"/>
        <v>-16.715777777777777</v>
      </c>
      <c r="J91" s="6" t="str">
        <f>Vénusz!B89</f>
        <v>21</v>
      </c>
      <c r="K91" s="6" t="str">
        <f>Vénusz!C89</f>
        <v>38</v>
      </c>
      <c r="L91" s="11" t="str">
        <f>Vénusz!D89</f>
        <v>41,03</v>
      </c>
      <c r="M91" s="6">
        <f>IF(Vénusz!$E89="-",Vénusz!F89*-1,Vénusz!F89)</f>
        <v>-12</v>
      </c>
      <c r="N91" s="6">
        <f>IF(Vénusz!$E89="-",Vénusz!G89*-1,Vénusz!G89)</f>
        <v>-57</v>
      </c>
      <c r="O91" s="7">
        <f>IF(Vénusz!$E89="-",Vénusz!H89*-1,Vénusz!H89)</f>
        <v>-8.6999999999999993</v>
      </c>
      <c r="P91" s="7">
        <f t="shared" si="7"/>
        <v>77921.03</v>
      </c>
      <c r="Q91" s="10">
        <f t="shared" si="8"/>
        <v>-12.952416666666666</v>
      </c>
    </row>
    <row r="92" spans="1:17" x14ac:dyDescent="0.25">
      <c r="A92" s="8">
        <f t="shared" si="9"/>
        <v>44651</v>
      </c>
      <c r="B92" s="9" t="str">
        <f>Mars!B90</f>
        <v>21</v>
      </c>
      <c r="C92" s="9" t="str">
        <f>Mars!C90</f>
        <v>24</v>
      </c>
      <c r="D92" s="9" t="str">
        <f>Mars!D90</f>
        <v>21,51</v>
      </c>
      <c r="E92" s="6">
        <f>IF(Mars!$E90="-",Mars!F90*-1,Mars!F90)</f>
        <v>-16</v>
      </c>
      <c r="F92" s="6">
        <f>IF(Mars!$E90="-",Mars!G90*-1,Mars!G90)</f>
        <v>-29</v>
      </c>
      <c r="G92" s="7">
        <f>IF(Mars!$E90="-",Mars!H90*-1,Mars!H90)</f>
        <v>-40.9</v>
      </c>
      <c r="H92" s="7">
        <f t="shared" si="5"/>
        <v>77061.509999999995</v>
      </c>
      <c r="I92" s="10">
        <f t="shared" si="6"/>
        <v>-16.494694444444445</v>
      </c>
      <c r="J92" s="6" t="str">
        <f>Vénusz!B90</f>
        <v>21</v>
      </c>
      <c r="K92" s="6" t="str">
        <f>Vénusz!C90</f>
        <v>42</v>
      </c>
      <c r="L92" s="11" t="str">
        <f>Vénusz!D90</f>
        <v>52,06</v>
      </c>
      <c r="M92" s="6">
        <f>IF(Vénusz!$E90="-",Vénusz!F90*-1,Vénusz!F90)</f>
        <v>-12</v>
      </c>
      <c r="N92" s="6">
        <f>IF(Vénusz!$E90="-",Vénusz!G90*-1,Vénusz!G90)</f>
        <v>-42</v>
      </c>
      <c r="O92" s="7">
        <f>IF(Vénusz!$E90="-",Vénusz!H90*-1,Vénusz!H90)</f>
        <v>-6.5</v>
      </c>
      <c r="P92" s="7">
        <f t="shared" si="7"/>
        <v>78172.06</v>
      </c>
      <c r="Q92" s="10">
        <f t="shared" si="8"/>
        <v>-12.701805555555556</v>
      </c>
    </row>
    <row r="93" spans="1:17" x14ac:dyDescent="0.25">
      <c r="A93" s="8">
        <f t="shared" si="9"/>
        <v>44652</v>
      </c>
      <c r="B93" s="9" t="str">
        <f>Mars!B91</f>
        <v>21</v>
      </c>
      <c r="C93" s="9" t="str">
        <f>Mars!C91</f>
        <v>27</v>
      </c>
      <c r="D93" s="9" t="str">
        <f>Mars!D91</f>
        <v>21,77</v>
      </c>
      <c r="E93" s="6">
        <f>IF(Mars!$E91="-",Mars!F91*-1,Mars!F91)</f>
        <v>-16</v>
      </c>
      <c r="F93" s="6">
        <f>IF(Mars!$E91="-",Mars!G91*-1,Mars!G91)</f>
        <v>-16</v>
      </c>
      <c r="G93" s="7">
        <f>IF(Mars!$E91="-",Mars!H91*-1,Mars!H91)</f>
        <v>-15.8</v>
      </c>
      <c r="H93" s="7">
        <f t="shared" si="5"/>
        <v>77241.77</v>
      </c>
      <c r="I93" s="10">
        <f t="shared" si="6"/>
        <v>-16.271055555555556</v>
      </c>
      <c r="J93" s="6" t="str">
        <f>Vénusz!B91</f>
        <v>21</v>
      </c>
      <c r="K93" s="6" t="str">
        <f>Vénusz!C91</f>
        <v>47</v>
      </c>
      <c r="L93" s="11" t="str">
        <f>Vénusz!D91</f>
        <v>03,51</v>
      </c>
      <c r="M93" s="6">
        <f>IF(Vénusz!$E91="-",Vénusz!F91*-1,Vénusz!F91)</f>
        <v>-12</v>
      </c>
      <c r="N93" s="6">
        <f>IF(Vénusz!$E91="-",Vénusz!G91*-1,Vénusz!G91)</f>
        <v>-26</v>
      </c>
      <c r="O93" s="7">
        <f>IF(Vénusz!$E91="-",Vénusz!H91*-1,Vénusz!H91)</f>
        <v>-38.9</v>
      </c>
      <c r="P93" s="7">
        <f t="shared" si="7"/>
        <v>78423.509999999995</v>
      </c>
      <c r="Q93" s="10">
        <f t="shared" si="8"/>
        <v>-12.444138888888888</v>
      </c>
    </row>
    <row r="94" spans="1:17" x14ac:dyDescent="0.25">
      <c r="A94" s="8">
        <f t="shared" si="9"/>
        <v>44653</v>
      </c>
      <c r="B94" s="9" t="str">
        <f>Mars!B92</f>
        <v>21</v>
      </c>
      <c r="C94" s="9" t="str">
        <f>Mars!C92</f>
        <v>30</v>
      </c>
      <c r="D94" s="9" t="str">
        <f>Mars!D92</f>
        <v>21,66</v>
      </c>
      <c r="E94" s="6">
        <f>IF(Mars!$E92="-",Mars!F92*-1,Mars!F92)</f>
        <v>-16</v>
      </c>
      <c r="F94" s="6">
        <f>IF(Mars!$E92="-",Mars!G92*-1,Mars!G92)</f>
        <v>-2</v>
      </c>
      <c r="G94" s="7">
        <f>IF(Mars!$E92="-",Mars!H92*-1,Mars!H92)</f>
        <v>-41.5</v>
      </c>
      <c r="H94" s="7">
        <f t="shared" si="5"/>
        <v>77421.66</v>
      </c>
      <c r="I94" s="10">
        <f t="shared" si="6"/>
        <v>-16.044861111111114</v>
      </c>
      <c r="J94" s="6" t="str">
        <f>Vénusz!B92</f>
        <v>21</v>
      </c>
      <c r="K94" s="6" t="str">
        <f>Vénusz!C92</f>
        <v>51</v>
      </c>
      <c r="L94" s="11" t="str">
        <f>Vénusz!D92</f>
        <v>15,33</v>
      </c>
      <c r="M94" s="6">
        <f>IF(Vénusz!$E92="-",Vénusz!F92*-1,Vénusz!F92)</f>
        <v>-12</v>
      </c>
      <c r="N94" s="6">
        <f>IF(Vénusz!$E92="-",Vénusz!G92*-1,Vénusz!G92)</f>
        <v>-10</v>
      </c>
      <c r="O94" s="7">
        <f>IF(Vénusz!$E92="-",Vénusz!H92*-1,Vénusz!H92)</f>
        <v>-46.4</v>
      </c>
      <c r="P94" s="7">
        <f t="shared" si="7"/>
        <v>78675.33</v>
      </c>
      <c r="Q94" s="10">
        <f t="shared" si="8"/>
        <v>-12.179555555555554</v>
      </c>
    </row>
    <row r="95" spans="1:17" x14ac:dyDescent="0.25">
      <c r="A95" s="8">
        <f t="shared" si="9"/>
        <v>44654</v>
      </c>
      <c r="B95" s="9" t="str">
        <f>Mars!B93</f>
        <v>21</v>
      </c>
      <c r="C95" s="9" t="str">
        <f>Mars!C93</f>
        <v>33</v>
      </c>
      <c r="D95" s="9" t="str">
        <f>Mars!D93</f>
        <v>21,19</v>
      </c>
      <c r="E95" s="6">
        <f>IF(Mars!$E93="-",Mars!F93*-1,Mars!F93)</f>
        <v>-15</v>
      </c>
      <c r="F95" s="6">
        <f>IF(Mars!$E93="-",Mars!G93*-1,Mars!G93)</f>
        <v>-48</v>
      </c>
      <c r="G95" s="7">
        <f>IF(Mars!$E93="-",Mars!H93*-1,Mars!H93)</f>
        <v>-58.2</v>
      </c>
      <c r="H95" s="7">
        <f t="shared" si="5"/>
        <v>77601.19</v>
      </c>
      <c r="I95" s="10">
        <f t="shared" si="6"/>
        <v>-15.816166666666668</v>
      </c>
      <c r="J95" s="6" t="str">
        <f>Vénusz!B93</f>
        <v>21</v>
      </c>
      <c r="K95" s="6" t="str">
        <f>Vénusz!C93</f>
        <v>55</v>
      </c>
      <c r="L95" s="11" t="str">
        <f>Vénusz!D93</f>
        <v>27,48</v>
      </c>
      <c r="M95" s="6">
        <f>IF(Vénusz!$E93="-",Vénusz!F93*-1,Vénusz!F93)</f>
        <v>-11</v>
      </c>
      <c r="N95" s="6">
        <f>IF(Vénusz!$E93="-",Vénusz!G93*-1,Vénusz!G93)</f>
        <v>-54</v>
      </c>
      <c r="O95" s="7">
        <f>IF(Vénusz!$E93="-",Vénusz!H93*-1,Vénusz!H93)</f>
        <v>-29.2</v>
      </c>
      <c r="P95" s="7">
        <f t="shared" si="7"/>
        <v>78927.48</v>
      </c>
      <c r="Q95" s="10">
        <f t="shared" si="8"/>
        <v>-11.908111111111111</v>
      </c>
    </row>
    <row r="96" spans="1:17" x14ac:dyDescent="0.25">
      <c r="A96" s="8">
        <f t="shared" si="9"/>
        <v>44655</v>
      </c>
      <c r="B96" s="9" t="str">
        <f>Mars!B94</f>
        <v>21</v>
      </c>
      <c r="C96" s="9" t="str">
        <f>Mars!C94</f>
        <v>36</v>
      </c>
      <c r="D96" s="9" t="str">
        <f>Mars!D94</f>
        <v>20,36</v>
      </c>
      <c r="E96" s="6">
        <f>IF(Mars!$E94="-",Mars!F94*-1,Mars!F94)</f>
        <v>-15</v>
      </c>
      <c r="F96" s="6">
        <f>IF(Mars!$E94="-",Mars!G94*-1,Mars!G94)</f>
        <v>-35</v>
      </c>
      <c r="G96" s="7">
        <f>IF(Mars!$E94="-",Mars!H94*-1,Mars!H94)</f>
        <v>-6</v>
      </c>
      <c r="H96" s="7">
        <f t="shared" si="5"/>
        <v>77780.36</v>
      </c>
      <c r="I96" s="10">
        <f t="shared" si="6"/>
        <v>-15.585000000000001</v>
      </c>
      <c r="J96" s="6" t="str">
        <f>Vénusz!B94</f>
        <v>21</v>
      </c>
      <c r="K96" s="6" t="str">
        <f>Vénusz!C94</f>
        <v>59</v>
      </c>
      <c r="L96" s="11" t="str">
        <f>Vénusz!D94</f>
        <v>39,91</v>
      </c>
      <c r="M96" s="6">
        <f>IF(Vénusz!$E94="-",Vénusz!F94*-1,Vénusz!F94)</f>
        <v>-11</v>
      </c>
      <c r="N96" s="6">
        <f>IF(Vénusz!$E94="-",Vénusz!G94*-1,Vénusz!G94)</f>
        <v>-37</v>
      </c>
      <c r="O96" s="7">
        <f>IF(Vénusz!$E94="-",Vénusz!H94*-1,Vénusz!H94)</f>
        <v>-47.9</v>
      </c>
      <c r="P96" s="7">
        <f t="shared" si="7"/>
        <v>79179.91</v>
      </c>
      <c r="Q96" s="10">
        <f t="shared" si="8"/>
        <v>-11.629972222222223</v>
      </c>
    </row>
    <row r="97" spans="1:17" x14ac:dyDescent="0.25">
      <c r="A97" s="8">
        <f t="shared" si="9"/>
        <v>44656</v>
      </c>
      <c r="B97" s="9" t="str">
        <f>Mars!B95</f>
        <v>21</v>
      </c>
      <c r="C97" s="9" t="str">
        <f>Mars!C95</f>
        <v>39</v>
      </c>
      <c r="D97" s="9" t="str">
        <f>Mars!D95</f>
        <v>19,15</v>
      </c>
      <c r="E97" s="6">
        <f>IF(Mars!$E95="-",Mars!F95*-1,Mars!F95)</f>
        <v>-15</v>
      </c>
      <c r="F97" s="6">
        <f>IF(Mars!$E95="-",Mars!G95*-1,Mars!G95)</f>
        <v>-21</v>
      </c>
      <c r="G97" s="7">
        <f>IF(Mars!$E95="-",Mars!H95*-1,Mars!H95)</f>
        <v>-5.3</v>
      </c>
      <c r="H97" s="7">
        <f t="shared" si="5"/>
        <v>77959.149999999994</v>
      </c>
      <c r="I97" s="10">
        <f t="shared" si="6"/>
        <v>-15.351472222222222</v>
      </c>
      <c r="J97" s="6" t="str">
        <f>Vénusz!B95</f>
        <v>22</v>
      </c>
      <c r="K97" s="6" t="str">
        <f>Vénusz!C95</f>
        <v>03</v>
      </c>
      <c r="L97" s="11" t="str">
        <f>Vénusz!D95</f>
        <v>52,60</v>
      </c>
      <c r="M97" s="6">
        <f>IF(Vénusz!$E95="-",Vénusz!F95*-1,Vénusz!F95)</f>
        <v>-11</v>
      </c>
      <c r="N97" s="6">
        <f>IF(Vénusz!$E95="-",Vénusz!G95*-1,Vénusz!G95)</f>
        <v>-20</v>
      </c>
      <c r="O97" s="7">
        <f>IF(Vénusz!$E95="-",Vénusz!H95*-1,Vénusz!H95)</f>
        <v>-42.9</v>
      </c>
      <c r="P97" s="7">
        <f t="shared" si="7"/>
        <v>79432.600000000006</v>
      </c>
      <c r="Q97" s="10">
        <f t="shared" si="8"/>
        <v>-11.34525</v>
      </c>
    </row>
    <row r="98" spans="1:17" x14ac:dyDescent="0.25">
      <c r="A98" s="8">
        <f t="shared" si="9"/>
        <v>44657</v>
      </c>
      <c r="B98" s="9" t="str">
        <f>Mars!B96</f>
        <v>21</v>
      </c>
      <c r="C98" s="9" t="str">
        <f>Mars!C96</f>
        <v>42</v>
      </c>
      <c r="D98" s="9" t="str">
        <f>Mars!D96</f>
        <v>17,59</v>
      </c>
      <c r="E98" s="6">
        <f>IF(Mars!$E96="-",Mars!F96*-1,Mars!F96)</f>
        <v>-15</v>
      </c>
      <c r="F98" s="6">
        <f>IF(Mars!$E96="-",Mars!G96*-1,Mars!G96)</f>
        <v>-6</v>
      </c>
      <c r="G98" s="7">
        <f>IF(Mars!$E96="-",Mars!H96*-1,Mars!H96)</f>
        <v>-56.1</v>
      </c>
      <c r="H98" s="7">
        <f t="shared" si="5"/>
        <v>78137.59</v>
      </c>
      <c r="I98" s="10">
        <f t="shared" si="6"/>
        <v>-15.115583333333333</v>
      </c>
      <c r="J98" s="6" t="str">
        <f>Vénusz!B96</f>
        <v>22</v>
      </c>
      <c r="K98" s="6" t="str">
        <f>Vénusz!C96</f>
        <v>08</v>
      </c>
      <c r="L98" s="11" t="str">
        <f>Vénusz!D96</f>
        <v>05,51</v>
      </c>
      <c r="M98" s="6">
        <f>IF(Vénusz!$E96="-",Vénusz!F96*-1,Vénusz!F96)</f>
        <v>-11</v>
      </c>
      <c r="N98" s="6">
        <f>IF(Vénusz!$E96="-",Vénusz!G96*-1,Vénusz!G96)</f>
        <v>-3</v>
      </c>
      <c r="O98" s="7">
        <f>IF(Vénusz!$E96="-",Vénusz!H96*-1,Vénusz!H96)</f>
        <v>-14.6</v>
      </c>
      <c r="P98" s="7">
        <f t="shared" si="7"/>
        <v>79685.509999999995</v>
      </c>
      <c r="Q98" s="10">
        <f t="shared" si="8"/>
        <v>-11.054055555555557</v>
      </c>
    </row>
    <row r="99" spans="1:17" x14ac:dyDescent="0.25">
      <c r="A99" s="8">
        <f t="shared" si="9"/>
        <v>44658</v>
      </c>
      <c r="B99" s="9" t="str">
        <f>Mars!B97</f>
        <v>21</v>
      </c>
      <c r="C99" s="9" t="str">
        <f>Mars!C97</f>
        <v>45</v>
      </c>
      <c r="D99" s="9" t="str">
        <f>Mars!D97</f>
        <v>15,66</v>
      </c>
      <c r="E99" s="6">
        <f>IF(Mars!$E97="-",Mars!F97*-1,Mars!F97)</f>
        <v>-14</v>
      </c>
      <c r="F99" s="6">
        <f>IF(Mars!$E97="-",Mars!G97*-1,Mars!G97)</f>
        <v>-52</v>
      </c>
      <c r="G99" s="7">
        <f>IF(Mars!$E97="-",Mars!H97*-1,Mars!H97)</f>
        <v>-38.6</v>
      </c>
      <c r="H99" s="7">
        <f t="shared" si="5"/>
        <v>78315.66</v>
      </c>
      <c r="I99" s="10">
        <f t="shared" si="6"/>
        <v>-14.877388888888889</v>
      </c>
      <c r="J99" s="6" t="str">
        <f>Vénusz!B97</f>
        <v>22</v>
      </c>
      <c r="K99" s="6" t="str">
        <f>Vénusz!C97</f>
        <v>12</v>
      </c>
      <c r="L99" s="11" t="str">
        <f>Vénusz!D97</f>
        <v>18,61</v>
      </c>
      <c r="M99" s="6">
        <f>IF(Vénusz!$E97="-",Vénusz!F97*-1,Vénusz!F97)</f>
        <v>-10</v>
      </c>
      <c r="N99" s="6">
        <f>IF(Vénusz!$E97="-",Vénusz!G97*-1,Vénusz!G97)</f>
        <v>-45</v>
      </c>
      <c r="O99" s="7">
        <f>IF(Vénusz!$E97="-",Vénusz!H97*-1,Vénusz!H97)</f>
        <v>-23.4</v>
      </c>
      <c r="P99" s="7">
        <f t="shared" si="7"/>
        <v>79938.61</v>
      </c>
      <c r="Q99" s="10">
        <f t="shared" si="8"/>
        <v>-10.756500000000001</v>
      </c>
    </row>
    <row r="100" spans="1:17" x14ac:dyDescent="0.25">
      <c r="A100" s="8">
        <f t="shared" si="9"/>
        <v>44659</v>
      </c>
      <c r="B100" s="9" t="str">
        <f>Mars!B98</f>
        <v>21</v>
      </c>
      <c r="C100" s="9" t="str">
        <f>Mars!C98</f>
        <v>48</v>
      </c>
      <c r="D100" s="9" t="str">
        <f>Mars!D98</f>
        <v>13,36</v>
      </c>
      <c r="E100" s="6">
        <f>IF(Mars!$E98="-",Mars!F98*-1,Mars!F98)</f>
        <v>-14</v>
      </c>
      <c r="F100" s="6">
        <f>IF(Mars!$E98="-",Mars!G98*-1,Mars!G98)</f>
        <v>-38</v>
      </c>
      <c r="G100" s="7">
        <f>IF(Mars!$E98="-",Mars!H98*-1,Mars!H98)</f>
        <v>-13</v>
      </c>
      <c r="H100" s="7">
        <f t="shared" si="5"/>
        <v>78493.36</v>
      </c>
      <c r="I100" s="10">
        <f t="shared" si="6"/>
        <v>-14.636944444444444</v>
      </c>
      <c r="J100" s="6" t="str">
        <f>Vénusz!B98</f>
        <v>22</v>
      </c>
      <c r="K100" s="6" t="str">
        <f>Vénusz!C98</f>
        <v>16</v>
      </c>
      <c r="L100" s="11" t="str">
        <f>Vénusz!D98</f>
        <v>31,88</v>
      </c>
      <c r="M100" s="6">
        <f>IF(Vénusz!$E98="-",Vénusz!F98*-1,Vénusz!F98)</f>
        <v>-10</v>
      </c>
      <c r="N100" s="6">
        <f>IF(Vénusz!$E98="-",Vénusz!G98*-1,Vénusz!G98)</f>
        <v>-27</v>
      </c>
      <c r="O100" s="7">
        <f>IF(Vénusz!$E98="-",Vénusz!H98*-1,Vénusz!H98)</f>
        <v>-9.9</v>
      </c>
      <c r="P100" s="7">
        <f t="shared" si="7"/>
        <v>80191.88</v>
      </c>
      <c r="Q100" s="10">
        <f t="shared" si="8"/>
        <v>-10.45275</v>
      </c>
    </row>
    <row r="101" spans="1:17" x14ac:dyDescent="0.25">
      <c r="A101" s="8">
        <f t="shared" si="9"/>
        <v>44660</v>
      </c>
      <c r="B101" s="9" t="str">
        <f>Mars!B99</f>
        <v>21</v>
      </c>
      <c r="C101" s="9" t="str">
        <f>Mars!C99</f>
        <v>51</v>
      </c>
      <c r="D101" s="9" t="str">
        <f>Mars!D99</f>
        <v>10,71</v>
      </c>
      <c r="E101" s="6">
        <f>IF(Mars!$E99="-",Mars!F99*-1,Mars!F99)</f>
        <v>-14</v>
      </c>
      <c r="F101" s="6">
        <f>IF(Mars!$E99="-",Mars!G99*-1,Mars!G99)</f>
        <v>-23</v>
      </c>
      <c r="G101" s="7">
        <f>IF(Mars!$E99="-",Mars!H99*-1,Mars!H99)</f>
        <v>-39.5</v>
      </c>
      <c r="H101" s="7">
        <f t="shared" si="5"/>
        <v>78670.710000000006</v>
      </c>
      <c r="I101" s="10">
        <f t="shared" si="6"/>
        <v>-14.394305555555555</v>
      </c>
      <c r="J101" s="6" t="str">
        <f>Vénusz!B99</f>
        <v>22</v>
      </c>
      <c r="K101" s="6" t="str">
        <f>Vénusz!C99</f>
        <v>20</v>
      </c>
      <c r="L101" s="11" t="str">
        <f>Vénusz!D99</f>
        <v>45,29</v>
      </c>
      <c r="M101" s="6">
        <f>IF(Vénusz!$E99="-",Vénusz!F99*-1,Vénusz!F99)</f>
        <v>-10</v>
      </c>
      <c r="N101" s="6">
        <f>IF(Vénusz!$E99="-",Vénusz!G99*-1,Vénusz!G99)</f>
        <v>-8</v>
      </c>
      <c r="O101" s="7">
        <f>IF(Vénusz!$E99="-",Vénusz!H99*-1,Vénusz!H99)</f>
        <v>-34.5</v>
      </c>
      <c r="P101" s="7">
        <f t="shared" si="7"/>
        <v>80445.289999999994</v>
      </c>
      <c r="Q101" s="10">
        <f t="shared" si="8"/>
        <v>-10.142916666666666</v>
      </c>
    </row>
    <row r="102" spans="1:17" x14ac:dyDescent="0.25">
      <c r="A102" s="8">
        <f t="shared" si="9"/>
        <v>44661</v>
      </c>
      <c r="B102" s="9" t="str">
        <f>Mars!B100</f>
        <v>21</v>
      </c>
      <c r="C102" s="9" t="str">
        <f>Mars!C100</f>
        <v>54</v>
      </c>
      <c r="D102" s="9" t="str">
        <f>Mars!D100</f>
        <v>07,70</v>
      </c>
      <c r="E102" s="6">
        <f>IF(Mars!$E100="-",Mars!F100*-1,Mars!F100)</f>
        <v>-14</v>
      </c>
      <c r="F102" s="6">
        <f>IF(Mars!$E100="-",Mars!G100*-1,Mars!G100)</f>
        <v>-8</v>
      </c>
      <c r="G102" s="7">
        <f>IF(Mars!$E100="-",Mars!H100*-1,Mars!H100)</f>
        <v>-58.1</v>
      </c>
      <c r="H102" s="7">
        <f t="shared" si="5"/>
        <v>78847.7</v>
      </c>
      <c r="I102" s="10">
        <f t="shared" si="6"/>
        <v>-14.149472222222222</v>
      </c>
      <c r="J102" s="6" t="str">
        <f>Vénusz!B100</f>
        <v>22</v>
      </c>
      <c r="K102" s="6" t="str">
        <f>Vénusz!C100</f>
        <v>24</v>
      </c>
      <c r="L102" s="11" t="str">
        <f>Vénusz!D100</f>
        <v>58,82</v>
      </c>
      <c r="M102" s="6">
        <f>IF(Vénusz!$E100="-",Vénusz!F100*-1,Vénusz!F100)</f>
        <v>-9</v>
      </c>
      <c r="N102" s="6">
        <f>IF(Vénusz!$E100="-",Vénusz!G100*-1,Vénusz!G100)</f>
        <v>-49</v>
      </c>
      <c r="O102" s="7">
        <f>IF(Vénusz!$E100="-",Vénusz!H100*-1,Vénusz!H100)</f>
        <v>-37.6</v>
      </c>
      <c r="P102" s="7">
        <f t="shared" si="7"/>
        <v>80698.820000000007</v>
      </c>
      <c r="Q102" s="10">
        <f t="shared" si="8"/>
        <v>-9.82711111111111</v>
      </c>
    </row>
    <row r="103" spans="1:17" x14ac:dyDescent="0.25">
      <c r="A103" s="8">
        <f t="shared" si="9"/>
        <v>44662</v>
      </c>
      <c r="B103" s="9" t="str">
        <f>Mars!B101</f>
        <v>21</v>
      </c>
      <c r="C103" s="9" t="str">
        <f>Mars!C101</f>
        <v>57</v>
      </c>
      <c r="D103" s="9" t="str">
        <f>Mars!D101</f>
        <v>04,34</v>
      </c>
      <c r="E103" s="6">
        <f>IF(Mars!$E101="-",Mars!F101*-1,Mars!F101)</f>
        <v>-13</v>
      </c>
      <c r="F103" s="6">
        <f>IF(Mars!$E101="-",Mars!G101*-1,Mars!G101)</f>
        <v>-54</v>
      </c>
      <c r="G103" s="7">
        <f>IF(Mars!$E101="-",Mars!H101*-1,Mars!H101)</f>
        <v>-9.1999999999999993</v>
      </c>
      <c r="H103" s="7">
        <f t="shared" si="5"/>
        <v>79024.34</v>
      </c>
      <c r="I103" s="10">
        <f t="shared" si="6"/>
        <v>-13.902555555555557</v>
      </c>
      <c r="J103" s="6" t="str">
        <f>Vénusz!B101</f>
        <v>22</v>
      </c>
      <c r="K103" s="6" t="str">
        <f>Vénusz!C101</f>
        <v>29</v>
      </c>
      <c r="L103" s="11" t="str">
        <f>Vénusz!D101</f>
        <v>12,46</v>
      </c>
      <c r="M103" s="6">
        <f>IF(Vénusz!$E101="-",Vénusz!F101*-1,Vénusz!F101)</f>
        <v>-9</v>
      </c>
      <c r="N103" s="6">
        <f>IF(Vénusz!$E101="-",Vénusz!G101*-1,Vénusz!G101)</f>
        <v>-30</v>
      </c>
      <c r="O103" s="7">
        <f>IF(Vénusz!$E101="-",Vénusz!H101*-1,Vénusz!H101)</f>
        <v>-19.8</v>
      </c>
      <c r="P103" s="7">
        <f t="shared" si="7"/>
        <v>80952.460000000006</v>
      </c>
      <c r="Q103" s="10">
        <f t="shared" si="8"/>
        <v>-9.5054999999999996</v>
      </c>
    </row>
    <row r="104" spans="1:17" x14ac:dyDescent="0.25">
      <c r="A104" s="8">
        <f t="shared" si="9"/>
        <v>44663</v>
      </c>
      <c r="B104" s="9" t="str">
        <f>Mars!B102</f>
        <v>22</v>
      </c>
      <c r="C104" s="9" t="str">
        <f>Mars!C102</f>
        <v>00</v>
      </c>
      <c r="D104" s="9" t="str">
        <f>Mars!D102</f>
        <v>00,62</v>
      </c>
      <c r="E104" s="6">
        <f>IF(Mars!$E102="-",Mars!F102*-1,Mars!F102)</f>
        <v>-13</v>
      </c>
      <c r="F104" s="6">
        <f>IF(Mars!$E102="-",Mars!G102*-1,Mars!G102)</f>
        <v>-39</v>
      </c>
      <c r="G104" s="7">
        <f>IF(Mars!$E102="-",Mars!H102*-1,Mars!H102)</f>
        <v>-12.8</v>
      </c>
      <c r="H104" s="7">
        <f t="shared" si="5"/>
        <v>79200.62</v>
      </c>
      <c r="I104" s="10">
        <f t="shared" si="6"/>
        <v>-13.653555555555556</v>
      </c>
      <c r="J104" s="6" t="str">
        <f>Vénusz!B102</f>
        <v>22</v>
      </c>
      <c r="K104" s="6" t="str">
        <f>Vénusz!C102</f>
        <v>33</v>
      </c>
      <c r="L104" s="11" t="str">
        <f>Vénusz!D102</f>
        <v>26,20</v>
      </c>
      <c r="M104" s="6">
        <f>IF(Vénusz!$E102="-",Vénusz!F102*-1,Vénusz!F102)</f>
        <v>-9</v>
      </c>
      <c r="N104" s="6">
        <f>IF(Vénusz!$E102="-",Vénusz!G102*-1,Vénusz!G102)</f>
        <v>-10</v>
      </c>
      <c r="O104" s="7">
        <f>IF(Vénusz!$E102="-",Vénusz!H102*-1,Vénusz!H102)</f>
        <v>-41.5</v>
      </c>
      <c r="P104" s="7">
        <f t="shared" si="7"/>
        <v>81206.2</v>
      </c>
      <c r="Q104" s="10">
        <f t="shared" si="8"/>
        <v>-9.1781944444444434</v>
      </c>
    </row>
    <row r="105" spans="1:17" x14ac:dyDescent="0.25">
      <c r="A105" s="8">
        <f t="shared" si="9"/>
        <v>44664</v>
      </c>
      <c r="B105" s="9" t="str">
        <f>Mars!B103</f>
        <v>22</v>
      </c>
      <c r="C105" s="9" t="str">
        <f>Mars!C103</f>
        <v>02</v>
      </c>
      <c r="D105" s="9" t="str">
        <f>Mars!D103</f>
        <v>56,57</v>
      </c>
      <c r="E105" s="6">
        <f>IF(Mars!$E103="-",Mars!F103*-1,Mars!F103)</f>
        <v>-13</v>
      </c>
      <c r="F105" s="6">
        <f>IF(Mars!$E103="-",Mars!G103*-1,Mars!G103)</f>
        <v>-24</v>
      </c>
      <c r="G105" s="7">
        <f>IF(Mars!$E103="-",Mars!H103*-1,Mars!H103)</f>
        <v>-9.1999999999999993</v>
      </c>
      <c r="H105" s="7">
        <f t="shared" si="5"/>
        <v>79376.570000000007</v>
      </c>
      <c r="I105" s="10">
        <f t="shared" si="6"/>
        <v>-13.402555555555557</v>
      </c>
      <c r="J105" s="6" t="str">
        <f>Vénusz!B103</f>
        <v>22</v>
      </c>
      <c r="K105" s="6" t="str">
        <f>Vénusz!C103</f>
        <v>37</v>
      </c>
      <c r="L105" s="11" t="str">
        <f>Vénusz!D103</f>
        <v>40,01</v>
      </c>
      <c r="M105" s="6">
        <f>IF(Vénusz!$E103="-",Vénusz!F103*-1,Vénusz!F103)</f>
        <v>-8</v>
      </c>
      <c r="N105" s="6">
        <f>IF(Vénusz!$E103="-",Vénusz!G103*-1,Vénusz!G103)</f>
        <v>-50</v>
      </c>
      <c r="O105" s="7">
        <f>IF(Vénusz!$E103="-",Vénusz!H103*-1,Vénusz!H103)</f>
        <v>-43.2</v>
      </c>
      <c r="P105" s="7">
        <f t="shared" si="7"/>
        <v>81460.009999999995</v>
      </c>
      <c r="Q105" s="10">
        <f t="shared" si="8"/>
        <v>-8.8453333333333344</v>
      </c>
    </row>
    <row r="106" spans="1:17" x14ac:dyDescent="0.25">
      <c r="A106" s="8">
        <f t="shared" si="9"/>
        <v>44665</v>
      </c>
      <c r="B106" s="9" t="str">
        <f>Mars!B104</f>
        <v>22</v>
      </c>
      <c r="C106" s="9" t="str">
        <f>Mars!C104</f>
        <v>05</v>
      </c>
      <c r="D106" s="9" t="str">
        <f>Mars!D104</f>
        <v>52,16</v>
      </c>
      <c r="E106" s="6">
        <f>IF(Mars!$E104="-",Mars!F104*-1,Mars!F104)</f>
        <v>-13</v>
      </c>
      <c r="F106" s="6">
        <f>IF(Mars!$E104="-",Mars!G104*-1,Mars!G104)</f>
        <v>-8</v>
      </c>
      <c r="G106" s="7">
        <f>IF(Mars!$E104="-",Mars!H104*-1,Mars!H104)</f>
        <v>-58.4</v>
      </c>
      <c r="H106" s="7">
        <f t="shared" si="5"/>
        <v>79552.160000000003</v>
      </c>
      <c r="I106" s="10">
        <f t="shared" si="6"/>
        <v>-13.149555555555555</v>
      </c>
      <c r="J106" s="6" t="str">
        <f>Vénusz!B104</f>
        <v>22</v>
      </c>
      <c r="K106" s="6" t="str">
        <f>Vénusz!C104</f>
        <v>41</v>
      </c>
      <c r="L106" s="11" t="str">
        <f>Vénusz!D104</f>
        <v>53,89</v>
      </c>
      <c r="M106" s="6">
        <f>IF(Vénusz!$E104="-",Vénusz!F104*-1,Vénusz!F104)</f>
        <v>-8</v>
      </c>
      <c r="N106" s="6">
        <f>IF(Vénusz!$E104="-",Vénusz!G104*-1,Vénusz!G104)</f>
        <v>-30</v>
      </c>
      <c r="O106" s="7">
        <f>IF(Vénusz!$E104="-",Vénusz!H104*-1,Vénusz!H104)</f>
        <v>-25.5</v>
      </c>
      <c r="P106" s="7">
        <f t="shared" si="7"/>
        <v>81713.89</v>
      </c>
      <c r="Q106" s="10">
        <f t="shared" si="8"/>
        <v>-8.507083333333334</v>
      </c>
    </row>
    <row r="107" spans="1:17" x14ac:dyDescent="0.25">
      <c r="A107" s="8">
        <f t="shared" si="9"/>
        <v>44666</v>
      </c>
      <c r="B107" s="9" t="str">
        <f>Mars!B105</f>
        <v>22</v>
      </c>
      <c r="C107" s="9" t="str">
        <f>Mars!C105</f>
        <v>08</v>
      </c>
      <c r="D107" s="9" t="str">
        <f>Mars!D105</f>
        <v>47,42</v>
      </c>
      <c r="E107" s="6">
        <f>IF(Mars!$E105="-",Mars!F105*-1,Mars!F105)</f>
        <v>-12</v>
      </c>
      <c r="F107" s="6">
        <f>IF(Mars!$E105="-",Mars!G105*-1,Mars!G105)</f>
        <v>-53</v>
      </c>
      <c r="G107" s="7">
        <f>IF(Mars!$E105="-",Mars!H105*-1,Mars!H105)</f>
        <v>-40.6</v>
      </c>
      <c r="H107" s="7">
        <f t="shared" si="5"/>
        <v>79727.42</v>
      </c>
      <c r="I107" s="10">
        <f t="shared" si="6"/>
        <v>-12.894611111111111</v>
      </c>
      <c r="J107" s="6" t="str">
        <f>Vénusz!B105</f>
        <v>22</v>
      </c>
      <c r="K107" s="6" t="str">
        <f>Vénusz!C105</f>
        <v>46</v>
      </c>
      <c r="L107" s="11" t="str">
        <f>Vénusz!D105</f>
        <v>07,83</v>
      </c>
      <c r="M107" s="6">
        <f>IF(Vénusz!$E105="-",Vénusz!F105*-1,Vénusz!F105)</f>
        <v>-8</v>
      </c>
      <c r="N107" s="6">
        <f>IF(Vénusz!$E105="-",Vénusz!G105*-1,Vénusz!G105)</f>
        <v>-9</v>
      </c>
      <c r="O107" s="7">
        <f>IF(Vénusz!$E105="-",Vénusz!H105*-1,Vénusz!H105)</f>
        <v>-48.8</v>
      </c>
      <c r="P107" s="7">
        <f t="shared" si="7"/>
        <v>81967.83</v>
      </c>
      <c r="Q107" s="10">
        <f t="shared" si="8"/>
        <v>-8.1635555555555559</v>
      </c>
    </row>
    <row r="108" spans="1:17" x14ac:dyDescent="0.25">
      <c r="A108" s="8">
        <f t="shared" si="9"/>
        <v>44667</v>
      </c>
      <c r="B108" s="9" t="str">
        <f>Mars!B106</f>
        <v>22</v>
      </c>
      <c r="C108" s="9" t="str">
        <f>Mars!C106</f>
        <v>11</v>
      </c>
      <c r="D108" s="9" t="str">
        <f>Mars!D106</f>
        <v>42,35</v>
      </c>
      <c r="E108" s="6">
        <f>IF(Mars!$E106="-",Mars!F106*-1,Mars!F106)</f>
        <v>-12</v>
      </c>
      <c r="F108" s="6">
        <f>IF(Mars!$E106="-",Mars!G106*-1,Mars!G106)</f>
        <v>-38</v>
      </c>
      <c r="G108" s="7">
        <f>IF(Mars!$E106="-",Mars!H106*-1,Mars!H106)</f>
        <v>-16.100000000000001</v>
      </c>
      <c r="H108" s="7">
        <f t="shared" si="5"/>
        <v>79902.350000000006</v>
      </c>
      <c r="I108" s="10">
        <f t="shared" si="6"/>
        <v>-12.637805555555556</v>
      </c>
      <c r="J108" s="6" t="str">
        <f>Vénusz!B106</f>
        <v>22</v>
      </c>
      <c r="K108" s="6" t="str">
        <f>Vénusz!C106</f>
        <v>50</v>
      </c>
      <c r="L108" s="11" t="str">
        <f>Vénusz!D106</f>
        <v>21,83</v>
      </c>
      <c r="M108" s="6">
        <f>IF(Vénusz!$E106="-",Vénusz!F106*-1,Vénusz!F106)</f>
        <v>-7</v>
      </c>
      <c r="N108" s="6">
        <f>IF(Vénusz!$E106="-",Vénusz!G106*-1,Vénusz!G106)</f>
        <v>-48</v>
      </c>
      <c r="O108" s="7">
        <f>IF(Vénusz!$E106="-",Vénusz!H106*-1,Vénusz!H106)</f>
        <v>-53.7</v>
      </c>
      <c r="P108" s="7">
        <f t="shared" si="7"/>
        <v>82221.83</v>
      </c>
      <c r="Q108" s="10">
        <f t="shared" si="8"/>
        <v>-7.8149166666666661</v>
      </c>
    </row>
    <row r="109" spans="1:17" x14ac:dyDescent="0.25">
      <c r="A109" s="8">
        <f t="shared" si="9"/>
        <v>44668</v>
      </c>
      <c r="B109" s="9" t="str">
        <f>Mars!B107</f>
        <v>22</v>
      </c>
      <c r="C109" s="9" t="str">
        <f>Mars!C107</f>
        <v>14</v>
      </c>
      <c r="D109" s="9" t="str">
        <f>Mars!D107</f>
        <v>36,95</v>
      </c>
      <c r="E109" s="6">
        <f>IF(Mars!$E107="-",Mars!F107*-1,Mars!F107)</f>
        <v>-12</v>
      </c>
      <c r="F109" s="6">
        <f>IF(Mars!$E107="-",Mars!G107*-1,Mars!G107)</f>
        <v>-22</v>
      </c>
      <c r="G109" s="7">
        <f>IF(Mars!$E107="-",Mars!H107*-1,Mars!H107)</f>
        <v>-45</v>
      </c>
      <c r="H109" s="7">
        <f t="shared" si="5"/>
        <v>80076.95</v>
      </c>
      <c r="I109" s="10">
        <f t="shared" si="6"/>
        <v>-12.379166666666666</v>
      </c>
      <c r="J109" s="6" t="str">
        <f>Vénusz!B107</f>
        <v>22</v>
      </c>
      <c r="K109" s="6" t="str">
        <f>Vénusz!C107</f>
        <v>54</v>
      </c>
      <c r="L109" s="11" t="str">
        <f>Vénusz!D107</f>
        <v>35,88</v>
      </c>
      <c r="M109" s="6">
        <f>IF(Vénusz!$E107="-",Vénusz!F107*-1,Vénusz!F107)</f>
        <v>-7</v>
      </c>
      <c r="N109" s="6">
        <f>IF(Vénusz!$E107="-",Vénusz!G107*-1,Vénusz!G107)</f>
        <v>-27</v>
      </c>
      <c r="O109" s="7">
        <f>IF(Vénusz!$E107="-",Vénusz!H107*-1,Vénusz!H107)</f>
        <v>-40.6</v>
      </c>
      <c r="P109" s="7">
        <f t="shared" si="7"/>
        <v>82475.88</v>
      </c>
      <c r="Q109" s="10">
        <f t="shared" si="8"/>
        <v>-7.4612777777777781</v>
      </c>
    </row>
    <row r="110" spans="1:17" x14ac:dyDescent="0.25">
      <c r="A110" s="8">
        <f t="shared" si="9"/>
        <v>44669</v>
      </c>
      <c r="B110" s="9" t="str">
        <f>Mars!B108</f>
        <v>22</v>
      </c>
      <c r="C110" s="9" t="str">
        <f>Mars!C108</f>
        <v>17</v>
      </c>
      <c r="D110" s="9" t="str">
        <f>Mars!D108</f>
        <v>31,23</v>
      </c>
      <c r="E110" s="6">
        <f>IF(Mars!$E108="-",Mars!F108*-1,Mars!F108)</f>
        <v>-12</v>
      </c>
      <c r="F110" s="6">
        <f>IF(Mars!$E108="-",Mars!G108*-1,Mars!G108)</f>
        <v>-7</v>
      </c>
      <c r="G110" s="7">
        <f>IF(Mars!$E108="-",Mars!H108*-1,Mars!H108)</f>
        <v>-7.4</v>
      </c>
      <c r="H110" s="7">
        <f t="shared" si="5"/>
        <v>80251.23</v>
      </c>
      <c r="I110" s="10">
        <f t="shared" si="6"/>
        <v>-12.118722222222223</v>
      </c>
      <c r="J110" s="6" t="str">
        <f>Vénusz!B108</f>
        <v>22</v>
      </c>
      <c r="K110" s="6" t="str">
        <f>Vénusz!C108</f>
        <v>58</v>
      </c>
      <c r="L110" s="11" t="str">
        <f>Vénusz!D108</f>
        <v>49,98</v>
      </c>
      <c r="M110" s="6">
        <f>IF(Vénusz!$E108="-",Vénusz!F108*-1,Vénusz!F108)</f>
        <v>-7</v>
      </c>
      <c r="N110" s="6">
        <f>IF(Vénusz!$E108="-",Vénusz!G108*-1,Vénusz!G108)</f>
        <v>-6</v>
      </c>
      <c r="O110" s="7">
        <f>IF(Vénusz!$E108="-",Vénusz!H108*-1,Vénusz!H108)</f>
        <v>-10.199999999999999</v>
      </c>
      <c r="P110" s="7">
        <f t="shared" si="7"/>
        <v>82729.98</v>
      </c>
      <c r="Q110" s="10">
        <f t="shared" si="8"/>
        <v>-7.1028333333333329</v>
      </c>
    </row>
    <row r="111" spans="1:17" x14ac:dyDescent="0.25">
      <c r="A111" s="8">
        <f t="shared" si="9"/>
        <v>44670</v>
      </c>
      <c r="B111" s="9" t="str">
        <f>Mars!B109</f>
        <v>22</v>
      </c>
      <c r="C111" s="9" t="str">
        <f>Mars!C109</f>
        <v>20</v>
      </c>
      <c r="D111" s="9" t="str">
        <f>Mars!D109</f>
        <v>25,19</v>
      </c>
      <c r="E111" s="6">
        <f>IF(Mars!$E109="-",Mars!F109*-1,Mars!F109)</f>
        <v>-11</v>
      </c>
      <c r="F111" s="6">
        <f>IF(Mars!$E109="-",Mars!G109*-1,Mars!G109)</f>
        <v>-51</v>
      </c>
      <c r="G111" s="7">
        <f>IF(Mars!$E109="-",Mars!H109*-1,Mars!H109)</f>
        <v>-23.5</v>
      </c>
      <c r="H111" s="7">
        <f t="shared" si="5"/>
        <v>80425.19</v>
      </c>
      <c r="I111" s="10">
        <f t="shared" si="6"/>
        <v>-11.856527777777778</v>
      </c>
      <c r="J111" s="6" t="str">
        <f>Vénusz!B109</f>
        <v>23</v>
      </c>
      <c r="K111" s="6" t="str">
        <f>Vénusz!C109</f>
        <v>03</v>
      </c>
      <c r="L111" s="11" t="str">
        <f>Vénusz!D109</f>
        <v>04,13</v>
      </c>
      <c r="M111" s="6">
        <f>IF(Vénusz!$E109="-",Vénusz!F109*-1,Vénusz!F109)</f>
        <v>-6</v>
      </c>
      <c r="N111" s="6">
        <f>IF(Vénusz!$E109="-",Vénusz!G109*-1,Vénusz!G109)</f>
        <v>-44</v>
      </c>
      <c r="O111" s="7">
        <f>IF(Vénusz!$E109="-",Vénusz!H109*-1,Vénusz!H109)</f>
        <v>-22.9</v>
      </c>
      <c r="P111" s="7">
        <f t="shared" si="7"/>
        <v>82984.13</v>
      </c>
      <c r="Q111" s="10">
        <f t="shared" si="8"/>
        <v>-6.7396944444444449</v>
      </c>
    </row>
    <row r="112" spans="1:17" x14ac:dyDescent="0.25">
      <c r="A112" s="8">
        <f t="shared" si="9"/>
        <v>44671</v>
      </c>
      <c r="B112" s="9" t="str">
        <f>Mars!B110</f>
        <v>22</v>
      </c>
      <c r="C112" s="9" t="str">
        <f>Mars!C110</f>
        <v>23</v>
      </c>
      <c r="D112" s="9" t="str">
        <f>Mars!D110</f>
        <v>18,84</v>
      </c>
      <c r="E112" s="6">
        <f>IF(Mars!$E110="-",Mars!F110*-1,Mars!F110)</f>
        <v>-11</v>
      </c>
      <c r="F112" s="6">
        <f>IF(Mars!$E110="-",Mars!G110*-1,Mars!G110)</f>
        <v>-35</v>
      </c>
      <c r="G112" s="7">
        <f>IF(Mars!$E110="-",Mars!H110*-1,Mars!H110)</f>
        <v>-33.4</v>
      </c>
      <c r="H112" s="7">
        <f t="shared" si="5"/>
        <v>80598.84</v>
      </c>
      <c r="I112" s="10">
        <f t="shared" si="6"/>
        <v>-11.592611111111111</v>
      </c>
      <c r="J112" s="6" t="str">
        <f>Vénusz!B110</f>
        <v>23</v>
      </c>
      <c r="K112" s="6" t="str">
        <f>Vénusz!C110</f>
        <v>07</v>
      </c>
      <c r="L112" s="11" t="str">
        <f>Vénusz!D110</f>
        <v>18,34</v>
      </c>
      <c r="M112" s="6">
        <f>IF(Vénusz!$E110="-",Vénusz!F110*-1,Vénusz!F110)</f>
        <v>-6</v>
      </c>
      <c r="N112" s="6">
        <f>IF(Vénusz!$E110="-",Vénusz!G110*-1,Vénusz!G110)</f>
        <v>-22</v>
      </c>
      <c r="O112" s="7">
        <f>IF(Vénusz!$E110="-",Vénusz!H110*-1,Vénusz!H110)</f>
        <v>-19.3</v>
      </c>
      <c r="P112" s="7">
        <f t="shared" si="7"/>
        <v>83238.34</v>
      </c>
      <c r="Q112" s="10">
        <f t="shared" si="8"/>
        <v>-6.3720277777777774</v>
      </c>
    </row>
    <row r="113" spans="1:17" x14ac:dyDescent="0.25">
      <c r="A113" s="8">
        <f t="shared" si="9"/>
        <v>44672</v>
      </c>
      <c r="B113" s="9" t="str">
        <f>Mars!B111</f>
        <v>22</v>
      </c>
      <c r="C113" s="9" t="str">
        <f>Mars!C111</f>
        <v>26</v>
      </c>
      <c r="D113" s="9" t="str">
        <f>Mars!D111</f>
        <v>12,17</v>
      </c>
      <c r="E113" s="6">
        <f>IF(Mars!$E111="-",Mars!F111*-1,Mars!F111)</f>
        <v>-11</v>
      </c>
      <c r="F113" s="6">
        <f>IF(Mars!$E111="-",Mars!G111*-1,Mars!G111)</f>
        <v>-19</v>
      </c>
      <c r="G113" s="7">
        <f>IF(Mars!$E111="-",Mars!H111*-1,Mars!H111)</f>
        <v>-37.4</v>
      </c>
      <c r="H113" s="7">
        <f t="shared" si="5"/>
        <v>80772.17</v>
      </c>
      <c r="I113" s="10">
        <f t="shared" si="6"/>
        <v>-11.327055555555555</v>
      </c>
      <c r="J113" s="6" t="str">
        <f>Vénusz!B111</f>
        <v>23</v>
      </c>
      <c r="K113" s="6" t="str">
        <f>Vénusz!C111</f>
        <v>11</v>
      </c>
      <c r="L113" s="11" t="str">
        <f>Vénusz!D111</f>
        <v>32,59</v>
      </c>
      <c r="M113" s="6">
        <f>IF(Vénusz!$E111="-",Vénusz!F111*-1,Vénusz!F111)</f>
        <v>-6</v>
      </c>
      <c r="N113" s="6">
        <f>IF(Vénusz!$E111="-",Vénusz!G111*-1,Vénusz!G111)</f>
        <v>0</v>
      </c>
      <c r="O113" s="7">
        <f>IF(Vénusz!$E111="-",Vénusz!H111*-1,Vénusz!H111)</f>
        <v>0</v>
      </c>
      <c r="P113" s="7">
        <f t="shared" si="7"/>
        <v>83492.59</v>
      </c>
      <c r="Q113" s="10">
        <f t="shared" si="8"/>
        <v>-6</v>
      </c>
    </row>
    <row r="114" spans="1:17" x14ac:dyDescent="0.25">
      <c r="A114" s="8">
        <f t="shared" si="9"/>
        <v>44673</v>
      </c>
      <c r="B114" s="9" t="str">
        <f>Mars!B112</f>
        <v>22</v>
      </c>
      <c r="C114" s="9" t="str">
        <f>Mars!C112</f>
        <v>29</v>
      </c>
      <c r="D114" s="9" t="str">
        <f>Mars!D112</f>
        <v>05,19</v>
      </c>
      <c r="E114" s="6">
        <f>IF(Mars!$E112="-",Mars!F112*-1,Mars!F112)</f>
        <v>-11</v>
      </c>
      <c r="F114" s="6">
        <f>IF(Mars!$E112="-",Mars!G112*-1,Mars!G112)</f>
        <v>-3</v>
      </c>
      <c r="G114" s="7">
        <f>IF(Mars!$E112="-",Mars!H112*-1,Mars!H112)</f>
        <v>-35.6</v>
      </c>
      <c r="H114" s="7">
        <f t="shared" si="5"/>
        <v>80945.19</v>
      </c>
      <c r="I114" s="10">
        <f t="shared" si="6"/>
        <v>-11.05988888888889</v>
      </c>
      <c r="J114" s="6" t="str">
        <f>Vénusz!B112</f>
        <v>23</v>
      </c>
      <c r="K114" s="6" t="str">
        <f>Vénusz!C112</f>
        <v>15</v>
      </c>
      <c r="L114" s="11" t="str">
        <f>Vénusz!D112</f>
        <v>46,89</v>
      </c>
      <c r="M114" s="6">
        <f>IF(Vénusz!$E112="-",Vénusz!F112*-1,Vénusz!F112)</f>
        <v>-5</v>
      </c>
      <c r="N114" s="6">
        <f>IF(Vénusz!$E112="-",Vénusz!G112*-1,Vénusz!G112)</f>
        <v>-37</v>
      </c>
      <c r="O114" s="7">
        <f>IF(Vénusz!$E112="-",Vénusz!H112*-1,Vénusz!H112)</f>
        <v>-25.5</v>
      </c>
      <c r="P114" s="7">
        <f t="shared" si="7"/>
        <v>83746.89</v>
      </c>
      <c r="Q114" s="10">
        <f t="shared" si="8"/>
        <v>-5.6237500000000002</v>
      </c>
    </row>
    <row r="115" spans="1:17" x14ac:dyDescent="0.25">
      <c r="A115" s="8">
        <f t="shared" si="9"/>
        <v>44674</v>
      </c>
      <c r="B115" s="9" t="str">
        <f>Mars!B113</f>
        <v>22</v>
      </c>
      <c r="C115" s="9" t="str">
        <f>Mars!C113</f>
        <v>31</v>
      </c>
      <c r="D115" s="9" t="str">
        <f>Mars!D113</f>
        <v>57,91</v>
      </c>
      <c r="E115" s="6">
        <f>IF(Mars!$E113="-",Mars!F113*-1,Mars!F113)</f>
        <v>-10</v>
      </c>
      <c r="F115" s="6">
        <f>IF(Mars!$E113="-",Mars!G113*-1,Mars!G113)</f>
        <v>-47</v>
      </c>
      <c r="G115" s="7">
        <f>IF(Mars!$E113="-",Mars!H113*-1,Mars!H113)</f>
        <v>-28.3</v>
      </c>
      <c r="H115" s="7">
        <f t="shared" si="5"/>
        <v>81117.91</v>
      </c>
      <c r="I115" s="10">
        <f t="shared" si="6"/>
        <v>-10.791194444444445</v>
      </c>
      <c r="J115" s="6" t="str">
        <f>Vénusz!B113</f>
        <v>23</v>
      </c>
      <c r="K115" s="6" t="str">
        <f>Vénusz!C113</f>
        <v>20</v>
      </c>
      <c r="L115" s="11" t="str">
        <f>Vénusz!D113</f>
        <v>01,24</v>
      </c>
      <c r="M115" s="6">
        <f>IF(Vénusz!$E113="-",Vénusz!F113*-1,Vénusz!F113)</f>
        <v>-5</v>
      </c>
      <c r="N115" s="6">
        <f>IF(Vénusz!$E113="-",Vénusz!G113*-1,Vénusz!G113)</f>
        <v>-14</v>
      </c>
      <c r="O115" s="7">
        <f>IF(Vénusz!$E113="-",Vénusz!H113*-1,Vénusz!H113)</f>
        <v>-36.5</v>
      </c>
      <c r="P115" s="7">
        <f t="shared" si="7"/>
        <v>84001.24</v>
      </c>
      <c r="Q115" s="10">
        <f t="shared" si="8"/>
        <v>-5.2434722222222225</v>
      </c>
    </row>
    <row r="116" spans="1:17" x14ac:dyDescent="0.25">
      <c r="A116" s="8">
        <f t="shared" si="9"/>
        <v>44675</v>
      </c>
      <c r="B116" s="9" t="str">
        <f>Mars!B114</f>
        <v>22</v>
      </c>
      <c r="C116" s="9" t="str">
        <f>Mars!C114</f>
        <v>34</v>
      </c>
      <c r="D116" s="9" t="str">
        <f>Mars!D114</f>
        <v>50,32</v>
      </c>
      <c r="E116" s="6">
        <f>IF(Mars!$E114="-",Mars!F114*-1,Mars!F114)</f>
        <v>-10</v>
      </c>
      <c r="F116" s="6">
        <f>IF(Mars!$E114="-",Mars!G114*-1,Mars!G114)</f>
        <v>-31</v>
      </c>
      <c r="G116" s="7">
        <f>IF(Mars!$E114="-",Mars!H114*-1,Mars!H114)</f>
        <v>-15.5</v>
      </c>
      <c r="H116" s="7">
        <f t="shared" si="5"/>
        <v>81290.320000000007</v>
      </c>
      <c r="I116" s="10">
        <f t="shared" si="6"/>
        <v>-10.520972222222223</v>
      </c>
      <c r="J116" s="6" t="str">
        <f>Vénusz!B114</f>
        <v>23</v>
      </c>
      <c r="K116" s="6" t="str">
        <f>Vénusz!C114</f>
        <v>24</v>
      </c>
      <c r="L116" s="11" t="str">
        <f>Vénusz!D114</f>
        <v>15,65</v>
      </c>
      <c r="M116" s="6">
        <f>IF(Vénusz!$E114="-",Vénusz!F114*-1,Vénusz!F114)</f>
        <v>-4</v>
      </c>
      <c r="N116" s="6">
        <f>IF(Vénusz!$E114="-",Vénusz!G114*-1,Vénusz!G114)</f>
        <v>-51</v>
      </c>
      <c r="O116" s="7">
        <f>IF(Vénusz!$E114="-",Vénusz!H114*-1,Vénusz!H114)</f>
        <v>-33.5</v>
      </c>
      <c r="P116" s="7">
        <f t="shared" si="7"/>
        <v>84255.65</v>
      </c>
      <c r="Q116" s="10">
        <f t="shared" si="8"/>
        <v>-4.8593055555555553</v>
      </c>
    </row>
    <row r="117" spans="1:17" x14ac:dyDescent="0.25">
      <c r="A117" s="8">
        <f t="shared" si="9"/>
        <v>44676</v>
      </c>
      <c r="B117" s="9" t="str">
        <f>Mars!B115</f>
        <v>22</v>
      </c>
      <c r="C117" s="9" t="str">
        <f>Mars!C115</f>
        <v>37</v>
      </c>
      <c r="D117" s="9" t="str">
        <f>Mars!D115</f>
        <v>42,42</v>
      </c>
      <c r="E117" s="6">
        <f>IF(Mars!$E115="-",Mars!F115*-1,Mars!F115)</f>
        <v>-10</v>
      </c>
      <c r="F117" s="6">
        <f>IF(Mars!$E115="-",Mars!G115*-1,Mars!G115)</f>
        <v>-14</v>
      </c>
      <c r="G117" s="7">
        <f>IF(Mars!$E115="-",Mars!H115*-1,Mars!H115)</f>
        <v>-57.6</v>
      </c>
      <c r="H117" s="7">
        <f t="shared" si="5"/>
        <v>81462.42</v>
      </c>
      <c r="I117" s="10">
        <f t="shared" si="6"/>
        <v>-10.249333333333333</v>
      </c>
      <c r="J117" s="6" t="str">
        <f>Vénusz!B115</f>
        <v>23</v>
      </c>
      <c r="K117" s="6" t="str">
        <f>Vénusz!C115</f>
        <v>28</v>
      </c>
      <c r="L117" s="11" t="str">
        <f>Vénusz!D115</f>
        <v>30,11</v>
      </c>
      <c r="M117" s="6">
        <f>IF(Vénusz!$E115="-",Vénusz!F115*-1,Vénusz!F115)</f>
        <v>-4</v>
      </c>
      <c r="N117" s="6">
        <f>IF(Vénusz!$E115="-",Vénusz!G115*-1,Vénusz!G115)</f>
        <v>-28</v>
      </c>
      <c r="O117" s="7">
        <f>IF(Vénusz!$E115="-",Vénusz!H115*-1,Vénusz!H115)</f>
        <v>-17.2</v>
      </c>
      <c r="P117" s="7">
        <f t="shared" si="7"/>
        <v>84510.11</v>
      </c>
      <c r="Q117" s="10">
        <f t="shared" si="8"/>
        <v>-4.4714444444444448</v>
      </c>
    </row>
    <row r="118" spans="1:17" x14ac:dyDescent="0.25">
      <c r="A118" s="8">
        <f t="shared" si="9"/>
        <v>44677</v>
      </c>
      <c r="B118" s="9" t="str">
        <f>Mars!B116</f>
        <v>22</v>
      </c>
      <c r="C118" s="9" t="str">
        <f>Mars!C116</f>
        <v>40</v>
      </c>
      <c r="D118" s="9" t="str">
        <f>Mars!D116</f>
        <v>34,23</v>
      </c>
      <c r="E118" s="6">
        <f>IF(Mars!$E116="-",Mars!F116*-1,Mars!F116)</f>
        <v>-9</v>
      </c>
      <c r="F118" s="6">
        <f>IF(Mars!$E116="-",Mars!G116*-1,Mars!G116)</f>
        <v>-58</v>
      </c>
      <c r="G118" s="7">
        <f>IF(Mars!$E116="-",Mars!H116*-1,Mars!H116)</f>
        <v>-34.6</v>
      </c>
      <c r="H118" s="7">
        <f t="shared" si="5"/>
        <v>81634.23</v>
      </c>
      <c r="I118" s="10">
        <f t="shared" si="6"/>
        <v>-9.9762777777777778</v>
      </c>
      <c r="J118" s="6" t="str">
        <f>Vénusz!B116</f>
        <v>23</v>
      </c>
      <c r="K118" s="6" t="str">
        <f>Vénusz!C116</f>
        <v>32</v>
      </c>
      <c r="L118" s="11" t="str">
        <f>Vénusz!D116</f>
        <v>44,63</v>
      </c>
      <c r="M118" s="6">
        <f>IF(Vénusz!$E116="-",Vénusz!F116*-1,Vénusz!F116)</f>
        <v>-4</v>
      </c>
      <c r="N118" s="6">
        <f>IF(Vénusz!$E116="-",Vénusz!G116*-1,Vénusz!G116)</f>
        <v>-4</v>
      </c>
      <c r="O118" s="7">
        <f>IF(Vénusz!$E116="-",Vénusz!H116*-1,Vénusz!H116)</f>
        <v>-48.3</v>
      </c>
      <c r="P118" s="7">
        <f t="shared" si="7"/>
        <v>84764.63</v>
      </c>
      <c r="Q118" s="10">
        <f t="shared" si="8"/>
        <v>-4.0800833333333335</v>
      </c>
    </row>
    <row r="119" spans="1:17" x14ac:dyDescent="0.25">
      <c r="A119" s="8">
        <f t="shared" si="9"/>
        <v>44678</v>
      </c>
      <c r="B119" s="9" t="str">
        <f>Mars!B117</f>
        <v>22</v>
      </c>
      <c r="C119" s="9" t="str">
        <f>Mars!C117</f>
        <v>43</v>
      </c>
      <c r="D119" s="9" t="str">
        <f>Mars!D117</f>
        <v>25,73</v>
      </c>
      <c r="E119" s="6">
        <f>IF(Mars!$E117="-",Mars!F117*-1,Mars!F117)</f>
        <v>-9</v>
      </c>
      <c r="F119" s="6">
        <f>IF(Mars!$E117="-",Mars!G117*-1,Mars!G117)</f>
        <v>-42</v>
      </c>
      <c r="G119" s="7">
        <f>IF(Mars!$E117="-",Mars!H117*-1,Mars!H117)</f>
        <v>-6.8</v>
      </c>
      <c r="H119" s="7">
        <f t="shared" si="5"/>
        <v>81805.73</v>
      </c>
      <c r="I119" s="10">
        <f t="shared" si="6"/>
        <v>-9.7018888888888881</v>
      </c>
      <c r="J119" s="6" t="str">
        <f>Vénusz!B117</f>
        <v>23</v>
      </c>
      <c r="K119" s="6" t="str">
        <f>Vénusz!C117</f>
        <v>36</v>
      </c>
      <c r="L119" s="11" t="str">
        <f>Vénusz!D117</f>
        <v>59,21</v>
      </c>
      <c r="M119" s="6">
        <f>IF(Vénusz!$E117="-",Vénusz!F117*-1,Vénusz!F117)</f>
        <v>-3</v>
      </c>
      <c r="N119" s="6">
        <f>IF(Vénusz!$E117="-",Vénusz!G117*-1,Vénusz!G117)</f>
        <v>-41</v>
      </c>
      <c r="O119" s="7">
        <f>IF(Vénusz!$E117="-",Vénusz!H117*-1,Vénusz!H117)</f>
        <v>-7.3</v>
      </c>
      <c r="P119" s="7">
        <f t="shared" si="7"/>
        <v>85019.21</v>
      </c>
      <c r="Q119" s="10">
        <f t="shared" si="8"/>
        <v>-3.6853611111111113</v>
      </c>
    </row>
    <row r="120" spans="1:17" x14ac:dyDescent="0.25">
      <c r="A120" s="8">
        <f t="shared" si="9"/>
        <v>44679</v>
      </c>
      <c r="B120" s="9" t="str">
        <f>Mars!B118</f>
        <v>22</v>
      </c>
      <c r="C120" s="9" t="str">
        <f>Mars!C118</f>
        <v>46</v>
      </c>
      <c r="D120" s="9" t="str">
        <f>Mars!D118</f>
        <v>16,92</v>
      </c>
      <c r="E120" s="6">
        <f>IF(Mars!$E118="-",Mars!F118*-1,Mars!F118)</f>
        <v>-9</v>
      </c>
      <c r="F120" s="6">
        <f>IF(Mars!$E118="-",Mars!G118*-1,Mars!G118)</f>
        <v>-25</v>
      </c>
      <c r="G120" s="7">
        <f>IF(Mars!$E118="-",Mars!H118*-1,Mars!H118)</f>
        <v>-34.4</v>
      </c>
      <c r="H120" s="7">
        <f t="shared" si="5"/>
        <v>81976.92</v>
      </c>
      <c r="I120" s="10">
        <f t="shared" si="6"/>
        <v>-9.4262222222222221</v>
      </c>
      <c r="J120" s="6" t="str">
        <f>Vénusz!B118</f>
        <v>23</v>
      </c>
      <c r="K120" s="6" t="str">
        <f>Vénusz!C118</f>
        <v>41</v>
      </c>
      <c r="L120" s="11" t="str">
        <f>Vénusz!D118</f>
        <v>13,87</v>
      </c>
      <c r="M120" s="6">
        <f>IF(Vénusz!$E118="-",Vénusz!F118*-1,Vénusz!F118)</f>
        <v>-3</v>
      </c>
      <c r="N120" s="6">
        <f>IF(Vénusz!$E118="-",Vénusz!G118*-1,Vénusz!G118)</f>
        <v>-17</v>
      </c>
      <c r="O120" s="7">
        <f>IF(Vénusz!$E118="-",Vénusz!H118*-1,Vénusz!H118)</f>
        <v>-14.8</v>
      </c>
      <c r="P120" s="7">
        <f t="shared" si="7"/>
        <v>85273.87</v>
      </c>
      <c r="Q120" s="10">
        <f t="shared" si="8"/>
        <v>-3.2874444444444442</v>
      </c>
    </row>
    <row r="121" spans="1:17" x14ac:dyDescent="0.25">
      <c r="A121" s="8">
        <f t="shared" si="9"/>
        <v>44680</v>
      </c>
      <c r="B121" s="9" t="str">
        <f>Mars!B119</f>
        <v>22</v>
      </c>
      <c r="C121" s="9" t="str">
        <f>Mars!C119</f>
        <v>49</v>
      </c>
      <c r="D121" s="9" t="str">
        <f>Mars!D119</f>
        <v>07,82</v>
      </c>
      <c r="E121" s="6">
        <f>IF(Mars!$E119="-",Mars!F119*-1,Mars!F119)</f>
        <v>-9</v>
      </c>
      <c r="F121" s="6">
        <f>IF(Mars!$E119="-",Mars!G119*-1,Mars!G119)</f>
        <v>-8</v>
      </c>
      <c r="G121" s="7">
        <f>IF(Mars!$E119="-",Mars!H119*-1,Mars!H119)</f>
        <v>-57.6</v>
      </c>
      <c r="H121" s="7">
        <f t="shared" si="5"/>
        <v>82147.820000000007</v>
      </c>
      <c r="I121" s="10">
        <f t="shared" si="6"/>
        <v>-9.1493333333333329</v>
      </c>
      <c r="J121" s="6" t="str">
        <f>Vénusz!B119</f>
        <v>23</v>
      </c>
      <c r="K121" s="6" t="str">
        <f>Vénusz!C119</f>
        <v>45</v>
      </c>
      <c r="L121" s="11" t="str">
        <f>Vénusz!D119</f>
        <v>28,60</v>
      </c>
      <c r="M121" s="6">
        <f>IF(Vénusz!$E119="-",Vénusz!F119*-1,Vénusz!F119)</f>
        <v>-2</v>
      </c>
      <c r="N121" s="6">
        <f>IF(Vénusz!$E119="-",Vénusz!G119*-1,Vénusz!G119)</f>
        <v>-53</v>
      </c>
      <c r="O121" s="7">
        <f>IF(Vénusz!$E119="-",Vénusz!H119*-1,Vénusz!H119)</f>
        <v>-11.7</v>
      </c>
      <c r="P121" s="7">
        <f t="shared" si="7"/>
        <v>85528.6</v>
      </c>
      <c r="Q121" s="10">
        <f t="shared" si="8"/>
        <v>-2.8865833333333333</v>
      </c>
    </row>
    <row r="122" spans="1:17" x14ac:dyDescent="0.25">
      <c r="A122" s="8">
        <f t="shared" si="9"/>
        <v>44681</v>
      </c>
      <c r="B122" s="9" t="str">
        <f>Mars!B120</f>
        <v>22</v>
      </c>
      <c r="C122" s="9" t="str">
        <f>Mars!C120</f>
        <v>51</v>
      </c>
      <c r="D122" s="9" t="str">
        <f>Mars!D120</f>
        <v>58,43</v>
      </c>
      <c r="E122" s="6">
        <f>IF(Mars!$E120="-",Mars!F120*-1,Mars!F120)</f>
        <v>-8</v>
      </c>
      <c r="F122" s="6">
        <f>IF(Mars!$E120="-",Mars!G120*-1,Mars!G120)</f>
        <v>-52</v>
      </c>
      <c r="G122" s="7">
        <f>IF(Mars!$E120="-",Mars!H120*-1,Mars!H120)</f>
        <v>-16.600000000000001</v>
      </c>
      <c r="H122" s="7">
        <f t="shared" si="5"/>
        <v>82318.429999999993</v>
      </c>
      <c r="I122" s="10">
        <f t="shared" si="6"/>
        <v>-8.8712777777777774</v>
      </c>
      <c r="J122" s="6" t="str">
        <f>Vénusz!B120</f>
        <v>23</v>
      </c>
      <c r="K122" s="6" t="str">
        <f>Vénusz!C120</f>
        <v>49</v>
      </c>
      <c r="L122" s="11" t="str">
        <f>Vénusz!D120</f>
        <v>43,43</v>
      </c>
      <c r="M122" s="6">
        <f>IF(Vénusz!$E120="-",Vénusz!F120*-1,Vénusz!F120)</f>
        <v>-2</v>
      </c>
      <c r="N122" s="6">
        <f>IF(Vénusz!$E120="-",Vénusz!G120*-1,Vénusz!G120)</f>
        <v>-28</v>
      </c>
      <c r="O122" s="7">
        <f>IF(Vénusz!$E120="-",Vénusz!H120*-1,Vénusz!H120)</f>
        <v>-58.4</v>
      </c>
      <c r="P122" s="7">
        <f t="shared" si="7"/>
        <v>85783.43</v>
      </c>
      <c r="Q122" s="10">
        <f t="shared" si="8"/>
        <v>-2.4828888888888891</v>
      </c>
    </row>
    <row r="123" spans="1:17" x14ac:dyDescent="0.25">
      <c r="A123" s="8">
        <f t="shared" si="9"/>
        <v>44682</v>
      </c>
      <c r="B123" s="9" t="str">
        <f>Mars!B121</f>
        <v>22</v>
      </c>
      <c r="C123" s="9" t="str">
        <f>Mars!C121</f>
        <v>54</v>
      </c>
      <c r="D123" s="9" t="str">
        <f>Mars!D121</f>
        <v>48,74</v>
      </c>
      <c r="E123" s="6">
        <f>IF(Mars!$E121="-",Mars!F121*-1,Mars!F121)</f>
        <v>-8</v>
      </c>
      <c r="F123" s="6">
        <f>IF(Mars!$E121="-",Mars!G121*-1,Mars!G121)</f>
        <v>-35</v>
      </c>
      <c r="G123" s="7">
        <f>IF(Mars!$E121="-",Mars!H121*-1,Mars!H121)</f>
        <v>-31.6</v>
      </c>
      <c r="H123" s="7">
        <f t="shared" si="5"/>
        <v>82488.740000000005</v>
      </c>
      <c r="I123" s="10">
        <f t="shared" si="6"/>
        <v>-8.5921111111111124</v>
      </c>
      <c r="J123" s="6" t="str">
        <f>Vénusz!B121</f>
        <v>23</v>
      </c>
      <c r="K123" s="6" t="str">
        <f>Vénusz!C121</f>
        <v>53</v>
      </c>
      <c r="L123" s="11" t="str">
        <f>Vénusz!D121</f>
        <v>58,35</v>
      </c>
      <c r="M123" s="6">
        <f>IF(Vénusz!$E121="-",Vénusz!F121*-1,Vénusz!F121)</f>
        <v>-2</v>
      </c>
      <c r="N123" s="6">
        <f>IF(Vénusz!$E121="-",Vénusz!G121*-1,Vénusz!G121)</f>
        <v>-4</v>
      </c>
      <c r="O123" s="7">
        <f>IF(Vénusz!$E121="-",Vénusz!H121*-1,Vénusz!H121)</f>
        <v>-35.700000000000003</v>
      </c>
      <c r="P123" s="7">
        <f t="shared" si="7"/>
        <v>86038.35</v>
      </c>
      <c r="Q123" s="10">
        <f t="shared" si="8"/>
        <v>-2.0765833333333337</v>
      </c>
    </row>
    <row r="124" spans="1:17" x14ac:dyDescent="0.25">
      <c r="A124" s="8">
        <f t="shared" si="9"/>
        <v>44683</v>
      </c>
      <c r="B124" s="9" t="str">
        <f>Mars!B122</f>
        <v>22</v>
      </c>
      <c r="C124" s="9" t="str">
        <f>Mars!C122</f>
        <v>57</v>
      </c>
      <c r="D124" s="9" t="str">
        <f>Mars!D122</f>
        <v>38,76</v>
      </c>
      <c r="E124" s="6">
        <f>IF(Mars!$E122="-",Mars!F122*-1,Mars!F122)</f>
        <v>-8</v>
      </c>
      <c r="F124" s="6">
        <f>IF(Mars!$E122="-",Mars!G122*-1,Mars!G122)</f>
        <v>-18</v>
      </c>
      <c r="G124" s="7">
        <f>IF(Mars!$E122="-",Mars!H122*-1,Mars!H122)</f>
        <v>-42.8</v>
      </c>
      <c r="H124" s="7">
        <f t="shared" si="5"/>
        <v>82658.759999999995</v>
      </c>
      <c r="I124" s="10">
        <f t="shared" si="6"/>
        <v>-8.3118888888888893</v>
      </c>
      <c r="J124" s="6" t="str">
        <f>Vénusz!B122</f>
        <v>23</v>
      </c>
      <c r="K124" s="6" t="str">
        <f>Vénusz!C122</f>
        <v>58</v>
      </c>
      <c r="L124" s="11" t="str">
        <f>Vénusz!D122</f>
        <v>13,39</v>
      </c>
      <c r="M124" s="6">
        <f>IF(Vénusz!$E122="-",Vénusz!F122*-1,Vénusz!F122)</f>
        <v>-1</v>
      </c>
      <c r="N124" s="6">
        <f>IF(Vénusz!$E122="-",Vénusz!G122*-1,Vénusz!G122)</f>
        <v>-40</v>
      </c>
      <c r="O124" s="7">
        <f>IF(Vénusz!$E122="-",Vénusz!H122*-1,Vénusz!H122)</f>
        <v>-4.0999999999999996</v>
      </c>
      <c r="P124" s="7">
        <f t="shared" si="7"/>
        <v>86293.39</v>
      </c>
      <c r="Q124" s="10">
        <f t="shared" si="8"/>
        <v>-1.6678055555555553</v>
      </c>
    </row>
    <row r="125" spans="1:17" x14ac:dyDescent="0.25">
      <c r="A125" s="8">
        <f t="shared" si="9"/>
        <v>44684</v>
      </c>
      <c r="B125" s="9" t="str">
        <f>Mars!B123</f>
        <v>23</v>
      </c>
      <c r="C125" s="9" t="str">
        <f>Mars!C123</f>
        <v>00</v>
      </c>
      <c r="D125" s="9" t="str">
        <f>Mars!D123</f>
        <v>28,49</v>
      </c>
      <c r="E125" s="6">
        <f>IF(Mars!$E123="-",Mars!F123*-1,Mars!F123)</f>
        <v>-8</v>
      </c>
      <c r="F125" s="6">
        <f>IF(Mars!$E123="-",Mars!G123*-1,Mars!G123)</f>
        <v>-1</v>
      </c>
      <c r="G125" s="7">
        <f>IF(Mars!$E123="-",Mars!H123*-1,Mars!H123)</f>
        <v>-50.3</v>
      </c>
      <c r="H125" s="7">
        <f t="shared" si="5"/>
        <v>82828.490000000005</v>
      </c>
      <c r="I125" s="10">
        <f t="shared" si="6"/>
        <v>-8.0306388888888893</v>
      </c>
      <c r="J125" s="6" t="str">
        <f>Vénusz!B123</f>
        <v>00</v>
      </c>
      <c r="K125" s="6" t="str">
        <f>Vénusz!C123</f>
        <v>02</v>
      </c>
      <c r="L125" s="11" t="str">
        <f>Vénusz!D123</f>
        <v>28,56</v>
      </c>
      <c r="M125" s="6">
        <f>IF(Vénusz!$E123="-",Vénusz!F123*-1,Vénusz!F123)</f>
        <v>-1</v>
      </c>
      <c r="N125" s="6">
        <f>IF(Vénusz!$E123="-",Vénusz!G123*-1,Vénusz!G123)</f>
        <v>-15</v>
      </c>
      <c r="O125" s="7">
        <f>IF(Vénusz!$E123="-",Vénusz!H123*-1,Vénusz!H123)</f>
        <v>-24.4</v>
      </c>
      <c r="P125" s="7">
        <f t="shared" si="7"/>
        <v>148.56</v>
      </c>
      <c r="Q125" s="10">
        <f t="shared" si="8"/>
        <v>-1.2567777777777778</v>
      </c>
    </row>
    <row r="126" spans="1:17" x14ac:dyDescent="0.25">
      <c r="A126" s="8">
        <f t="shared" si="9"/>
        <v>44685</v>
      </c>
      <c r="B126" s="9" t="str">
        <f>Mars!B124</f>
        <v>23</v>
      </c>
      <c r="C126" s="9" t="str">
        <f>Mars!C124</f>
        <v>03</v>
      </c>
      <c r="D126" s="9" t="str">
        <f>Mars!D124</f>
        <v>17,94</v>
      </c>
      <c r="E126" s="6">
        <f>IF(Mars!$E124="-",Mars!F124*-1,Mars!F124)</f>
        <v>-7</v>
      </c>
      <c r="F126" s="6">
        <f>IF(Mars!$E124="-",Mars!G124*-1,Mars!G124)</f>
        <v>-44</v>
      </c>
      <c r="G126" s="7">
        <f>IF(Mars!$E124="-",Mars!H124*-1,Mars!H124)</f>
        <v>-54.4</v>
      </c>
      <c r="H126" s="7">
        <f t="shared" si="5"/>
        <v>82997.94</v>
      </c>
      <c r="I126" s="10">
        <f t="shared" si="6"/>
        <v>-7.7484444444444449</v>
      </c>
      <c r="J126" s="6" t="str">
        <f>Vénusz!B124</f>
        <v>00</v>
      </c>
      <c r="K126" s="6" t="str">
        <f>Vénusz!C124</f>
        <v>06</v>
      </c>
      <c r="L126" s="11" t="str">
        <f>Vénusz!D124</f>
        <v>43,88</v>
      </c>
      <c r="M126" s="6">
        <f>IF(Vénusz!$E124="-",Vénusz!F124*-1,Vénusz!F124)</f>
        <v>0</v>
      </c>
      <c r="N126" s="6">
        <f>IF(Vénusz!$E124="-",Vénusz!G124*-1,Vénusz!G124)</f>
        <v>-50</v>
      </c>
      <c r="O126" s="7">
        <f>IF(Vénusz!$E124="-",Vénusz!H124*-1,Vénusz!H124)</f>
        <v>-37.1</v>
      </c>
      <c r="P126" s="7">
        <f t="shared" si="7"/>
        <v>403.88</v>
      </c>
      <c r="Q126" s="10">
        <f t="shared" si="8"/>
        <v>-0.84363888888888894</v>
      </c>
    </row>
    <row r="127" spans="1:17" x14ac:dyDescent="0.25">
      <c r="A127" s="8">
        <f t="shared" si="9"/>
        <v>44686</v>
      </c>
      <c r="B127" s="9" t="str">
        <f>Mars!B125</f>
        <v>23</v>
      </c>
      <c r="C127" s="9" t="str">
        <f>Mars!C125</f>
        <v>06</v>
      </c>
      <c r="D127" s="9" t="str">
        <f>Mars!D125</f>
        <v>07,11</v>
      </c>
      <c r="E127" s="6">
        <f>IF(Mars!$E125="-",Mars!F125*-1,Mars!F125)</f>
        <v>-7</v>
      </c>
      <c r="F127" s="6">
        <f>IF(Mars!$E125="-",Mars!G125*-1,Mars!G125)</f>
        <v>-27</v>
      </c>
      <c r="G127" s="7">
        <f>IF(Mars!$E125="-",Mars!H125*-1,Mars!H125)</f>
        <v>-55.2</v>
      </c>
      <c r="H127" s="7">
        <f t="shared" si="5"/>
        <v>83167.11</v>
      </c>
      <c r="I127" s="10">
        <f t="shared" si="6"/>
        <v>-7.4653333333333336</v>
      </c>
      <c r="J127" s="6" t="str">
        <f>Vénusz!B125</f>
        <v>00</v>
      </c>
      <c r="K127" s="6" t="str">
        <f>Vénusz!C125</f>
        <v>10</v>
      </c>
      <c r="L127" s="11" t="str">
        <f>Vénusz!D125</f>
        <v>59,36</v>
      </c>
      <c r="M127" s="6">
        <f>IF(Vénusz!$E125="-",Vénusz!F125*-1,Vénusz!F125)</f>
        <v>0</v>
      </c>
      <c r="N127" s="6">
        <f>IF(Vénusz!$E125="-",Vénusz!G125*-1,Vénusz!G125)</f>
        <v>-25</v>
      </c>
      <c r="O127" s="7">
        <f>IF(Vénusz!$E125="-",Vénusz!H125*-1,Vénusz!H125)</f>
        <v>-43</v>
      </c>
      <c r="P127" s="7">
        <f t="shared" si="7"/>
        <v>659.36</v>
      </c>
      <c r="Q127" s="10">
        <f t="shared" si="8"/>
        <v>-0.42861111111111111</v>
      </c>
    </row>
    <row r="128" spans="1:17" x14ac:dyDescent="0.25">
      <c r="A128" s="8">
        <f t="shared" si="9"/>
        <v>44687</v>
      </c>
      <c r="B128" s="9" t="str">
        <f>Mars!B126</f>
        <v>23</v>
      </c>
      <c r="C128" s="9" t="str">
        <f>Mars!C126</f>
        <v>08</v>
      </c>
      <c r="D128" s="9" t="str">
        <f>Mars!D126</f>
        <v>56,00</v>
      </c>
      <c r="E128" s="6">
        <f>IF(Mars!$E126="-",Mars!F126*-1,Mars!F126)</f>
        <v>-7</v>
      </c>
      <c r="F128" s="6">
        <f>IF(Mars!$E126="-",Mars!G126*-1,Mars!G126)</f>
        <v>-10</v>
      </c>
      <c r="G128" s="7">
        <f>IF(Mars!$E126="-",Mars!H126*-1,Mars!H126)</f>
        <v>-52.9</v>
      </c>
      <c r="H128" s="7">
        <f t="shared" si="5"/>
        <v>83336</v>
      </c>
      <c r="I128" s="10">
        <f t="shared" si="6"/>
        <v>-7.1813611111111113</v>
      </c>
      <c r="J128" s="6" t="str">
        <f>Vénusz!B126</f>
        <v>00</v>
      </c>
      <c r="K128" s="6" t="str">
        <f>Vénusz!C126</f>
        <v>15</v>
      </c>
      <c r="L128" s="11" t="str">
        <f>Vénusz!D126</f>
        <v>15,03</v>
      </c>
      <c r="M128" s="6">
        <f>IF(Vénusz!$E126="-",Vénusz!F126*-1,Vénusz!F126)</f>
        <v>0</v>
      </c>
      <c r="N128" s="6">
        <f>IF(Vénusz!$E126="-",Vénusz!G126*-1,Vénusz!G126)</f>
        <v>0</v>
      </c>
      <c r="O128" s="7">
        <f>IF(Vénusz!$E126="-",Vénusz!H126*-1,Vénusz!H126)</f>
        <v>-42.6</v>
      </c>
      <c r="P128" s="7">
        <f t="shared" si="7"/>
        <v>915.03</v>
      </c>
      <c r="Q128" s="10">
        <f t="shared" si="8"/>
        <v>-1.1833333333333335E-2</v>
      </c>
    </row>
    <row r="129" spans="1:17" x14ac:dyDescent="0.25">
      <c r="A129" s="8">
        <f t="shared" si="9"/>
        <v>44688</v>
      </c>
      <c r="B129" s="9" t="str">
        <f>Mars!B127</f>
        <v>23</v>
      </c>
      <c r="C129" s="9" t="str">
        <f>Mars!C127</f>
        <v>11</v>
      </c>
      <c r="D129" s="9" t="str">
        <f>Mars!D127</f>
        <v>44,63</v>
      </c>
      <c r="E129" s="6">
        <f>IF(Mars!$E127="-",Mars!F127*-1,Mars!F127)</f>
        <v>-6</v>
      </c>
      <c r="F129" s="6">
        <f>IF(Mars!$E127="-",Mars!G127*-1,Mars!G127)</f>
        <v>-53</v>
      </c>
      <c r="G129" s="7">
        <f>IF(Mars!$E127="-",Mars!H127*-1,Mars!H127)</f>
        <v>-47.8</v>
      </c>
      <c r="H129" s="7">
        <f t="shared" si="5"/>
        <v>83504.63</v>
      </c>
      <c r="I129" s="10">
        <f t="shared" si="6"/>
        <v>-6.8966111111111106</v>
      </c>
      <c r="J129" s="6" t="str">
        <f>Vénusz!B127</f>
        <v>00</v>
      </c>
      <c r="K129" s="6" t="str">
        <f>Vénusz!C127</f>
        <v>19</v>
      </c>
      <c r="L129" s="11" t="str">
        <f>Vénusz!D127</f>
        <v>30,89</v>
      </c>
      <c r="M129" s="6" t="str">
        <f>IF(Vénusz!$E127="-",Vénusz!F127*-1,Vénusz!F127)</f>
        <v>00</v>
      </c>
      <c r="N129" s="6" t="str">
        <f>IF(Vénusz!$E127="-",Vénusz!G127*-1,Vénusz!G127)</f>
        <v>24</v>
      </c>
      <c r="O129" s="7" t="str">
        <f>IF(Vénusz!$E127="-",Vénusz!H127*-1,Vénusz!H127)</f>
        <v>23,5</v>
      </c>
      <c r="P129" s="7">
        <f t="shared" si="7"/>
        <v>1170.8900000000001</v>
      </c>
      <c r="Q129" s="10">
        <f t="shared" si="8"/>
        <v>0.40652777777777782</v>
      </c>
    </row>
    <row r="130" spans="1:17" x14ac:dyDescent="0.25">
      <c r="A130" s="8">
        <f t="shared" si="9"/>
        <v>44689</v>
      </c>
      <c r="B130" s="9" t="str">
        <f>Mars!B128</f>
        <v>23</v>
      </c>
      <c r="C130" s="9" t="str">
        <f>Mars!C128</f>
        <v>14</v>
      </c>
      <c r="D130" s="9" t="str">
        <f>Mars!D128</f>
        <v>33,00</v>
      </c>
      <c r="E130" s="6">
        <f>IF(Mars!$E128="-",Mars!F128*-1,Mars!F128)</f>
        <v>-6</v>
      </c>
      <c r="F130" s="6">
        <f>IF(Mars!$E128="-",Mars!G128*-1,Mars!G128)</f>
        <v>-36</v>
      </c>
      <c r="G130" s="7">
        <f>IF(Mars!$E128="-",Mars!H128*-1,Mars!H128)</f>
        <v>-39.9</v>
      </c>
      <c r="H130" s="7">
        <f t="shared" si="5"/>
        <v>83673</v>
      </c>
      <c r="I130" s="10">
        <f t="shared" si="6"/>
        <v>-6.6110833333333332</v>
      </c>
      <c r="J130" s="6" t="str">
        <f>Vénusz!B128</f>
        <v>00</v>
      </c>
      <c r="K130" s="6" t="str">
        <f>Vénusz!C128</f>
        <v>23</v>
      </c>
      <c r="L130" s="11" t="str">
        <f>Vénusz!D128</f>
        <v>46,99</v>
      </c>
      <c r="M130" s="6" t="str">
        <f>IF(Vénusz!$E128="-",Vénusz!F128*-1,Vénusz!F128)</f>
        <v>00</v>
      </c>
      <c r="N130" s="6" t="str">
        <f>IF(Vénusz!$E128="-",Vénusz!G128*-1,Vénusz!G128)</f>
        <v>49</v>
      </c>
      <c r="O130" s="7" t="str">
        <f>IF(Vénusz!$E128="-",Vénusz!H128*-1,Vénusz!H128)</f>
        <v>34,5</v>
      </c>
      <c r="P130" s="7">
        <f t="shared" si="7"/>
        <v>1426.99</v>
      </c>
      <c r="Q130" s="10">
        <f t="shared" si="8"/>
        <v>0.82624999999999993</v>
      </c>
    </row>
    <row r="131" spans="1:17" x14ac:dyDescent="0.25">
      <c r="A131" s="8">
        <f t="shared" si="9"/>
        <v>44690</v>
      </c>
      <c r="B131" s="9" t="str">
        <f>Mars!B129</f>
        <v>23</v>
      </c>
      <c r="C131" s="9" t="str">
        <f>Mars!C129</f>
        <v>17</v>
      </c>
      <c r="D131" s="9" t="str">
        <f>Mars!D129</f>
        <v>21,11</v>
      </c>
      <c r="E131" s="6">
        <f>IF(Mars!$E129="-",Mars!F129*-1,Mars!F129)</f>
        <v>-6</v>
      </c>
      <c r="F131" s="6">
        <f>IF(Mars!$E129="-",Mars!G129*-1,Mars!G129)</f>
        <v>-19</v>
      </c>
      <c r="G131" s="7">
        <f>IF(Mars!$E129="-",Mars!H129*-1,Mars!H129)</f>
        <v>-29.5</v>
      </c>
      <c r="H131" s="7">
        <f t="shared" si="5"/>
        <v>83841.11</v>
      </c>
      <c r="I131" s="10">
        <f t="shared" si="6"/>
        <v>-6.3248611111111108</v>
      </c>
      <c r="J131" s="6" t="str">
        <f>Vénusz!B129</f>
        <v>00</v>
      </c>
      <c r="K131" s="6" t="str">
        <f>Vénusz!C129</f>
        <v>28</v>
      </c>
      <c r="L131" s="11" t="str">
        <f>Vénusz!D129</f>
        <v>03,33</v>
      </c>
      <c r="M131" s="6" t="str">
        <f>IF(Vénusz!$E129="-",Vénusz!F129*-1,Vénusz!F129)</f>
        <v>01</v>
      </c>
      <c r="N131" s="6" t="str">
        <f>IF(Vénusz!$E129="-",Vénusz!G129*-1,Vénusz!G129)</f>
        <v>14</v>
      </c>
      <c r="O131" s="7" t="str">
        <f>IF(Vénusz!$E129="-",Vénusz!H129*-1,Vénusz!H129)</f>
        <v>49,9</v>
      </c>
      <c r="P131" s="7">
        <f t="shared" si="7"/>
        <v>1683.33</v>
      </c>
      <c r="Q131" s="10">
        <f t="shared" si="8"/>
        <v>1.2471944444444445</v>
      </c>
    </row>
    <row r="132" spans="1:17" x14ac:dyDescent="0.25">
      <c r="A132" s="8">
        <f t="shared" si="9"/>
        <v>44691</v>
      </c>
      <c r="B132" s="9" t="str">
        <f>Mars!B130</f>
        <v>23</v>
      </c>
      <c r="C132" s="9" t="str">
        <f>Mars!C130</f>
        <v>20</v>
      </c>
      <c r="D132" s="9" t="str">
        <f>Mars!D130</f>
        <v>08,97</v>
      </c>
      <c r="E132" s="6">
        <f>IF(Mars!$E130="-",Mars!F130*-1,Mars!F130)</f>
        <v>-6</v>
      </c>
      <c r="F132" s="6">
        <f>IF(Mars!$E130="-",Mars!G130*-1,Mars!G130)</f>
        <v>-2</v>
      </c>
      <c r="G132" s="7">
        <f>IF(Mars!$E130="-",Mars!H130*-1,Mars!H130)</f>
        <v>-16.8</v>
      </c>
      <c r="H132" s="7">
        <f t="shared" ref="H132:H195" si="10">(B132*3600)+(C132*60)+D132</f>
        <v>84008.97</v>
      </c>
      <c r="I132" s="10">
        <f t="shared" ref="I132:I195" si="11">E132+(F132/60)+(G132/3600)</f>
        <v>-6.0380000000000003</v>
      </c>
      <c r="J132" s="6" t="str">
        <f>Vénusz!B130</f>
        <v>00</v>
      </c>
      <c r="K132" s="6" t="str">
        <f>Vénusz!C130</f>
        <v>32</v>
      </c>
      <c r="L132" s="11" t="str">
        <f>Vénusz!D130</f>
        <v>19,95</v>
      </c>
      <c r="M132" s="6" t="str">
        <f>IF(Vénusz!$E130="-",Vénusz!F130*-1,Vénusz!F130)</f>
        <v>01</v>
      </c>
      <c r="N132" s="6" t="str">
        <f>IF(Vénusz!$E130="-",Vénusz!G130*-1,Vénusz!G130)</f>
        <v>40</v>
      </c>
      <c r="O132" s="7" t="str">
        <f>IF(Vénusz!$E130="-",Vénusz!H130*-1,Vénusz!H130)</f>
        <v>09,0</v>
      </c>
      <c r="P132" s="7">
        <f t="shared" ref="P132:P195" si="12">(J132*3600)+(K132*60)+L132</f>
        <v>1939.95</v>
      </c>
      <c r="Q132" s="10">
        <f t="shared" ref="Q132:Q195" si="13">M132+(N132/60)+(O132/3600)</f>
        <v>1.6691666666666665</v>
      </c>
    </row>
    <row r="133" spans="1:17" x14ac:dyDescent="0.25">
      <c r="A133" s="8">
        <f t="shared" ref="A133:A196" si="14">A132+1</f>
        <v>44692</v>
      </c>
      <c r="B133" s="9" t="str">
        <f>Mars!B131</f>
        <v>23</v>
      </c>
      <c r="C133" s="9" t="str">
        <f>Mars!C131</f>
        <v>22</v>
      </c>
      <c r="D133" s="9" t="str">
        <f>Mars!D131</f>
        <v>56,58</v>
      </c>
      <c r="E133" s="6">
        <f>IF(Mars!$E131="-",Mars!F131*-1,Mars!F131)</f>
        <v>-5</v>
      </c>
      <c r="F133" s="6">
        <f>IF(Mars!$E131="-",Mars!G131*-1,Mars!G131)</f>
        <v>-45</v>
      </c>
      <c r="G133" s="7">
        <f>IF(Mars!$E131="-",Mars!H131*-1,Mars!H131)</f>
        <v>-1.8</v>
      </c>
      <c r="H133" s="7">
        <f t="shared" si="10"/>
        <v>84176.58</v>
      </c>
      <c r="I133" s="10">
        <f t="shared" si="11"/>
        <v>-5.7504999999999997</v>
      </c>
      <c r="J133" s="6" t="str">
        <f>Vénusz!B131</f>
        <v>00</v>
      </c>
      <c r="K133" s="6" t="str">
        <f>Vénusz!C131</f>
        <v>36</v>
      </c>
      <c r="L133" s="11" t="str">
        <f>Vénusz!D131</f>
        <v>36,86</v>
      </c>
      <c r="M133" s="6" t="str">
        <f>IF(Vénusz!$E131="-",Vénusz!F131*-1,Vénusz!F131)</f>
        <v>02</v>
      </c>
      <c r="N133" s="6" t="str">
        <f>IF(Vénusz!$E131="-",Vénusz!G131*-1,Vénusz!G131)</f>
        <v>05</v>
      </c>
      <c r="O133" s="7" t="str">
        <f>IF(Vénusz!$E131="-",Vénusz!H131*-1,Vénusz!H131)</f>
        <v>31,2</v>
      </c>
      <c r="P133" s="7">
        <f t="shared" si="12"/>
        <v>2196.86</v>
      </c>
      <c r="Q133" s="10">
        <f t="shared" si="13"/>
        <v>2.0920000000000001</v>
      </c>
    </row>
    <row r="134" spans="1:17" x14ac:dyDescent="0.25">
      <c r="A134" s="8">
        <f t="shared" si="14"/>
        <v>44693</v>
      </c>
      <c r="B134" s="9" t="str">
        <f>Mars!B132</f>
        <v>23</v>
      </c>
      <c r="C134" s="9" t="str">
        <f>Mars!C132</f>
        <v>25</v>
      </c>
      <c r="D134" s="9" t="str">
        <f>Mars!D132</f>
        <v>43,96</v>
      </c>
      <c r="E134" s="6">
        <f>IF(Mars!$E132="-",Mars!F132*-1,Mars!F132)</f>
        <v>-5</v>
      </c>
      <c r="F134" s="6">
        <f>IF(Mars!$E132="-",Mars!G132*-1,Mars!G132)</f>
        <v>-27</v>
      </c>
      <c r="G134" s="7">
        <f>IF(Mars!$E132="-",Mars!H132*-1,Mars!H132)</f>
        <v>-44.8</v>
      </c>
      <c r="H134" s="7">
        <f t="shared" si="10"/>
        <v>84343.96</v>
      </c>
      <c r="I134" s="10">
        <f t="shared" si="11"/>
        <v>-5.4624444444444444</v>
      </c>
      <c r="J134" s="6" t="str">
        <f>Vénusz!B132</f>
        <v>00</v>
      </c>
      <c r="K134" s="6" t="str">
        <f>Vénusz!C132</f>
        <v>40</v>
      </c>
      <c r="L134" s="11" t="str">
        <f>Vénusz!D132</f>
        <v>54,09</v>
      </c>
      <c r="M134" s="6" t="str">
        <f>IF(Vénusz!$E132="-",Vénusz!F132*-1,Vénusz!F132)</f>
        <v>02</v>
      </c>
      <c r="N134" s="6" t="str">
        <f>IF(Vénusz!$E132="-",Vénusz!G132*-1,Vénusz!G132)</f>
        <v>30</v>
      </c>
      <c r="O134" s="7" t="str">
        <f>IF(Vénusz!$E132="-",Vénusz!H132*-1,Vénusz!H132)</f>
        <v>55,9</v>
      </c>
      <c r="P134" s="7">
        <f t="shared" si="12"/>
        <v>2454.09</v>
      </c>
      <c r="Q134" s="10">
        <f t="shared" si="13"/>
        <v>2.5155277777777778</v>
      </c>
    </row>
    <row r="135" spans="1:17" x14ac:dyDescent="0.25">
      <c r="A135" s="8">
        <f t="shared" si="14"/>
        <v>44694</v>
      </c>
      <c r="B135" s="9" t="str">
        <f>Mars!B133</f>
        <v>23</v>
      </c>
      <c r="C135" s="9" t="str">
        <f>Mars!C133</f>
        <v>28</v>
      </c>
      <c r="D135" s="9" t="str">
        <f>Mars!D133</f>
        <v>31,10</v>
      </c>
      <c r="E135" s="6">
        <f>IF(Mars!$E133="-",Mars!F133*-1,Mars!F133)</f>
        <v>-5</v>
      </c>
      <c r="F135" s="6">
        <f>IF(Mars!$E133="-",Mars!G133*-1,Mars!G133)</f>
        <v>-10</v>
      </c>
      <c r="G135" s="7">
        <f>IF(Mars!$E133="-",Mars!H133*-1,Mars!H133)</f>
        <v>-26</v>
      </c>
      <c r="H135" s="7">
        <f t="shared" si="10"/>
        <v>84511.1</v>
      </c>
      <c r="I135" s="10">
        <f t="shared" si="11"/>
        <v>-5.1738888888888894</v>
      </c>
      <c r="J135" s="6" t="str">
        <f>Vénusz!B133</f>
        <v>00</v>
      </c>
      <c r="K135" s="6" t="str">
        <f>Vénusz!C133</f>
        <v>45</v>
      </c>
      <c r="L135" s="11" t="str">
        <f>Vénusz!D133</f>
        <v>11,68</v>
      </c>
      <c r="M135" s="6" t="str">
        <f>IF(Vénusz!$E133="-",Vénusz!F133*-1,Vénusz!F133)</f>
        <v>02</v>
      </c>
      <c r="N135" s="6" t="str">
        <f>IF(Vénusz!$E133="-",Vénusz!G133*-1,Vénusz!G133)</f>
        <v>56</v>
      </c>
      <c r="O135" s="7" t="str">
        <f>IF(Vénusz!$E133="-",Vénusz!H133*-1,Vénusz!H133)</f>
        <v>22,4</v>
      </c>
      <c r="P135" s="7">
        <f t="shared" si="12"/>
        <v>2711.68</v>
      </c>
      <c r="Q135" s="10">
        <f t="shared" si="13"/>
        <v>2.9395555555555557</v>
      </c>
    </row>
    <row r="136" spans="1:17" x14ac:dyDescent="0.25">
      <c r="A136" s="8">
        <f t="shared" si="14"/>
        <v>44695</v>
      </c>
      <c r="B136" s="9" t="str">
        <f>Mars!B134</f>
        <v>23</v>
      </c>
      <c r="C136" s="9" t="str">
        <f>Mars!C134</f>
        <v>31</v>
      </c>
      <c r="D136" s="9" t="str">
        <f>Mars!D134</f>
        <v>18,03</v>
      </c>
      <c r="E136" s="6">
        <f>IF(Mars!$E134="-",Mars!F134*-1,Mars!F134)</f>
        <v>-4</v>
      </c>
      <c r="F136" s="6">
        <f>IF(Mars!$E134="-",Mars!G134*-1,Mars!G134)</f>
        <v>-53</v>
      </c>
      <c r="G136" s="7">
        <f>IF(Mars!$E134="-",Mars!H134*-1,Mars!H134)</f>
        <v>-5.4</v>
      </c>
      <c r="H136" s="7">
        <f t="shared" si="10"/>
        <v>84678.03</v>
      </c>
      <c r="I136" s="10">
        <f t="shared" si="11"/>
        <v>-4.8848333333333329</v>
      </c>
      <c r="J136" s="6" t="str">
        <f>Vénusz!B134</f>
        <v>00</v>
      </c>
      <c r="K136" s="6" t="str">
        <f>Vénusz!C134</f>
        <v>49</v>
      </c>
      <c r="L136" s="11" t="str">
        <f>Vénusz!D134</f>
        <v>29,64</v>
      </c>
      <c r="M136" s="6" t="str">
        <f>IF(Vénusz!$E134="-",Vénusz!F134*-1,Vénusz!F134)</f>
        <v>03</v>
      </c>
      <c r="N136" s="6" t="str">
        <f>IF(Vénusz!$E134="-",Vénusz!G134*-1,Vénusz!G134)</f>
        <v>21</v>
      </c>
      <c r="O136" s="7" t="str">
        <f>IF(Vénusz!$E134="-",Vénusz!H134*-1,Vénusz!H134)</f>
        <v>50,1</v>
      </c>
      <c r="P136" s="7">
        <f t="shared" si="12"/>
        <v>2969.64</v>
      </c>
      <c r="Q136" s="10">
        <f t="shared" si="13"/>
        <v>3.3639166666666669</v>
      </c>
    </row>
    <row r="137" spans="1:17" x14ac:dyDescent="0.25">
      <c r="A137" s="8">
        <f t="shared" si="14"/>
        <v>44696</v>
      </c>
      <c r="B137" s="9" t="str">
        <f>Mars!B135</f>
        <v>23</v>
      </c>
      <c r="C137" s="9" t="str">
        <f>Mars!C135</f>
        <v>34</v>
      </c>
      <c r="D137" s="9" t="str">
        <f>Mars!D135</f>
        <v>04,74</v>
      </c>
      <c r="E137" s="6">
        <f>IF(Mars!$E135="-",Mars!F135*-1,Mars!F135)</f>
        <v>-4</v>
      </c>
      <c r="F137" s="6">
        <f>IF(Mars!$E135="-",Mars!G135*-1,Mars!G135)</f>
        <v>-35</v>
      </c>
      <c r="G137" s="7">
        <f>IF(Mars!$E135="-",Mars!H135*-1,Mars!H135)</f>
        <v>-43.3</v>
      </c>
      <c r="H137" s="7">
        <f t="shared" si="10"/>
        <v>84844.74</v>
      </c>
      <c r="I137" s="10">
        <f t="shared" si="11"/>
        <v>-4.595361111111111</v>
      </c>
      <c r="J137" s="6" t="str">
        <f>Vénusz!B135</f>
        <v>00</v>
      </c>
      <c r="K137" s="6" t="str">
        <f>Vénusz!C135</f>
        <v>53</v>
      </c>
      <c r="L137" s="11" t="str">
        <f>Vénusz!D135</f>
        <v>48,00</v>
      </c>
      <c r="M137" s="6" t="str">
        <f>IF(Vénusz!$E135="-",Vénusz!F135*-1,Vénusz!F135)</f>
        <v>03</v>
      </c>
      <c r="N137" s="6" t="str">
        <f>IF(Vénusz!$E135="-",Vénusz!G135*-1,Vénusz!G135)</f>
        <v>47</v>
      </c>
      <c r="O137" s="7" t="str">
        <f>IF(Vénusz!$E135="-",Vénusz!H135*-1,Vénusz!H135)</f>
        <v>18,4</v>
      </c>
      <c r="P137" s="7">
        <f t="shared" si="12"/>
        <v>3228</v>
      </c>
      <c r="Q137" s="10">
        <f t="shared" si="13"/>
        <v>3.7884444444444445</v>
      </c>
    </row>
    <row r="138" spans="1:17" x14ac:dyDescent="0.25">
      <c r="A138" s="8">
        <f t="shared" si="14"/>
        <v>44697</v>
      </c>
      <c r="B138" s="9" t="str">
        <f>Mars!B136</f>
        <v>23</v>
      </c>
      <c r="C138" s="9" t="str">
        <f>Mars!C136</f>
        <v>36</v>
      </c>
      <c r="D138" s="9" t="str">
        <f>Mars!D136</f>
        <v>51,24</v>
      </c>
      <c r="E138" s="6">
        <f>IF(Mars!$E136="-",Mars!F136*-1,Mars!F136)</f>
        <v>-4</v>
      </c>
      <c r="F138" s="6">
        <f>IF(Mars!$E136="-",Mars!G136*-1,Mars!G136)</f>
        <v>-18</v>
      </c>
      <c r="G138" s="7">
        <f>IF(Mars!$E136="-",Mars!H136*-1,Mars!H136)</f>
        <v>-19.8</v>
      </c>
      <c r="H138" s="7">
        <f t="shared" si="10"/>
        <v>85011.24</v>
      </c>
      <c r="I138" s="10">
        <f t="shared" si="11"/>
        <v>-4.3054999999999994</v>
      </c>
      <c r="J138" s="6" t="str">
        <f>Vénusz!B136</f>
        <v>00</v>
      </c>
      <c r="K138" s="6" t="str">
        <f>Vénusz!C136</f>
        <v>58</v>
      </c>
      <c r="L138" s="11" t="str">
        <f>Vénusz!D136</f>
        <v>06,81</v>
      </c>
      <c r="M138" s="6" t="str">
        <f>IF(Vénusz!$E136="-",Vénusz!F136*-1,Vénusz!F136)</f>
        <v>04</v>
      </c>
      <c r="N138" s="6" t="str">
        <f>IF(Vénusz!$E136="-",Vénusz!G136*-1,Vénusz!G136)</f>
        <v>12</v>
      </c>
      <c r="O138" s="7" t="str">
        <f>IF(Vénusz!$E136="-",Vénusz!H136*-1,Vénusz!H136)</f>
        <v>46,7</v>
      </c>
      <c r="P138" s="7">
        <f t="shared" si="12"/>
        <v>3486.81</v>
      </c>
      <c r="Q138" s="10">
        <f t="shared" si="13"/>
        <v>4.2129722222222226</v>
      </c>
    </row>
    <row r="139" spans="1:17" x14ac:dyDescent="0.25">
      <c r="A139" s="8">
        <f t="shared" si="14"/>
        <v>44698</v>
      </c>
      <c r="B139" s="9" t="str">
        <f>Mars!B137</f>
        <v>23</v>
      </c>
      <c r="C139" s="9" t="str">
        <f>Mars!C137</f>
        <v>39</v>
      </c>
      <c r="D139" s="9" t="str">
        <f>Mars!D137</f>
        <v>37,54</v>
      </c>
      <c r="E139" s="6">
        <f>IF(Mars!$E137="-",Mars!F137*-1,Mars!F137)</f>
        <v>-4</v>
      </c>
      <c r="F139" s="6">
        <f>IF(Mars!$E137="-",Mars!G137*-1,Mars!G137)</f>
        <v>0</v>
      </c>
      <c r="G139" s="7">
        <f>IF(Mars!$E137="-",Mars!H137*-1,Mars!H137)</f>
        <v>-55.1</v>
      </c>
      <c r="H139" s="7">
        <f t="shared" si="10"/>
        <v>85177.54</v>
      </c>
      <c r="I139" s="10">
        <f t="shared" si="11"/>
        <v>-4.0153055555555559</v>
      </c>
      <c r="J139" s="6" t="str">
        <f>Vénusz!B137</f>
        <v>01</v>
      </c>
      <c r="K139" s="6" t="str">
        <f>Vénusz!C137</f>
        <v>02</v>
      </c>
      <c r="L139" s="11" t="str">
        <f>Vénusz!D137</f>
        <v>26,07</v>
      </c>
      <c r="M139" s="6" t="str">
        <f>IF(Vénusz!$E137="-",Vénusz!F137*-1,Vénusz!F137)</f>
        <v>04</v>
      </c>
      <c r="N139" s="6" t="str">
        <f>IF(Vénusz!$E137="-",Vénusz!G137*-1,Vénusz!G137)</f>
        <v>38</v>
      </c>
      <c r="O139" s="7" t="str">
        <f>IF(Vénusz!$E137="-",Vénusz!H137*-1,Vénusz!H137)</f>
        <v>14,3</v>
      </c>
      <c r="P139" s="7">
        <f t="shared" si="12"/>
        <v>3746.07</v>
      </c>
      <c r="Q139" s="10">
        <f t="shared" si="13"/>
        <v>4.6373055555555549</v>
      </c>
    </row>
    <row r="140" spans="1:17" x14ac:dyDescent="0.25">
      <c r="A140" s="8">
        <f t="shared" si="14"/>
        <v>44699</v>
      </c>
      <c r="B140" s="9" t="str">
        <f>Mars!B138</f>
        <v>23</v>
      </c>
      <c r="C140" s="9" t="str">
        <f>Mars!C138</f>
        <v>42</v>
      </c>
      <c r="D140" s="9" t="str">
        <f>Mars!D138</f>
        <v>23,64</v>
      </c>
      <c r="E140" s="6">
        <f>IF(Mars!$E138="-",Mars!F138*-1,Mars!F138)</f>
        <v>-3</v>
      </c>
      <c r="F140" s="6">
        <f>IF(Mars!$E138="-",Mars!G138*-1,Mars!G138)</f>
        <v>-43</v>
      </c>
      <c r="G140" s="7">
        <f>IF(Mars!$E138="-",Mars!H138*-1,Mars!H138)</f>
        <v>-29.4</v>
      </c>
      <c r="H140" s="7">
        <f t="shared" si="10"/>
        <v>85343.64</v>
      </c>
      <c r="I140" s="10">
        <f t="shared" si="11"/>
        <v>-3.7248333333333337</v>
      </c>
      <c r="J140" s="6" t="str">
        <f>Vénusz!B138</f>
        <v>01</v>
      </c>
      <c r="K140" s="6" t="str">
        <f>Vénusz!C138</f>
        <v>06</v>
      </c>
      <c r="L140" s="11" t="str">
        <f>Vénusz!D138</f>
        <v>45,83</v>
      </c>
      <c r="M140" s="6" t="str">
        <f>IF(Vénusz!$E138="-",Vénusz!F138*-1,Vénusz!F138)</f>
        <v>05</v>
      </c>
      <c r="N140" s="6" t="str">
        <f>IF(Vénusz!$E138="-",Vénusz!G138*-1,Vénusz!G138)</f>
        <v>03</v>
      </c>
      <c r="O140" s="7" t="str">
        <f>IF(Vénusz!$E138="-",Vénusz!H138*-1,Vénusz!H138)</f>
        <v>40,7</v>
      </c>
      <c r="P140" s="7">
        <f t="shared" si="12"/>
        <v>4005.83</v>
      </c>
      <c r="Q140" s="10">
        <f t="shared" si="13"/>
        <v>5.0613055555555553</v>
      </c>
    </row>
    <row r="141" spans="1:17" x14ac:dyDescent="0.25">
      <c r="A141" s="8">
        <f t="shared" si="14"/>
        <v>44700</v>
      </c>
      <c r="B141" s="9" t="str">
        <f>Mars!B139</f>
        <v>23</v>
      </c>
      <c r="C141" s="9" t="str">
        <f>Mars!C139</f>
        <v>45</v>
      </c>
      <c r="D141" s="9" t="str">
        <f>Mars!D139</f>
        <v>09,55</v>
      </c>
      <c r="E141" s="6">
        <f>IF(Mars!$E139="-",Mars!F139*-1,Mars!F139)</f>
        <v>-3</v>
      </c>
      <c r="F141" s="6">
        <f>IF(Mars!$E139="-",Mars!G139*-1,Mars!G139)</f>
        <v>-26</v>
      </c>
      <c r="G141" s="7">
        <f>IF(Mars!$E139="-",Mars!H139*-1,Mars!H139)</f>
        <v>-2.7</v>
      </c>
      <c r="H141" s="7">
        <f t="shared" si="10"/>
        <v>85509.55</v>
      </c>
      <c r="I141" s="10">
        <f t="shared" si="11"/>
        <v>-3.4340833333333336</v>
      </c>
      <c r="J141" s="6" t="str">
        <f>Vénusz!B139</f>
        <v>01</v>
      </c>
      <c r="K141" s="6" t="str">
        <f>Vénusz!C139</f>
        <v>11</v>
      </c>
      <c r="L141" s="11" t="str">
        <f>Vénusz!D139</f>
        <v>06,10</v>
      </c>
      <c r="M141" s="6" t="str">
        <f>IF(Vénusz!$E139="-",Vénusz!F139*-1,Vénusz!F139)</f>
        <v>05</v>
      </c>
      <c r="N141" s="6" t="str">
        <f>IF(Vénusz!$E139="-",Vénusz!G139*-1,Vénusz!G139)</f>
        <v>29</v>
      </c>
      <c r="O141" s="7" t="str">
        <f>IF(Vénusz!$E139="-",Vénusz!H139*-1,Vénusz!H139)</f>
        <v>05,0</v>
      </c>
      <c r="P141" s="7">
        <f t="shared" si="12"/>
        <v>4266.1000000000004</v>
      </c>
      <c r="Q141" s="10">
        <f t="shared" si="13"/>
        <v>5.4847222222222225</v>
      </c>
    </row>
    <row r="142" spans="1:17" x14ac:dyDescent="0.25">
      <c r="A142" s="8">
        <f t="shared" si="14"/>
        <v>44701</v>
      </c>
      <c r="B142" s="9" t="str">
        <f>Mars!B140</f>
        <v>23</v>
      </c>
      <c r="C142" s="9" t="str">
        <f>Mars!C140</f>
        <v>47</v>
      </c>
      <c r="D142" s="9" t="str">
        <f>Mars!D140</f>
        <v>55,28</v>
      </c>
      <c r="E142" s="6">
        <f>IF(Mars!$E140="-",Mars!F140*-1,Mars!F140)</f>
        <v>-3</v>
      </c>
      <c r="F142" s="6">
        <f>IF(Mars!$E140="-",Mars!G140*-1,Mars!G140)</f>
        <v>-8</v>
      </c>
      <c r="G142" s="7">
        <f>IF(Mars!$E140="-",Mars!H140*-1,Mars!H140)</f>
        <v>-35.299999999999997</v>
      </c>
      <c r="H142" s="7">
        <f t="shared" si="10"/>
        <v>85675.28</v>
      </c>
      <c r="I142" s="10">
        <f t="shared" si="11"/>
        <v>-3.1431388888888887</v>
      </c>
      <c r="J142" s="6" t="str">
        <f>Vénusz!B140</f>
        <v>01</v>
      </c>
      <c r="K142" s="6" t="str">
        <f>Vénusz!C140</f>
        <v>15</v>
      </c>
      <c r="L142" s="11" t="str">
        <f>Vénusz!D140</f>
        <v>26,92</v>
      </c>
      <c r="M142" s="6" t="str">
        <f>IF(Vénusz!$E140="-",Vénusz!F140*-1,Vénusz!F140)</f>
        <v>05</v>
      </c>
      <c r="N142" s="6" t="str">
        <f>IF(Vénusz!$E140="-",Vénusz!G140*-1,Vénusz!G140)</f>
        <v>54</v>
      </c>
      <c r="O142" s="7" t="str">
        <f>IF(Vénusz!$E140="-",Vénusz!H140*-1,Vénusz!H140)</f>
        <v>26,8</v>
      </c>
      <c r="P142" s="7">
        <f t="shared" si="12"/>
        <v>4526.92</v>
      </c>
      <c r="Q142" s="10">
        <f t="shared" si="13"/>
        <v>5.9074444444444447</v>
      </c>
    </row>
    <row r="143" spans="1:17" x14ac:dyDescent="0.25">
      <c r="A143" s="8">
        <f t="shared" si="14"/>
        <v>44702</v>
      </c>
      <c r="B143" s="9" t="str">
        <f>Mars!B141</f>
        <v>23</v>
      </c>
      <c r="C143" s="9" t="str">
        <f>Mars!C141</f>
        <v>50</v>
      </c>
      <c r="D143" s="9" t="str">
        <f>Mars!D141</f>
        <v>40,83</v>
      </c>
      <c r="E143" s="6">
        <f>IF(Mars!$E141="-",Mars!F141*-1,Mars!F141)</f>
        <v>-2</v>
      </c>
      <c r="F143" s="6">
        <f>IF(Mars!$E141="-",Mars!G141*-1,Mars!G141)</f>
        <v>-51</v>
      </c>
      <c r="G143" s="7">
        <f>IF(Mars!$E141="-",Mars!H141*-1,Mars!H141)</f>
        <v>-7.4</v>
      </c>
      <c r="H143" s="7">
        <f t="shared" si="10"/>
        <v>85840.83</v>
      </c>
      <c r="I143" s="10">
        <f t="shared" si="11"/>
        <v>-2.8520555555555558</v>
      </c>
      <c r="J143" s="6" t="str">
        <f>Vénusz!B141</f>
        <v>01</v>
      </c>
      <c r="K143" s="6" t="str">
        <f>Vénusz!C141</f>
        <v>19</v>
      </c>
      <c r="L143" s="11" t="str">
        <f>Vénusz!D141</f>
        <v>48,32</v>
      </c>
      <c r="M143" s="6" t="str">
        <f>IF(Vénusz!$E141="-",Vénusz!F141*-1,Vénusz!F141)</f>
        <v>06</v>
      </c>
      <c r="N143" s="6" t="str">
        <f>IF(Vénusz!$E141="-",Vénusz!G141*-1,Vénusz!G141)</f>
        <v>19</v>
      </c>
      <c r="O143" s="7" t="str">
        <f>IF(Vénusz!$E141="-",Vénusz!H141*-1,Vénusz!H141)</f>
        <v>45,3</v>
      </c>
      <c r="P143" s="7">
        <f t="shared" si="12"/>
        <v>4788.32</v>
      </c>
      <c r="Q143" s="10">
        <f t="shared" si="13"/>
        <v>6.32925</v>
      </c>
    </row>
    <row r="144" spans="1:17" x14ac:dyDescent="0.25">
      <c r="A144" s="8">
        <f t="shared" si="14"/>
        <v>44703</v>
      </c>
      <c r="B144" s="9" t="str">
        <f>Mars!B142</f>
        <v>23</v>
      </c>
      <c r="C144" s="9" t="str">
        <f>Mars!C142</f>
        <v>53</v>
      </c>
      <c r="D144" s="9" t="str">
        <f>Mars!D142</f>
        <v>26,19</v>
      </c>
      <c r="E144" s="6">
        <f>IF(Mars!$E142="-",Mars!F142*-1,Mars!F142)</f>
        <v>-2</v>
      </c>
      <c r="F144" s="6">
        <f>IF(Mars!$E142="-",Mars!G142*-1,Mars!G142)</f>
        <v>-33</v>
      </c>
      <c r="G144" s="7">
        <f>IF(Mars!$E142="-",Mars!H142*-1,Mars!H142)</f>
        <v>-39.200000000000003</v>
      </c>
      <c r="H144" s="7">
        <f t="shared" si="10"/>
        <v>86006.19</v>
      </c>
      <c r="I144" s="10">
        <f t="shared" si="11"/>
        <v>-2.5608888888888885</v>
      </c>
      <c r="J144" s="6" t="str">
        <f>Vénusz!B142</f>
        <v>01</v>
      </c>
      <c r="K144" s="6" t="str">
        <f>Vénusz!C142</f>
        <v>24</v>
      </c>
      <c r="L144" s="11" t="str">
        <f>Vénusz!D142</f>
        <v>10,31</v>
      </c>
      <c r="M144" s="6" t="str">
        <f>IF(Vénusz!$E142="-",Vénusz!F142*-1,Vénusz!F142)</f>
        <v>06</v>
      </c>
      <c r="N144" s="6" t="str">
        <f>IF(Vénusz!$E142="-",Vénusz!G142*-1,Vénusz!G142)</f>
        <v>44</v>
      </c>
      <c r="O144" s="7" t="str">
        <f>IF(Vénusz!$E142="-",Vénusz!H142*-1,Vénusz!H142)</f>
        <v>59,9</v>
      </c>
      <c r="P144" s="7">
        <f t="shared" si="12"/>
        <v>5050.3100000000004</v>
      </c>
      <c r="Q144" s="10">
        <f t="shared" si="13"/>
        <v>6.7499722222222225</v>
      </c>
    </row>
    <row r="145" spans="1:17" x14ac:dyDescent="0.25">
      <c r="A145" s="8">
        <f t="shared" si="14"/>
        <v>44704</v>
      </c>
      <c r="B145" s="9" t="str">
        <f>Mars!B143</f>
        <v>23</v>
      </c>
      <c r="C145" s="9" t="str">
        <f>Mars!C143</f>
        <v>56</v>
      </c>
      <c r="D145" s="9" t="str">
        <f>Mars!D143</f>
        <v>11,38</v>
      </c>
      <c r="E145" s="6">
        <f>IF(Mars!$E143="-",Mars!F143*-1,Mars!F143)</f>
        <v>-2</v>
      </c>
      <c r="F145" s="6">
        <f>IF(Mars!$E143="-",Mars!G143*-1,Mars!G143)</f>
        <v>-16</v>
      </c>
      <c r="G145" s="7">
        <f>IF(Mars!$E143="-",Mars!H143*-1,Mars!H143)</f>
        <v>-10.8</v>
      </c>
      <c r="H145" s="7">
        <f t="shared" si="10"/>
        <v>86171.38</v>
      </c>
      <c r="I145" s="10">
        <f t="shared" si="11"/>
        <v>-2.2696666666666667</v>
      </c>
      <c r="J145" s="6" t="str">
        <f>Vénusz!B143</f>
        <v>01</v>
      </c>
      <c r="K145" s="6" t="str">
        <f>Vénusz!C143</f>
        <v>28</v>
      </c>
      <c r="L145" s="11" t="str">
        <f>Vénusz!D143</f>
        <v>32,93</v>
      </c>
      <c r="M145" s="6" t="str">
        <f>IF(Vénusz!$E143="-",Vénusz!F143*-1,Vénusz!F143)</f>
        <v>07</v>
      </c>
      <c r="N145" s="6" t="str">
        <f>IF(Vénusz!$E143="-",Vénusz!G143*-1,Vénusz!G143)</f>
        <v>10</v>
      </c>
      <c r="O145" s="7" t="str">
        <f>IF(Vénusz!$E143="-",Vénusz!H143*-1,Vénusz!H143)</f>
        <v>09,9</v>
      </c>
      <c r="P145" s="7">
        <f t="shared" si="12"/>
        <v>5312.93</v>
      </c>
      <c r="Q145" s="10">
        <f t="shared" si="13"/>
        <v>7.1694166666666668</v>
      </c>
    </row>
    <row r="146" spans="1:17" x14ac:dyDescent="0.25">
      <c r="A146" s="8">
        <f t="shared" si="14"/>
        <v>44705</v>
      </c>
      <c r="B146" s="9" t="str">
        <f>Mars!B144</f>
        <v>23</v>
      </c>
      <c r="C146" s="9" t="str">
        <f>Mars!C144</f>
        <v>58</v>
      </c>
      <c r="D146" s="9" t="str">
        <f>Mars!D144</f>
        <v>56,39</v>
      </c>
      <c r="E146" s="6">
        <f>IF(Mars!$E144="-",Mars!F144*-1,Mars!F144)</f>
        <v>-1</v>
      </c>
      <c r="F146" s="6">
        <f>IF(Mars!$E144="-",Mars!G144*-1,Mars!G144)</f>
        <v>-58</v>
      </c>
      <c r="G146" s="7">
        <f>IF(Mars!$E144="-",Mars!H144*-1,Mars!H144)</f>
        <v>-42.5</v>
      </c>
      <c r="H146" s="7">
        <f t="shared" si="10"/>
        <v>86336.39</v>
      </c>
      <c r="I146" s="10">
        <f t="shared" si="11"/>
        <v>-1.9784722222222224</v>
      </c>
      <c r="J146" s="6" t="str">
        <f>Vénusz!B144</f>
        <v>01</v>
      </c>
      <c r="K146" s="6" t="str">
        <f>Vénusz!C144</f>
        <v>32</v>
      </c>
      <c r="L146" s="11" t="str">
        <f>Vénusz!D144</f>
        <v>56,20</v>
      </c>
      <c r="M146" s="6" t="str">
        <f>IF(Vénusz!$E144="-",Vénusz!F144*-1,Vénusz!F144)</f>
        <v>07</v>
      </c>
      <c r="N146" s="6" t="str">
        <f>IF(Vénusz!$E144="-",Vénusz!G144*-1,Vénusz!G144)</f>
        <v>35</v>
      </c>
      <c r="O146" s="7" t="str">
        <f>IF(Vénusz!$E144="-",Vénusz!H144*-1,Vénusz!H144)</f>
        <v>14,5</v>
      </c>
      <c r="P146" s="7">
        <f t="shared" si="12"/>
        <v>5576.2</v>
      </c>
      <c r="Q146" s="10">
        <f t="shared" si="13"/>
        <v>7.587361111111111</v>
      </c>
    </row>
    <row r="147" spans="1:17" x14ac:dyDescent="0.25">
      <c r="A147" s="8">
        <f t="shared" si="14"/>
        <v>44706</v>
      </c>
      <c r="B147" s="9" t="str">
        <f>Mars!B145</f>
        <v>00</v>
      </c>
      <c r="C147" s="9" t="str">
        <f>Mars!C145</f>
        <v>01</v>
      </c>
      <c r="D147" s="9" t="str">
        <f>Mars!D145</f>
        <v>41,23</v>
      </c>
      <c r="E147" s="6">
        <f>IF(Mars!$E145="-",Mars!F145*-1,Mars!F145)</f>
        <v>-1</v>
      </c>
      <c r="F147" s="6">
        <f>IF(Mars!$E145="-",Mars!G145*-1,Mars!G145)</f>
        <v>-41</v>
      </c>
      <c r="G147" s="7">
        <f>IF(Mars!$E145="-",Mars!H145*-1,Mars!H145)</f>
        <v>-14.4</v>
      </c>
      <c r="H147" s="7">
        <f t="shared" si="10"/>
        <v>101.22999999999999</v>
      </c>
      <c r="I147" s="10">
        <f t="shared" si="11"/>
        <v>-1.6873333333333334</v>
      </c>
      <c r="J147" s="6" t="str">
        <f>Vénusz!B145</f>
        <v>01</v>
      </c>
      <c r="K147" s="6" t="str">
        <f>Vénusz!C145</f>
        <v>37</v>
      </c>
      <c r="L147" s="11" t="str">
        <f>Vénusz!D145</f>
        <v>20,13</v>
      </c>
      <c r="M147" s="6" t="str">
        <f>IF(Vénusz!$E145="-",Vénusz!F145*-1,Vénusz!F145)</f>
        <v>08</v>
      </c>
      <c r="N147" s="6" t="str">
        <f>IF(Vénusz!$E145="-",Vénusz!G145*-1,Vénusz!G145)</f>
        <v>00</v>
      </c>
      <c r="O147" s="7" t="str">
        <f>IF(Vénusz!$E145="-",Vénusz!H145*-1,Vénusz!H145)</f>
        <v>13,1</v>
      </c>
      <c r="P147" s="7">
        <f t="shared" si="12"/>
        <v>5840.13</v>
      </c>
      <c r="Q147" s="10">
        <f t="shared" si="13"/>
        <v>8.0036388888888883</v>
      </c>
    </row>
    <row r="148" spans="1:17" x14ac:dyDescent="0.25">
      <c r="A148" s="8">
        <f t="shared" si="14"/>
        <v>44707</v>
      </c>
      <c r="B148" s="9" t="str">
        <f>Mars!B146</f>
        <v>00</v>
      </c>
      <c r="C148" s="9" t="str">
        <f>Mars!C146</f>
        <v>04</v>
      </c>
      <c r="D148" s="9" t="str">
        <f>Mars!D146</f>
        <v>25,89</v>
      </c>
      <c r="E148" s="6">
        <f>IF(Mars!$E146="-",Mars!F146*-1,Mars!F146)</f>
        <v>-1</v>
      </c>
      <c r="F148" s="6">
        <f>IF(Mars!$E146="-",Mars!G146*-1,Mars!G146)</f>
        <v>-23</v>
      </c>
      <c r="G148" s="7">
        <f>IF(Mars!$E146="-",Mars!H146*-1,Mars!H146)</f>
        <v>-46.8</v>
      </c>
      <c r="H148" s="7">
        <f t="shared" si="10"/>
        <v>265.89</v>
      </c>
      <c r="I148" s="10">
        <f t="shared" si="11"/>
        <v>-1.3963333333333332</v>
      </c>
      <c r="J148" s="6" t="str">
        <f>Vénusz!B146</f>
        <v>01</v>
      </c>
      <c r="K148" s="6" t="str">
        <f>Vénusz!C146</f>
        <v>41</v>
      </c>
      <c r="L148" s="11" t="str">
        <f>Vénusz!D146</f>
        <v>44,76</v>
      </c>
      <c r="M148" s="6" t="str">
        <f>IF(Vénusz!$E146="-",Vénusz!F146*-1,Vénusz!F146)</f>
        <v>08</v>
      </c>
      <c r="N148" s="6" t="str">
        <f>IF(Vénusz!$E146="-",Vénusz!G146*-1,Vénusz!G146)</f>
        <v>25</v>
      </c>
      <c r="O148" s="7" t="str">
        <f>IF(Vénusz!$E146="-",Vénusz!H146*-1,Vénusz!H146)</f>
        <v>05,0</v>
      </c>
      <c r="P148" s="7">
        <f t="shared" si="12"/>
        <v>6104.76</v>
      </c>
      <c r="Q148" s="10">
        <f t="shared" si="13"/>
        <v>8.4180555555555543</v>
      </c>
    </row>
    <row r="149" spans="1:17" x14ac:dyDescent="0.25">
      <c r="A149" s="8">
        <f t="shared" si="14"/>
        <v>44708</v>
      </c>
      <c r="B149" s="9" t="str">
        <f>Mars!B147</f>
        <v>00</v>
      </c>
      <c r="C149" s="9" t="str">
        <f>Mars!C147</f>
        <v>07</v>
      </c>
      <c r="D149" s="9" t="str">
        <f>Mars!D147</f>
        <v>10,39</v>
      </c>
      <c r="E149" s="6">
        <f>IF(Mars!$E147="-",Mars!F147*-1,Mars!F147)</f>
        <v>-1</v>
      </c>
      <c r="F149" s="6">
        <f>IF(Mars!$E147="-",Mars!G147*-1,Mars!G147)</f>
        <v>-6</v>
      </c>
      <c r="G149" s="7">
        <f>IF(Mars!$E147="-",Mars!H147*-1,Mars!H147)</f>
        <v>-19.8</v>
      </c>
      <c r="H149" s="7">
        <f t="shared" si="10"/>
        <v>430.39</v>
      </c>
      <c r="I149" s="10">
        <f t="shared" si="11"/>
        <v>-1.1055000000000001</v>
      </c>
      <c r="J149" s="6" t="str">
        <f>Vénusz!B147</f>
        <v>01</v>
      </c>
      <c r="K149" s="6" t="str">
        <f>Vénusz!C147</f>
        <v>46</v>
      </c>
      <c r="L149" s="11" t="str">
        <f>Vénusz!D147</f>
        <v>10,10</v>
      </c>
      <c r="M149" s="6" t="str">
        <f>IF(Vénusz!$E147="-",Vénusz!F147*-1,Vénusz!F147)</f>
        <v>08</v>
      </c>
      <c r="N149" s="6" t="str">
        <f>IF(Vénusz!$E147="-",Vénusz!G147*-1,Vénusz!G147)</f>
        <v>49</v>
      </c>
      <c r="O149" s="7" t="str">
        <f>IF(Vénusz!$E147="-",Vénusz!H147*-1,Vénusz!H147)</f>
        <v>49,5</v>
      </c>
      <c r="P149" s="7">
        <f t="shared" si="12"/>
        <v>6370.1</v>
      </c>
      <c r="Q149" s="10">
        <f t="shared" si="13"/>
        <v>8.8304166666666664</v>
      </c>
    </row>
    <row r="150" spans="1:17" x14ac:dyDescent="0.25">
      <c r="A150" s="8">
        <f t="shared" si="14"/>
        <v>44709</v>
      </c>
      <c r="B150" s="9" t="str">
        <f>Mars!B148</f>
        <v>00</v>
      </c>
      <c r="C150" s="9" t="str">
        <f>Mars!C148</f>
        <v>09</v>
      </c>
      <c r="D150" s="9" t="str">
        <f>Mars!D148</f>
        <v>54,71</v>
      </c>
      <c r="E150" s="6">
        <f>IF(Mars!$E148="-",Mars!F148*-1,Mars!F148)</f>
        <v>0</v>
      </c>
      <c r="F150" s="6">
        <f>IF(Mars!$E148="-",Mars!G148*-1,Mars!G148)</f>
        <v>-48</v>
      </c>
      <c r="G150" s="7">
        <f>IF(Mars!$E148="-",Mars!H148*-1,Mars!H148)</f>
        <v>-53.6</v>
      </c>
      <c r="H150" s="7">
        <f t="shared" si="10"/>
        <v>594.71</v>
      </c>
      <c r="I150" s="10">
        <f t="shared" si="11"/>
        <v>-0.81488888888888888</v>
      </c>
      <c r="J150" s="6" t="str">
        <f>Vénusz!B148</f>
        <v>01</v>
      </c>
      <c r="K150" s="6" t="str">
        <f>Vénusz!C148</f>
        <v>50</v>
      </c>
      <c r="L150" s="11" t="str">
        <f>Vénusz!D148</f>
        <v>36,18</v>
      </c>
      <c r="M150" s="6" t="str">
        <f>IF(Vénusz!$E148="-",Vénusz!F148*-1,Vénusz!F148)</f>
        <v>09</v>
      </c>
      <c r="N150" s="6" t="str">
        <f>IF(Vénusz!$E148="-",Vénusz!G148*-1,Vénusz!G148)</f>
        <v>14</v>
      </c>
      <c r="O150" s="7" t="str">
        <f>IF(Vénusz!$E148="-",Vénusz!H148*-1,Vénusz!H148)</f>
        <v>25,9</v>
      </c>
      <c r="P150" s="7">
        <f t="shared" si="12"/>
        <v>6636.18</v>
      </c>
      <c r="Q150" s="10">
        <f t="shared" si="13"/>
        <v>9.2405277777777766</v>
      </c>
    </row>
    <row r="151" spans="1:17" x14ac:dyDescent="0.25">
      <c r="A151" s="8">
        <f t="shared" si="14"/>
        <v>44710</v>
      </c>
      <c r="B151" s="9" t="str">
        <f>Mars!B149</f>
        <v>00</v>
      </c>
      <c r="C151" s="9" t="str">
        <f>Mars!C149</f>
        <v>12</v>
      </c>
      <c r="D151" s="9" t="str">
        <f>Mars!D149</f>
        <v>38,87</v>
      </c>
      <c r="E151" s="6">
        <f>IF(Mars!$E149="-",Mars!F149*-1,Mars!F149)</f>
        <v>0</v>
      </c>
      <c r="F151" s="6">
        <f>IF(Mars!$E149="-",Mars!G149*-1,Mars!G149)</f>
        <v>-31</v>
      </c>
      <c r="G151" s="7">
        <f>IF(Mars!$E149="-",Mars!H149*-1,Mars!H149)</f>
        <v>-28.5</v>
      </c>
      <c r="H151" s="7">
        <f t="shared" si="10"/>
        <v>758.87</v>
      </c>
      <c r="I151" s="10">
        <f t="shared" si="11"/>
        <v>-0.5245833333333334</v>
      </c>
      <c r="J151" s="6" t="str">
        <f>Vénusz!B149</f>
        <v>01</v>
      </c>
      <c r="K151" s="6" t="str">
        <f>Vénusz!C149</f>
        <v>55</v>
      </c>
      <c r="L151" s="11" t="str">
        <f>Vénusz!D149</f>
        <v>03,03</v>
      </c>
      <c r="M151" s="6" t="str">
        <f>IF(Vénusz!$E149="-",Vénusz!F149*-1,Vénusz!F149)</f>
        <v>09</v>
      </c>
      <c r="N151" s="6" t="str">
        <f>IF(Vénusz!$E149="-",Vénusz!G149*-1,Vénusz!G149)</f>
        <v>38</v>
      </c>
      <c r="O151" s="7" t="str">
        <f>IF(Vénusz!$E149="-",Vénusz!H149*-1,Vénusz!H149)</f>
        <v>53,5</v>
      </c>
      <c r="P151" s="7">
        <f t="shared" si="12"/>
        <v>6903.03</v>
      </c>
      <c r="Q151" s="10">
        <f t="shared" si="13"/>
        <v>9.6481944444444441</v>
      </c>
    </row>
    <row r="152" spans="1:17" x14ac:dyDescent="0.25">
      <c r="A152" s="8">
        <f t="shared" si="14"/>
        <v>44711</v>
      </c>
      <c r="B152" s="9" t="str">
        <f>Mars!B150</f>
        <v>00</v>
      </c>
      <c r="C152" s="9" t="str">
        <f>Mars!C150</f>
        <v>15</v>
      </c>
      <c r="D152" s="9" t="str">
        <f>Mars!D150</f>
        <v>22,86</v>
      </c>
      <c r="E152" s="6">
        <f>IF(Mars!$E150="-",Mars!F150*-1,Mars!F150)</f>
        <v>0</v>
      </c>
      <c r="F152" s="6">
        <f>IF(Mars!$E150="-",Mars!G150*-1,Mars!G150)</f>
        <v>-14</v>
      </c>
      <c r="G152" s="7">
        <f>IF(Mars!$E150="-",Mars!H150*-1,Mars!H150)</f>
        <v>-4.5</v>
      </c>
      <c r="H152" s="7">
        <f t="shared" si="10"/>
        <v>922.86</v>
      </c>
      <c r="I152" s="10">
        <f t="shared" si="11"/>
        <v>-0.23458333333333334</v>
      </c>
      <c r="J152" s="6" t="str">
        <f>Vénusz!B150</f>
        <v>01</v>
      </c>
      <c r="K152" s="6" t="str">
        <f>Vénusz!C150</f>
        <v>59</v>
      </c>
      <c r="L152" s="11" t="str">
        <f>Vénusz!D150</f>
        <v>30,65</v>
      </c>
      <c r="M152" s="6" t="str">
        <f>IF(Vénusz!$E150="-",Vénusz!F150*-1,Vénusz!F150)</f>
        <v>10</v>
      </c>
      <c r="N152" s="6" t="str">
        <f>IF(Vénusz!$E150="-",Vénusz!G150*-1,Vénusz!G150)</f>
        <v>03</v>
      </c>
      <c r="O152" s="7" t="str">
        <f>IF(Vénusz!$E150="-",Vénusz!H150*-1,Vénusz!H150)</f>
        <v>11,5</v>
      </c>
      <c r="P152" s="7">
        <f t="shared" si="12"/>
        <v>7170.65</v>
      </c>
      <c r="Q152" s="10">
        <f t="shared" si="13"/>
        <v>10.053194444444445</v>
      </c>
    </row>
    <row r="153" spans="1:17" x14ac:dyDescent="0.25">
      <c r="A153" s="8">
        <f t="shared" si="14"/>
        <v>44712</v>
      </c>
      <c r="B153" s="9" t="str">
        <f>Mars!B151</f>
        <v>00</v>
      </c>
      <c r="C153" s="9" t="str">
        <f>Mars!C151</f>
        <v>18</v>
      </c>
      <c r="D153" s="9" t="str">
        <f>Mars!D151</f>
        <v>06,69</v>
      </c>
      <c r="E153" s="6" t="str">
        <f>IF(Mars!$E151="-",Mars!F151*-1,Mars!F151)</f>
        <v>00</v>
      </c>
      <c r="F153" s="6" t="str">
        <f>IF(Mars!$E151="-",Mars!G151*-1,Mars!G151)</f>
        <v>03</v>
      </c>
      <c r="G153" s="7" t="str">
        <f>IF(Mars!$E151="-",Mars!H151*-1,Mars!H151)</f>
        <v>18,0</v>
      </c>
      <c r="H153" s="7">
        <f t="shared" si="10"/>
        <v>1086.69</v>
      </c>
      <c r="I153" s="10">
        <f t="shared" si="11"/>
        <v>5.5E-2</v>
      </c>
      <c r="J153" s="6" t="str">
        <f>Vénusz!B151</f>
        <v>02</v>
      </c>
      <c r="K153" s="6" t="str">
        <f>Vénusz!C151</f>
        <v>03</v>
      </c>
      <c r="L153" s="11" t="str">
        <f>Vénusz!D151</f>
        <v>59,09</v>
      </c>
      <c r="M153" s="6" t="str">
        <f>IF(Vénusz!$E151="-",Vénusz!F151*-1,Vénusz!F151)</f>
        <v>10</v>
      </c>
      <c r="N153" s="6" t="str">
        <f>IF(Vénusz!$E151="-",Vénusz!G151*-1,Vénusz!G151)</f>
        <v>27</v>
      </c>
      <c r="O153" s="7" t="str">
        <f>IF(Vénusz!$E151="-",Vénusz!H151*-1,Vénusz!H151)</f>
        <v>19,3</v>
      </c>
      <c r="P153" s="7">
        <f t="shared" si="12"/>
        <v>7439.09</v>
      </c>
      <c r="Q153" s="10">
        <f t="shared" si="13"/>
        <v>10.45536111111111</v>
      </c>
    </row>
    <row r="154" spans="1:17" x14ac:dyDescent="0.25">
      <c r="A154" s="8">
        <f t="shared" si="14"/>
        <v>44713</v>
      </c>
      <c r="B154" s="9" t="str">
        <f>Mars!B152</f>
        <v>00</v>
      </c>
      <c r="C154" s="9" t="str">
        <f>Mars!C152</f>
        <v>20</v>
      </c>
      <c r="D154" s="9" t="str">
        <f>Mars!D152</f>
        <v>50,36</v>
      </c>
      <c r="E154" s="6" t="str">
        <f>IF(Mars!$E152="-",Mars!F152*-1,Mars!F152)</f>
        <v>00</v>
      </c>
      <c r="F154" s="6" t="str">
        <f>IF(Mars!$E152="-",Mars!G152*-1,Mars!G152)</f>
        <v>20</v>
      </c>
      <c r="G154" s="7" t="str">
        <f>IF(Mars!$E152="-",Mars!H152*-1,Mars!H152)</f>
        <v>39,0</v>
      </c>
      <c r="H154" s="7">
        <f t="shared" si="10"/>
        <v>1250.3599999999999</v>
      </c>
      <c r="I154" s="10">
        <f t="shared" si="11"/>
        <v>0.34416666666666662</v>
      </c>
      <c r="J154" s="6" t="str">
        <f>Vénusz!B152</f>
        <v>02</v>
      </c>
      <c r="K154" s="6" t="str">
        <f>Vénusz!C152</f>
        <v>08</v>
      </c>
      <c r="L154" s="11" t="str">
        <f>Vénusz!D152</f>
        <v>28,36</v>
      </c>
      <c r="M154" s="6" t="str">
        <f>IF(Vénusz!$E152="-",Vénusz!F152*-1,Vénusz!F152)</f>
        <v>10</v>
      </c>
      <c r="N154" s="6" t="str">
        <f>IF(Vénusz!$E152="-",Vénusz!G152*-1,Vénusz!G152)</f>
        <v>51</v>
      </c>
      <c r="O154" s="7" t="str">
        <f>IF(Vénusz!$E152="-",Vénusz!H152*-1,Vénusz!H152)</f>
        <v>16,3</v>
      </c>
      <c r="P154" s="7">
        <f t="shared" si="12"/>
        <v>7708.36</v>
      </c>
      <c r="Q154" s="10">
        <f t="shared" si="13"/>
        <v>10.854527777777777</v>
      </c>
    </row>
    <row r="155" spans="1:17" x14ac:dyDescent="0.25">
      <c r="A155" s="8">
        <f t="shared" si="14"/>
        <v>44714</v>
      </c>
      <c r="B155" s="9" t="str">
        <f>Mars!B153</f>
        <v>00</v>
      </c>
      <c r="C155" s="9" t="str">
        <f>Mars!C153</f>
        <v>23</v>
      </c>
      <c r="D155" s="9" t="str">
        <f>Mars!D153</f>
        <v>33,88</v>
      </c>
      <c r="E155" s="6" t="str">
        <f>IF(Mars!$E153="-",Mars!F153*-1,Mars!F153)</f>
        <v>00</v>
      </c>
      <c r="F155" s="6" t="str">
        <f>IF(Mars!$E153="-",Mars!G153*-1,Mars!G153)</f>
        <v>37</v>
      </c>
      <c r="G155" s="7" t="str">
        <f>IF(Mars!$E153="-",Mars!H153*-1,Mars!H153)</f>
        <v>58,2</v>
      </c>
      <c r="H155" s="7">
        <f t="shared" si="10"/>
        <v>1413.88</v>
      </c>
      <c r="I155" s="10">
        <f t="shared" si="11"/>
        <v>0.63283333333333336</v>
      </c>
      <c r="J155" s="6" t="str">
        <f>Vénusz!B153</f>
        <v>02</v>
      </c>
      <c r="K155" s="6" t="str">
        <f>Vénusz!C153</f>
        <v>12</v>
      </c>
      <c r="L155" s="11" t="str">
        <f>Vénusz!D153</f>
        <v>58,48</v>
      </c>
      <c r="M155" s="6" t="str">
        <f>IF(Vénusz!$E153="-",Vénusz!F153*-1,Vénusz!F153)</f>
        <v>11</v>
      </c>
      <c r="N155" s="6" t="str">
        <f>IF(Vénusz!$E153="-",Vénusz!G153*-1,Vénusz!G153)</f>
        <v>15</v>
      </c>
      <c r="O155" s="7" t="str">
        <f>IF(Vénusz!$E153="-",Vénusz!H153*-1,Vénusz!H153)</f>
        <v>01,6</v>
      </c>
      <c r="P155" s="7">
        <f t="shared" si="12"/>
        <v>7978.48</v>
      </c>
      <c r="Q155" s="10">
        <f t="shared" si="13"/>
        <v>11.250444444444444</v>
      </c>
    </row>
    <row r="156" spans="1:17" x14ac:dyDescent="0.25">
      <c r="A156" s="8">
        <f t="shared" si="14"/>
        <v>44715</v>
      </c>
      <c r="B156" s="9" t="str">
        <f>Mars!B154</f>
        <v>00</v>
      </c>
      <c r="C156" s="9" t="str">
        <f>Mars!C154</f>
        <v>26</v>
      </c>
      <c r="D156" s="9" t="str">
        <f>Mars!D154</f>
        <v>17,24</v>
      </c>
      <c r="E156" s="6" t="str">
        <f>IF(Mars!$E154="-",Mars!F154*-1,Mars!F154)</f>
        <v>00</v>
      </c>
      <c r="F156" s="6" t="str">
        <f>IF(Mars!$E154="-",Mars!G154*-1,Mars!G154)</f>
        <v>55</v>
      </c>
      <c r="G156" s="7" t="str">
        <f>IF(Mars!$E154="-",Mars!H154*-1,Mars!H154)</f>
        <v>15,6</v>
      </c>
      <c r="H156" s="7">
        <f t="shared" si="10"/>
        <v>1577.24</v>
      </c>
      <c r="I156" s="10">
        <f t="shared" si="11"/>
        <v>0.92099999999999993</v>
      </c>
      <c r="J156" s="6" t="str">
        <f>Vénusz!B154</f>
        <v>02</v>
      </c>
      <c r="K156" s="6" t="str">
        <f>Vénusz!C154</f>
        <v>17</v>
      </c>
      <c r="L156" s="11" t="str">
        <f>Vénusz!D154</f>
        <v>29,47</v>
      </c>
      <c r="M156" s="6" t="str">
        <f>IF(Vénusz!$E154="-",Vénusz!F154*-1,Vénusz!F154)</f>
        <v>11</v>
      </c>
      <c r="N156" s="6" t="str">
        <f>IF(Vénusz!$E154="-",Vénusz!G154*-1,Vénusz!G154)</f>
        <v>38</v>
      </c>
      <c r="O156" s="7" t="str">
        <f>IF(Vénusz!$E154="-",Vénusz!H154*-1,Vénusz!H154)</f>
        <v>34,6</v>
      </c>
      <c r="P156" s="7">
        <f t="shared" si="12"/>
        <v>8249.4699999999993</v>
      </c>
      <c r="Q156" s="10">
        <f t="shared" si="13"/>
        <v>11.642944444444444</v>
      </c>
    </row>
    <row r="157" spans="1:17" x14ac:dyDescent="0.25">
      <c r="A157" s="8">
        <f t="shared" si="14"/>
        <v>44716</v>
      </c>
      <c r="B157" s="9" t="str">
        <f>Mars!B155</f>
        <v>00</v>
      </c>
      <c r="C157" s="9" t="str">
        <f>Mars!C155</f>
        <v>29</v>
      </c>
      <c r="D157" s="9" t="str">
        <f>Mars!D155</f>
        <v>00,45</v>
      </c>
      <c r="E157" s="6" t="str">
        <f>IF(Mars!$E155="-",Mars!F155*-1,Mars!F155)</f>
        <v>01</v>
      </c>
      <c r="F157" s="6" t="str">
        <f>IF(Mars!$E155="-",Mars!G155*-1,Mars!G155)</f>
        <v>12</v>
      </c>
      <c r="G157" s="7" t="str">
        <f>IF(Mars!$E155="-",Mars!H155*-1,Mars!H155)</f>
        <v>30,8</v>
      </c>
      <c r="H157" s="7">
        <f t="shared" si="10"/>
        <v>1740.45</v>
      </c>
      <c r="I157" s="10">
        <f t="shared" si="11"/>
        <v>1.2085555555555556</v>
      </c>
      <c r="J157" s="6" t="str">
        <f>Vénusz!B155</f>
        <v>02</v>
      </c>
      <c r="K157" s="6" t="str">
        <f>Vénusz!C155</f>
        <v>22</v>
      </c>
      <c r="L157" s="11" t="str">
        <f>Vénusz!D155</f>
        <v>01,35</v>
      </c>
      <c r="M157" s="6" t="str">
        <f>IF(Vénusz!$E155="-",Vénusz!F155*-1,Vénusz!F155)</f>
        <v>12</v>
      </c>
      <c r="N157" s="6" t="str">
        <f>IF(Vénusz!$E155="-",Vénusz!G155*-1,Vénusz!G155)</f>
        <v>01</v>
      </c>
      <c r="O157" s="7" t="str">
        <f>IF(Vénusz!$E155="-",Vénusz!H155*-1,Vénusz!H155)</f>
        <v>54,6</v>
      </c>
      <c r="P157" s="7">
        <f t="shared" si="12"/>
        <v>8521.35</v>
      </c>
      <c r="Q157" s="10">
        <f t="shared" si="13"/>
        <v>12.031833333333335</v>
      </c>
    </row>
    <row r="158" spans="1:17" x14ac:dyDescent="0.25">
      <c r="A158" s="8">
        <f t="shared" si="14"/>
        <v>44717</v>
      </c>
      <c r="B158" s="9" t="str">
        <f>Mars!B156</f>
        <v>00</v>
      </c>
      <c r="C158" s="9" t="str">
        <f>Mars!C156</f>
        <v>31</v>
      </c>
      <c r="D158" s="9" t="str">
        <f>Mars!D156</f>
        <v>43,52</v>
      </c>
      <c r="E158" s="6" t="str">
        <f>IF(Mars!$E156="-",Mars!F156*-1,Mars!F156)</f>
        <v>01</v>
      </c>
      <c r="F158" s="6" t="str">
        <f>IF(Mars!$E156="-",Mars!G156*-1,Mars!G156)</f>
        <v>29</v>
      </c>
      <c r="G158" s="7" t="str">
        <f>IF(Mars!$E156="-",Mars!H156*-1,Mars!H156)</f>
        <v>43,7</v>
      </c>
      <c r="H158" s="7">
        <f t="shared" si="10"/>
        <v>1903.52</v>
      </c>
      <c r="I158" s="10">
        <f t="shared" si="11"/>
        <v>1.4954722222222223</v>
      </c>
      <c r="J158" s="6" t="str">
        <f>Vénusz!B156</f>
        <v>02</v>
      </c>
      <c r="K158" s="6" t="str">
        <f>Vénusz!C156</f>
        <v>26</v>
      </c>
      <c r="L158" s="11" t="str">
        <f>Vénusz!D156</f>
        <v>34,16</v>
      </c>
      <c r="M158" s="6" t="str">
        <f>IF(Vénusz!$E156="-",Vénusz!F156*-1,Vénusz!F156)</f>
        <v>12</v>
      </c>
      <c r="N158" s="6" t="str">
        <f>IF(Vénusz!$E156="-",Vénusz!G156*-1,Vénusz!G156)</f>
        <v>25</v>
      </c>
      <c r="O158" s="7" t="str">
        <f>IF(Vénusz!$E156="-",Vénusz!H156*-1,Vénusz!H156)</f>
        <v>00,9</v>
      </c>
      <c r="P158" s="7">
        <f t="shared" si="12"/>
        <v>8794.16</v>
      </c>
      <c r="Q158" s="10">
        <f t="shared" si="13"/>
        <v>12.416916666666665</v>
      </c>
    </row>
    <row r="159" spans="1:17" x14ac:dyDescent="0.25">
      <c r="A159" s="8">
        <f t="shared" si="14"/>
        <v>44718</v>
      </c>
      <c r="B159" s="9" t="str">
        <f>Mars!B157</f>
        <v>00</v>
      </c>
      <c r="C159" s="9" t="str">
        <f>Mars!C157</f>
        <v>34</v>
      </c>
      <c r="D159" s="9" t="str">
        <f>Mars!D157</f>
        <v>26,44</v>
      </c>
      <c r="E159" s="6" t="str">
        <f>IF(Mars!$E157="-",Mars!F157*-1,Mars!F157)</f>
        <v>01</v>
      </c>
      <c r="F159" s="6" t="str">
        <f>IF(Mars!$E157="-",Mars!G157*-1,Mars!G157)</f>
        <v>46</v>
      </c>
      <c r="G159" s="7" t="str">
        <f>IF(Mars!$E157="-",Mars!H157*-1,Mars!H157)</f>
        <v>54,3</v>
      </c>
      <c r="H159" s="7">
        <f t="shared" si="10"/>
        <v>2066.44</v>
      </c>
      <c r="I159" s="10">
        <f t="shared" si="11"/>
        <v>1.7817499999999999</v>
      </c>
      <c r="J159" s="6" t="str">
        <f>Vénusz!B157</f>
        <v>02</v>
      </c>
      <c r="K159" s="6" t="str">
        <f>Vénusz!C157</f>
        <v>31</v>
      </c>
      <c r="L159" s="11" t="str">
        <f>Vénusz!D157</f>
        <v>07,90</v>
      </c>
      <c r="M159" s="6" t="str">
        <f>IF(Vénusz!$E157="-",Vénusz!F157*-1,Vénusz!F157)</f>
        <v>12</v>
      </c>
      <c r="N159" s="6" t="str">
        <f>IF(Vénusz!$E157="-",Vénusz!G157*-1,Vénusz!G157)</f>
        <v>47</v>
      </c>
      <c r="O159" s="7" t="str">
        <f>IF(Vénusz!$E157="-",Vénusz!H157*-1,Vénusz!H157)</f>
        <v>52,8</v>
      </c>
      <c r="P159" s="7">
        <f t="shared" si="12"/>
        <v>9067.9</v>
      </c>
      <c r="Q159" s="10">
        <f t="shared" si="13"/>
        <v>12.798</v>
      </c>
    </row>
    <row r="160" spans="1:17" x14ac:dyDescent="0.25">
      <c r="A160" s="8">
        <f t="shared" si="14"/>
        <v>44719</v>
      </c>
      <c r="B160" s="9" t="str">
        <f>Mars!B158</f>
        <v>00</v>
      </c>
      <c r="C160" s="9" t="str">
        <f>Mars!C158</f>
        <v>37</v>
      </c>
      <c r="D160" s="9" t="str">
        <f>Mars!D158</f>
        <v>09,23</v>
      </c>
      <c r="E160" s="6" t="str">
        <f>IF(Mars!$E158="-",Mars!F158*-1,Mars!F158)</f>
        <v>02</v>
      </c>
      <c r="F160" s="6" t="str">
        <f>IF(Mars!$E158="-",Mars!G158*-1,Mars!G158)</f>
        <v>04</v>
      </c>
      <c r="G160" s="7" t="str">
        <f>IF(Mars!$E158="-",Mars!H158*-1,Mars!H158)</f>
        <v>02,2</v>
      </c>
      <c r="H160" s="7">
        <f t="shared" si="10"/>
        <v>2229.23</v>
      </c>
      <c r="I160" s="10">
        <f t="shared" si="11"/>
        <v>2.067277777777778</v>
      </c>
      <c r="J160" s="6" t="str">
        <f>Vénusz!B158</f>
        <v>02</v>
      </c>
      <c r="K160" s="6" t="str">
        <f>Vénusz!C158</f>
        <v>35</v>
      </c>
      <c r="L160" s="11" t="str">
        <f>Vénusz!D158</f>
        <v>42,59</v>
      </c>
      <c r="M160" s="6" t="str">
        <f>IF(Vénusz!$E158="-",Vénusz!F158*-1,Vénusz!F158)</f>
        <v>13</v>
      </c>
      <c r="N160" s="6" t="str">
        <f>IF(Vénusz!$E158="-",Vénusz!G158*-1,Vénusz!G158)</f>
        <v>10</v>
      </c>
      <c r="O160" s="7" t="str">
        <f>IF(Vénusz!$E158="-",Vénusz!H158*-1,Vénusz!H158)</f>
        <v>29,7</v>
      </c>
      <c r="P160" s="7">
        <f t="shared" si="12"/>
        <v>9342.59</v>
      </c>
      <c r="Q160" s="10">
        <f t="shared" si="13"/>
        <v>13.174916666666666</v>
      </c>
    </row>
    <row r="161" spans="1:17" x14ac:dyDescent="0.25">
      <c r="A161" s="8">
        <f t="shared" si="14"/>
        <v>44720</v>
      </c>
      <c r="B161" s="9" t="str">
        <f>Mars!B159</f>
        <v>00</v>
      </c>
      <c r="C161" s="9" t="str">
        <f>Mars!C159</f>
        <v>39</v>
      </c>
      <c r="D161" s="9" t="str">
        <f>Mars!D159</f>
        <v>51,88</v>
      </c>
      <c r="E161" s="6" t="str">
        <f>IF(Mars!$E159="-",Mars!F159*-1,Mars!F159)</f>
        <v>02</v>
      </c>
      <c r="F161" s="6" t="str">
        <f>IF(Mars!$E159="-",Mars!G159*-1,Mars!G159)</f>
        <v>21</v>
      </c>
      <c r="G161" s="7" t="str">
        <f>IF(Mars!$E159="-",Mars!H159*-1,Mars!H159)</f>
        <v>07,5</v>
      </c>
      <c r="H161" s="7">
        <f t="shared" si="10"/>
        <v>2391.88</v>
      </c>
      <c r="I161" s="10">
        <f t="shared" si="11"/>
        <v>2.3520833333333333</v>
      </c>
      <c r="J161" s="6" t="str">
        <f>Vénusz!B159</f>
        <v>02</v>
      </c>
      <c r="K161" s="6" t="str">
        <f>Vénusz!C159</f>
        <v>40</v>
      </c>
      <c r="L161" s="11" t="str">
        <f>Vénusz!D159</f>
        <v>18,27</v>
      </c>
      <c r="M161" s="6" t="str">
        <f>IF(Vénusz!$E159="-",Vénusz!F159*-1,Vénusz!F159)</f>
        <v>13</v>
      </c>
      <c r="N161" s="6" t="str">
        <f>IF(Vénusz!$E159="-",Vénusz!G159*-1,Vénusz!G159)</f>
        <v>32</v>
      </c>
      <c r="O161" s="7" t="str">
        <f>IF(Vénusz!$E159="-",Vénusz!H159*-1,Vénusz!H159)</f>
        <v>50,8</v>
      </c>
      <c r="P161" s="7">
        <f t="shared" si="12"/>
        <v>9618.27</v>
      </c>
      <c r="Q161" s="10">
        <f t="shared" si="13"/>
        <v>13.547444444444444</v>
      </c>
    </row>
    <row r="162" spans="1:17" x14ac:dyDescent="0.25">
      <c r="A162" s="8">
        <f t="shared" si="14"/>
        <v>44721</v>
      </c>
      <c r="B162" s="9" t="str">
        <f>Mars!B160</f>
        <v>00</v>
      </c>
      <c r="C162" s="9" t="str">
        <f>Mars!C160</f>
        <v>42</v>
      </c>
      <c r="D162" s="9" t="str">
        <f>Mars!D160</f>
        <v>34,41</v>
      </c>
      <c r="E162" s="6" t="str">
        <f>IF(Mars!$E160="-",Mars!F160*-1,Mars!F160)</f>
        <v>02</v>
      </c>
      <c r="F162" s="6" t="str">
        <f>IF(Mars!$E160="-",Mars!G160*-1,Mars!G160)</f>
        <v>38</v>
      </c>
      <c r="G162" s="7" t="str">
        <f>IF(Mars!$E160="-",Mars!H160*-1,Mars!H160)</f>
        <v>09,8</v>
      </c>
      <c r="H162" s="7">
        <f t="shared" si="10"/>
        <v>2554.41</v>
      </c>
      <c r="I162" s="10">
        <f t="shared" si="11"/>
        <v>2.6360555555555556</v>
      </c>
      <c r="J162" s="6" t="str">
        <f>Vénusz!B160</f>
        <v>02</v>
      </c>
      <c r="K162" s="6" t="str">
        <f>Vénusz!C160</f>
        <v>44</v>
      </c>
      <c r="L162" s="11" t="str">
        <f>Vénusz!D160</f>
        <v>54,94</v>
      </c>
      <c r="M162" s="6" t="str">
        <f>IF(Vénusz!$E160="-",Vénusz!F160*-1,Vénusz!F160)</f>
        <v>13</v>
      </c>
      <c r="N162" s="6" t="str">
        <f>IF(Vénusz!$E160="-",Vénusz!G160*-1,Vénusz!G160)</f>
        <v>54</v>
      </c>
      <c r="O162" s="7" t="str">
        <f>IF(Vénusz!$E160="-",Vénusz!H160*-1,Vénusz!H160)</f>
        <v>55,4</v>
      </c>
      <c r="P162" s="7">
        <f t="shared" si="12"/>
        <v>9894.94</v>
      </c>
      <c r="Q162" s="10">
        <f t="shared" si="13"/>
        <v>13.91538888888889</v>
      </c>
    </row>
    <row r="163" spans="1:17" x14ac:dyDescent="0.25">
      <c r="A163" s="8">
        <f t="shared" si="14"/>
        <v>44722</v>
      </c>
      <c r="B163" s="9" t="str">
        <f>Mars!B161</f>
        <v>00</v>
      </c>
      <c r="C163" s="9" t="str">
        <f>Mars!C161</f>
        <v>45</v>
      </c>
      <c r="D163" s="9" t="str">
        <f>Mars!D161</f>
        <v>16,81</v>
      </c>
      <c r="E163" s="6" t="str">
        <f>IF(Mars!$E161="-",Mars!F161*-1,Mars!F161)</f>
        <v>02</v>
      </c>
      <c r="F163" s="6" t="str">
        <f>IF(Mars!$E161="-",Mars!G161*-1,Mars!G161)</f>
        <v>55</v>
      </c>
      <c r="G163" s="7" t="str">
        <f>IF(Mars!$E161="-",Mars!H161*-1,Mars!H161)</f>
        <v>09,1</v>
      </c>
      <c r="H163" s="7">
        <f t="shared" si="10"/>
        <v>2716.81</v>
      </c>
      <c r="I163" s="10">
        <f t="shared" si="11"/>
        <v>2.9191944444444444</v>
      </c>
      <c r="J163" s="6" t="str">
        <f>Vénusz!B161</f>
        <v>02</v>
      </c>
      <c r="K163" s="6" t="str">
        <f>Vénusz!C161</f>
        <v>49</v>
      </c>
      <c r="L163" s="11" t="str">
        <f>Vénusz!D161</f>
        <v>32,62</v>
      </c>
      <c r="M163" s="6" t="str">
        <f>IF(Vénusz!$E161="-",Vénusz!F161*-1,Vénusz!F161)</f>
        <v>14</v>
      </c>
      <c r="N163" s="6" t="str">
        <f>IF(Vénusz!$E161="-",Vénusz!G161*-1,Vénusz!G161)</f>
        <v>16</v>
      </c>
      <c r="O163" s="7" t="str">
        <f>IF(Vénusz!$E161="-",Vénusz!H161*-1,Vénusz!H161)</f>
        <v>43,0</v>
      </c>
      <c r="P163" s="7">
        <f t="shared" si="12"/>
        <v>10172.620000000001</v>
      </c>
      <c r="Q163" s="10">
        <f t="shared" si="13"/>
        <v>14.278611111111111</v>
      </c>
    </row>
    <row r="164" spans="1:17" x14ac:dyDescent="0.25">
      <c r="A164" s="8">
        <f t="shared" si="14"/>
        <v>44723</v>
      </c>
      <c r="B164" s="9" t="str">
        <f>Mars!B162</f>
        <v>00</v>
      </c>
      <c r="C164" s="9" t="str">
        <f>Mars!C162</f>
        <v>47</v>
      </c>
      <c r="D164" s="9" t="str">
        <f>Mars!D162</f>
        <v>59,09</v>
      </c>
      <c r="E164" s="6" t="str">
        <f>IF(Mars!$E162="-",Mars!F162*-1,Mars!F162)</f>
        <v>03</v>
      </c>
      <c r="F164" s="6" t="str">
        <f>IF(Mars!$E162="-",Mars!G162*-1,Mars!G162)</f>
        <v>12</v>
      </c>
      <c r="G164" s="7" t="str">
        <f>IF(Mars!$E162="-",Mars!H162*-1,Mars!H162)</f>
        <v>05,3</v>
      </c>
      <c r="H164" s="7">
        <f t="shared" si="10"/>
        <v>2879.09</v>
      </c>
      <c r="I164" s="10">
        <f t="shared" si="11"/>
        <v>3.2014722222222223</v>
      </c>
      <c r="J164" s="6" t="str">
        <f>Vénusz!B162</f>
        <v>02</v>
      </c>
      <c r="K164" s="6" t="str">
        <f>Vénusz!C162</f>
        <v>54</v>
      </c>
      <c r="L164" s="11" t="str">
        <f>Vénusz!D162</f>
        <v>11,34</v>
      </c>
      <c r="M164" s="6" t="str">
        <f>IF(Vénusz!$E162="-",Vénusz!F162*-1,Vénusz!F162)</f>
        <v>14</v>
      </c>
      <c r="N164" s="6" t="str">
        <f>IF(Vénusz!$E162="-",Vénusz!G162*-1,Vénusz!G162)</f>
        <v>38</v>
      </c>
      <c r="O164" s="7" t="str">
        <f>IF(Vénusz!$E162="-",Vénusz!H162*-1,Vénusz!H162)</f>
        <v>12,7</v>
      </c>
      <c r="P164" s="7">
        <f t="shared" si="12"/>
        <v>10451.34</v>
      </c>
      <c r="Q164" s="10">
        <f t="shared" si="13"/>
        <v>14.636861111111111</v>
      </c>
    </row>
    <row r="165" spans="1:17" x14ac:dyDescent="0.25">
      <c r="A165" s="8">
        <f t="shared" si="14"/>
        <v>44724</v>
      </c>
      <c r="B165" s="9" t="str">
        <f>Mars!B163</f>
        <v>00</v>
      </c>
      <c r="C165" s="9" t="str">
        <f>Mars!C163</f>
        <v>50</v>
      </c>
      <c r="D165" s="9" t="str">
        <f>Mars!D163</f>
        <v>41,27</v>
      </c>
      <c r="E165" s="6" t="str">
        <f>IF(Mars!$E163="-",Mars!F163*-1,Mars!F163)</f>
        <v>03</v>
      </c>
      <c r="F165" s="6" t="str">
        <f>IF(Mars!$E163="-",Mars!G163*-1,Mars!G163)</f>
        <v>28</v>
      </c>
      <c r="G165" s="7" t="str">
        <f>IF(Mars!$E163="-",Mars!H163*-1,Mars!H163)</f>
        <v>58,1</v>
      </c>
      <c r="H165" s="7">
        <f t="shared" si="10"/>
        <v>3041.27</v>
      </c>
      <c r="I165" s="10">
        <f t="shared" si="11"/>
        <v>3.4828055555555557</v>
      </c>
      <c r="J165" s="6" t="str">
        <f>Vénusz!B163</f>
        <v>02</v>
      </c>
      <c r="K165" s="6" t="str">
        <f>Vénusz!C163</f>
        <v>58</v>
      </c>
      <c r="L165" s="11" t="str">
        <f>Vénusz!D163</f>
        <v>51,11</v>
      </c>
      <c r="M165" s="6" t="str">
        <f>IF(Vénusz!$E163="-",Vénusz!F163*-1,Vénusz!F163)</f>
        <v>14</v>
      </c>
      <c r="N165" s="6" t="str">
        <f>IF(Vénusz!$E163="-",Vénusz!G163*-1,Vénusz!G163)</f>
        <v>59</v>
      </c>
      <c r="O165" s="7" t="str">
        <f>IF(Vénusz!$E163="-",Vénusz!H163*-1,Vénusz!H163)</f>
        <v>24,0</v>
      </c>
      <c r="P165" s="7">
        <f t="shared" si="12"/>
        <v>10731.11</v>
      </c>
      <c r="Q165" s="10">
        <f t="shared" si="13"/>
        <v>14.989999999999998</v>
      </c>
    </row>
    <row r="166" spans="1:17" x14ac:dyDescent="0.25">
      <c r="A166" s="8">
        <f t="shared" si="14"/>
        <v>44725</v>
      </c>
      <c r="B166" s="9" t="str">
        <f>Mars!B164</f>
        <v>00</v>
      </c>
      <c r="C166" s="9" t="str">
        <f>Mars!C164</f>
        <v>53</v>
      </c>
      <c r="D166" s="9" t="str">
        <f>Mars!D164</f>
        <v>23,33</v>
      </c>
      <c r="E166" s="6" t="str">
        <f>IF(Mars!$E164="-",Mars!F164*-1,Mars!F164)</f>
        <v>03</v>
      </c>
      <c r="F166" s="6" t="str">
        <f>IF(Mars!$E164="-",Mars!G164*-1,Mars!G164)</f>
        <v>45</v>
      </c>
      <c r="G166" s="7" t="str">
        <f>IF(Mars!$E164="-",Mars!H164*-1,Mars!H164)</f>
        <v>47,5</v>
      </c>
      <c r="H166" s="7">
        <f t="shared" si="10"/>
        <v>3203.33</v>
      </c>
      <c r="I166" s="10">
        <f t="shared" si="11"/>
        <v>3.7631944444444443</v>
      </c>
      <c r="J166" s="6" t="str">
        <f>Vénusz!B164</f>
        <v>03</v>
      </c>
      <c r="K166" s="6" t="str">
        <f>Vénusz!C164</f>
        <v>03</v>
      </c>
      <c r="L166" s="11" t="str">
        <f>Vénusz!D164</f>
        <v>31,94</v>
      </c>
      <c r="M166" s="6" t="str">
        <f>IF(Vénusz!$E164="-",Vénusz!F164*-1,Vénusz!F164)</f>
        <v>15</v>
      </c>
      <c r="N166" s="6" t="str">
        <f>IF(Vénusz!$E164="-",Vénusz!G164*-1,Vénusz!G164)</f>
        <v>20</v>
      </c>
      <c r="O166" s="7" t="str">
        <f>IF(Vénusz!$E164="-",Vénusz!H164*-1,Vénusz!H164)</f>
        <v>16,1</v>
      </c>
      <c r="P166" s="7">
        <f t="shared" si="12"/>
        <v>11011.94</v>
      </c>
      <c r="Q166" s="10">
        <f t="shared" si="13"/>
        <v>15.337805555555557</v>
      </c>
    </row>
    <row r="167" spans="1:17" x14ac:dyDescent="0.25">
      <c r="A167" s="8">
        <f t="shared" si="14"/>
        <v>44726</v>
      </c>
      <c r="B167" s="9" t="str">
        <f>Mars!B165</f>
        <v>00</v>
      </c>
      <c r="C167" s="9" t="str">
        <f>Mars!C165</f>
        <v>56</v>
      </c>
      <c r="D167" s="9" t="str">
        <f>Mars!D165</f>
        <v>05,29</v>
      </c>
      <c r="E167" s="6" t="str">
        <f>IF(Mars!$E165="-",Mars!F165*-1,Mars!F165)</f>
        <v>04</v>
      </c>
      <c r="F167" s="6" t="str">
        <f>IF(Mars!$E165="-",Mars!G165*-1,Mars!G165)</f>
        <v>02</v>
      </c>
      <c r="G167" s="7" t="str">
        <f>IF(Mars!$E165="-",Mars!H165*-1,Mars!H165)</f>
        <v>33,4</v>
      </c>
      <c r="H167" s="7">
        <f t="shared" si="10"/>
        <v>3365.29</v>
      </c>
      <c r="I167" s="10">
        <f t="shared" si="11"/>
        <v>4.0426111111111114</v>
      </c>
      <c r="J167" s="6" t="str">
        <f>Vénusz!B165</f>
        <v>03</v>
      </c>
      <c r="K167" s="6" t="str">
        <f>Vénusz!C165</f>
        <v>08</v>
      </c>
      <c r="L167" s="11" t="str">
        <f>Vénusz!D165</f>
        <v>13,86</v>
      </c>
      <c r="M167" s="6" t="str">
        <f>IF(Vénusz!$E165="-",Vénusz!F165*-1,Vénusz!F165)</f>
        <v>15</v>
      </c>
      <c r="N167" s="6" t="str">
        <f>IF(Vénusz!$E165="-",Vénusz!G165*-1,Vénusz!G165)</f>
        <v>40</v>
      </c>
      <c r="O167" s="7" t="str">
        <f>IF(Vénusz!$E165="-",Vénusz!H165*-1,Vénusz!H165)</f>
        <v>48,4</v>
      </c>
      <c r="P167" s="7">
        <f t="shared" si="12"/>
        <v>11293.86</v>
      </c>
      <c r="Q167" s="10">
        <f t="shared" si="13"/>
        <v>15.68011111111111</v>
      </c>
    </row>
    <row r="168" spans="1:17" x14ac:dyDescent="0.25">
      <c r="A168" s="8">
        <f t="shared" si="14"/>
        <v>44727</v>
      </c>
      <c r="B168" s="9" t="str">
        <f>Mars!B166</f>
        <v>00</v>
      </c>
      <c r="C168" s="9" t="str">
        <f>Mars!C166</f>
        <v>58</v>
      </c>
      <c r="D168" s="9" t="str">
        <f>Mars!D166</f>
        <v>47,15</v>
      </c>
      <c r="E168" s="6" t="str">
        <f>IF(Mars!$E166="-",Mars!F166*-1,Mars!F166)</f>
        <v>04</v>
      </c>
      <c r="F168" s="6" t="str">
        <f>IF(Mars!$E166="-",Mars!G166*-1,Mars!G166)</f>
        <v>19</v>
      </c>
      <c r="G168" s="7" t="str">
        <f>IF(Mars!$E166="-",Mars!H166*-1,Mars!H166)</f>
        <v>15,5</v>
      </c>
      <c r="H168" s="7">
        <f t="shared" si="10"/>
        <v>3527.15</v>
      </c>
      <c r="I168" s="10">
        <f t="shared" si="11"/>
        <v>4.3209722222222222</v>
      </c>
      <c r="J168" s="6" t="str">
        <f>Vénusz!B166</f>
        <v>03</v>
      </c>
      <c r="K168" s="6" t="str">
        <f>Vénusz!C166</f>
        <v>12</v>
      </c>
      <c r="L168" s="11" t="str">
        <f>Vénusz!D166</f>
        <v>56,87</v>
      </c>
      <c r="M168" s="6" t="str">
        <f>IF(Vénusz!$E166="-",Vénusz!F166*-1,Vénusz!F166)</f>
        <v>16</v>
      </c>
      <c r="N168" s="6" t="str">
        <f>IF(Vénusz!$E166="-",Vénusz!G166*-1,Vénusz!G166)</f>
        <v>01</v>
      </c>
      <c r="O168" s="7" t="str">
        <f>IF(Vénusz!$E166="-",Vénusz!H166*-1,Vénusz!H166)</f>
        <v>00,2</v>
      </c>
      <c r="P168" s="7">
        <f t="shared" si="12"/>
        <v>11576.87</v>
      </c>
      <c r="Q168" s="10">
        <f t="shared" si="13"/>
        <v>16.016722222222221</v>
      </c>
    </row>
    <row r="169" spans="1:17" x14ac:dyDescent="0.25">
      <c r="A169" s="8">
        <f t="shared" si="14"/>
        <v>44728</v>
      </c>
      <c r="B169" s="9" t="str">
        <f>Mars!B167</f>
        <v>01</v>
      </c>
      <c r="C169" s="9" t="str">
        <f>Mars!C167</f>
        <v>01</v>
      </c>
      <c r="D169" s="9" t="str">
        <f>Mars!D167</f>
        <v>28,92</v>
      </c>
      <c r="E169" s="6" t="str">
        <f>IF(Mars!$E167="-",Mars!F167*-1,Mars!F167)</f>
        <v>04</v>
      </c>
      <c r="F169" s="6" t="str">
        <f>IF(Mars!$E167="-",Mars!G167*-1,Mars!G167)</f>
        <v>35</v>
      </c>
      <c r="G169" s="7" t="str">
        <f>IF(Mars!$E167="-",Mars!H167*-1,Mars!H167)</f>
        <v>53,8</v>
      </c>
      <c r="H169" s="7">
        <f t="shared" si="10"/>
        <v>3688.92</v>
      </c>
      <c r="I169" s="10">
        <f t="shared" si="11"/>
        <v>4.5982777777777777</v>
      </c>
      <c r="J169" s="6" t="str">
        <f>Vénusz!B167</f>
        <v>03</v>
      </c>
      <c r="K169" s="6" t="str">
        <f>Vénusz!C167</f>
        <v>17</v>
      </c>
      <c r="L169" s="11" t="str">
        <f>Vénusz!D167</f>
        <v>41,00</v>
      </c>
      <c r="M169" s="6" t="str">
        <f>IF(Vénusz!$E167="-",Vénusz!F167*-1,Vénusz!F167)</f>
        <v>16</v>
      </c>
      <c r="N169" s="6" t="str">
        <f>IF(Vénusz!$E167="-",Vénusz!G167*-1,Vénusz!G167)</f>
        <v>20</v>
      </c>
      <c r="O169" s="7" t="str">
        <f>IF(Vénusz!$E167="-",Vénusz!H167*-1,Vénusz!H167)</f>
        <v>50,9</v>
      </c>
      <c r="P169" s="7">
        <f t="shared" si="12"/>
        <v>11861</v>
      </c>
      <c r="Q169" s="10">
        <f t="shared" si="13"/>
        <v>16.347472222222223</v>
      </c>
    </row>
    <row r="170" spans="1:17" x14ac:dyDescent="0.25">
      <c r="A170" s="8">
        <f t="shared" si="14"/>
        <v>44729</v>
      </c>
      <c r="B170" s="9" t="str">
        <f>Mars!B168</f>
        <v>01</v>
      </c>
      <c r="C170" s="9" t="str">
        <f>Mars!C168</f>
        <v>04</v>
      </c>
      <c r="D170" s="9" t="str">
        <f>Mars!D168</f>
        <v>10,60</v>
      </c>
      <c r="E170" s="6" t="str">
        <f>IF(Mars!$E168="-",Mars!F168*-1,Mars!F168)</f>
        <v>04</v>
      </c>
      <c r="F170" s="6" t="str">
        <f>IF(Mars!$E168="-",Mars!G168*-1,Mars!G168)</f>
        <v>52</v>
      </c>
      <c r="G170" s="7" t="str">
        <f>IF(Mars!$E168="-",Mars!H168*-1,Mars!H168)</f>
        <v>28,1</v>
      </c>
      <c r="H170" s="7">
        <f t="shared" si="10"/>
        <v>3850.6</v>
      </c>
      <c r="I170" s="10">
        <f t="shared" si="11"/>
        <v>4.8744722222222228</v>
      </c>
      <c r="J170" s="6" t="str">
        <f>Vénusz!B168</f>
        <v>03</v>
      </c>
      <c r="K170" s="6" t="str">
        <f>Vénusz!C168</f>
        <v>22</v>
      </c>
      <c r="L170" s="11" t="str">
        <f>Vénusz!D168</f>
        <v>26,25</v>
      </c>
      <c r="M170" s="6" t="str">
        <f>IF(Vénusz!$E168="-",Vénusz!F168*-1,Vénusz!F168)</f>
        <v>16</v>
      </c>
      <c r="N170" s="6" t="str">
        <f>IF(Vénusz!$E168="-",Vénusz!G168*-1,Vénusz!G168)</f>
        <v>40</v>
      </c>
      <c r="O170" s="7" t="str">
        <f>IF(Vénusz!$E168="-",Vénusz!H168*-1,Vénusz!H168)</f>
        <v>19,7</v>
      </c>
      <c r="P170" s="7">
        <f t="shared" si="12"/>
        <v>12146.25</v>
      </c>
      <c r="Q170" s="10">
        <f t="shared" si="13"/>
        <v>16.672138888888892</v>
      </c>
    </row>
    <row r="171" spans="1:17" x14ac:dyDescent="0.25">
      <c r="A171" s="8">
        <f t="shared" si="14"/>
        <v>44730</v>
      </c>
      <c r="B171" s="9" t="str">
        <f>Mars!B169</f>
        <v>01</v>
      </c>
      <c r="C171" s="9" t="str">
        <f>Mars!C169</f>
        <v>06</v>
      </c>
      <c r="D171" s="9" t="str">
        <f>Mars!D169</f>
        <v>52,18</v>
      </c>
      <c r="E171" s="6" t="str">
        <f>IF(Mars!$E169="-",Mars!F169*-1,Mars!F169)</f>
        <v>05</v>
      </c>
      <c r="F171" s="6" t="str">
        <f>IF(Mars!$E169="-",Mars!G169*-1,Mars!G169)</f>
        <v>08</v>
      </c>
      <c r="G171" s="7" t="str">
        <f>IF(Mars!$E169="-",Mars!H169*-1,Mars!H169)</f>
        <v>58,2</v>
      </c>
      <c r="H171" s="7">
        <f t="shared" si="10"/>
        <v>4012.18</v>
      </c>
      <c r="I171" s="10">
        <f t="shared" si="11"/>
        <v>5.1495000000000006</v>
      </c>
      <c r="J171" s="6" t="str">
        <f>Vénusz!B169</f>
        <v>03</v>
      </c>
      <c r="K171" s="6" t="str">
        <f>Vénusz!C169</f>
        <v>27</v>
      </c>
      <c r="L171" s="11" t="str">
        <f>Vénusz!D169</f>
        <v>12,62</v>
      </c>
      <c r="M171" s="6" t="str">
        <f>IF(Vénusz!$E169="-",Vénusz!F169*-1,Vénusz!F169)</f>
        <v>16</v>
      </c>
      <c r="N171" s="6" t="str">
        <f>IF(Vénusz!$E169="-",Vénusz!G169*-1,Vénusz!G169)</f>
        <v>59</v>
      </c>
      <c r="O171" s="7" t="str">
        <f>IF(Vénusz!$E169="-",Vénusz!H169*-1,Vénusz!H169)</f>
        <v>26,0</v>
      </c>
      <c r="P171" s="7">
        <f t="shared" si="12"/>
        <v>12432.62</v>
      </c>
      <c r="Q171" s="10">
        <f t="shared" si="13"/>
        <v>16.990555555555556</v>
      </c>
    </row>
    <row r="172" spans="1:17" x14ac:dyDescent="0.25">
      <c r="A172" s="8">
        <f t="shared" si="14"/>
        <v>44731</v>
      </c>
      <c r="B172" s="9" t="str">
        <f>Mars!B170</f>
        <v>01</v>
      </c>
      <c r="C172" s="9" t="str">
        <f>Mars!C170</f>
        <v>09</v>
      </c>
      <c r="D172" s="9" t="str">
        <f>Mars!D170</f>
        <v>33,66</v>
      </c>
      <c r="E172" s="6" t="str">
        <f>IF(Mars!$E170="-",Mars!F170*-1,Mars!F170)</f>
        <v>05</v>
      </c>
      <c r="F172" s="6" t="str">
        <f>IF(Mars!$E170="-",Mars!G170*-1,Mars!G170)</f>
        <v>25</v>
      </c>
      <c r="G172" s="7" t="str">
        <f>IF(Mars!$E170="-",Mars!H170*-1,Mars!H170)</f>
        <v>23,9</v>
      </c>
      <c r="H172" s="7">
        <f t="shared" si="10"/>
        <v>4173.66</v>
      </c>
      <c r="I172" s="10">
        <f t="shared" si="11"/>
        <v>5.4233055555555563</v>
      </c>
      <c r="J172" s="6" t="str">
        <f>Vénusz!B170</f>
        <v>03</v>
      </c>
      <c r="K172" s="6" t="str">
        <f>Vénusz!C170</f>
        <v>32</v>
      </c>
      <c r="L172" s="11" t="str">
        <f>Vénusz!D170</f>
        <v>00,14</v>
      </c>
      <c r="M172" s="6" t="str">
        <f>IF(Vénusz!$E170="-",Vénusz!F170*-1,Vénusz!F170)</f>
        <v>17</v>
      </c>
      <c r="N172" s="6" t="str">
        <f>IF(Vénusz!$E170="-",Vénusz!G170*-1,Vénusz!G170)</f>
        <v>18</v>
      </c>
      <c r="O172" s="7" t="str">
        <f>IF(Vénusz!$E170="-",Vénusz!H170*-1,Vénusz!H170)</f>
        <v>09,1</v>
      </c>
      <c r="P172" s="7">
        <f t="shared" si="12"/>
        <v>12720.14</v>
      </c>
      <c r="Q172" s="10">
        <f t="shared" si="13"/>
        <v>17.30252777777778</v>
      </c>
    </row>
    <row r="173" spans="1:17" x14ac:dyDescent="0.25">
      <c r="A173" s="8">
        <f t="shared" si="14"/>
        <v>44732</v>
      </c>
      <c r="B173" s="9" t="str">
        <f>Mars!B171</f>
        <v>01</v>
      </c>
      <c r="C173" s="9" t="str">
        <f>Mars!C171</f>
        <v>12</v>
      </c>
      <c r="D173" s="9" t="str">
        <f>Mars!D171</f>
        <v>15,06</v>
      </c>
      <c r="E173" s="6" t="str">
        <f>IF(Mars!$E171="-",Mars!F171*-1,Mars!F171)</f>
        <v>05</v>
      </c>
      <c r="F173" s="6" t="str">
        <f>IF(Mars!$E171="-",Mars!G171*-1,Mars!G171)</f>
        <v>41</v>
      </c>
      <c r="G173" s="7" t="str">
        <f>IF(Mars!$E171="-",Mars!H171*-1,Mars!H171)</f>
        <v>45,2</v>
      </c>
      <c r="H173" s="7">
        <f t="shared" si="10"/>
        <v>4335.0600000000004</v>
      </c>
      <c r="I173" s="10">
        <f t="shared" si="11"/>
        <v>5.6958888888888888</v>
      </c>
      <c r="J173" s="6" t="str">
        <f>Vénusz!B171</f>
        <v>03</v>
      </c>
      <c r="K173" s="6" t="str">
        <f>Vénusz!C171</f>
        <v>36</v>
      </c>
      <c r="L173" s="11" t="str">
        <f>Vénusz!D171</f>
        <v>48,79</v>
      </c>
      <c r="M173" s="6" t="str">
        <f>IF(Vénusz!$E171="-",Vénusz!F171*-1,Vénusz!F171)</f>
        <v>17</v>
      </c>
      <c r="N173" s="6" t="str">
        <f>IF(Vénusz!$E171="-",Vénusz!G171*-1,Vénusz!G171)</f>
        <v>36</v>
      </c>
      <c r="O173" s="7" t="str">
        <f>IF(Vénusz!$E171="-",Vénusz!H171*-1,Vénusz!H171)</f>
        <v>28,2</v>
      </c>
      <c r="P173" s="7">
        <f t="shared" si="12"/>
        <v>13008.79</v>
      </c>
      <c r="Q173" s="10">
        <f t="shared" si="13"/>
        <v>17.607833333333335</v>
      </c>
    </row>
    <row r="174" spans="1:17" x14ac:dyDescent="0.25">
      <c r="A174" s="8">
        <f t="shared" si="14"/>
        <v>44733</v>
      </c>
      <c r="B174" s="9" t="str">
        <f>Mars!B172</f>
        <v>01</v>
      </c>
      <c r="C174" s="9" t="str">
        <f>Mars!C172</f>
        <v>14</v>
      </c>
      <c r="D174" s="9" t="str">
        <f>Mars!D172</f>
        <v>56,35</v>
      </c>
      <c r="E174" s="6" t="str">
        <f>IF(Mars!$E172="-",Mars!F172*-1,Mars!F172)</f>
        <v>05</v>
      </c>
      <c r="F174" s="6" t="str">
        <f>IF(Mars!$E172="-",Mars!G172*-1,Mars!G172)</f>
        <v>58</v>
      </c>
      <c r="G174" s="7" t="str">
        <f>IF(Mars!$E172="-",Mars!H172*-1,Mars!H172)</f>
        <v>01,8</v>
      </c>
      <c r="H174" s="7">
        <f t="shared" si="10"/>
        <v>4496.3500000000004</v>
      </c>
      <c r="I174" s="10">
        <f t="shared" si="11"/>
        <v>5.9671666666666665</v>
      </c>
      <c r="J174" s="6" t="str">
        <f>Vénusz!B172</f>
        <v>03</v>
      </c>
      <c r="K174" s="6" t="str">
        <f>Vénusz!C172</f>
        <v>41</v>
      </c>
      <c r="L174" s="11" t="str">
        <f>Vénusz!D172</f>
        <v>38,57</v>
      </c>
      <c r="M174" s="6" t="str">
        <f>IF(Vénusz!$E172="-",Vénusz!F172*-1,Vénusz!F172)</f>
        <v>17</v>
      </c>
      <c r="N174" s="6" t="str">
        <f>IF(Vénusz!$E172="-",Vénusz!G172*-1,Vénusz!G172)</f>
        <v>54</v>
      </c>
      <c r="O174" s="7" t="str">
        <f>IF(Vénusz!$E172="-",Vénusz!H172*-1,Vénusz!H172)</f>
        <v>22,8</v>
      </c>
      <c r="P174" s="7">
        <f t="shared" si="12"/>
        <v>13298.57</v>
      </c>
      <c r="Q174" s="10">
        <f t="shared" si="13"/>
        <v>17.906333333333333</v>
      </c>
    </row>
    <row r="175" spans="1:17" x14ac:dyDescent="0.25">
      <c r="A175" s="8">
        <f t="shared" si="14"/>
        <v>44734</v>
      </c>
      <c r="B175" s="9" t="str">
        <f>Mars!B173</f>
        <v>01</v>
      </c>
      <c r="C175" s="9" t="str">
        <f>Mars!C173</f>
        <v>17</v>
      </c>
      <c r="D175" s="9" t="str">
        <f>Mars!D173</f>
        <v>37,55</v>
      </c>
      <c r="E175" s="6" t="str">
        <f>IF(Mars!$E173="-",Mars!F173*-1,Mars!F173)</f>
        <v>06</v>
      </c>
      <c r="F175" s="6" t="str">
        <f>IF(Mars!$E173="-",Mars!G173*-1,Mars!G173)</f>
        <v>14</v>
      </c>
      <c r="G175" s="7" t="str">
        <f>IF(Mars!$E173="-",Mars!H173*-1,Mars!H173)</f>
        <v>13,6</v>
      </c>
      <c r="H175" s="7">
        <f t="shared" si="10"/>
        <v>4657.55</v>
      </c>
      <c r="I175" s="10">
        <f t="shared" si="11"/>
        <v>6.2371111111111111</v>
      </c>
      <c r="J175" s="6" t="str">
        <f>Vénusz!B173</f>
        <v>03</v>
      </c>
      <c r="K175" s="6" t="str">
        <f>Vénusz!C173</f>
        <v>46</v>
      </c>
      <c r="L175" s="11" t="str">
        <f>Vénusz!D173</f>
        <v>29,50</v>
      </c>
      <c r="M175" s="6" t="str">
        <f>IF(Vénusz!$E173="-",Vénusz!F173*-1,Vénusz!F173)</f>
        <v>18</v>
      </c>
      <c r="N175" s="6" t="str">
        <f>IF(Vénusz!$E173="-",Vénusz!G173*-1,Vénusz!G173)</f>
        <v>11</v>
      </c>
      <c r="O175" s="7" t="str">
        <f>IF(Vénusz!$E173="-",Vénusz!H173*-1,Vénusz!H173)</f>
        <v>52,2</v>
      </c>
      <c r="P175" s="7">
        <f t="shared" si="12"/>
        <v>13589.5</v>
      </c>
      <c r="Q175" s="10">
        <f t="shared" si="13"/>
        <v>18.197833333333335</v>
      </c>
    </row>
    <row r="176" spans="1:17" x14ac:dyDescent="0.25">
      <c r="A176" s="8">
        <f t="shared" si="14"/>
        <v>44735</v>
      </c>
      <c r="B176" s="9" t="str">
        <f>Mars!B174</f>
        <v>01</v>
      </c>
      <c r="C176" s="9" t="str">
        <f>Mars!C174</f>
        <v>20</v>
      </c>
      <c r="D176" s="9" t="str">
        <f>Mars!D174</f>
        <v>18,64</v>
      </c>
      <c r="E176" s="6" t="str">
        <f>IF(Mars!$E174="-",Mars!F174*-1,Mars!F174)</f>
        <v>06</v>
      </c>
      <c r="F176" s="6" t="str">
        <f>IF(Mars!$E174="-",Mars!G174*-1,Mars!G174)</f>
        <v>30</v>
      </c>
      <c r="G176" s="7" t="str">
        <f>IF(Mars!$E174="-",Mars!H174*-1,Mars!H174)</f>
        <v>20,4</v>
      </c>
      <c r="H176" s="7">
        <f t="shared" si="10"/>
        <v>4818.6400000000003</v>
      </c>
      <c r="I176" s="10">
        <f t="shared" si="11"/>
        <v>6.5056666666666665</v>
      </c>
      <c r="J176" s="6" t="str">
        <f>Vénusz!B174</f>
        <v>03</v>
      </c>
      <c r="K176" s="6" t="str">
        <f>Vénusz!C174</f>
        <v>51</v>
      </c>
      <c r="L176" s="11" t="str">
        <f>Vénusz!D174</f>
        <v>21,56</v>
      </c>
      <c r="M176" s="6" t="str">
        <f>IF(Vénusz!$E174="-",Vénusz!F174*-1,Vénusz!F174)</f>
        <v>18</v>
      </c>
      <c r="N176" s="6" t="str">
        <f>IF(Vénusz!$E174="-",Vénusz!G174*-1,Vénusz!G174)</f>
        <v>28</v>
      </c>
      <c r="O176" s="7" t="str">
        <f>IF(Vénusz!$E174="-",Vénusz!H174*-1,Vénusz!H174)</f>
        <v>55,6</v>
      </c>
      <c r="P176" s="7">
        <f t="shared" si="12"/>
        <v>13881.56</v>
      </c>
      <c r="Q176" s="10">
        <f t="shared" si="13"/>
        <v>18.482111111111109</v>
      </c>
    </row>
    <row r="177" spans="1:17" x14ac:dyDescent="0.25">
      <c r="A177" s="8">
        <f t="shared" si="14"/>
        <v>44736</v>
      </c>
      <c r="B177" s="9" t="str">
        <f>Mars!B175</f>
        <v>01</v>
      </c>
      <c r="C177" s="9" t="str">
        <f>Mars!C175</f>
        <v>22</v>
      </c>
      <c r="D177" s="9" t="str">
        <f>Mars!D175</f>
        <v>59,63</v>
      </c>
      <c r="E177" s="6" t="str">
        <f>IF(Mars!$E175="-",Mars!F175*-1,Mars!F175)</f>
        <v>06</v>
      </c>
      <c r="F177" s="6" t="str">
        <f>IF(Mars!$E175="-",Mars!G175*-1,Mars!G175)</f>
        <v>46</v>
      </c>
      <c r="G177" s="7" t="str">
        <f>IF(Mars!$E175="-",Mars!H175*-1,Mars!H175)</f>
        <v>22,0</v>
      </c>
      <c r="H177" s="7">
        <f t="shared" si="10"/>
        <v>4979.63</v>
      </c>
      <c r="I177" s="10">
        <f t="shared" si="11"/>
        <v>6.7727777777777778</v>
      </c>
      <c r="J177" s="6" t="str">
        <f>Vénusz!B175</f>
        <v>03</v>
      </c>
      <c r="K177" s="6" t="str">
        <f>Vénusz!C175</f>
        <v>56</v>
      </c>
      <c r="L177" s="11" t="str">
        <f>Vénusz!D175</f>
        <v>14,74</v>
      </c>
      <c r="M177" s="6" t="str">
        <f>IF(Vénusz!$E175="-",Vénusz!F175*-1,Vénusz!F175)</f>
        <v>18</v>
      </c>
      <c r="N177" s="6" t="str">
        <f>IF(Vénusz!$E175="-",Vénusz!G175*-1,Vénusz!G175)</f>
        <v>45</v>
      </c>
      <c r="O177" s="7" t="str">
        <f>IF(Vénusz!$E175="-",Vénusz!H175*-1,Vénusz!H175)</f>
        <v>32,4</v>
      </c>
      <c r="P177" s="7">
        <f t="shared" si="12"/>
        <v>14174.74</v>
      </c>
      <c r="Q177" s="10">
        <f t="shared" si="13"/>
        <v>18.759</v>
      </c>
    </row>
    <row r="178" spans="1:17" x14ac:dyDescent="0.25">
      <c r="A178" s="8">
        <f t="shared" si="14"/>
        <v>44737</v>
      </c>
      <c r="B178" s="9" t="str">
        <f>Mars!B176</f>
        <v>01</v>
      </c>
      <c r="C178" s="9" t="str">
        <f>Mars!C176</f>
        <v>25</v>
      </c>
      <c r="D178" s="9" t="str">
        <f>Mars!D176</f>
        <v>40,51</v>
      </c>
      <c r="E178" s="6" t="str">
        <f>IF(Mars!$E176="-",Mars!F176*-1,Mars!F176)</f>
        <v>07</v>
      </c>
      <c r="F178" s="6" t="str">
        <f>IF(Mars!$E176="-",Mars!G176*-1,Mars!G176)</f>
        <v>02</v>
      </c>
      <c r="G178" s="7" t="str">
        <f>IF(Mars!$E176="-",Mars!H176*-1,Mars!H176)</f>
        <v>18,3</v>
      </c>
      <c r="H178" s="7">
        <f t="shared" si="10"/>
        <v>5140.51</v>
      </c>
      <c r="I178" s="10">
        <f t="shared" si="11"/>
        <v>7.0384166666666665</v>
      </c>
      <c r="J178" s="6" t="str">
        <f>Vénusz!B176</f>
        <v>04</v>
      </c>
      <c r="K178" s="6" t="str">
        <f>Vénusz!C176</f>
        <v>01</v>
      </c>
      <c r="L178" s="11" t="str">
        <f>Vénusz!D176</f>
        <v>09,04</v>
      </c>
      <c r="M178" s="6" t="str">
        <f>IF(Vénusz!$E176="-",Vénusz!F176*-1,Vénusz!F176)</f>
        <v>19</v>
      </c>
      <c r="N178" s="6" t="str">
        <f>IF(Vénusz!$E176="-",Vénusz!G176*-1,Vénusz!G176)</f>
        <v>01</v>
      </c>
      <c r="O178" s="7" t="str">
        <f>IF(Vénusz!$E176="-",Vénusz!H176*-1,Vénusz!H176)</f>
        <v>41,9</v>
      </c>
      <c r="P178" s="7">
        <f t="shared" si="12"/>
        <v>14469.04</v>
      </c>
      <c r="Q178" s="10">
        <f t="shared" si="13"/>
        <v>19.028305555555555</v>
      </c>
    </row>
    <row r="179" spans="1:17" x14ac:dyDescent="0.25">
      <c r="A179" s="8">
        <f t="shared" si="14"/>
        <v>44738</v>
      </c>
      <c r="B179" s="9" t="str">
        <f>Mars!B177</f>
        <v>01</v>
      </c>
      <c r="C179" s="9" t="str">
        <f>Mars!C177</f>
        <v>28</v>
      </c>
      <c r="D179" s="9" t="str">
        <f>Mars!D177</f>
        <v>21,28</v>
      </c>
      <c r="E179" s="6" t="str">
        <f>IF(Mars!$E177="-",Mars!F177*-1,Mars!F177)</f>
        <v>07</v>
      </c>
      <c r="F179" s="6" t="str">
        <f>IF(Mars!$E177="-",Mars!G177*-1,Mars!G177)</f>
        <v>18</v>
      </c>
      <c r="G179" s="7" t="str">
        <f>IF(Mars!$E177="-",Mars!H177*-1,Mars!H177)</f>
        <v>09,1</v>
      </c>
      <c r="H179" s="7">
        <f t="shared" si="10"/>
        <v>5301.28</v>
      </c>
      <c r="I179" s="10">
        <f t="shared" si="11"/>
        <v>7.3025277777777777</v>
      </c>
      <c r="J179" s="6" t="str">
        <f>Vénusz!B177</f>
        <v>04</v>
      </c>
      <c r="K179" s="6" t="str">
        <f>Vénusz!C177</f>
        <v>06</v>
      </c>
      <c r="L179" s="11" t="str">
        <f>Vénusz!D177</f>
        <v>04,44</v>
      </c>
      <c r="M179" s="6" t="str">
        <f>IF(Vénusz!$E177="-",Vénusz!F177*-1,Vénusz!F177)</f>
        <v>19</v>
      </c>
      <c r="N179" s="6" t="str">
        <f>IF(Vénusz!$E177="-",Vénusz!G177*-1,Vénusz!G177)</f>
        <v>17</v>
      </c>
      <c r="O179" s="7" t="str">
        <f>IF(Vénusz!$E177="-",Vénusz!H177*-1,Vénusz!H177)</f>
        <v>23,4</v>
      </c>
      <c r="P179" s="7">
        <f t="shared" si="12"/>
        <v>14764.44</v>
      </c>
      <c r="Q179" s="10">
        <f t="shared" si="13"/>
        <v>19.289833333333334</v>
      </c>
    </row>
    <row r="180" spans="1:17" x14ac:dyDescent="0.25">
      <c r="A180" s="8">
        <f t="shared" si="14"/>
        <v>44739</v>
      </c>
      <c r="B180" s="9" t="str">
        <f>Mars!B178</f>
        <v>01</v>
      </c>
      <c r="C180" s="9" t="str">
        <f>Mars!C178</f>
        <v>31</v>
      </c>
      <c r="D180" s="9" t="str">
        <f>Mars!D178</f>
        <v>01,94</v>
      </c>
      <c r="E180" s="6" t="str">
        <f>IF(Mars!$E178="-",Mars!F178*-1,Mars!F178)</f>
        <v>07</v>
      </c>
      <c r="F180" s="6" t="str">
        <f>IF(Mars!$E178="-",Mars!G178*-1,Mars!G178)</f>
        <v>33</v>
      </c>
      <c r="G180" s="7" t="str">
        <f>IF(Mars!$E178="-",Mars!H178*-1,Mars!H178)</f>
        <v>54,2</v>
      </c>
      <c r="H180" s="7">
        <f t="shared" si="10"/>
        <v>5461.94</v>
      </c>
      <c r="I180" s="10">
        <f t="shared" si="11"/>
        <v>7.5650555555555554</v>
      </c>
      <c r="J180" s="6" t="str">
        <f>Vénusz!B178</f>
        <v>04</v>
      </c>
      <c r="K180" s="6" t="str">
        <f>Vénusz!C178</f>
        <v>11</v>
      </c>
      <c r="L180" s="11" t="str">
        <f>Vénusz!D178</f>
        <v>00,95</v>
      </c>
      <c r="M180" s="6" t="str">
        <f>IF(Vénusz!$E178="-",Vénusz!F178*-1,Vénusz!F178)</f>
        <v>19</v>
      </c>
      <c r="N180" s="6" t="str">
        <f>IF(Vénusz!$E178="-",Vénusz!G178*-1,Vénusz!G178)</f>
        <v>32</v>
      </c>
      <c r="O180" s="7" t="str">
        <f>IF(Vénusz!$E178="-",Vénusz!H178*-1,Vénusz!H178)</f>
        <v>36,4</v>
      </c>
      <c r="P180" s="7">
        <f t="shared" si="12"/>
        <v>15060.95</v>
      </c>
      <c r="Q180" s="10">
        <f t="shared" si="13"/>
        <v>19.543444444444447</v>
      </c>
    </row>
    <row r="181" spans="1:17" x14ac:dyDescent="0.25">
      <c r="A181" s="8">
        <f t="shared" si="14"/>
        <v>44740</v>
      </c>
      <c r="B181" s="9" t="str">
        <f>Mars!B179</f>
        <v>01</v>
      </c>
      <c r="C181" s="9" t="str">
        <f>Mars!C179</f>
        <v>33</v>
      </c>
      <c r="D181" s="9" t="str">
        <f>Mars!D179</f>
        <v>42,48</v>
      </c>
      <c r="E181" s="6" t="str">
        <f>IF(Mars!$E179="-",Mars!F179*-1,Mars!F179)</f>
        <v>07</v>
      </c>
      <c r="F181" s="6" t="str">
        <f>IF(Mars!$E179="-",Mars!G179*-1,Mars!G179)</f>
        <v>49</v>
      </c>
      <c r="G181" s="7" t="str">
        <f>IF(Mars!$E179="-",Mars!H179*-1,Mars!H179)</f>
        <v>33,5</v>
      </c>
      <c r="H181" s="7">
        <f t="shared" si="10"/>
        <v>5622.48</v>
      </c>
      <c r="I181" s="10">
        <f t="shared" si="11"/>
        <v>7.8259722222222221</v>
      </c>
      <c r="J181" s="6" t="str">
        <f>Vénusz!B179</f>
        <v>04</v>
      </c>
      <c r="K181" s="6" t="str">
        <f>Vénusz!C179</f>
        <v>15</v>
      </c>
      <c r="L181" s="11" t="str">
        <f>Vénusz!D179</f>
        <v>58,53</v>
      </c>
      <c r="M181" s="6" t="str">
        <f>IF(Vénusz!$E179="-",Vénusz!F179*-1,Vénusz!F179)</f>
        <v>19</v>
      </c>
      <c r="N181" s="6" t="str">
        <f>IF(Vénusz!$E179="-",Vénusz!G179*-1,Vénusz!G179)</f>
        <v>47</v>
      </c>
      <c r="O181" s="7" t="str">
        <f>IF(Vénusz!$E179="-",Vénusz!H179*-1,Vénusz!H179)</f>
        <v>20,2</v>
      </c>
      <c r="P181" s="7">
        <f t="shared" si="12"/>
        <v>15358.53</v>
      </c>
      <c r="Q181" s="10">
        <f t="shared" si="13"/>
        <v>19.788944444444446</v>
      </c>
    </row>
    <row r="182" spans="1:17" x14ac:dyDescent="0.25">
      <c r="A182" s="8">
        <f t="shared" si="14"/>
        <v>44741</v>
      </c>
      <c r="B182" s="9" t="str">
        <f>Mars!B180</f>
        <v>01</v>
      </c>
      <c r="C182" s="9" t="str">
        <f>Mars!C180</f>
        <v>36</v>
      </c>
      <c r="D182" s="9" t="str">
        <f>Mars!D180</f>
        <v>22,90</v>
      </c>
      <c r="E182" s="6" t="str">
        <f>IF(Mars!$E180="-",Mars!F180*-1,Mars!F180)</f>
        <v>08</v>
      </c>
      <c r="F182" s="6" t="str">
        <f>IF(Mars!$E180="-",Mars!G180*-1,Mars!G180)</f>
        <v>05</v>
      </c>
      <c r="G182" s="7" t="str">
        <f>IF(Mars!$E180="-",Mars!H180*-1,Mars!H180)</f>
        <v>06,8</v>
      </c>
      <c r="H182" s="7">
        <f t="shared" si="10"/>
        <v>5782.9</v>
      </c>
      <c r="I182" s="10">
        <f t="shared" si="11"/>
        <v>8.0852222222222228</v>
      </c>
      <c r="J182" s="6" t="str">
        <f>Vénusz!B180</f>
        <v>04</v>
      </c>
      <c r="K182" s="6" t="str">
        <f>Vénusz!C180</f>
        <v>20</v>
      </c>
      <c r="L182" s="11" t="str">
        <f>Vénusz!D180</f>
        <v>57,18</v>
      </c>
      <c r="M182" s="6" t="str">
        <f>IF(Vénusz!$E180="-",Vénusz!F180*-1,Vénusz!F180)</f>
        <v>20</v>
      </c>
      <c r="N182" s="6" t="str">
        <f>IF(Vénusz!$E180="-",Vénusz!G180*-1,Vénusz!G180)</f>
        <v>01</v>
      </c>
      <c r="O182" s="7" t="str">
        <f>IF(Vénusz!$E180="-",Vénusz!H180*-1,Vénusz!H180)</f>
        <v>34,2</v>
      </c>
      <c r="P182" s="7">
        <f t="shared" si="12"/>
        <v>15657.18</v>
      </c>
      <c r="Q182" s="10">
        <f t="shared" si="13"/>
        <v>20.026166666666665</v>
      </c>
    </row>
    <row r="183" spans="1:17" x14ac:dyDescent="0.25">
      <c r="A183" s="8">
        <f t="shared" si="14"/>
        <v>44742</v>
      </c>
      <c r="B183" s="9" t="str">
        <f>Mars!B181</f>
        <v>01</v>
      </c>
      <c r="C183" s="9" t="str">
        <f>Mars!C181</f>
        <v>39</v>
      </c>
      <c r="D183" s="9" t="str">
        <f>Mars!D181</f>
        <v>03,20</v>
      </c>
      <c r="E183" s="6" t="str">
        <f>IF(Mars!$E181="-",Mars!F181*-1,Mars!F181)</f>
        <v>08</v>
      </c>
      <c r="F183" s="6" t="str">
        <f>IF(Mars!$E181="-",Mars!G181*-1,Mars!G181)</f>
        <v>20</v>
      </c>
      <c r="G183" s="7" t="str">
        <f>IF(Mars!$E181="-",Mars!H181*-1,Mars!H181)</f>
        <v>34,1</v>
      </c>
      <c r="H183" s="7">
        <f t="shared" si="10"/>
        <v>5943.2</v>
      </c>
      <c r="I183" s="10">
        <f t="shared" si="11"/>
        <v>8.3428055555555556</v>
      </c>
      <c r="J183" s="6" t="str">
        <f>Vénusz!B181</f>
        <v>04</v>
      </c>
      <c r="K183" s="6" t="str">
        <f>Vénusz!C181</f>
        <v>25</v>
      </c>
      <c r="L183" s="11" t="str">
        <f>Vénusz!D181</f>
        <v>56,88</v>
      </c>
      <c r="M183" s="6" t="str">
        <f>IF(Vénusz!$E181="-",Vénusz!F181*-1,Vénusz!F181)</f>
        <v>20</v>
      </c>
      <c r="N183" s="6" t="str">
        <f>IF(Vénusz!$E181="-",Vénusz!G181*-1,Vénusz!G181)</f>
        <v>15</v>
      </c>
      <c r="O183" s="7" t="str">
        <f>IF(Vénusz!$E181="-",Vénusz!H181*-1,Vénusz!H181)</f>
        <v>17,7</v>
      </c>
      <c r="P183" s="7">
        <f t="shared" si="12"/>
        <v>15956.88</v>
      </c>
      <c r="Q183" s="10">
        <f t="shared" si="13"/>
        <v>20.254916666666666</v>
      </c>
    </row>
    <row r="184" spans="1:17" x14ac:dyDescent="0.25">
      <c r="A184" s="8">
        <f t="shared" si="14"/>
        <v>44743</v>
      </c>
      <c r="B184" s="9" t="str">
        <f>Mars!B182</f>
        <v>01</v>
      </c>
      <c r="C184" s="9" t="str">
        <f>Mars!C182</f>
        <v>41</v>
      </c>
      <c r="D184" s="9" t="str">
        <f>Mars!D182</f>
        <v>43,37</v>
      </c>
      <c r="E184" s="6" t="str">
        <f>IF(Mars!$E182="-",Mars!F182*-1,Mars!F182)</f>
        <v>08</v>
      </c>
      <c r="F184" s="6" t="str">
        <f>IF(Mars!$E182="-",Mars!G182*-1,Mars!G182)</f>
        <v>35</v>
      </c>
      <c r="G184" s="7" t="str">
        <f>IF(Mars!$E182="-",Mars!H182*-1,Mars!H182)</f>
        <v>55,1</v>
      </c>
      <c r="H184" s="7">
        <f t="shared" si="10"/>
        <v>6103.37</v>
      </c>
      <c r="I184" s="10">
        <f t="shared" si="11"/>
        <v>8.5986388888888889</v>
      </c>
      <c r="J184" s="6" t="str">
        <f>Vénusz!B182</f>
        <v>04</v>
      </c>
      <c r="K184" s="6" t="str">
        <f>Vénusz!C182</f>
        <v>30</v>
      </c>
      <c r="L184" s="11" t="str">
        <f>Vénusz!D182</f>
        <v>57,60</v>
      </c>
      <c r="M184" s="6" t="str">
        <f>IF(Vénusz!$E182="-",Vénusz!F182*-1,Vénusz!F182)</f>
        <v>20</v>
      </c>
      <c r="N184" s="6" t="str">
        <f>IF(Vénusz!$E182="-",Vénusz!G182*-1,Vénusz!G182)</f>
        <v>28</v>
      </c>
      <c r="O184" s="7" t="str">
        <f>IF(Vénusz!$E182="-",Vénusz!H182*-1,Vénusz!H182)</f>
        <v>30,3</v>
      </c>
      <c r="P184" s="7">
        <f t="shared" si="12"/>
        <v>16257.6</v>
      </c>
      <c r="Q184" s="10">
        <f t="shared" si="13"/>
        <v>20.47508333333333</v>
      </c>
    </row>
    <row r="185" spans="1:17" x14ac:dyDescent="0.25">
      <c r="A185" s="8">
        <f t="shared" si="14"/>
        <v>44744</v>
      </c>
      <c r="B185" s="9" t="str">
        <f>Mars!B183</f>
        <v>01</v>
      </c>
      <c r="C185" s="9" t="str">
        <f>Mars!C183</f>
        <v>44</v>
      </c>
      <c r="D185" s="9" t="str">
        <f>Mars!D183</f>
        <v>23,41</v>
      </c>
      <c r="E185" s="6" t="str">
        <f>IF(Mars!$E183="-",Mars!F183*-1,Mars!F183)</f>
        <v>08</v>
      </c>
      <c r="F185" s="6" t="str">
        <f>IF(Mars!$E183="-",Mars!G183*-1,Mars!G183)</f>
        <v>51</v>
      </c>
      <c r="G185" s="7" t="str">
        <f>IF(Mars!$E183="-",Mars!H183*-1,Mars!H183)</f>
        <v>09,8</v>
      </c>
      <c r="H185" s="7">
        <f t="shared" si="10"/>
        <v>6263.41</v>
      </c>
      <c r="I185" s="10">
        <f t="shared" si="11"/>
        <v>8.852722222222221</v>
      </c>
      <c r="J185" s="6" t="str">
        <f>Vénusz!B183</f>
        <v>04</v>
      </c>
      <c r="K185" s="6" t="str">
        <f>Vénusz!C183</f>
        <v>35</v>
      </c>
      <c r="L185" s="11" t="str">
        <f>Vénusz!D183</f>
        <v>59,33</v>
      </c>
      <c r="M185" s="6" t="str">
        <f>IF(Vénusz!$E183="-",Vénusz!F183*-1,Vénusz!F183)</f>
        <v>20</v>
      </c>
      <c r="N185" s="6" t="str">
        <f>IF(Vénusz!$E183="-",Vénusz!G183*-1,Vénusz!G183)</f>
        <v>41</v>
      </c>
      <c r="O185" s="7" t="str">
        <f>IF(Vénusz!$E183="-",Vénusz!H183*-1,Vénusz!H183)</f>
        <v>11,2</v>
      </c>
      <c r="P185" s="7">
        <f t="shared" si="12"/>
        <v>16559.330000000002</v>
      </c>
      <c r="Q185" s="10">
        <f t="shared" si="13"/>
        <v>20.686444444444444</v>
      </c>
    </row>
    <row r="186" spans="1:17" x14ac:dyDescent="0.25">
      <c r="A186" s="8">
        <f t="shared" si="14"/>
        <v>44745</v>
      </c>
      <c r="B186" s="9" t="str">
        <f>Mars!B184</f>
        <v>01</v>
      </c>
      <c r="C186" s="9" t="str">
        <f>Mars!C184</f>
        <v>47</v>
      </c>
      <c r="D186" s="9" t="str">
        <f>Mars!D184</f>
        <v>03,33</v>
      </c>
      <c r="E186" s="6" t="str">
        <f>IF(Mars!$E184="-",Mars!F184*-1,Mars!F184)</f>
        <v>09</v>
      </c>
      <c r="F186" s="6" t="str">
        <f>IF(Mars!$E184="-",Mars!G184*-1,Mars!G184)</f>
        <v>06</v>
      </c>
      <c r="G186" s="7" t="str">
        <f>IF(Mars!$E184="-",Mars!H184*-1,Mars!H184)</f>
        <v>17,9</v>
      </c>
      <c r="H186" s="7">
        <f t="shared" si="10"/>
        <v>6423.33</v>
      </c>
      <c r="I186" s="10">
        <f t="shared" si="11"/>
        <v>9.1049722222222211</v>
      </c>
      <c r="J186" s="6" t="str">
        <f>Vénusz!B184</f>
        <v>04</v>
      </c>
      <c r="K186" s="6" t="str">
        <f>Vénusz!C184</f>
        <v>41</v>
      </c>
      <c r="L186" s="11" t="str">
        <f>Vénusz!D184</f>
        <v>02,04</v>
      </c>
      <c r="M186" s="6" t="str">
        <f>IF(Vénusz!$E184="-",Vénusz!F184*-1,Vénusz!F184)</f>
        <v>20</v>
      </c>
      <c r="N186" s="6" t="str">
        <f>IF(Vénusz!$E184="-",Vénusz!G184*-1,Vénusz!G184)</f>
        <v>53</v>
      </c>
      <c r="O186" s="7" t="str">
        <f>IF(Vénusz!$E184="-",Vénusz!H184*-1,Vénusz!H184)</f>
        <v>19,9</v>
      </c>
      <c r="P186" s="7">
        <f t="shared" si="12"/>
        <v>16862.04</v>
      </c>
      <c r="Q186" s="10">
        <f t="shared" si="13"/>
        <v>20.888861111111112</v>
      </c>
    </row>
    <row r="187" spans="1:17" x14ac:dyDescent="0.25">
      <c r="A187" s="8">
        <f t="shared" si="14"/>
        <v>44746</v>
      </c>
      <c r="B187" s="9" t="str">
        <f>Mars!B185</f>
        <v>01</v>
      </c>
      <c r="C187" s="9" t="str">
        <f>Mars!C185</f>
        <v>49</v>
      </c>
      <c r="D187" s="9" t="str">
        <f>Mars!D185</f>
        <v>43,11</v>
      </c>
      <c r="E187" s="6" t="str">
        <f>IF(Mars!$E185="-",Mars!F185*-1,Mars!F185)</f>
        <v>09</v>
      </c>
      <c r="F187" s="6" t="str">
        <f>IF(Mars!$E185="-",Mars!G185*-1,Mars!G185)</f>
        <v>21</v>
      </c>
      <c r="G187" s="7" t="str">
        <f>IF(Mars!$E185="-",Mars!H185*-1,Mars!H185)</f>
        <v>19,4</v>
      </c>
      <c r="H187" s="7">
        <f t="shared" si="10"/>
        <v>6583.11</v>
      </c>
      <c r="I187" s="10">
        <f t="shared" si="11"/>
        <v>9.3553888888888892</v>
      </c>
      <c r="J187" s="6" t="str">
        <f>Vénusz!B185</f>
        <v>04</v>
      </c>
      <c r="K187" s="6" t="str">
        <f>Vénusz!C185</f>
        <v>46</v>
      </c>
      <c r="L187" s="11" t="str">
        <f>Vénusz!D185</f>
        <v>05,71</v>
      </c>
      <c r="M187" s="6" t="str">
        <f>IF(Vénusz!$E185="-",Vénusz!F185*-1,Vénusz!F185)</f>
        <v>21</v>
      </c>
      <c r="N187" s="6" t="str">
        <f>IF(Vénusz!$E185="-",Vénusz!G185*-1,Vénusz!G185)</f>
        <v>04</v>
      </c>
      <c r="O187" s="7" t="str">
        <f>IF(Vénusz!$E185="-",Vénusz!H185*-1,Vénusz!H185)</f>
        <v>55,9</v>
      </c>
      <c r="P187" s="7">
        <f t="shared" si="12"/>
        <v>17165.71</v>
      </c>
      <c r="Q187" s="10">
        <f t="shared" si="13"/>
        <v>21.082194444444443</v>
      </c>
    </row>
    <row r="188" spans="1:17" x14ac:dyDescent="0.25">
      <c r="A188" s="8">
        <f t="shared" si="14"/>
        <v>44747</v>
      </c>
      <c r="B188" s="9" t="str">
        <f>Mars!B186</f>
        <v>01</v>
      </c>
      <c r="C188" s="9" t="str">
        <f>Mars!C186</f>
        <v>52</v>
      </c>
      <c r="D188" s="9" t="str">
        <f>Mars!D186</f>
        <v>22,76</v>
      </c>
      <c r="E188" s="6" t="str">
        <f>IF(Mars!$E186="-",Mars!F186*-1,Mars!F186)</f>
        <v>09</v>
      </c>
      <c r="F188" s="6" t="str">
        <f>IF(Mars!$E186="-",Mars!G186*-1,Mars!G186)</f>
        <v>36</v>
      </c>
      <c r="G188" s="7" t="str">
        <f>IF(Mars!$E186="-",Mars!H186*-1,Mars!H186)</f>
        <v>14,2</v>
      </c>
      <c r="H188" s="7">
        <f t="shared" si="10"/>
        <v>6742.76</v>
      </c>
      <c r="I188" s="10">
        <f t="shared" si="11"/>
        <v>9.6039444444444442</v>
      </c>
      <c r="J188" s="6" t="str">
        <f>Vénusz!B186</f>
        <v>04</v>
      </c>
      <c r="K188" s="6" t="str">
        <f>Vénusz!C186</f>
        <v>51</v>
      </c>
      <c r="L188" s="11" t="str">
        <f>Vénusz!D186</f>
        <v>10,31</v>
      </c>
      <c r="M188" s="6" t="str">
        <f>IF(Vénusz!$E186="-",Vénusz!F186*-1,Vénusz!F186)</f>
        <v>21</v>
      </c>
      <c r="N188" s="6" t="str">
        <f>IF(Vénusz!$E186="-",Vénusz!G186*-1,Vénusz!G186)</f>
        <v>15</v>
      </c>
      <c r="O188" s="7" t="str">
        <f>IF(Vénusz!$E186="-",Vénusz!H186*-1,Vénusz!H186)</f>
        <v>58,7</v>
      </c>
      <c r="P188" s="7">
        <f t="shared" si="12"/>
        <v>17470.310000000001</v>
      </c>
      <c r="Q188" s="10">
        <f t="shared" si="13"/>
        <v>21.266305555555554</v>
      </c>
    </row>
    <row r="189" spans="1:17" x14ac:dyDescent="0.25">
      <c r="A189" s="8">
        <f t="shared" si="14"/>
        <v>44748</v>
      </c>
      <c r="B189" s="9" t="str">
        <f>Mars!B187</f>
        <v>01</v>
      </c>
      <c r="C189" s="9" t="str">
        <f>Mars!C187</f>
        <v>55</v>
      </c>
      <c r="D189" s="9" t="str">
        <f>Mars!D187</f>
        <v>02,27</v>
      </c>
      <c r="E189" s="6" t="str">
        <f>IF(Mars!$E187="-",Mars!F187*-1,Mars!F187)</f>
        <v>09</v>
      </c>
      <c r="F189" s="6" t="str">
        <f>IF(Mars!$E187="-",Mars!G187*-1,Mars!G187)</f>
        <v>51</v>
      </c>
      <c r="G189" s="7" t="str">
        <f>IF(Mars!$E187="-",Mars!H187*-1,Mars!H187)</f>
        <v>02,1</v>
      </c>
      <c r="H189" s="7">
        <f t="shared" si="10"/>
        <v>6902.27</v>
      </c>
      <c r="I189" s="10">
        <f t="shared" si="11"/>
        <v>9.8505833333333328</v>
      </c>
      <c r="J189" s="6" t="str">
        <f>Vénusz!B187</f>
        <v>04</v>
      </c>
      <c r="K189" s="6" t="str">
        <f>Vénusz!C187</f>
        <v>56</v>
      </c>
      <c r="L189" s="11" t="str">
        <f>Vénusz!D187</f>
        <v>15,82</v>
      </c>
      <c r="M189" s="6" t="str">
        <f>IF(Vénusz!$E187="-",Vénusz!F187*-1,Vénusz!F187)</f>
        <v>21</v>
      </c>
      <c r="N189" s="6" t="str">
        <f>IF(Vénusz!$E187="-",Vénusz!G187*-1,Vénusz!G187)</f>
        <v>26</v>
      </c>
      <c r="O189" s="7" t="str">
        <f>IF(Vénusz!$E187="-",Vénusz!H187*-1,Vénusz!H187)</f>
        <v>27,8</v>
      </c>
      <c r="P189" s="7">
        <f t="shared" si="12"/>
        <v>17775.82</v>
      </c>
      <c r="Q189" s="10">
        <f t="shared" si="13"/>
        <v>21.441055555555558</v>
      </c>
    </row>
    <row r="190" spans="1:17" x14ac:dyDescent="0.25">
      <c r="A190" s="8">
        <f t="shared" si="14"/>
        <v>44749</v>
      </c>
      <c r="B190" s="9" t="str">
        <f>Mars!B188</f>
        <v>01</v>
      </c>
      <c r="C190" s="9" t="str">
        <f>Mars!C188</f>
        <v>57</v>
      </c>
      <c r="D190" s="9" t="str">
        <f>Mars!D188</f>
        <v>41,64</v>
      </c>
      <c r="E190" s="6" t="str">
        <f>IF(Mars!$E188="-",Mars!F188*-1,Mars!F188)</f>
        <v>10</v>
      </c>
      <c r="F190" s="6" t="str">
        <f>IF(Mars!$E188="-",Mars!G188*-1,Mars!G188)</f>
        <v>05</v>
      </c>
      <c r="G190" s="7" t="str">
        <f>IF(Mars!$E188="-",Mars!H188*-1,Mars!H188)</f>
        <v>43,1</v>
      </c>
      <c r="H190" s="7">
        <f t="shared" si="10"/>
        <v>7061.64</v>
      </c>
      <c r="I190" s="10">
        <f t="shared" si="11"/>
        <v>10.095305555555557</v>
      </c>
      <c r="J190" s="6" t="str">
        <f>Vénusz!B188</f>
        <v>05</v>
      </c>
      <c r="K190" s="6" t="str">
        <f>Vénusz!C188</f>
        <v>01</v>
      </c>
      <c r="L190" s="11" t="str">
        <f>Vénusz!D188</f>
        <v>22,19</v>
      </c>
      <c r="M190" s="6" t="str">
        <f>IF(Vénusz!$E188="-",Vénusz!F188*-1,Vénusz!F188)</f>
        <v>21</v>
      </c>
      <c r="N190" s="6" t="str">
        <f>IF(Vénusz!$E188="-",Vénusz!G188*-1,Vénusz!G188)</f>
        <v>36</v>
      </c>
      <c r="O190" s="7" t="str">
        <f>IF(Vénusz!$E188="-",Vénusz!H188*-1,Vénusz!H188)</f>
        <v>22,5</v>
      </c>
      <c r="P190" s="7">
        <f t="shared" si="12"/>
        <v>18082.189999999999</v>
      </c>
      <c r="Q190" s="10">
        <f t="shared" si="13"/>
        <v>21.606250000000003</v>
      </c>
    </row>
    <row r="191" spans="1:17" x14ac:dyDescent="0.25">
      <c r="A191" s="8">
        <f t="shared" si="14"/>
        <v>44750</v>
      </c>
      <c r="B191" s="9" t="str">
        <f>Mars!B189</f>
        <v>02</v>
      </c>
      <c r="C191" s="9" t="str">
        <f>Mars!C189</f>
        <v>00</v>
      </c>
      <c r="D191" s="9" t="str">
        <f>Mars!D189</f>
        <v>20,88</v>
      </c>
      <c r="E191" s="6" t="str">
        <f>IF(Mars!$E189="-",Mars!F189*-1,Mars!F189)</f>
        <v>10</v>
      </c>
      <c r="F191" s="6" t="str">
        <f>IF(Mars!$E189="-",Mars!G189*-1,Mars!G189)</f>
        <v>20</v>
      </c>
      <c r="G191" s="7" t="str">
        <f>IF(Mars!$E189="-",Mars!H189*-1,Mars!H189)</f>
        <v>17,0</v>
      </c>
      <c r="H191" s="7">
        <f t="shared" si="10"/>
        <v>7220.88</v>
      </c>
      <c r="I191" s="10">
        <f t="shared" si="11"/>
        <v>10.338055555555556</v>
      </c>
      <c r="J191" s="6" t="str">
        <f>Vénusz!B189</f>
        <v>05</v>
      </c>
      <c r="K191" s="6" t="str">
        <f>Vénusz!C189</f>
        <v>06</v>
      </c>
      <c r="L191" s="11" t="str">
        <f>Vénusz!D189</f>
        <v>29,41</v>
      </c>
      <c r="M191" s="6" t="str">
        <f>IF(Vénusz!$E189="-",Vénusz!F189*-1,Vénusz!F189)</f>
        <v>21</v>
      </c>
      <c r="N191" s="6" t="str">
        <f>IF(Vénusz!$E189="-",Vénusz!G189*-1,Vénusz!G189)</f>
        <v>45</v>
      </c>
      <c r="O191" s="7" t="str">
        <f>IF(Vénusz!$E189="-",Vénusz!H189*-1,Vénusz!H189)</f>
        <v>42,6</v>
      </c>
      <c r="P191" s="7">
        <f t="shared" si="12"/>
        <v>18389.41</v>
      </c>
      <c r="Q191" s="10">
        <f t="shared" si="13"/>
        <v>21.761833333333332</v>
      </c>
    </row>
    <row r="192" spans="1:17" x14ac:dyDescent="0.25">
      <c r="A192" s="8">
        <f t="shared" si="14"/>
        <v>44751</v>
      </c>
      <c r="B192" s="9" t="str">
        <f>Mars!B190</f>
        <v>02</v>
      </c>
      <c r="C192" s="9" t="str">
        <f>Mars!C190</f>
        <v>02</v>
      </c>
      <c r="D192" s="9" t="str">
        <f>Mars!D190</f>
        <v>59,97</v>
      </c>
      <c r="E192" s="6" t="str">
        <f>IF(Mars!$E190="-",Mars!F190*-1,Mars!F190)</f>
        <v>10</v>
      </c>
      <c r="F192" s="6" t="str">
        <f>IF(Mars!$E190="-",Mars!G190*-1,Mars!G190)</f>
        <v>34</v>
      </c>
      <c r="G192" s="7" t="str">
        <f>IF(Mars!$E190="-",Mars!H190*-1,Mars!H190)</f>
        <v>43,8</v>
      </c>
      <c r="H192" s="7">
        <f t="shared" si="10"/>
        <v>7379.97</v>
      </c>
      <c r="I192" s="10">
        <f t="shared" si="11"/>
        <v>10.578833333333334</v>
      </c>
      <c r="J192" s="6" t="str">
        <f>Vénusz!B190</f>
        <v>05</v>
      </c>
      <c r="K192" s="6" t="str">
        <f>Vénusz!C190</f>
        <v>11</v>
      </c>
      <c r="L192" s="11" t="str">
        <f>Vénusz!D190</f>
        <v>37,44</v>
      </c>
      <c r="M192" s="6" t="str">
        <f>IF(Vénusz!$E190="-",Vénusz!F190*-1,Vénusz!F190)</f>
        <v>21</v>
      </c>
      <c r="N192" s="6" t="str">
        <f>IF(Vénusz!$E190="-",Vénusz!G190*-1,Vénusz!G190)</f>
        <v>54</v>
      </c>
      <c r="O192" s="7" t="str">
        <f>IF(Vénusz!$E190="-",Vénusz!H190*-1,Vénusz!H190)</f>
        <v>27,5</v>
      </c>
      <c r="P192" s="7">
        <f t="shared" si="12"/>
        <v>18697.439999999999</v>
      </c>
      <c r="Q192" s="10">
        <f t="shared" si="13"/>
        <v>21.907638888888886</v>
      </c>
    </row>
    <row r="193" spans="1:17" x14ac:dyDescent="0.25">
      <c r="A193" s="8">
        <f t="shared" si="14"/>
        <v>44752</v>
      </c>
      <c r="B193" s="9" t="str">
        <f>Mars!B191</f>
        <v>02</v>
      </c>
      <c r="C193" s="9" t="str">
        <f>Mars!C191</f>
        <v>05</v>
      </c>
      <c r="D193" s="9" t="str">
        <f>Mars!D191</f>
        <v>38,92</v>
      </c>
      <c r="E193" s="6" t="str">
        <f>IF(Mars!$E191="-",Mars!F191*-1,Mars!F191)</f>
        <v>10</v>
      </c>
      <c r="F193" s="6" t="str">
        <f>IF(Mars!$E191="-",Mars!G191*-1,Mars!G191)</f>
        <v>49</v>
      </c>
      <c r="G193" s="7" t="str">
        <f>IF(Mars!$E191="-",Mars!H191*-1,Mars!H191)</f>
        <v>03,3</v>
      </c>
      <c r="H193" s="7">
        <f t="shared" si="10"/>
        <v>7538.92</v>
      </c>
      <c r="I193" s="10">
        <f t="shared" si="11"/>
        <v>10.817583333333333</v>
      </c>
      <c r="J193" s="6" t="str">
        <f>Vénusz!B191</f>
        <v>05</v>
      </c>
      <c r="K193" s="6" t="str">
        <f>Vénusz!C191</f>
        <v>16</v>
      </c>
      <c r="L193" s="11" t="str">
        <f>Vénusz!D191</f>
        <v>46,24</v>
      </c>
      <c r="M193" s="6" t="str">
        <f>IF(Vénusz!$E191="-",Vénusz!F191*-1,Vénusz!F191)</f>
        <v>22</v>
      </c>
      <c r="N193" s="6" t="str">
        <f>IF(Vénusz!$E191="-",Vénusz!G191*-1,Vénusz!G191)</f>
        <v>02</v>
      </c>
      <c r="O193" s="7" t="str">
        <f>IF(Vénusz!$E191="-",Vénusz!H191*-1,Vénusz!H191)</f>
        <v>36,8</v>
      </c>
      <c r="P193" s="7">
        <f t="shared" si="12"/>
        <v>19006.240000000002</v>
      </c>
      <c r="Q193" s="10">
        <f t="shared" si="13"/>
        <v>22.043555555555557</v>
      </c>
    </row>
    <row r="194" spans="1:17" x14ac:dyDescent="0.25">
      <c r="A194" s="8">
        <f t="shared" si="14"/>
        <v>44753</v>
      </c>
      <c r="B194" s="9" t="str">
        <f>Mars!B192</f>
        <v>02</v>
      </c>
      <c r="C194" s="9" t="str">
        <f>Mars!C192</f>
        <v>08</v>
      </c>
      <c r="D194" s="9" t="str">
        <f>Mars!D192</f>
        <v>17,73</v>
      </c>
      <c r="E194" s="6" t="str">
        <f>IF(Mars!$E192="-",Mars!F192*-1,Mars!F192)</f>
        <v>11</v>
      </c>
      <c r="F194" s="6" t="str">
        <f>IF(Mars!$E192="-",Mars!G192*-1,Mars!G192)</f>
        <v>03</v>
      </c>
      <c r="G194" s="7" t="str">
        <f>IF(Mars!$E192="-",Mars!H192*-1,Mars!H192)</f>
        <v>15,5</v>
      </c>
      <c r="H194" s="7">
        <f t="shared" si="10"/>
        <v>7697.73</v>
      </c>
      <c r="I194" s="10">
        <f t="shared" si="11"/>
        <v>11.054305555555556</v>
      </c>
      <c r="J194" s="6" t="str">
        <f>Vénusz!B192</f>
        <v>05</v>
      </c>
      <c r="K194" s="6" t="str">
        <f>Vénusz!C192</f>
        <v>21</v>
      </c>
      <c r="L194" s="11" t="str">
        <f>Vénusz!D192</f>
        <v>55,78</v>
      </c>
      <c r="M194" s="6" t="str">
        <f>IF(Vénusz!$E192="-",Vénusz!F192*-1,Vénusz!F192)</f>
        <v>22</v>
      </c>
      <c r="N194" s="6" t="str">
        <f>IF(Vénusz!$E192="-",Vénusz!G192*-1,Vénusz!G192)</f>
        <v>10</v>
      </c>
      <c r="O194" s="7" t="str">
        <f>IF(Vénusz!$E192="-",Vénusz!H192*-1,Vénusz!H192)</f>
        <v>10,1</v>
      </c>
      <c r="P194" s="7">
        <f t="shared" si="12"/>
        <v>19315.78</v>
      </c>
      <c r="Q194" s="10">
        <f t="shared" si="13"/>
        <v>22.169472222222222</v>
      </c>
    </row>
    <row r="195" spans="1:17" x14ac:dyDescent="0.25">
      <c r="A195" s="8">
        <f t="shared" si="14"/>
        <v>44754</v>
      </c>
      <c r="B195" s="9" t="str">
        <f>Mars!B193</f>
        <v>02</v>
      </c>
      <c r="C195" s="9" t="str">
        <f>Mars!C193</f>
        <v>10</v>
      </c>
      <c r="D195" s="9" t="str">
        <f>Mars!D193</f>
        <v>56,39</v>
      </c>
      <c r="E195" s="6" t="str">
        <f>IF(Mars!$E193="-",Mars!F193*-1,Mars!F193)</f>
        <v>11</v>
      </c>
      <c r="F195" s="6" t="str">
        <f>IF(Mars!$E193="-",Mars!G193*-1,Mars!G193)</f>
        <v>17</v>
      </c>
      <c r="G195" s="7" t="str">
        <f>IF(Mars!$E193="-",Mars!H193*-1,Mars!H193)</f>
        <v>20,2</v>
      </c>
      <c r="H195" s="7">
        <f t="shared" si="10"/>
        <v>7856.39</v>
      </c>
      <c r="I195" s="10">
        <f t="shared" si="11"/>
        <v>11.288944444444445</v>
      </c>
      <c r="J195" s="6" t="str">
        <f>Vénusz!B193</f>
        <v>05</v>
      </c>
      <c r="K195" s="6" t="str">
        <f>Vénusz!C193</f>
        <v>27</v>
      </c>
      <c r="L195" s="11" t="str">
        <f>Vénusz!D193</f>
        <v>06,02</v>
      </c>
      <c r="M195" s="6" t="str">
        <f>IF(Vénusz!$E193="-",Vénusz!F193*-1,Vénusz!F193)</f>
        <v>22</v>
      </c>
      <c r="N195" s="6" t="str">
        <f>IF(Vénusz!$E193="-",Vénusz!G193*-1,Vénusz!G193)</f>
        <v>17</v>
      </c>
      <c r="O195" s="7" t="str">
        <f>IF(Vénusz!$E193="-",Vénusz!H193*-1,Vénusz!H193)</f>
        <v>06,9</v>
      </c>
      <c r="P195" s="7">
        <f t="shared" si="12"/>
        <v>19626.02</v>
      </c>
      <c r="Q195" s="10">
        <f t="shared" si="13"/>
        <v>22.285250000000001</v>
      </c>
    </row>
    <row r="196" spans="1:17" x14ac:dyDescent="0.25">
      <c r="A196" s="8">
        <f t="shared" si="14"/>
        <v>44755</v>
      </c>
      <c r="B196" s="9" t="str">
        <f>Mars!B194</f>
        <v>02</v>
      </c>
      <c r="C196" s="9" t="str">
        <f>Mars!C194</f>
        <v>13</v>
      </c>
      <c r="D196" s="9" t="str">
        <f>Mars!D194</f>
        <v>34,91</v>
      </c>
      <c r="E196" s="6" t="str">
        <f>IF(Mars!$E194="-",Mars!F194*-1,Mars!F194)</f>
        <v>11</v>
      </c>
      <c r="F196" s="6" t="str">
        <f>IF(Mars!$E194="-",Mars!G194*-1,Mars!G194)</f>
        <v>31</v>
      </c>
      <c r="G196" s="7" t="str">
        <f>IF(Mars!$E194="-",Mars!H194*-1,Mars!H194)</f>
        <v>17,5</v>
      </c>
      <c r="H196" s="7">
        <f t="shared" ref="H196:H259" si="15">(B196*3600)+(C196*60)+D196</f>
        <v>8014.91</v>
      </c>
      <c r="I196" s="10">
        <f t="shared" ref="I196:I259" si="16">E196+(F196/60)+(G196/3600)</f>
        <v>11.521527777777779</v>
      </c>
      <c r="J196" s="6" t="str">
        <f>Vénusz!B194</f>
        <v>05</v>
      </c>
      <c r="K196" s="6" t="str">
        <f>Vénusz!C194</f>
        <v>32</v>
      </c>
      <c r="L196" s="11" t="str">
        <f>Vénusz!D194</f>
        <v>16,93</v>
      </c>
      <c r="M196" s="6" t="str">
        <f>IF(Vénusz!$E194="-",Vénusz!F194*-1,Vénusz!F194)</f>
        <v>22</v>
      </c>
      <c r="N196" s="6" t="str">
        <f>IF(Vénusz!$E194="-",Vénusz!G194*-1,Vénusz!G194)</f>
        <v>23</v>
      </c>
      <c r="O196" s="7" t="str">
        <f>IF(Vénusz!$E194="-",Vénusz!H194*-1,Vénusz!H194)</f>
        <v>27,0</v>
      </c>
      <c r="P196" s="7">
        <f t="shared" ref="P196:P259" si="17">(J196*3600)+(K196*60)+L196</f>
        <v>19936.93</v>
      </c>
      <c r="Q196" s="10">
        <f t="shared" ref="Q196:Q259" si="18">M196+(N196/60)+(O196/3600)</f>
        <v>22.390833333333333</v>
      </c>
    </row>
    <row r="197" spans="1:17" x14ac:dyDescent="0.25">
      <c r="A197" s="8">
        <f t="shared" ref="A197:A260" si="19">A196+1</f>
        <v>44756</v>
      </c>
      <c r="B197" s="9" t="str">
        <f>Mars!B195</f>
        <v>02</v>
      </c>
      <c r="C197" s="9" t="str">
        <f>Mars!C195</f>
        <v>16</v>
      </c>
      <c r="D197" s="9" t="str">
        <f>Mars!D195</f>
        <v>13,28</v>
      </c>
      <c r="E197" s="6" t="str">
        <f>IF(Mars!$E195="-",Mars!F195*-1,Mars!F195)</f>
        <v>11</v>
      </c>
      <c r="F197" s="6" t="str">
        <f>IF(Mars!$E195="-",Mars!G195*-1,Mars!G195)</f>
        <v>45</v>
      </c>
      <c r="G197" s="7" t="str">
        <f>IF(Mars!$E195="-",Mars!H195*-1,Mars!H195)</f>
        <v>07,2</v>
      </c>
      <c r="H197" s="7">
        <f t="shared" si="15"/>
        <v>8173.28</v>
      </c>
      <c r="I197" s="10">
        <f t="shared" si="16"/>
        <v>11.752000000000001</v>
      </c>
      <c r="J197" s="6" t="str">
        <f>Vénusz!B195</f>
        <v>05</v>
      </c>
      <c r="K197" s="6" t="str">
        <f>Vénusz!C195</f>
        <v>37</v>
      </c>
      <c r="L197" s="11" t="str">
        <f>Vénusz!D195</f>
        <v>28,47</v>
      </c>
      <c r="M197" s="6" t="str">
        <f>IF(Vénusz!$E195="-",Vénusz!F195*-1,Vénusz!F195)</f>
        <v>22</v>
      </c>
      <c r="N197" s="6" t="str">
        <f>IF(Vénusz!$E195="-",Vénusz!G195*-1,Vénusz!G195)</f>
        <v>29</v>
      </c>
      <c r="O197" s="7" t="str">
        <f>IF(Vénusz!$E195="-",Vénusz!H195*-1,Vénusz!H195)</f>
        <v>09,9</v>
      </c>
      <c r="P197" s="7">
        <f t="shared" si="17"/>
        <v>20248.47</v>
      </c>
      <c r="Q197" s="10">
        <f t="shared" si="18"/>
        <v>22.486083333333333</v>
      </c>
    </row>
    <row r="198" spans="1:17" x14ac:dyDescent="0.25">
      <c r="A198" s="8">
        <f t="shared" si="19"/>
        <v>44757</v>
      </c>
      <c r="B198" s="9" t="str">
        <f>Mars!B196</f>
        <v>02</v>
      </c>
      <c r="C198" s="9" t="str">
        <f>Mars!C196</f>
        <v>18</v>
      </c>
      <c r="D198" s="9" t="str">
        <f>Mars!D196</f>
        <v>51,49</v>
      </c>
      <c r="E198" s="6" t="str">
        <f>IF(Mars!$E196="-",Mars!F196*-1,Mars!F196)</f>
        <v>11</v>
      </c>
      <c r="F198" s="6" t="str">
        <f>IF(Mars!$E196="-",Mars!G196*-1,Mars!G196)</f>
        <v>58</v>
      </c>
      <c r="G198" s="7" t="str">
        <f>IF(Mars!$E196="-",Mars!H196*-1,Mars!H196)</f>
        <v>49,2</v>
      </c>
      <c r="H198" s="7">
        <f t="shared" si="15"/>
        <v>8331.49</v>
      </c>
      <c r="I198" s="10">
        <f t="shared" si="16"/>
        <v>11.980333333333334</v>
      </c>
      <c r="J198" s="6" t="str">
        <f>Vénusz!B196</f>
        <v>05</v>
      </c>
      <c r="K198" s="6" t="str">
        <f>Vénusz!C196</f>
        <v>42</v>
      </c>
      <c r="L198" s="11" t="str">
        <f>Vénusz!D196</f>
        <v>40,60</v>
      </c>
      <c r="M198" s="6" t="str">
        <f>IF(Vénusz!$E196="-",Vénusz!F196*-1,Vénusz!F196)</f>
        <v>22</v>
      </c>
      <c r="N198" s="6" t="str">
        <f>IF(Vénusz!$E196="-",Vénusz!G196*-1,Vénusz!G196)</f>
        <v>34</v>
      </c>
      <c r="O198" s="7" t="str">
        <f>IF(Vénusz!$E196="-",Vénusz!H196*-1,Vénusz!H196)</f>
        <v>15,4</v>
      </c>
      <c r="P198" s="7">
        <f t="shared" si="17"/>
        <v>20560.599999999999</v>
      </c>
      <c r="Q198" s="10">
        <f t="shared" si="18"/>
        <v>22.570944444444443</v>
      </c>
    </row>
    <row r="199" spans="1:17" x14ac:dyDescent="0.25">
      <c r="A199" s="8">
        <f t="shared" si="19"/>
        <v>44758</v>
      </c>
      <c r="B199" s="9" t="str">
        <f>Mars!B197</f>
        <v>02</v>
      </c>
      <c r="C199" s="9" t="str">
        <f>Mars!C197</f>
        <v>21</v>
      </c>
      <c r="D199" s="9" t="str">
        <f>Mars!D197</f>
        <v>29,55</v>
      </c>
      <c r="E199" s="6" t="str">
        <f>IF(Mars!$E197="-",Mars!F197*-1,Mars!F197)</f>
        <v>12</v>
      </c>
      <c r="F199" s="6" t="str">
        <f>IF(Mars!$E197="-",Mars!G197*-1,Mars!G197)</f>
        <v>12</v>
      </c>
      <c r="G199" s="7" t="str">
        <f>IF(Mars!$E197="-",Mars!H197*-1,Mars!H197)</f>
        <v>23,4</v>
      </c>
      <c r="H199" s="7">
        <f t="shared" si="15"/>
        <v>8489.5499999999993</v>
      </c>
      <c r="I199" s="10">
        <f t="shared" si="16"/>
        <v>12.2065</v>
      </c>
      <c r="J199" s="6" t="str">
        <f>Vénusz!B197</f>
        <v>05</v>
      </c>
      <c r="K199" s="6" t="str">
        <f>Vénusz!C197</f>
        <v>47</v>
      </c>
      <c r="L199" s="11" t="str">
        <f>Vénusz!D197</f>
        <v>53,28</v>
      </c>
      <c r="M199" s="6" t="str">
        <f>IF(Vénusz!$E197="-",Vénusz!F197*-1,Vénusz!F197)</f>
        <v>22</v>
      </c>
      <c r="N199" s="6" t="str">
        <f>IF(Vénusz!$E197="-",Vénusz!G197*-1,Vénusz!G197)</f>
        <v>38</v>
      </c>
      <c r="O199" s="7" t="str">
        <f>IF(Vénusz!$E197="-",Vénusz!H197*-1,Vénusz!H197)</f>
        <v>43,1</v>
      </c>
      <c r="P199" s="7">
        <f t="shared" si="17"/>
        <v>20873.28</v>
      </c>
      <c r="Q199" s="10">
        <f t="shared" si="18"/>
        <v>22.645305555555556</v>
      </c>
    </row>
    <row r="200" spans="1:17" x14ac:dyDescent="0.25">
      <c r="A200" s="8">
        <f t="shared" si="19"/>
        <v>44759</v>
      </c>
      <c r="B200" s="9" t="str">
        <f>Mars!B198</f>
        <v>02</v>
      </c>
      <c r="C200" s="9" t="str">
        <f>Mars!C198</f>
        <v>24</v>
      </c>
      <c r="D200" s="9" t="str">
        <f>Mars!D198</f>
        <v>07,44</v>
      </c>
      <c r="E200" s="6" t="str">
        <f>IF(Mars!$E198="-",Mars!F198*-1,Mars!F198)</f>
        <v>12</v>
      </c>
      <c r="F200" s="6" t="str">
        <f>IF(Mars!$E198="-",Mars!G198*-1,Mars!G198)</f>
        <v>25</v>
      </c>
      <c r="G200" s="7" t="str">
        <f>IF(Mars!$E198="-",Mars!H198*-1,Mars!H198)</f>
        <v>49,8</v>
      </c>
      <c r="H200" s="7">
        <f t="shared" si="15"/>
        <v>8647.44</v>
      </c>
      <c r="I200" s="10">
        <f t="shared" si="16"/>
        <v>12.430499999999999</v>
      </c>
      <c r="J200" s="6" t="str">
        <f>Vénusz!B198</f>
        <v>05</v>
      </c>
      <c r="K200" s="6" t="str">
        <f>Vénusz!C198</f>
        <v>53</v>
      </c>
      <c r="L200" s="11" t="str">
        <f>Vénusz!D198</f>
        <v>06,46</v>
      </c>
      <c r="M200" s="6" t="str">
        <f>IF(Vénusz!$E198="-",Vénusz!F198*-1,Vénusz!F198)</f>
        <v>22</v>
      </c>
      <c r="N200" s="6" t="str">
        <f>IF(Vénusz!$E198="-",Vénusz!G198*-1,Vénusz!G198)</f>
        <v>42</v>
      </c>
      <c r="O200" s="7" t="str">
        <f>IF(Vénusz!$E198="-",Vénusz!H198*-1,Vénusz!H198)</f>
        <v>32,7</v>
      </c>
      <c r="P200" s="7">
        <f t="shared" si="17"/>
        <v>21186.46</v>
      </c>
      <c r="Q200" s="10">
        <f t="shared" si="18"/>
        <v>22.709083333333332</v>
      </c>
    </row>
    <row r="201" spans="1:17" x14ac:dyDescent="0.25">
      <c r="A201" s="8">
        <f t="shared" si="19"/>
        <v>44760</v>
      </c>
      <c r="B201" s="9" t="str">
        <f>Mars!B199</f>
        <v>02</v>
      </c>
      <c r="C201" s="9" t="str">
        <f>Mars!C199</f>
        <v>26</v>
      </c>
      <c r="D201" s="9" t="str">
        <f>Mars!D199</f>
        <v>45,15</v>
      </c>
      <c r="E201" s="6" t="str">
        <f>IF(Mars!$E199="-",Mars!F199*-1,Mars!F199)</f>
        <v>12</v>
      </c>
      <c r="F201" s="6" t="str">
        <f>IF(Mars!$E199="-",Mars!G199*-1,Mars!G199)</f>
        <v>39</v>
      </c>
      <c r="G201" s="7" t="str">
        <f>IF(Mars!$E199="-",Mars!H199*-1,Mars!H199)</f>
        <v>08,1</v>
      </c>
      <c r="H201" s="7">
        <f t="shared" si="15"/>
        <v>8805.15</v>
      </c>
      <c r="I201" s="10">
        <f t="shared" si="16"/>
        <v>12.65225</v>
      </c>
      <c r="J201" s="6" t="str">
        <f>Vénusz!B199</f>
        <v>05</v>
      </c>
      <c r="K201" s="6" t="str">
        <f>Vénusz!C199</f>
        <v>58</v>
      </c>
      <c r="L201" s="11" t="str">
        <f>Vénusz!D199</f>
        <v>20,10</v>
      </c>
      <c r="M201" s="6" t="str">
        <f>IF(Vénusz!$E199="-",Vénusz!F199*-1,Vénusz!F199)</f>
        <v>22</v>
      </c>
      <c r="N201" s="6" t="str">
        <f>IF(Vénusz!$E199="-",Vénusz!G199*-1,Vénusz!G199)</f>
        <v>45</v>
      </c>
      <c r="O201" s="7" t="str">
        <f>IF(Vénusz!$E199="-",Vénusz!H199*-1,Vénusz!H199)</f>
        <v>44,0</v>
      </c>
      <c r="P201" s="7">
        <f t="shared" si="17"/>
        <v>21500.1</v>
      </c>
      <c r="Q201" s="10">
        <f t="shared" si="18"/>
        <v>22.762222222222221</v>
      </c>
    </row>
    <row r="202" spans="1:17" x14ac:dyDescent="0.25">
      <c r="A202" s="8">
        <f t="shared" si="19"/>
        <v>44761</v>
      </c>
      <c r="B202" s="9" t="str">
        <f>Mars!B200</f>
        <v>02</v>
      </c>
      <c r="C202" s="9" t="str">
        <f>Mars!C200</f>
        <v>29</v>
      </c>
      <c r="D202" s="9" t="str">
        <f>Mars!D200</f>
        <v>22,68</v>
      </c>
      <c r="E202" s="6" t="str">
        <f>IF(Mars!$E200="-",Mars!F200*-1,Mars!F200)</f>
        <v>12</v>
      </c>
      <c r="F202" s="6" t="str">
        <f>IF(Mars!$E200="-",Mars!G200*-1,Mars!G200)</f>
        <v>52</v>
      </c>
      <c r="G202" s="7" t="str">
        <f>IF(Mars!$E200="-",Mars!H200*-1,Mars!H200)</f>
        <v>18,4</v>
      </c>
      <c r="H202" s="7">
        <f t="shared" si="15"/>
        <v>8962.68</v>
      </c>
      <c r="I202" s="10">
        <f t="shared" si="16"/>
        <v>12.871777777777778</v>
      </c>
      <c r="J202" s="6" t="str">
        <f>Vénusz!B200</f>
        <v>06</v>
      </c>
      <c r="K202" s="6" t="str">
        <f>Vénusz!C200</f>
        <v>03</v>
      </c>
      <c r="L202" s="11" t="str">
        <f>Vénusz!D200</f>
        <v>34,14</v>
      </c>
      <c r="M202" s="6" t="str">
        <f>IF(Vénusz!$E200="-",Vénusz!F200*-1,Vénusz!F200)</f>
        <v>22</v>
      </c>
      <c r="N202" s="6" t="str">
        <f>IF(Vénusz!$E200="-",Vénusz!G200*-1,Vénusz!G200)</f>
        <v>48</v>
      </c>
      <c r="O202" s="7" t="str">
        <f>IF(Vénusz!$E200="-",Vénusz!H200*-1,Vénusz!H200)</f>
        <v>16,7</v>
      </c>
      <c r="P202" s="7">
        <f t="shared" si="17"/>
        <v>21814.14</v>
      </c>
      <c r="Q202" s="10">
        <f t="shared" si="18"/>
        <v>22.804638888888888</v>
      </c>
    </row>
    <row r="203" spans="1:17" x14ac:dyDescent="0.25">
      <c r="A203" s="8">
        <f t="shared" si="19"/>
        <v>44762</v>
      </c>
      <c r="B203" s="9" t="str">
        <f>Mars!B201</f>
        <v>02</v>
      </c>
      <c r="C203" s="9" t="str">
        <f>Mars!C201</f>
        <v>32</v>
      </c>
      <c r="D203" s="9" t="str">
        <f>Mars!D201</f>
        <v>00,00</v>
      </c>
      <c r="E203" s="6" t="str">
        <f>IF(Mars!$E201="-",Mars!F201*-1,Mars!F201)</f>
        <v>13</v>
      </c>
      <c r="F203" s="6" t="str">
        <f>IF(Mars!$E201="-",Mars!G201*-1,Mars!G201)</f>
        <v>05</v>
      </c>
      <c r="G203" s="7" t="str">
        <f>IF(Mars!$E201="-",Mars!H201*-1,Mars!H201)</f>
        <v>20,4</v>
      </c>
      <c r="H203" s="7">
        <f t="shared" si="15"/>
        <v>9120</v>
      </c>
      <c r="I203" s="10">
        <f t="shared" si="16"/>
        <v>13.089</v>
      </c>
      <c r="J203" s="6" t="str">
        <f>Vénusz!B201</f>
        <v>06</v>
      </c>
      <c r="K203" s="6" t="str">
        <f>Vénusz!C201</f>
        <v>08</v>
      </c>
      <c r="L203" s="11" t="str">
        <f>Vénusz!D201</f>
        <v>48,55</v>
      </c>
      <c r="M203" s="6" t="str">
        <f>IF(Vénusz!$E201="-",Vénusz!F201*-1,Vénusz!F201)</f>
        <v>22</v>
      </c>
      <c r="N203" s="6" t="str">
        <f>IF(Vénusz!$E201="-",Vénusz!G201*-1,Vénusz!G201)</f>
        <v>50</v>
      </c>
      <c r="O203" s="7" t="str">
        <f>IF(Vénusz!$E201="-",Vénusz!H201*-1,Vénusz!H201)</f>
        <v>10,5</v>
      </c>
      <c r="P203" s="7">
        <f t="shared" si="17"/>
        <v>22128.55</v>
      </c>
      <c r="Q203" s="10">
        <f t="shared" si="18"/>
        <v>22.83625</v>
      </c>
    </row>
    <row r="204" spans="1:17" x14ac:dyDescent="0.25">
      <c r="A204" s="8">
        <f t="shared" si="19"/>
        <v>44763</v>
      </c>
      <c r="B204" s="9" t="str">
        <f>Mars!B202</f>
        <v>02</v>
      </c>
      <c r="C204" s="9" t="str">
        <f>Mars!C202</f>
        <v>34</v>
      </c>
      <c r="D204" s="9" t="str">
        <f>Mars!D202</f>
        <v>37,12</v>
      </c>
      <c r="E204" s="6" t="str">
        <f>IF(Mars!$E202="-",Mars!F202*-1,Mars!F202)</f>
        <v>13</v>
      </c>
      <c r="F204" s="6" t="str">
        <f>IF(Mars!$E202="-",Mars!G202*-1,Mars!G202)</f>
        <v>18</v>
      </c>
      <c r="G204" s="7" t="str">
        <f>IF(Mars!$E202="-",Mars!H202*-1,Mars!H202)</f>
        <v>14,1</v>
      </c>
      <c r="H204" s="7">
        <f t="shared" si="15"/>
        <v>9277.1200000000008</v>
      </c>
      <c r="I204" s="10">
        <f t="shared" si="16"/>
        <v>13.303916666666668</v>
      </c>
      <c r="J204" s="6" t="str">
        <f>Vénusz!B202</f>
        <v>06</v>
      </c>
      <c r="K204" s="6" t="str">
        <f>Vénusz!C202</f>
        <v>14</v>
      </c>
      <c r="L204" s="11" t="str">
        <f>Vénusz!D202</f>
        <v>03,26</v>
      </c>
      <c r="M204" s="6" t="str">
        <f>IF(Vénusz!$E202="-",Vénusz!F202*-1,Vénusz!F202)</f>
        <v>22</v>
      </c>
      <c r="N204" s="6" t="str">
        <f>IF(Vénusz!$E202="-",Vénusz!G202*-1,Vénusz!G202)</f>
        <v>51</v>
      </c>
      <c r="O204" s="7" t="str">
        <f>IF(Vénusz!$E202="-",Vénusz!H202*-1,Vénusz!H202)</f>
        <v>25,4</v>
      </c>
      <c r="P204" s="7">
        <f t="shared" si="17"/>
        <v>22443.26</v>
      </c>
      <c r="Q204" s="10">
        <f t="shared" si="18"/>
        <v>22.857055555555558</v>
      </c>
    </row>
    <row r="205" spans="1:17" x14ac:dyDescent="0.25">
      <c r="A205" s="8">
        <f t="shared" si="19"/>
        <v>44764</v>
      </c>
      <c r="B205" s="9" t="str">
        <f>Mars!B203</f>
        <v>02</v>
      </c>
      <c r="C205" s="9" t="str">
        <f>Mars!C203</f>
        <v>37</v>
      </c>
      <c r="D205" s="9" t="str">
        <f>Mars!D203</f>
        <v>14,02</v>
      </c>
      <c r="E205" s="6" t="str">
        <f>IF(Mars!$E203="-",Mars!F203*-1,Mars!F203)</f>
        <v>13</v>
      </c>
      <c r="F205" s="6" t="str">
        <f>IF(Mars!$E203="-",Mars!G203*-1,Mars!G203)</f>
        <v>30</v>
      </c>
      <c r="G205" s="7" t="str">
        <f>IF(Mars!$E203="-",Mars!H203*-1,Mars!H203)</f>
        <v>59,4</v>
      </c>
      <c r="H205" s="7">
        <f t="shared" si="15"/>
        <v>9434.02</v>
      </c>
      <c r="I205" s="10">
        <f t="shared" si="16"/>
        <v>13.516500000000001</v>
      </c>
      <c r="J205" s="6" t="str">
        <f>Vénusz!B203</f>
        <v>06</v>
      </c>
      <c r="K205" s="6" t="str">
        <f>Vénusz!C203</f>
        <v>19</v>
      </c>
      <c r="L205" s="11" t="str">
        <f>Vénusz!D203</f>
        <v>18,22</v>
      </c>
      <c r="M205" s="6" t="str">
        <f>IF(Vénusz!$E203="-",Vénusz!F203*-1,Vénusz!F203)</f>
        <v>22</v>
      </c>
      <c r="N205" s="6" t="str">
        <f>IF(Vénusz!$E203="-",Vénusz!G203*-1,Vénusz!G203)</f>
        <v>52</v>
      </c>
      <c r="O205" s="7" t="str">
        <f>IF(Vénusz!$E203="-",Vénusz!H203*-1,Vénusz!H203)</f>
        <v>01,2</v>
      </c>
      <c r="P205" s="7">
        <f t="shared" si="17"/>
        <v>22758.22</v>
      </c>
      <c r="Q205" s="10">
        <f t="shared" si="18"/>
        <v>22.867000000000001</v>
      </c>
    </row>
    <row r="206" spans="1:17" x14ac:dyDescent="0.25">
      <c r="A206" s="8">
        <f t="shared" si="19"/>
        <v>44765</v>
      </c>
      <c r="B206" s="9" t="str">
        <f>Mars!B204</f>
        <v>02</v>
      </c>
      <c r="C206" s="9" t="str">
        <f>Mars!C204</f>
        <v>39</v>
      </c>
      <c r="D206" s="9" t="str">
        <f>Mars!D204</f>
        <v>50,69</v>
      </c>
      <c r="E206" s="6" t="str">
        <f>IF(Mars!$E204="-",Mars!F204*-1,Mars!F204)</f>
        <v>13</v>
      </c>
      <c r="F206" s="6" t="str">
        <f>IF(Mars!$E204="-",Mars!G204*-1,Mars!G204)</f>
        <v>43</v>
      </c>
      <c r="G206" s="7" t="str">
        <f>IF(Mars!$E204="-",Mars!H204*-1,Mars!H204)</f>
        <v>36,1</v>
      </c>
      <c r="H206" s="7">
        <f t="shared" si="15"/>
        <v>9590.69</v>
      </c>
      <c r="I206" s="10">
        <f t="shared" si="16"/>
        <v>13.726694444444444</v>
      </c>
      <c r="J206" s="6" t="str">
        <f>Vénusz!B204</f>
        <v>06</v>
      </c>
      <c r="K206" s="6" t="str">
        <f>Vénusz!C204</f>
        <v>24</v>
      </c>
      <c r="L206" s="11" t="str">
        <f>Vénusz!D204</f>
        <v>33,39</v>
      </c>
      <c r="M206" s="6" t="str">
        <f>IF(Vénusz!$E204="-",Vénusz!F204*-1,Vénusz!F204)</f>
        <v>22</v>
      </c>
      <c r="N206" s="6" t="str">
        <f>IF(Vénusz!$E204="-",Vénusz!G204*-1,Vénusz!G204)</f>
        <v>51</v>
      </c>
      <c r="O206" s="7" t="str">
        <f>IF(Vénusz!$E204="-",Vénusz!H204*-1,Vénusz!H204)</f>
        <v>57,6</v>
      </c>
      <c r="P206" s="7">
        <f t="shared" si="17"/>
        <v>23073.39</v>
      </c>
      <c r="Q206" s="10">
        <f t="shared" si="18"/>
        <v>22.866</v>
      </c>
    </row>
    <row r="207" spans="1:17" x14ac:dyDescent="0.25">
      <c r="A207" s="8">
        <f t="shared" si="19"/>
        <v>44766</v>
      </c>
      <c r="B207" s="9" t="str">
        <f>Mars!B205</f>
        <v>02</v>
      </c>
      <c r="C207" s="9" t="str">
        <f>Mars!C205</f>
        <v>42</v>
      </c>
      <c r="D207" s="9" t="str">
        <f>Mars!D205</f>
        <v>27,11</v>
      </c>
      <c r="E207" s="6" t="str">
        <f>IF(Mars!$E205="-",Mars!F205*-1,Mars!F205)</f>
        <v>13</v>
      </c>
      <c r="F207" s="6" t="str">
        <f>IF(Mars!$E205="-",Mars!G205*-1,Mars!G205)</f>
        <v>56</v>
      </c>
      <c r="G207" s="7" t="str">
        <f>IF(Mars!$E205="-",Mars!H205*-1,Mars!H205)</f>
        <v>04,3</v>
      </c>
      <c r="H207" s="7">
        <f t="shared" si="15"/>
        <v>9747.11</v>
      </c>
      <c r="I207" s="10">
        <f t="shared" si="16"/>
        <v>13.934527777777777</v>
      </c>
      <c r="J207" s="6" t="str">
        <f>Vénusz!B205</f>
        <v>06</v>
      </c>
      <c r="K207" s="6" t="str">
        <f>Vénusz!C205</f>
        <v>29</v>
      </c>
      <c r="L207" s="11" t="str">
        <f>Vénusz!D205</f>
        <v>48,71</v>
      </c>
      <c r="M207" s="6" t="str">
        <f>IF(Vénusz!$E205="-",Vénusz!F205*-1,Vénusz!F205)</f>
        <v>22</v>
      </c>
      <c r="N207" s="6" t="str">
        <f>IF(Vénusz!$E205="-",Vénusz!G205*-1,Vénusz!G205)</f>
        <v>51</v>
      </c>
      <c r="O207" s="7" t="str">
        <f>IF(Vénusz!$E205="-",Vénusz!H205*-1,Vénusz!H205)</f>
        <v>14,6</v>
      </c>
      <c r="P207" s="7">
        <f t="shared" si="17"/>
        <v>23388.71</v>
      </c>
      <c r="Q207" s="10">
        <f t="shared" si="18"/>
        <v>22.854055555555558</v>
      </c>
    </row>
    <row r="208" spans="1:17" x14ac:dyDescent="0.25">
      <c r="A208" s="8">
        <f t="shared" si="19"/>
        <v>44767</v>
      </c>
      <c r="B208" s="9" t="str">
        <f>Mars!B206</f>
        <v>02</v>
      </c>
      <c r="C208" s="9" t="str">
        <f>Mars!C206</f>
        <v>45</v>
      </c>
      <c r="D208" s="9" t="str">
        <f>Mars!D206</f>
        <v>03,27</v>
      </c>
      <c r="E208" s="6" t="str">
        <f>IF(Mars!$E206="-",Mars!F206*-1,Mars!F206)</f>
        <v>14</v>
      </c>
      <c r="F208" s="6" t="str">
        <f>IF(Mars!$E206="-",Mars!G206*-1,Mars!G206)</f>
        <v>08</v>
      </c>
      <c r="G208" s="7" t="str">
        <f>IF(Mars!$E206="-",Mars!H206*-1,Mars!H206)</f>
        <v>23,7</v>
      </c>
      <c r="H208" s="7">
        <f t="shared" si="15"/>
        <v>9903.27</v>
      </c>
      <c r="I208" s="10">
        <f t="shared" si="16"/>
        <v>14.139916666666666</v>
      </c>
      <c r="J208" s="6" t="str">
        <f>Vénusz!B206</f>
        <v>06</v>
      </c>
      <c r="K208" s="6" t="str">
        <f>Vénusz!C206</f>
        <v>35</v>
      </c>
      <c r="L208" s="11" t="str">
        <f>Vénusz!D206</f>
        <v>04,12</v>
      </c>
      <c r="M208" s="6" t="str">
        <f>IF(Vénusz!$E206="-",Vénusz!F206*-1,Vénusz!F206)</f>
        <v>22</v>
      </c>
      <c r="N208" s="6" t="str">
        <f>IF(Vénusz!$E206="-",Vénusz!G206*-1,Vénusz!G206)</f>
        <v>49</v>
      </c>
      <c r="O208" s="7" t="str">
        <f>IF(Vénusz!$E206="-",Vénusz!H206*-1,Vénusz!H206)</f>
        <v>52,2</v>
      </c>
      <c r="P208" s="7">
        <f t="shared" si="17"/>
        <v>23704.12</v>
      </c>
      <c r="Q208" s="10">
        <f t="shared" si="18"/>
        <v>22.831166666666668</v>
      </c>
    </row>
    <row r="209" spans="1:17" x14ac:dyDescent="0.25">
      <c r="A209" s="8">
        <f t="shared" si="19"/>
        <v>44768</v>
      </c>
      <c r="B209" s="9" t="str">
        <f>Mars!B207</f>
        <v>02</v>
      </c>
      <c r="C209" s="9" t="str">
        <f>Mars!C207</f>
        <v>47</v>
      </c>
      <c r="D209" s="9" t="str">
        <f>Mars!D207</f>
        <v>39,16</v>
      </c>
      <c r="E209" s="6" t="str">
        <f>IF(Mars!$E207="-",Mars!F207*-1,Mars!F207)</f>
        <v>14</v>
      </c>
      <c r="F209" s="6" t="str">
        <f>IF(Mars!$E207="-",Mars!G207*-1,Mars!G207)</f>
        <v>20</v>
      </c>
      <c r="G209" s="7" t="str">
        <f>IF(Mars!$E207="-",Mars!H207*-1,Mars!H207)</f>
        <v>34,3</v>
      </c>
      <c r="H209" s="7">
        <f t="shared" si="15"/>
        <v>10059.16</v>
      </c>
      <c r="I209" s="10">
        <f t="shared" si="16"/>
        <v>14.342861111111112</v>
      </c>
      <c r="J209" s="6" t="str">
        <f>Vénusz!B207</f>
        <v>06</v>
      </c>
      <c r="K209" s="6" t="str">
        <f>Vénusz!C207</f>
        <v>40</v>
      </c>
      <c r="L209" s="11" t="str">
        <f>Vénusz!D207</f>
        <v>19,57</v>
      </c>
      <c r="M209" s="6" t="str">
        <f>IF(Vénusz!$E207="-",Vénusz!F207*-1,Vénusz!F207)</f>
        <v>22</v>
      </c>
      <c r="N209" s="6" t="str">
        <f>IF(Vénusz!$E207="-",Vénusz!G207*-1,Vénusz!G207)</f>
        <v>47</v>
      </c>
      <c r="O209" s="7" t="str">
        <f>IF(Vénusz!$E207="-",Vénusz!H207*-1,Vénusz!H207)</f>
        <v>50,2</v>
      </c>
      <c r="P209" s="7">
        <f t="shared" si="17"/>
        <v>24019.57</v>
      </c>
      <c r="Q209" s="10">
        <f t="shared" si="18"/>
        <v>22.797277777777779</v>
      </c>
    </row>
    <row r="210" spans="1:17" x14ac:dyDescent="0.25">
      <c r="A210" s="8">
        <f t="shared" si="19"/>
        <v>44769</v>
      </c>
      <c r="B210" s="9" t="str">
        <f>Mars!B208</f>
        <v>02</v>
      </c>
      <c r="C210" s="9" t="str">
        <f>Mars!C208</f>
        <v>50</v>
      </c>
      <c r="D210" s="9" t="str">
        <f>Mars!D208</f>
        <v>14,77</v>
      </c>
      <c r="E210" s="6" t="str">
        <f>IF(Mars!$E208="-",Mars!F208*-1,Mars!F208)</f>
        <v>14</v>
      </c>
      <c r="F210" s="6" t="str">
        <f>IF(Mars!$E208="-",Mars!G208*-1,Mars!G208)</f>
        <v>32</v>
      </c>
      <c r="G210" s="7" t="str">
        <f>IF(Mars!$E208="-",Mars!H208*-1,Mars!H208)</f>
        <v>36,0</v>
      </c>
      <c r="H210" s="7">
        <f t="shared" si="15"/>
        <v>10214.77</v>
      </c>
      <c r="I210" s="10">
        <f t="shared" si="16"/>
        <v>14.543333333333333</v>
      </c>
      <c r="J210" s="6" t="str">
        <f>Vénusz!B208</f>
        <v>06</v>
      </c>
      <c r="K210" s="6" t="str">
        <f>Vénusz!C208</f>
        <v>45</v>
      </c>
      <c r="L210" s="11" t="str">
        <f>Vénusz!D208</f>
        <v>35,01</v>
      </c>
      <c r="M210" s="6" t="str">
        <f>IF(Vénusz!$E208="-",Vénusz!F208*-1,Vénusz!F208)</f>
        <v>22</v>
      </c>
      <c r="N210" s="6" t="str">
        <f>IF(Vénusz!$E208="-",Vénusz!G208*-1,Vénusz!G208)</f>
        <v>45</v>
      </c>
      <c r="O210" s="7" t="str">
        <f>IF(Vénusz!$E208="-",Vénusz!H208*-1,Vénusz!H208)</f>
        <v>08,7</v>
      </c>
      <c r="P210" s="7">
        <f t="shared" si="17"/>
        <v>24335.01</v>
      </c>
      <c r="Q210" s="10">
        <f t="shared" si="18"/>
        <v>22.752416666666665</v>
      </c>
    </row>
    <row r="211" spans="1:17" x14ac:dyDescent="0.25">
      <c r="A211" s="8">
        <f t="shared" si="19"/>
        <v>44770</v>
      </c>
      <c r="B211" s="9" t="str">
        <f>Mars!B209</f>
        <v>02</v>
      </c>
      <c r="C211" s="9" t="str">
        <f>Mars!C209</f>
        <v>52</v>
      </c>
      <c r="D211" s="9" t="str">
        <f>Mars!D209</f>
        <v>50,08</v>
      </c>
      <c r="E211" s="6" t="str">
        <f>IF(Mars!$E209="-",Mars!F209*-1,Mars!F209)</f>
        <v>14</v>
      </c>
      <c r="F211" s="6" t="str">
        <f>IF(Mars!$E209="-",Mars!G209*-1,Mars!G209)</f>
        <v>44</v>
      </c>
      <c r="G211" s="7" t="str">
        <f>IF(Mars!$E209="-",Mars!H209*-1,Mars!H209)</f>
        <v>28,8</v>
      </c>
      <c r="H211" s="7">
        <f t="shared" si="15"/>
        <v>10370.08</v>
      </c>
      <c r="I211" s="10">
        <f t="shared" si="16"/>
        <v>14.741333333333332</v>
      </c>
      <c r="J211" s="6" t="str">
        <f>Vénusz!B209</f>
        <v>06</v>
      </c>
      <c r="K211" s="6" t="str">
        <f>Vénusz!C209</f>
        <v>50</v>
      </c>
      <c r="L211" s="11" t="str">
        <f>Vénusz!D209</f>
        <v>50,38</v>
      </c>
      <c r="M211" s="6" t="str">
        <f>IF(Vénusz!$E209="-",Vénusz!F209*-1,Vénusz!F209)</f>
        <v>22</v>
      </c>
      <c r="N211" s="6" t="str">
        <f>IF(Vénusz!$E209="-",Vénusz!G209*-1,Vénusz!G209)</f>
        <v>41</v>
      </c>
      <c r="O211" s="7" t="str">
        <f>IF(Vénusz!$E209="-",Vénusz!H209*-1,Vénusz!H209)</f>
        <v>47,7</v>
      </c>
      <c r="P211" s="7">
        <f t="shared" si="17"/>
        <v>24650.38</v>
      </c>
      <c r="Q211" s="10">
        <f t="shared" si="18"/>
        <v>22.696583333333333</v>
      </c>
    </row>
    <row r="212" spans="1:17" x14ac:dyDescent="0.25">
      <c r="A212" s="8">
        <f t="shared" si="19"/>
        <v>44771</v>
      </c>
      <c r="B212" s="9" t="str">
        <f>Mars!B210</f>
        <v>02</v>
      </c>
      <c r="C212" s="9" t="str">
        <f>Mars!C210</f>
        <v>55</v>
      </c>
      <c r="D212" s="9" t="str">
        <f>Mars!D210</f>
        <v>25,08</v>
      </c>
      <c r="E212" s="6" t="str">
        <f>IF(Mars!$E210="-",Mars!F210*-1,Mars!F210)</f>
        <v>14</v>
      </c>
      <c r="F212" s="6" t="str">
        <f>IF(Mars!$E210="-",Mars!G210*-1,Mars!G210)</f>
        <v>56</v>
      </c>
      <c r="G212" s="7" t="str">
        <f>IF(Mars!$E210="-",Mars!H210*-1,Mars!H210)</f>
        <v>12,6</v>
      </c>
      <c r="H212" s="7">
        <f t="shared" si="15"/>
        <v>10525.08</v>
      </c>
      <c r="I212" s="10">
        <f t="shared" si="16"/>
        <v>14.936833333333334</v>
      </c>
      <c r="J212" s="6" t="str">
        <f>Vénusz!B210</f>
        <v>06</v>
      </c>
      <c r="K212" s="6" t="str">
        <f>Vénusz!C210</f>
        <v>56</v>
      </c>
      <c r="L212" s="11" t="str">
        <f>Vénusz!D210</f>
        <v>05,64</v>
      </c>
      <c r="M212" s="6" t="str">
        <f>IF(Vénusz!$E210="-",Vénusz!F210*-1,Vénusz!F210)</f>
        <v>22</v>
      </c>
      <c r="N212" s="6" t="str">
        <f>IF(Vénusz!$E210="-",Vénusz!G210*-1,Vénusz!G210)</f>
        <v>37</v>
      </c>
      <c r="O212" s="7" t="str">
        <f>IF(Vénusz!$E210="-",Vénusz!H210*-1,Vénusz!H210)</f>
        <v>47,2</v>
      </c>
      <c r="P212" s="7">
        <f t="shared" si="17"/>
        <v>24965.64</v>
      </c>
      <c r="Q212" s="10">
        <f t="shared" si="18"/>
        <v>22.629777777777779</v>
      </c>
    </row>
    <row r="213" spans="1:17" x14ac:dyDescent="0.25">
      <c r="A213" s="8">
        <f t="shared" si="19"/>
        <v>44772</v>
      </c>
      <c r="B213" s="9" t="str">
        <f>Mars!B211</f>
        <v>02</v>
      </c>
      <c r="C213" s="9" t="str">
        <f>Mars!C211</f>
        <v>57</v>
      </c>
      <c r="D213" s="9" t="str">
        <f>Mars!D211</f>
        <v>59,76</v>
      </c>
      <c r="E213" s="6" t="str">
        <f>IF(Mars!$E211="-",Mars!F211*-1,Mars!F211)</f>
        <v>15</v>
      </c>
      <c r="F213" s="6" t="str">
        <f>IF(Mars!$E211="-",Mars!G211*-1,Mars!G211)</f>
        <v>07</v>
      </c>
      <c r="G213" s="7" t="str">
        <f>IF(Mars!$E211="-",Mars!H211*-1,Mars!H211)</f>
        <v>47,3</v>
      </c>
      <c r="H213" s="7">
        <f t="shared" si="15"/>
        <v>10679.76</v>
      </c>
      <c r="I213" s="10">
        <f t="shared" si="16"/>
        <v>15.129805555555556</v>
      </c>
      <c r="J213" s="6" t="str">
        <f>Vénusz!B211</f>
        <v>07</v>
      </c>
      <c r="K213" s="6" t="str">
        <f>Vénusz!C211</f>
        <v>01</v>
      </c>
      <c r="L213" s="11" t="str">
        <f>Vénusz!D211</f>
        <v>20,72</v>
      </c>
      <c r="M213" s="6" t="str">
        <f>IF(Vénusz!$E211="-",Vénusz!F211*-1,Vénusz!F211)</f>
        <v>22</v>
      </c>
      <c r="N213" s="6" t="str">
        <f>IF(Vénusz!$E211="-",Vénusz!G211*-1,Vénusz!G211)</f>
        <v>33</v>
      </c>
      <c r="O213" s="7" t="str">
        <f>IF(Vénusz!$E211="-",Vénusz!H211*-1,Vénusz!H211)</f>
        <v>07,3</v>
      </c>
      <c r="P213" s="7">
        <f t="shared" si="17"/>
        <v>25280.720000000001</v>
      </c>
      <c r="Q213" s="10">
        <f t="shared" si="18"/>
        <v>22.552027777777777</v>
      </c>
    </row>
    <row r="214" spans="1:17" x14ac:dyDescent="0.25">
      <c r="A214" s="8">
        <f t="shared" si="19"/>
        <v>44773</v>
      </c>
      <c r="B214" s="9" t="str">
        <f>Mars!B212</f>
        <v>03</v>
      </c>
      <c r="C214" s="9" t="str">
        <f>Mars!C212</f>
        <v>00</v>
      </c>
      <c r="D214" s="9" t="str">
        <f>Mars!D212</f>
        <v>34,11</v>
      </c>
      <c r="E214" s="6" t="str">
        <f>IF(Mars!$E212="-",Mars!F212*-1,Mars!F212)</f>
        <v>15</v>
      </c>
      <c r="F214" s="6" t="str">
        <f>IF(Mars!$E212="-",Mars!G212*-1,Mars!G212)</f>
        <v>19</v>
      </c>
      <c r="G214" s="7" t="str">
        <f>IF(Mars!$E212="-",Mars!H212*-1,Mars!H212)</f>
        <v>12,9</v>
      </c>
      <c r="H214" s="7">
        <f t="shared" si="15"/>
        <v>10834.11</v>
      </c>
      <c r="I214" s="10">
        <f t="shared" si="16"/>
        <v>15.32025</v>
      </c>
      <c r="J214" s="6" t="str">
        <f>Vénusz!B212</f>
        <v>07</v>
      </c>
      <c r="K214" s="6" t="str">
        <f>Vénusz!C212</f>
        <v>06</v>
      </c>
      <c r="L214" s="11" t="str">
        <f>Vénusz!D212</f>
        <v>35,58</v>
      </c>
      <c r="M214" s="6" t="str">
        <f>IF(Vénusz!$E212="-",Vénusz!F212*-1,Vénusz!F212)</f>
        <v>22</v>
      </c>
      <c r="N214" s="6" t="str">
        <f>IF(Vénusz!$E212="-",Vénusz!G212*-1,Vénusz!G212)</f>
        <v>27</v>
      </c>
      <c r="O214" s="7" t="str">
        <f>IF(Vénusz!$E212="-",Vénusz!H212*-1,Vénusz!H212)</f>
        <v>48,1</v>
      </c>
      <c r="P214" s="7">
        <f t="shared" si="17"/>
        <v>25595.58</v>
      </c>
      <c r="Q214" s="10">
        <f t="shared" si="18"/>
        <v>22.463361111111109</v>
      </c>
    </row>
    <row r="215" spans="1:17" x14ac:dyDescent="0.25">
      <c r="A215" s="8">
        <f t="shared" si="19"/>
        <v>44774</v>
      </c>
      <c r="B215" s="9" t="str">
        <f>Mars!B213</f>
        <v>03</v>
      </c>
      <c r="C215" s="9" t="str">
        <f>Mars!C213</f>
        <v>03</v>
      </c>
      <c r="D215" s="9" t="str">
        <f>Mars!D213</f>
        <v>08,10</v>
      </c>
      <c r="E215" s="6" t="str">
        <f>IF(Mars!$E213="-",Mars!F213*-1,Mars!F213)</f>
        <v>15</v>
      </c>
      <c r="F215" s="6" t="str">
        <f>IF(Mars!$E213="-",Mars!G213*-1,Mars!G213)</f>
        <v>30</v>
      </c>
      <c r="G215" s="7" t="str">
        <f>IF(Mars!$E213="-",Mars!H213*-1,Mars!H213)</f>
        <v>29,3</v>
      </c>
      <c r="H215" s="7">
        <f t="shared" si="15"/>
        <v>10988.1</v>
      </c>
      <c r="I215" s="10">
        <f t="shared" si="16"/>
        <v>15.508138888888888</v>
      </c>
      <c r="J215" s="6" t="str">
        <f>Vénusz!B213</f>
        <v>07</v>
      </c>
      <c r="K215" s="6" t="str">
        <f>Vénusz!C213</f>
        <v>11</v>
      </c>
      <c r="L215" s="11" t="str">
        <f>Vénusz!D213</f>
        <v>50,16</v>
      </c>
      <c r="M215" s="6" t="str">
        <f>IF(Vénusz!$E213="-",Vénusz!F213*-1,Vénusz!F213)</f>
        <v>22</v>
      </c>
      <c r="N215" s="6" t="str">
        <f>IF(Vénusz!$E213="-",Vénusz!G213*-1,Vénusz!G213)</f>
        <v>21</v>
      </c>
      <c r="O215" s="7" t="str">
        <f>IF(Vénusz!$E213="-",Vénusz!H213*-1,Vénusz!H213)</f>
        <v>49,7</v>
      </c>
      <c r="P215" s="7">
        <f t="shared" si="17"/>
        <v>25910.16</v>
      </c>
      <c r="Q215" s="10">
        <f t="shared" si="18"/>
        <v>22.363805555555558</v>
      </c>
    </row>
    <row r="216" spans="1:17" x14ac:dyDescent="0.25">
      <c r="A216" s="8">
        <f t="shared" si="19"/>
        <v>44775</v>
      </c>
      <c r="B216" s="9" t="str">
        <f>Mars!B214</f>
        <v>03</v>
      </c>
      <c r="C216" s="9" t="str">
        <f>Mars!C214</f>
        <v>05</v>
      </c>
      <c r="D216" s="9" t="str">
        <f>Mars!D214</f>
        <v>41,74</v>
      </c>
      <c r="E216" s="6" t="str">
        <f>IF(Mars!$E214="-",Mars!F214*-1,Mars!F214)</f>
        <v>15</v>
      </c>
      <c r="F216" s="6" t="str">
        <f>IF(Mars!$E214="-",Mars!G214*-1,Mars!G214)</f>
        <v>41</v>
      </c>
      <c r="G216" s="7" t="str">
        <f>IF(Mars!$E214="-",Mars!H214*-1,Mars!H214)</f>
        <v>36,5</v>
      </c>
      <c r="H216" s="7">
        <f t="shared" si="15"/>
        <v>11141.74</v>
      </c>
      <c r="I216" s="10">
        <f t="shared" si="16"/>
        <v>15.693472222222223</v>
      </c>
      <c r="J216" s="6" t="str">
        <f>Vénusz!B214</f>
        <v>07</v>
      </c>
      <c r="K216" s="6" t="str">
        <f>Vénusz!C214</f>
        <v>17</v>
      </c>
      <c r="L216" s="11" t="str">
        <f>Vénusz!D214</f>
        <v>04,42</v>
      </c>
      <c r="M216" s="6" t="str">
        <f>IF(Vénusz!$E214="-",Vénusz!F214*-1,Vénusz!F214)</f>
        <v>22</v>
      </c>
      <c r="N216" s="6" t="str">
        <f>IF(Vénusz!$E214="-",Vénusz!G214*-1,Vénusz!G214)</f>
        <v>15</v>
      </c>
      <c r="O216" s="7" t="str">
        <f>IF(Vénusz!$E214="-",Vénusz!H214*-1,Vénusz!H214)</f>
        <v>12,3</v>
      </c>
      <c r="P216" s="7">
        <f t="shared" si="17"/>
        <v>26224.42</v>
      </c>
      <c r="Q216" s="10">
        <f t="shared" si="18"/>
        <v>22.253416666666666</v>
      </c>
    </row>
    <row r="217" spans="1:17" x14ac:dyDescent="0.25">
      <c r="A217" s="8">
        <f t="shared" si="19"/>
        <v>44776</v>
      </c>
      <c r="B217" s="9" t="str">
        <f>Mars!B215</f>
        <v>03</v>
      </c>
      <c r="C217" s="9" t="str">
        <f>Mars!C215</f>
        <v>08</v>
      </c>
      <c r="D217" s="9" t="str">
        <f>Mars!D215</f>
        <v>15,00</v>
      </c>
      <c r="E217" s="6" t="str">
        <f>IF(Mars!$E215="-",Mars!F215*-1,Mars!F215)</f>
        <v>15</v>
      </c>
      <c r="F217" s="6" t="str">
        <f>IF(Mars!$E215="-",Mars!G215*-1,Mars!G215)</f>
        <v>52</v>
      </c>
      <c r="G217" s="7" t="str">
        <f>IF(Mars!$E215="-",Mars!H215*-1,Mars!H215)</f>
        <v>34,5</v>
      </c>
      <c r="H217" s="7">
        <f t="shared" si="15"/>
        <v>11295</v>
      </c>
      <c r="I217" s="10">
        <f t="shared" si="16"/>
        <v>15.876250000000001</v>
      </c>
      <c r="J217" s="6" t="str">
        <f>Vénusz!B215</f>
        <v>07</v>
      </c>
      <c r="K217" s="6" t="str">
        <f>Vénusz!C215</f>
        <v>22</v>
      </c>
      <c r="L217" s="11" t="str">
        <f>Vénusz!D215</f>
        <v>18,31</v>
      </c>
      <c r="M217" s="6" t="str">
        <f>IF(Vénusz!$E215="-",Vénusz!F215*-1,Vénusz!F215)</f>
        <v>22</v>
      </c>
      <c r="N217" s="6" t="str">
        <f>IF(Vénusz!$E215="-",Vénusz!G215*-1,Vénusz!G215)</f>
        <v>07</v>
      </c>
      <c r="O217" s="7" t="str">
        <f>IF(Vénusz!$E215="-",Vénusz!H215*-1,Vénusz!H215)</f>
        <v>56,0</v>
      </c>
      <c r="P217" s="7">
        <f t="shared" si="17"/>
        <v>26538.31</v>
      </c>
      <c r="Q217" s="10">
        <f t="shared" si="18"/>
        <v>22.132222222222222</v>
      </c>
    </row>
    <row r="218" spans="1:17" x14ac:dyDescent="0.25">
      <c r="A218" s="8">
        <f t="shared" si="19"/>
        <v>44777</v>
      </c>
      <c r="B218" s="9" t="str">
        <f>Mars!B216</f>
        <v>03</v>
      </c>
      <c r="C218" s="9" t="str">
        <f>Mars!C216</f>
        <v>10</v>
      </c>
      <c r="D218" s="9" t="str">
        <f>Mars!D216</f>
        <v>47,88</v>
      </c>
      <c r="E218" s="6" t="str">
        <f>IF(Mars!$E216="-",Mars!F216*-1,Mars!F216)</f>
        <v>16</v>
      </c>
      <c r="F218" s="6" t="str">
        <f>IF(Mars!$E216="-",Mars!G216*-1,Mars!G216)</f>
        <v>03</v>
      </c>
      <c r="G218" s="7" t="str">
        <f>IF(Mars!$E216="-",Mars!H216*-1,Mars!H216)</f>
        <v>23,2</v>
      </c>
      <c r="H218" s="7">
        <f t="shared" si="15"/>
        <v>11447.88</v>
      </c>
      <c r="I218" s="10">
        <f t="shared" si="16"/>
        <v>16.056444444444445</v>
      </c>
      <c r="J218" s="6" t="str">
        <f>Vénusz!B216</f>
        <v>07</v>
      </c>
      <c r="K218" s="6" t="str">
        <f>Vénusz!C216</f>
        <v>27</v>
      </c>
      <c r="L218" s="11" t="str">
        <f>Vénusz!D216</f>
        <v>31,78</v>
      </c>
      <c r="M218" s="6" t="str">
        <f>IF(Vénusz!$E216="-",Vénusz!F216*-1,Vénusz!F216)</f>
        <v>22</v>
      </c>
      <c r="N218" s="6" t="str">
        <f>IF(Vénusz!$E216="-",Vénusz!G216*-1,Vénusz!G216)</f>
        <v>00</v>
      </c>
      <c r="O218" s="7" t="str">
        <f>IF(Vénusz!$E216="-",Vénusz!H216*-1,Vénusz!H216)</f>
        <v>01,2</v>
      </c>
      <c r="P218" s="7">
        <f t="shared" si="17"/>
        <v>26851.78</v>
      </c>
      <c r="Q218" s="10">
        <f t="shared" si="18"/>
        <v>22.000333333333334</v>
      </c>
    </row>
    <row r="219" spans="1:17" x14ac:dyDescent="0.25">
      <c r="A219" s="8">
        <f t="shared" si="19"/>
        <v>44778</v>
      </c>
      <c r="B219" s="9" t="str">
        <f>Mars!B217</f>
        <v>03</v>
      </c>
      <c r="C219" s="9" t="str">
        <f>Mars!C217</f>
        <v>13</v>
      </c>
      <c r="D219" s="9" t="str">
        <f>Mars!D217</f>
        <v>20,36</v>
      </c>
      <c r="E219" s="6" t="str">
        <f>IF(Mars!$E217="-",Mars!F217*-1,Mars!F217)</f>
        <v>16</v>
      </c>
      <c r="F219" s="6" t="str">
        <f>IF(Mars!$E217="-",Mars!G217*-1,Mars!G217)</f>
        <v>14</v>
      </c>
      <c r="G219" s="7" t="str">
        <f>IF(Mars!$E217="-",Mars!H217*-1,Mars!H217)</f>
        <v>02,6</v>
      </c>
      <c r="H219" s="7">
        <f t="shared" si="15"/>
        <v>11600.36</v>
      </c>
      <c r="I219" s="10">
        <f t="shared" si="16"/>
        <v>16.234055555555557</v>
      </c>
      <c r="J219" s="6" t="str">
        <f>Vénusz!B217</f>
        <v>07</v>
      </c>
      <c r="K219" s="6" t="str">
        <f>Vénusz!C217</f>
        <v>32</v>
      </c>
      <c r="L219" s="11" t="str">
        <f>Vénusz!D217</f>
        <v>44,78</v>
      </c>
      <c r="M219" s="6" t="str">
        <f>IF(Vénusz!$E217="-",Vénusz!F217*-1,Vénusz!F217)</f>
        <v>21</v>
      </c>
      <c r="N219" s="6" t="str">
        <f>IF(Vénusz!$E217="-",Vénusz!G217*-1,Vénusz!G217)</f>
        <v>51</v>
      </c>
      <c r="O219" s="7" t="str">
        <f>IF(Vénusz!$E217="-",Vénusz!H217*-1,Vénusz!H217)</f>
        <v>27,9</v>
      </c>
      <c r="P219" s="7">
        <f t="shared" si="17"/>
        <v>27164.78</v>
      </c>
      <c r="Q219" s="10">
        <f t="shared" si="18"/>
        <v>21.857750000000003</v>
      </c>
    </row>
    <row r="220" spans="1:17" x14ac:dyDescent="0.25">
      <c r="A220" s="8">
        <f t="shared" si="19"/>
        <v>44779</v>
      </c>
      <c r="B220" s="9" t="str">
        <f>Mars!B218</f>
        <v>03</v>
      </c>
      <c r="C220" s="9" t="str">
        <f>Mars!C218</f>
        <v>15</v>
      </c>
      <c r="D220" s="9" t="str">
        <f>Mars!D218</f>
        <v>52,43</v>
      </c>
      <c r="E220" s="6" t="str">
        <f>IF(Mars!$E218="-",Mars!F218*-1,Mars!F218)</f>
        <v>16</v>
      </c>
      <c r="F220" s="6" t="str">
        <f>IF(Mars!$E218="-",Mars!G218*-1,Mars!G218)</f>
        <v>24</v>
      </c>
      <c r="G220" s="7" t="str">
        <f>IF(Mars!$E218="-",Mars!H218*-1,Mars!H218)</f>
        <v>32,7</v>
      </c>
      <c r="H220" s="7">
        <f t="shared" si="15"/>
        <v>11752.43</v>
      </c>
      <c r="I220" s="10">
        <f t="shared" si="16"/>
        <v>16.409083333333331</v>
      </c>
      <c r="J220" s="6" t="str">
        <f>Vénusz!B218</f>
        <v>07</v>
      </c>
      <c r="K220" s="6" t="str">
        <f>Vénusz!C218</f>
        <v>37</v>
      </c>
      <c r="L220" s="11" t="str">
        <f>Vénusz!D218</f>
        <v>57,28</v>
      </c>
      <c r="M220" s="6" t="str">
        <f>IF(Vénusz!$E218="-",Vénusz!F218*-1,Vénusz!F218)</f>
        <v>21</v>
      </c>
      <c r="N220" s="6" t="str">
        <f>IF(Vénusz!$E218="-",Vénusz!G218*-1,Vénusz!G218)</f>
        <v>42</v>
      </c>
      <c r="O220" s="7" t="str">
        <f>IF(Vénusz!$E218="-",Vénusz!H218*-1,Vénusz!H218)</f>
        <v>16,6</v>
      </c>
      <c r="P220" s="7">
        <f t="shared" si="17"/>
        <v>27477.279999999999</v>
      </c>
      <c r="Q220" s="10">
        <f t="shared" si="18"/>
        <v>21.70461111111111</v>
      </c>
    </row>
    <row r="221" spans="1:17" x14ac:dyDescent="0.25">
      <c r="A221" s="8">
        <f t="shared" si="19"/>
        <v>44780</v>
      </c>
      <c r="B221" s="9" t="str">
        <f>Mars!B219</f>
        <v>03</v>
      </c>
      <c r="C221" s="9" t="str">
        <f>Mars!C219</f>
        <v>18</v>
      </c>
      <c r="D221" s="9" t="str">
        <f>Mars!D219</f>
        <v>24,08</v>
      </c>
      <c r="E221" s="6" t="str">
        <f>IF(Mars!$E219="-",Mars!F219*-1,Mars!F219)</f>
        <v>16</v>
      </c>
      <c r="F221" s="6" t="str">
        <f>IF(Mars!$E219="-",Mars!G219*-1,Mars!G219)</f>
        <v>34</v>
      </c>
      <c r="G221" s="7" t="str">
        <f>IF(Mars!$E219="-",Mars!H219*-1,Mars!H219)</f>
        <v>53,6</v>
      </c>
      <c r="H221" s="7">
        <f t="shared" si="15"/>
        <v>11904.08</v>
      </c>
      <c r="I221" s="10">
        <f t="shared" si="16"/>
        <v>16.581555555555557</v>
      </c>
      <c r="J221" s="6" t="str">
        <f>Vénusz!B219</f>
        <v>07</v>
      </c>
      <c r="K221" s="6" t="str">
        <f>Vénusz!C219</f>
        <v>43</v>
      </c>
      <c r="L221" s="11" t="str">
        <f>Vénusz!D219</f>
        <v>09,22</v>
      </c>
      <c r="M221" s="6" t="str">
        <f>IF(Vénusz!$E219="-",Vénusz!F219*-1,Vénusz!F219)</f>
        <v>21</v>
      </c>
      <c r="N221" s="6" t="str">
        <f>IF(Vénusz!$E219="-",Vénusz!G219*-1,Vénusz!G219)</f>
        <v>32</v>
      </c>
      <c r="O221" s="7" t="str">
        <f>IF(Vénusz!$E219="-",Vénusz!H219*-1,Vénusz!H219)</f>
        <v>27,4</v>
      </c>
      <c r="P221" s="7">
        <f t="shared" si="17"/>
        <v>27789.22</v>
      </c>
      <c r="Q221" s="10">
        <f t="shared" si="18"/>
        <v>21.540944444444445</v>
      </c>
    </row>
    <row r="222" spans="1:17" x14ac:dyDescent="0.25">
      <c r="A222" s="8">
        <f t="shared" si="19"/>
        <v>44781</v>
      </c>
      <c r="B222" s="9" t="str">
        <f>Mars!B220</f>
        <v>03</v>
      </c>
      <c r="C222" s="9" t="str">
        <f>Mars!C220</f>
        <v>20</v>
      </c>
      <c r="D222" s="9" t="str">
        <f>Mars!D220</f>
        <v>55,30</v>
      </c>
      <c r="E222" s="6" t="str">
        <f>IF(Mars!$E220="-",Mars!F220*-1,Mars!F220)</f>
        <v>16</v>
      </c>
      <c r="F222" s="6" t="str">
        <f>IF(Mars!$E220="-",Mars!G220*-1,Mars!G220)</f>
        <v>45</v>
      </c>
      <c r="G222" s="7" t="str">
        <f>IF(Mars!$E220="-",Mars!H220*-1,Mars!H220)</f>
        <v>05,1</v>
      </c>
      <c r="H222" s="7">
        <f t="shared" si="15"/>
        <v>12055.3</v>
      </c>
      <c r="I222" s="10">
        <f t="shared" si="16"/>
        <v>16.751416666666668</v>
      </c>
      <c r="J222" s="6" t="str">
        <f>Vénusz!B220</f>
        <v>07</v>
      </c>
      <c r="K222" s="6" t="str">
        <f>Vénusz!C220</f>
        <v>48</v>
      </c>
      <c r="L222" s="11" t="str">
        <f>Vénusz!D220</f>
        <v>20,59</v>
      </c>
      <c r="M222" s="6" t="str">
        <f>IF(Vénusz!$E220="-",Vénusz!F220*-1,Vénusz!F220)</f>
        <v>21</v>
      </c>
      <c r="N222" s="6" t="str">
        <f>IF(Vénusz!$E220="-",Vénusz!G220*-1,Vénusz!G220)</f>
        <v>22</v>
      </c>
      <c r="O222" s="7" t="str">
        <f>IF(Vénusz!$E220="-",Vénusz!H220*-1,Vénusz!H220)</f>
        <v>00,7</v>
      </c>
      <c r="P222" s="7">
        <f t="shared" si="17"/>
        <v>28100.59</v>
      </c>
      <c r="Q222" s="10">
        <f t="shared" si="18"/>
        <v>21.366861111111113</v>
      </c>
    </row>
    <row r="223" spans="1:17" x14ac:dyDescent="0.25">
      <c r="A223" s="8">
        <f t="shared" si="19"/>
        <v>44782</v>
      </c>
      <c r="B223" s="9" t="str">
        <f>Mars!B221</f>
        <v>03</v>
      </c>
      <c r="C223" s="9" t="str">
        <f>Mars!C221</f>
        <v>23</v>
      </c>
      <c r="D223" s="9" t="str">
        <f>Mars!D221</f>
        <v>26,08</v>
      </c>
      <c r="E223" s="6" t="str">
        <f>IF(Mars!$E221="-",Mars!F221*-1,Mars!F221)</f>
        <v>16</v>
      </c>
      <c r="F223" s="6" t="str">
        <f>IF(Mars!$E221="-",Mars!G221*-1,Mars!G221)</f>
        <v>55</v>
      </c>
      <c r="G223" s="7" t="str">
        <f>IF(Mars!$E221="-",Mars!H221*-1,Mars!H221)</f>
        <v>07,4</v>
      </c>
      <c r="H223" s="7">
        <f t="shared" si="15"/>
        <v>12206.08</v>
      </c>
      <c r="I223" s="10">
        <f t="shared" si="16"/>
        <v>16.918722222222222</v>
      </c>
      <c r="J223" s="6" t="str">
        <f>Vénusz!B221</f>
        <v>07</v>
      </c>
      <c r="K223" s="6" t="str">
        <f>Vénusz!C221</f>
        <v>53</v>
      </c>
      <c r="L223" s="11" t="str">
        <f>Vénusz!D221</f>
        <v>31,33</v>
      </c>
      <c r="M223" s="6" t="str">
        <f>IF(Vénusz!$E221="-",Vénusz!F221*-1,Vénusz!F221)</f>
        <v>21</v>
      </c>
      <c r="N223" s="6" t="str">
        <f>IF(Vénusz!$E221="-",Vénusz!G221*-1,Vénusz!G221)</f>
        <v>10</v>
      </c>
      <c r="O223" s="7" t="str">
        <f>IF(Vénusz!$E221="-",Vénusz!H221*-1,Vénusz!H221)</f>
        <v>56,9</v>
      </c>
      <c r="P223" s="7">
        <f t="shared" si="17"/>
        <v>28411.33</v>
      </c>
      <c r="Q223" s="10">
        <f t="shared" si="18"/>
        <v>21.182472222222223</v>
      </c>
    </row>
    <row r="224" spans="1:17" x14ac:dyDescent="0.25">
      <c r="A224" s="8">
        <f t="shared" si="19"/>
        <v>44783</v>
      </c>
      <c r="B224" s="9" t="str">
        <f>Mars!B222</f>
        <v>03</v>
      </c>
      <c r="C224" s="9" t="str">
        <f>Mars!C222</f>
        <v>25</v>
      </c>
      <c r="D224" s="9" t="str">
        <f>Mars!D222</f>
        <v>56,40</v>
      </c>
      <c r="E224" s="6" t="str">
        <f>IF(Mars!$E222="-",Mars!F222*-1,Mars!F222)</f>
        <v>17</v>
      </c>
      <c r="F224" s="6" t="str">
        <f>IF(Mars!$E222="-",Mars!G222*-1,Mars!G222)</f>
        <v>05</v>
      </c>
      <c r="G224" s="7" t="str">
        <f>IF(Mars!$E222="-",Mars!H222*-1,Mars!H222)</f>
        <v>00,4</v>
      </c>
      <c r="H224" s="7">
        <f t="shared" si="15"/>
        <v>12356.4</v>
      </c>
      <c r="I224" s="10">
        <f t="shared" si="16"/>
        <v>17.083444444444442</v>
      </c>
      <c r="J224" s="6" t="str">
        <f>Vénusz!B222</f>
        <v>07</v>
      </c>
      <c r="K224" s="6" t="str">
        <f>Vénusz!C222</f>
        <v>58</v>
      </c>
      <c r="L224" s="11" t="str">
        <f>Vénusz!D222</f>
        <v>41,41</v>
      </c>
      <c r="M224" s="6" t="str">
        <f>IF(Vénusz!$E222="-",Vénusz!F222*-1,Vénusz!F222)</f>
        <v>20</v>
      </c>
      <c r="N224" s="6" t="str">
        <f>IF(Vénusz!$E222="-",Vénusz!G222*-1,Vénusz!G222)</f>
        <v>59</v>
      </c>
      <c r="O224" s="7" t="str">
        <f>IF(Vénusz!$E222="-",Vénusz!H222*-1,Vénusz!H222)</f>
        <v>16,2</v>
      </c>
      <c r="P224" s="7">
        <f t="shared" si="17"/>
        <v>28721.41</v>
      </c>
      <c r="Q224" s="10">
        <f t="shared" si="18"/>
        <v>20.987833333333334</v>
      </c>
    </row>
    <row r="225" spans="1:17" x14ac:dyDescent="0.25">
      <c r="A225" s="8">
        <f t="shared" si="19"/>
        <v>44784</v>
      </c>
      <c r="B225" s="9" t="str">
        <f>Mars!B223</f>
        <v>03</v>
      </c>
      <c r="C225" s="9" t="str">
        <f>Mars!C223</f>
        <v>28</v>
      </c>
      <c r="D225" s="9" t="str">
        <f>Mars!D223</f>
        <v>26,26</v>
      </c>
      <c r="E225" s="6" t="str">
        <f>IF(Mars!$E223="-",Mars!F223*-1,Mars!F223)</f>
        <v>17</v>
      </c>
      <c r="F225" s="6" t="str">
        <f>IF(Mars!$E223="-",Mars!G223*-1,Mars!G223)</f>
        <v>14</v>
      </c>
      <c r="G225" s="7" t="str">
        <f>IF(Mars!$E223="-",Mars!H223*-1,Mars!H223)</f>
        <v>44,1</v>
      </c>
      <c r="H225" s="7">
        <f t="shared" si="15"/>
        <v>12506.26</v>
      </c>
      <c r="I225" s="10">
        <f t="shared" si="16"/>
        <v>17.245583333333336</v>
      </c>
      <c r="J225" s="6" t="str">
        <f>Vénusz!B223</f>
        <v>08</v>
      </c>
      <c r="K225" s="6" t="str">
        <f>Vénusz!C223</f>
        <v>03</v>
      </c>
      <c r="L225" s="11" t="str">
        <f>Vénusz!D223</f>
        <v>50,81</v>
      </c>
      <c r="M225" s="6" t="str">
        <f>IF(Vénusz!$E223="-",Vénusz!F223*-1,Vénusz!F223)</f>
        <v>20</v>
      </c>
      <c r="N225" s="6" t="str">
        <f>IF(Vénusz!$E223="-",Vénusz!G223*-1,Vénusz!G223)</f>
        <v>46</v>
      </c>
      <c r="O225" s="7" t="str">
        <f>IF(Vénusz!$E223="-",Vénusz!H223*-1,Vénusz!H223)</f>
        <v>59,0</v>
      </c>
      <c r="P225" s="7">
        <f t="shared" si="17"/>
        <v>29030.81</v>
      </c>
      <c r="Q225" s="10">
        <f t="shared" si="18"/>
        <v>20.783055555555556</v>
      </c>
    </row>
    <row r="226" spans="1:17" x14ac:dyDescent="0.25">
      <c r="A226" s="8">
        <f t="shared" si="19"/>
        <v>44785</v>
      </c>
      <c r="B226" s="9" t="str">
        <f>Mars!B224</f>
        <v>03</v>
      </c>
      <c r="C226" s="9" t="str">
        <f>Mars!C224</f>
        <v>30</v>
      </c>
      <c r="D226" s="9" t="str">
        <f>Mars!D224</f>
        <v>55,63</v>
      </c>
      <c r="E226" s="6" t="str">
        <f>IF(Mars!$E224="-",Mars!F224*-1,Mars!F224)</f>
        <v>17</v>
      </c>
      <c r="F226" s="6" t="str">
        <f>IF(Mars!$E224="-",Mars!G224*-1,Mars!G224)</f>
        <v>24</v>
      </c>
      <c r="G226" s="7" t="str">
        <f>IF(Mars!$E224="-",Mars!H224*-1,Mars!H224)</f>
        <v>18,6</v>
      </c>
      <c r="H226" s="7">
        <f t="shared" si="15"/>
        <v>12655.63</v>
      </c>
      <c r="I226" s="10">
        <f t="shared" si="16"/>
        <v>17.405166666666666</v>
      </c>
      <c r="J226" s="6" t="str">
        <f>Vénusz!B224</f>
        <v>08</v>
      </c>
      <c r="K226" s="6" t="str">
        <f>Vénusz!C224</f>
        <v>08</v>
      </c>
      <c r="L226" s="11" t="str">
        <f>Vénusz!D224</f>
        <v>59,49</v>
      </c>
      <c r="M226" s="6" t="str">
        <f>IF(Vénusz!$E224="-",Vénusz!F224*-1,Vénusz!F224)</f>
        <v>20</v>
      </c>
      <c r="N226" s="6" t="str">
        <f>IF(Vénusz!$E224="-",Vénusz!G224*-1,Vénusz!G224)</f>
        <v>34</v>
      </c>
      <c r="O226" s="7" t="str">
        <f>IF(Vénusz!$E224="-",Vénusz!H224*-1,Vénusz!H224)</f>
        <v>05,8</v>
      </c>
      <c r="P226" s="7">
        <f t="shared" si="17"/>
        <v>29339.49</v>
      </c>
      <c r="Q226" s="10">
        <f t="shared" si="18"/>
        <v>20.568277777777777</v>
      </c>
    </row>
    <row r="227" spans="1:17" x14ac:dyDescent="0.25">
      <c r="A227" s="8">
        <f t="shared" si="19"/>
        <v>44786</v>
      </c>
      <c r="B227" s="9" t="str">
        <f>Mars!B225</f>
        <v>03</v>
      </c>
      <c r="C227" s="9" t="str">
        <f>Mars!C225</f>
        <v>33</v>
      </c>
      <c r="D227" s="9" t="str">
        <f>Mars!D225</f>
        <v>24,51</v>
      </c>
      <c r="E227" s="6" t="str">
        <f>IF(Mars!$E225="-",Mars!F225*-1,Mars!F225)</f>
        <v>17</v>
      </c>
      <c r="F227" s="6" t="str">
        <f>IF(Mars!$E225="-",Mars!G225*-1,Mars!G225)</f>
        <v>33</v>
      </c>
      <c r="G227" s="7" t="str">
        <f>IF(Mars!$E225="-",Mars!H225*-1,Mars!H225)</f>
        <v>43,8</v>
      </c>
      <c r="H227" s="7">
        <f t="shared" si="15"/>
        <v>12804.51</v>
      </c>
      <c r="I227" s="10">
        <f t="shared" si="16"/>
        <v>17.562166666666666</v>
      </c>
      <c r="J227" s="6" t="str">
        <f>Vénusz!B225</f>
        <v>08</v>
      </c>
      <c r="K227" s="6" t="str">
        <f>Vénusz!C225</f>
        <v>14</v>
      </c>
      <c r="L227" s="11" t="str">
        <f>Vénusz!D225</f>
        <v>07,42</v>
      </c>
      <c r="M227" s="6" t="str">
        <f>IF(Vénusz!$E225="-",Vénusz!F225*-1,Vénusz!F225)</f>
        <v>20</v>
      </c>
      <c r="N227" s="6" t="str">
        <f>IF(Vénusz!$E225="-",Vénusz!G225*-1,Vénusz!G225)</f>
        <v>20</v>
      </c>
      <c r="O227" s="7" t="str">
        <f>IF(Vénusz!$E225="-",Vénusz!H225*-1,Vénusz!H225)</f>
        <v>36,9</v>
      </c>
      <c r="P227" s="7">
        <f t="shared" si="17"/>
        <v>29647.42</v>
      </c>
      <c r="Q227" s="10">
        <f t="shared" si="18"/>
        <v>20.343583333333331</v>
      </c>
    </row>
    <row r="228" spans="1:17" x14ac:dyDescent="0.25">
      <c r="A228" s="8">
        <f t="shared" si="19"/>
        <v>44787</v>
      </c>
      <c r="B228" s="9" t="str">
        <f>Mars!B226</f>
        <v>03</v>
      </c>
      <c r="C228" s="9" t="str">
        <f>Mars!C226</f>
        <v>35</v>
      </c>
      <c r="D228" s="9" t="str">
        <f>Mars!D226</f>
        <v>52,86</v>
      </c>
      <c r="E228" s="6" t="str">
        <f>IF(Mars!$E226="-",Mars!F226*-1,Mars!F226)</f>
        <v>17</v>
      </c>
      <c r="F228" s="6" t="str">
        <f>IF(Mars!$E226="-",Mars!G226*-1,Mars!G226)</f>
        <v>42</v>
      </c>
      <c r="G228" s="7" t="str">
        <f>IF(Mars!$E226="-",Mars!H226*-1,Mars!H226)</f>
        <v>59,8</v>
      </c>
      <c r="H228" s="7">
        <f t="shared" si="15"/>
        <v>12952.86</v>
      </c>
      <c r="I228" s="10">
        <f t="shared" si="16"/>
        <v>17.71661111111111</v>
      </c>
      <c r="J228" s="6" t="str">
        <f>Vénusz!B226</f>
        <v>08</v>
      </c>
      <c r="K228" s="6" t="str">
        <f>Vénusz!C226</f>
        <v>19</v>
      </c>
      <c r="L228" s="11" t="str">
        <f>Vénusz!D226</f>
        <v>14,59</v>
      </c>
      <c r="M228" s="6" t="str">
        <f>IF(Vénusz!$E226="-",Vénusz!F226*-1,Vénusz!F226)</f>
        <v>20</v>
      </c>
      <c r="N228" s="6" t="str">
        <f>IF(Vénusz!$E226="-",Vénusz!G226*-1,Vénusz!G226)</f>
        <v>06</v>
      </c>
      <c r="O228" s="7" t="str">
        <f>IF(Vénusz!$E226="-",Vénusz!H226*-1,Vénusz!H226)</f>
        <v>32,8</v>
      </c>
      <c r="P228" s="7">
        <f t="shared" si="17"/>
        <v>29954.59</v>
      </c>
      <c r="Q228" s="10">
        <f t="shared" si="18"/>
        <v>20.109111111111112</v>
      </c>
    </row>
    <row r="229" spans="1:17" x14ac:dyDescent="0.25">
      <c r="A229" s="8">
        <f t="shared" si="19"/>
        <v>44788</v>
      </c>
      <c r="B229" s="9" t="str">
        <f>Mars!B227</f>
        <v>03</v>
      </c>
      <c r="C229" s="9" t="str">
        <f>Mars!C227</f>
        <v>38</v>
      </c>
      <c r="D229" s="9" t="str">
        <f>Mars!D227</f>
        <v>20,69</v>
      </c>
      <c r="E229" s="6" t="str">
        <f>IF(Mars!$E227="-",Mars!F227*-1,Mars!F227)</f>
        <v>17</v>
      </c>
      <c r="F229" s="6" t="str">
        <f>IF(Mars!$E227="-",Mars!G227*-1,Mars!G227)</f>
        <v>52</v>
      </c>
      <c r="G229" s="7" t="str">
        <f>IF(Mars!$E227="-",Mars!H227*-1,Mars!H227)</f>
        <v>06,5</v>
      </c>
      <c r="H229" s="7">
        <f t="shared" si="15"/>
        <v>13100.69</v>
      </c>
      <c r="I229" s="10">
        <f t="shared" si="16"/>
        <v>17.868472222222223</v>
      </c>
      <c r="J229" s="6" t="str">
        <f>Vénusz!B227</f>
        <v>08</v>
      </c>
      <c r="K229" s="6" t="str">
        <f>Vénusz!C227</f>
        <v>24</v>
      </c>
      <c r="L229" s="11" t="str">
        <f>Vénusz!D227</f>
        <v>20,96</v>
      </c>
      <c r="M229" s="6" t="str">
        <f>IF(Vénusz!$E227="-",Vénusz!F227*-1,Vénusz!F227)</f>
        <v>19</v>
      </c>
      <c r="N229" s="6" t="str">
        <f>IF(Vénusz!$E227="-",Vénusz!G227*-1,Vénusz!G227)</f>
        <v>51</v>
      </c>
      <c r="O229" s="7" t="str">
        <f>IF(Vénusz!$E227="-",Vénusz!H227*-1,Vénusz!H227)</f>
        <v>53,9</v>
      </c>
      <c r="P229" s="7">
        <f t="shared" si="17"/>
        <v>30260.959999999999</v>
      </c>
      <c r="Q229" s="10">
        <f t="shared" si="18"/>
        <v>19.864972222222224</v>
      </c>
    </row>
    <row r="230" spans="1:17" x14ac:dyDescent="0.25">
      <c r="A230" s="8">
        <f t="shared" si="19"/>
        <v>44789</v>
      </c>
      <c r="B230" s="9" t="str">
        <f>Mars!B228</f>
        <v>03</v>
      </c>
      <c r="C230" s="9" t="str">
        <f>Mars!C228</f>
        <v>40</v>
      </c>
      <c r="D230" s="9" t="str">
        <f>Mars!D228</f>
        <v>47,95</v>
      </c>
      <c r="E230" s="6" t="str">
        <f>IF(Mars!$E228="-",Mars!F228*-1,Mars!F228)</f>
        <v>18</v>
      </c>
      <c r="F230" s="6" t="str">
        <f>IF(Mars!$E228="-",Mars!G228*-1,Mars!G228)</f>
        <v>01</v>
      </c>
      <c r="G230" s="7" t="str">
        <f>IF(Mars!$E228="-",Mars!H228*-1,Mars!H228)</f>
        <v>03,8</v>
      </c>
      <c r="H230" s="7">
        <f t="shared" si="15"/>
        <v>13247.95</v>
      </c>
      <c r="I230" s="10">
        <f t="shared" si="16"/>
        <v>18.017722222222222</v>
      </c>
      <c r="J230" s="6" t="str">
        <f>Vénusz!B228</f>
        <v>08</v>
      </c>
      <c r="K230" s="6" t="str">
        <f>Vénusz!C228</f>
        <v>29</v>
      </c>
      <c r="L230" s="11" t="str">
        <f>Vénusz!D228</f>
        <v>26,51</v>
      </c>
      <c r="M230" s="6" t="str">
        <f>IF(Vénusz!$E228="-",Vénusz!F228*-1,Vénusz!F228)</f>
        <v>19</v>
      </c>
      <c r="N230" s="6" t="str">
        <f>IF(Vénusz!$E228="-",Vénusz!G228*-1,Vénusz!G228)</f>
        <v>36</v>
      </c>
      <c r="O230" s="7" t="str">
        <f>IF(Vénusz!$E228="-",Vénusz!H228*-1,Vénusz!H228)</f>
        <v>40,7</v>
      </c>
      <c r="P230" s="7">
        <f t="shared" si="17"/>
        <v>30566.51</v>
      </c>
      <c r="Q230" s="10">
        <f t="shared" si="18"/>
        <v>19.611305555555557</v>
      </c>
    </row>
    <row r="231" spans="1:17" x14ac:dyDescent="0.25">
      <c r="A231" s="8">
        <f t="shared" si="19"/>
        <v>44790</v>
      </c>
      <c r="B231" s="9" t="str">
        <f>Mars!B229</f>
        <v>03</v>
      </c>
      <c r="C231" s="9" t="str">
        <f>Mars!C229</f>
        <v>43</v>
      </c>
      <c r="D231" s="9" t="str">
        <f>Mars!D229</f>
        <v>14,63</v>
      </c>
      <c r="E231" s="6" t="str">
        <f>IF(Mars!$E229="-",Mars!F229*-1,Mars!F229)</f>
        <v>18</v>
      </c>
      <c r="F231" s="6" t="str">
        <f>IF(Mars!$E229="-",Mars!G229*-1,Mars!G229)</f>
        <v>09</v>
      </c>
      <c r="G231" s="7" t="str">
        <f>IF(Mars!$E229="-",Mars!H229*-1,Mars!H229)</f>
        <v>51,9</v>
      </c>
      <c r="H231" s="7">
        <f t="shared" si="15"/>
        <v>13394.63</v>
      </c>
      <c r="I231" s="10">
        <f t="shared" si="16"/>
        <v>18.164416666666664</v>
      </c>
      <c r="J231" s="6" t="str">
        <f>Vénusz!B229</f>
        <v>08</v>
      </c>
      <c r="K231" s="6" t="str">
        <f>Vénusz!C229</f>
        <v>34</v>
      </c>
      <c r="L231" s="11" t="str">
        <f>Vénusz!D229</f>
        <v>31,22</v>
      </c>
      <c r="M231" s="6" t="str">
        <f>IF(Vénusz!$E229="-",Vénusz!F229*-1,Vénusz!F229)</f>
        <v>19</v>
      </c>
      <c r="N231" s="6" t="str">
        <f>IF(Vénusz!$E229="-",Vénusz!G229*-1,Vénusz!G229)</f>
        <v>20</v>
      </c>
      <c r="O231" s="7" t="str">
        <f>IF(Vénusz!$E229="-",Vénusz!H229*-1,Vénusz!H229)</f>
        <v>53,6</v>
      </c>
      <c r="P231" s="7">
        <f t="shared" si="17"/>
        <v>30871.22</v>
      </c>
      <c r="Q231" s="10">
        <f t="shared" si="18"/>
        <v>19.348222222222223</v>
      </c>
    </row>
    <row r="232" spans="1:17" x14ac:dyDescent="0.25">
      <c r="A232" s="8">
        <f t="shared" si="19"/>
        <v>44791</v>
      </c>
      <c r="B232" s="9" t="str">
        <f>Mars!B230</f>
        <v>03</v>
      </c>
      <c r="C232" s="9" t="str">
        <f>Mars!C230</f>
        <v>45</v>
      </c>
      <c r="D232" s="9" t="str">
        <f>Mars!D230</f>
        <v>40,70</v>
      </c>
      <c r="E232" s="6" t="str">
        <f>IF(Mars!$E230="-",Mars!F230*-1,Mars!F230)</f>
        <v>18</v>
      </c>
      <c r="F232" s="6" t="str">
        <f>IF(Mars!$E230="-",Mars!G230*-1,Mars!G230)</f>
        <v>18</v>
      </c>
      <c r="G232" s="7" t="str">
        <f>IF(Mars!$E230="-",Mars!H230*-1,Mars!H230)</f>
        <v>30,8</v>
      </c>
      <c r="H232" s="7">
        <f t="shared" si="15"/>
        <v>13540.7</v>
      </c>
      <c r="I232" s="10">
        <f t="shared" si="16"/>
        <v>18.308555555555557</v>
      </c>
      <c r="J232" s="6" t="str">
        <f>Vénusz!B230</f>
        <v>08</v>
      </c>
      <c r="K232" s="6" t="str">
        <f>Vénusz!C230</f>
        <v>39</v>
      </c>
      <c r="L232" s="11" t="str">
        <f>Vénusz!D230</f>
        <v>35,07</v>
      </c>
      <c r="M232" s="6" t="str">
        <f>IF(Vénusz!$E230="-",Vénusz!F230*-1,Vénusz!F230)</f>
        <v>19</v>
      </c>
      <c r="N232" s="6" t="str">
        <f>IF(Vénusz!$E230="-",Vénusz!G230*-1,Vénusz!G230)</f>
        <v>04</v>
      </c>
      <c r="O232" s="7" t="str">
        <f>IF(Vénusz!$E230="-",Vénusz!H230*-1,Vénusz!H230)</f>
        <v>33,2</v>
      </c>
      <c r="P232" s="7">
        <f t="shared" si="17"/>
        <v>31175.07</v>
      </c>
      <c r="Q232" s="10">
        <f t="shared" si="18"/>
        <v>19.075888888888887</v>
      </c>
    </row>
    <row r="233" spans="1:17" x14ac:dyDescent="0.25">
      <c r="A233" s="8">
        <f t="shared" si="19"/>
        <v>44792</v>
      </c>
      <c r="B233" s="9" t="str">
        <f>Mars!B231</f>
        <v>03</v>
      </c>
      <c r="C233" s="9" t="str">
        <f>Mars!C231</f>
        <v>48</v>
      </c>
      <c r="D233" s="9" t="str">
        <f>Mars!D231</f>
        <v>06,14</v>
      </c>
      <c r="E233" s="6" t="str">
        <f>IF(Mars!$E231="-",Mars!F231*-1,Mars!F231)</f>
        <v>18</v>
      </c>
      <c r="F233" s="6" t="str">
        <f>IF(Mars!$E231="-",Mars!G231*-1,Mars!G231)</f>
        <v>27</v>
      </c>
      <c r="G233" s="7" t="str">
        <f>IF(Mars!$E231="-",Mars!H231*-1,Mars!H231)</f>
        <v>00,3</v>
      </c>
      <c r="H233" s="7">
        <f t="shared" si="15"/>
        <v>13686.14</v>
      </c>
      <c r="I233" s="10">
        <f t="shared" si="16"/>
        <v>18.450083333333332</v>
      </c>
      <c r="J233" s="6" t="str">
        <f>Vénusz!B231</f>
        <v>08</v>
      </c>
      <c r="K233" s="6" t="str">
        <f>Vénusz!C231</f>
        <v>44</v>
      </c>
      <c r="L233" s="11" t="str">
        <f>Vénusz!D231</f>
        <v>38,04</v>
      </c>
      <c r="M233" s="6" t="str">
        <f>IF(Vénusz!$E231="-",Vénusz!F231*-1,Vénusz!F231)</f>
        <v>18</v>
      </c>
      <c r="N233" s="6" t="str">
        <f>IF(Vénusz!$E231="-",Vénusz!G231*-1,Vénusz!G231)</f>
        <v>47</v>
      </c>
      <c r="O233" s="7" t="str">
        <f>IF(Vénusz!$E231="-",Vénusz!H231*-1,Vénusz!H231)</f>
        <v>40,0</v>
      </c>
      <c r="P233" s="7">
        <f t="shared" si="17"/>
        <v>31478.04</v>
      </c>
      <c r="Q233" s="10">
        <f t="shared" si="18"/>
        <v>18.794444444444448</v>
      </c>
    </row>
    <row r="234" spans="1:17" x14ac:dyDescent="0.25">
      <c r="A234" s="8">
        <f t="shared" si="19"/>
        <v>44793</v>
      </c>
      <c r="B234" s="9" t="str">
        <f>Mars!B232</f>
        <v>03</v>
      </c>
      <c r="C234" s="9" t="str">
        <f>Mars!C232</f>
        <v>50</v>
      </c>
      <c r="D234" s="9" t="str">
        <f>Mars!D232</f>
        <v>30,93</v>
      </c>
      <c r="E234" s="6" t="str">
        <f>IF(Mars!$E232="-",Mars!F232*-1,Mars!F232)</f>
        <v>18</v>
      </c>
      <c r="F234" s="6" t="str">
        <f>IF(Mars!$E232="-",Mars!G232*-1,Mars!G232)</f>
        <v>35</v>
      </c>
      <c r="G234" s="7" t="str">
        <f>IF(Mars!$E232="-",Mars!H232*-1,Mars!H232)</f>
        <v>20,6</v>
      </c>
      <c r="H234" s="7">
        <f t="shared" si="15"/>
        <v>13830.93</v>
      </c>
      <c r="I234" s="10">
        <f t="shared" si="16"/>
        <v>18.589055555555554</v>
      </c>
      <c r="J234" s="6" t="str">
        <f>Vénusz!B232</f>
        <v>08</v>
      </c>
      <c r="K234" s="6" t="str">
        <f>Vénusz!C232</f>
        <v>49</v>
      </c>
      <c r="L234" s="11" t="str">
        <f>Vénusz!D232</f>
        <v>40,12</v>
      </c>
      <c r="M234" s="6" t="str">
        <f>IF(Vénusz!$E232="-",Vénusz!F232*-1,Vénusz!F232)</f>
        <v>18</v>
      </c>
      <c r="N234" s="6" t="str">
        <f>IF(Vénusz!$E232="-",Vénusz!G232*-1,Vénusz!G232)</f>
        <v>30</v>
      </c>
      <c r="O234" s="7" t="str">
        <f>IF(Vénusz!$E232="-",Vénusz!H232*-1,Vénusz!H232)</f>
        <v>14,5</v>
      </c>
      <c r="P234" s="7">
        <f t="shared" si="17"/>
        <v>31780.12</v>
      </c>
      <c r="Q234" s="10">
        <f t="shared" si="18"/>
        <v>18.504027777777779</v>
      </c>
    </row>
    <row r="235" spans="1:17" x14ac:dyDescent="0.25">
      <c r="A235" s="8">
        <f t="shared" si="19"/>
        <v>44794</v>
      </c>
      <c r="B235" s="9" t="str">
        <f>Mars!B233</f>
        <v>03</v>
      </c>
      <c r="C235" s="9" t="str">
        <f>Mars!C233</f>
        <v>52</v>
      </c>
      <c r="D235" s="9" t="str">
        <f>Mars!D233</f>
        <v>55,03</v>
      </c>
      <c r="E235" s="6" t="str">
        <f>IF(Mars!$E233="-",Mars!F233*-1,Mars!F233)</f>
        <v>18</v>
      </c>
      <c r="F235" s="6" t="str">
        <f>IF(Mars!$E233="-",Mars!G233*-1,Mars!G233)</f>
        <v>43</v>
      </c>
      <c r="G235" s="7" t="str">
        <f>IF(Mars!$E233="-",Mars!H233*-1,Mars!H233)</f>
        <v>31,6</v>
      </c>
      <c r="H235" s="7">
        <f t="shared" si="15"/>
        <v>13975.03</v>
      </c>
      <c r="I235" s="10">
        <f t="shared" si="16"/>
        <v>18.725444444444442</v>
      </c>
      <c r="J235" s="6" t="str">
        <f>Vénusz!B233</f>
        <v>08</v>
      </c>
      <c r="K235" s="6" t="str">
        <f>Vénusz!C233</f>
        <v>54</v>
      </c>
      <c r="L235" s="11" t="str">
        <f>Vénusz!D233</f>
        <v>41,28</v>
      </c>
      <c r="M235" s="6" t="str">
        <f>IF(Vénusz!$E233="-",Vénusz!F233*-1,Vénusz!F233)</f>
        <v>18</v>
      </c>
      <c r="N235" s="6" t="str">
        <f>IF(Vénusz!$E233="-",Vénusz!G233*-1,Vénusz!G233)</f>
        <v>12</v>
      </c>
      <c r="O235" s="7" t="str">
        <f>IF(Vénusz!$E233="-",Vénusz!H233*-1,Vénusz!H233)</f>
        <v>17,2</v>
      </c>
      <c r="P235" s="7">
        <f t="shared" si="17"/>
        <v>32081.279999999999</v>
      </c>
      <c r="Q235" s="10">
        <f t="shared" si="18"/>
        <v>18.204777777777778</v>
      </c>
    </row>
    <row r="236" spans="1:17" x14ac:dyDescent="0.25">
      <c r="A236" s="8">
        <f t="shared" si="19"/>
        <v>44795</v>
      </c>
      <c r="B236" s="9" t="str">
        <f>Mars!B234</f>
        <v>03</v>
      </c>
      <c r="C236" s="9" t="str">
        <f>Mars!C234</f>
        <v>55</v>
      </c>
      <c r="D236" s="9" t="str">
        <f>Mars!D234</f>
        <v>18,42</v>
      </c>
      <c r="E236" s="6" t="str">
        <f>IF(Mars!$E234="-",Mars!F234*-1,Mars!F234)</f>
        <v>18</v>
      </c>
      <c r="F236" s="6" t="str">
        <f>IF(Mars!$E234="-",Mars!G234*-1,Mars!G234)</f>
        <v>51</v>
      </c>
      <c r="G236" s="7" t="str">
        <f>IF(Mars!$E234="-",Mars!H234*-1,Mars!H234)</f>
        <v>33,3</v>
      </c>
      <c r="H236" s="7">
        <f t="shared" si="15"/>
        <v>14118.42</v>
      </c>
      <c r="I236" s="10">
        <f t="shared" si="16"/>
        <v>18.859250000000003</v>
      </c>
      <c r="J236" s="6" t="str">
        <f>Vénusz!B234</f>
        <v>08</v>
      </c>
      <c r="K236" s="6" t="str">
        <f>Vénusz!C234</f>
        <v>59</v>
      </c>
      <c r="L236" s="11" t="str">
        <f>Vénusz!D234</f>
        <v>41,53</v>
      </c>
      <c r="M236" s="6" t="str">
        <f>IF(Vénusz!$E234="-",Vénusz!F234*-1,Vénusz!F234)</f>
        <v>17</v>
      </c>
      <c r="N236" s="6" t="str">
        <f>IF(Vénusz!$E234="-",Vénusz!G234*-1,Vénusz!G234)</f>
        <v>53</v>
      </c>
      <c r="O236" s="7" t="str">
        <f>IF(Vénusz!$E234="-",Vénusz!H234*-1,Vénusz!H234)</f>
        <v>48,8</v>
      </c>
      <c r="P236" s="7">
        <f t="shared" si="17"/>
        <v>32381.53</v>
      </c>
      <c r="Q236" s="10">
        <f t="shared" si="18"/>
        <v>17.896888888888888</v>
      </c>
    </row>
    <row r="237" spans="1:17" x14ac:dyDescent="0.25">
      <c r="A237" s="8">
        <f t="shared" si="19"/>
        <v>44796</v>
      </c>
      <c r="B237" s="9" t="str">
        <f>Mars!B235</f>
        <v>03</v>
      </c>
      <c r="C237" s="9" t="str">
        <f>Mars!C235</f>
        <v>57</v>
      </c>
      <c r="D237" s="9" t="str">
        <f>Mars!D235</f>
        <v>41,08</v>
      </c>
      <c r="E237" s="6" t="str">
        <f>IF(Mars!$E235="-",Mars!F235*-1,Mars!F235)</f>
        <v>18</v>
      </c>
      <c r="F237" s="6" t="str">
        <f>IF(Mars!$E235="-",Mars!G235*-1,Mars!G235)</f>
        <v>59</v>
      </c>
      <c r="G237" s="7" t="str">
        <f>IF(Mars!$E235="-",Mars!H235*-1,Mars!H235)</f>
        <v>25,9</v>
      </c>
      <c r="H237" s="7">
        <f t="shared" si="15"/>
        <v>14261.08</v>
      </c>
      <c r="I237" s="10">
        <f t="shared" si="16"/>
        <v>18.990527777777778</v>
      </c>
      <c r="J237" s="6" t="str">
        <f>Vénusz!B235</f>
        <v>09</v>
      </c>
      <c r="K237" s="6" t="str">
        <f>Vénusz!C235</f>
        <v>04</v>
      </c>
      <c r="L237" s="11" t="str">
        <f>Vénusz!D235</f>
        <v>40,84</v>
      </c>
      <c r="M237" s="6" t="str">
        <f>IF(Vénusz!$E235="-",Vénusz!F235*-1,Vénusz!F235)</f>
        <v>17</v>
      </c>
      <c r="N237" s="6" t="str">
        <f>IF(Vénusz!$E235="-",Vénusz!G235*-1,Vénusz!G235)</f>
        <v>34</v>
      </c>
      <c r="O237" s="7" t="str">
        <f>IF(Vénusz!$E235="-",Vénusz!H235*-1,Vénusz!H235)</f>
        <v>49,9</v>
      </c>
      <c r="P237" s="7">
        <f t="shared" si="17"/>
        <v>32680.84</v>
      </c>
      <c r="Q237" s="10">
        <f t="shared" si="18"/>
        <v>17.580527777777778</v>
      </c>
    </row>
    <row r="238" spans="1:17" x14ac:dyDescent="0.25">
      <c r="A238" s="8">
        <f t="shared" si="19"/>
        <v>44797</v>
      </c>
      <c r="B238" s="9" t="str">
        <f>Mars!B236</f>
        <v>04</v>
      </c>
      <c r="C238" s="9" t="str">
        <f>Mars!C236</f>
        <v>00</v>
      </c>
      <c r="D238" s="9" t="str">
        <f>Mars!D236</f>
        <v>02,98</v>
      </c>
      <c r="E238" s="6" t="str">
        <f>IF(Mars!$E236="-",Mars!F236*-1,Mars!F236)</f>
        <v>19</v>
      </c>
      <c r="F238" s="6" t="str">
        <f>IF(Mars!$E236="-",Mars!G236*-1,Mars!G236)</f>
        <v>07</v>
      </c>
      <c r="G238" s="7" t="str">
        <f>IF(Mars!$E236="-",Mars!H236*-1,Mars!H236)</f>
        <v>09,3</v>
      </c>
      <c r="H238" s="7">
        <f t="shared" si="15"/>
        <v>14402.98</v>
      </c>
      <c r="I238" s="10">
        <f t="shared" si="16"/>
        <v>19.119250000000001</v>
      </c>
      <c r="J238" s="6" t="str">
        <f>Vénusz!B236</f>
        <v>09</v>
      </c>
      <c r="K238" s="6" t="str">
        <f>Vénusz!C236</f>
        <v>09</v>
      </c>
      <c r="L238" s="11" t="str">
        <f>Vénusz!D236</f>
        <v>39,20</v>
      </c>
      <c r="M238" s="6" t="str">
        <f>IF(Vénusz!$E236="-",Vénusz!F236*-1,Vénusz!F236)</f>
        <v>17</v>
      </c>
      <c r="N238" s="6" t="str">
        <f>IF(Vénusz!$E236="-",Vénusz!G236*-1,Vénusz!G236)</f>
        <v>15</v>
      </c>
      <c r="O238" s="7" t="str">
        <f>IF(Vénusz!$E236="-",Vénusz!H236*-1,Vénusz!H236)</f>
        <v>21,0</v>
      </c>
      <c r="P238" s="7">
        <f t="shared" si="17"/>
        <v>32979.199999999997</v>
      </c>
      <c r="Q238" s="10">
        <f t="shared" si="18"/>
        <v>17.255833333333332</v>
      </c>
    </row>
    <row r="239" spans="1:17" x14ac:dyDescent="0.25">
      <c r="A239" s="8">
        <f t="shared" si="19"/>
        <v>44798</v>
      </c>
      <c r="B239" s="9" t="str">
        <f>Mars!B237</f>
        <v>04</v>
      </c>
      <c r="C239" s="9" t="str">
        <f>Mars!C237</f>
        <v>02</v>
      </c>
      <c r="D239" s="9" t="str">
        <f>Mars!D237</f>
        <v>24,09</v>
      </c>
      <c r="E239" s="6" t="str">
        <f>IF(Mars!$E237="-",Mars!F237*-1,Mars!F237)</f>
        <v>19</v>
      </c>
      <c r="F239" s="6" t="str">
        <f>IF(Mars!$E237="-",Mars!G237*-1,Mars!G237)</f>
        <v>14</v>
      </c>
      <c r="G239" s="7" t="str">
        <f>IF(Mars!$E237="-",Mars!H237*-1,Mars!H237)</f>
        <v>43,6</v>
      </c>
      <c r="H239" s="7">
        <f t="shared" si="15"/>
        <v>14544.09</v>
      </c>
      <c r="I239" s="10">
        <f t="shared" si="16"/>
        <v>19.245444444444445</v>
      </c>
      <c r="J239" s="6" t="str">
        <f>Vénusz!B237</f>
        <v>09</v>
      </c>
      <c r="K239" s="6" t="str">
        <f>Vénusz!C237</f>
        <v>14</v>
      </c>
      <c r="L239" s="11" t="str">
        <f>Vénusz!D237</f>
        <v>36,62</v>
      </c>
      <c r="M239" s="6" t="str">
        <f>IF(Vénusz!$E237="-",Vénusz!F237*-1,Vénusz!F237)</f>
        <v>16</v>
      </c>
      <c r="N239" s="6" t="str">
        <f>IF(Vénusz!$E237="-",Vénusz!G237*-1,Vénusz!G237)</f>
        <v>55</v>
      </c>
      <c r="O239" s="7" t="str">
        <f>IF(Vénusz!$E237="-",Vénusz!H237*-1,Vénusz!H237)</f>
        <v>22,7</v>
      </c>
      <c r="P239" s="7">
        <f t="shared" si="17"/>
        <v>33276.620000000003</v>
      </c>
      <c r="Q239" s="10">
        <f t="shared" si="18"/>
        <v>16.922972222222224</v>
      </c>
    </row>
    <row r="240" spans="1:17" x14ac:dyDescent="0.25">
      <c r="A240" s="8">
        <f t="shared" si="19"/>
        <v>44799</v>
      </c>
      <c r="B240" s="9" t="str">
        <f>Mars!B238</f>
        <v>04</v>
      </c>
      <c r="C240" s="9" t="str">
        <f>Mars!C238</f>
        <v>04</v>
      </c>
      <c r="D240" s="9" t="str">
        <f>Mars!D238</f>
        <v>44,38</v>
      </c>
      <c r="E240" s="6" t="str">
        <f>IF(Mars!$E238="-",Mars!F238*-1,Mars!F238)</f>
        <v>19</v>
      </c>
      <c r="F240" s="6" t="str">
        <f>IF(Mars!$E238="-",Mars!G238*-1,Mars!G238)</f>
        <v>22</v>
      </c>
      <c r="G240" s="7" t="str">
        <f>IF(Mars!$E238="-",Mars!H238*-1,Mars!H238)</f>
        <v>08,8</v>
      </c>
      <c r="H240" s="7">
        <f t="shared" si="15"/>
        <v>14684.38</v>
      </c>
      <c r="I240" s="10">
        <f t="shared" si="16"/>
        <v>19.36911111111111</v>
      </c>
      <c r="J240" s="6" t="str">
        <f>Vénusz!B238</f>
        <v>09</v>
      </c>
      <c r="K240" s="6" t="str">
        <f>Vénusz!C238</f>
        <v>19</v>
      </c>
      <c r="L240" s="11" t="str">
        <f>Vénusz!D238</f>
        <v>33,08</v>
      </c>
      <c r="M240" s="6" t="str">
        <f>IF(Vénusz!$E238="-",Vénusz!F238*-1,Vénusz!F238)</f>
        <v>16</v>
      </c>
      <c r="N240" s="6" t="str">
        <f>IF(Vénusz!$E238="-",Vénusz!G238*-1,Vénusz!G238)</f>
        <v>34</v>
      </c>
      <c r="O240" s="7" t="str">
        <f>IF(Vénusz!$E238="-",Vénusz!H238*-1,Vénusz!H238)</f>
        <v>55,7</v>
      </c>
      <c r="P240" s="7">
        <f t="shared" si="17"/>
        <v>33573.08</v>
      </c>
      <c r="Q240" s="10">
        <f t="shared" si="18"/>
        <v>16.582138888888888</v>
      </c>
    </row>
    <row r="241" spans="1:17" x14ac:dyDescent="0.25">
      <c r="A241" s="8">
        <f t="shared" si="19"/>
        <v>44800</v>
      </c>
      <c r="B241" s="9" t="str">
        <f>Mars!B239</f>
        <v>04</v>
      </c>
      <c r="C241" s="9" t="str">
        <f>Mars!C239</f>
        <v>07</v>
      </c>
      <c r="D241" s="9" t="str">
        <f>Mars!D239</f>
        <v>03,82</v>
      </c>
      <c r="E241" s="6" t="str">
        <f>IF(Mars!$E239="-",Mars!F239*-1,Mars!F239)</f>
        <v>19</v>
      </c>
      <c r="F241" s="6" t="str">
        <f>IF(Mars!$E239="-",Mars!G239*-1,Mars!G239)</f>
        <v>29</v>
      </c>
      <c r="G241" s="7" t="str">
        <f>IF(Mars!$E239="-",Mars!H239*-1,Mars!H239)</f>
        <v>25,0</v>
      </c>
      <c r="H241" s="7">
        <f t="shared" si="15"/>
        <v>14823.82</v>
      </c>
      <c r="I241" s="10">
        <f t="shared" si="16"/>
        <v>19.490277777777777</v>
      </c>
      <c r="J241" s="6" t="str">
        <f>Vénusz!B239</f>
        <v>09</v>
      </c>
      <c r="K241" s="6" t="str">
        <f>Vénusz!C239</f>
        <v>24</v>
      </c>
      <c r="L241" s="11" t="str">
        <f>Vénusz!D239</f>
        <v>28,58</v>
      </c>
      <c r="M241" s="6" t="str">
        <f>IF(Vénusz!$E239="-",Vénusz!F239*-1,Vénusz!F239)</f>
        <v>16</v>
      </c>
      <c r="N241" s="6" t="str">
        <f>IF(Vénusz!$E239="-",Vénusz!G239*-1,Vénusz!G239)</f>
        <v>14</v>
      </c>
      <c r="O241" s="7" t="str">
        <f>IF(Vénusz!$E239="-",Vénusz!H239*-1,Vénusz!H239)</f>
        <v>00,6</v>
      </c>
      <c r="P241" s="7">
        <f t="shared" si="17"/>
        <v>33868.58</v>
      </c>
      <c r="Q241" s="10">
        <f t="shared" si="18"/>
        <v>16.233499999999999</v>
      </c>
    </row>
    <row r="242" spans="1:17" x14ac:dyDescent="0.25">
      <c r="A242" s="8">
        <f t="shared" si="19"/>
        <v>44801</v>
      </c>
      <c r="B242" s="9" t="str">
        <f>Mars!B240</f>
        <v>04</v>
      </c>
      <c r="C242" s="9" t="str">
        <f>Mars!C240</f>
        <v>09</v>
      </c>
      <c r="D242" s="9" t="str">
        <f>Mars!D240</f>
        <v>22,40</v>
      </c>
      <c r="E242" s="6" t="str">
        <f>IF(Mars!$E240="-",Mars!F240*-1,Mars!F240)</f>
        <v>19</v>
      </c>
      <c r="F242" s="6" t="str">
        <f>IF(Mars!$E240="-",Mars!G240*-1,Mars!G240)</f>
        <v>36</v>
      </c>
      <c r="G242" s="7" t="str">
        <f>IF(Mars!$E240="-",Mars!H240*-1,Mars!H240)</f>
        <v>32,3</v>
      </c>
      <c r="H242" s="7">
        <f t="shared" si="15"/>
        <v>14962.4</v>
      </c>
      <c r="I242" s="10">
        <f t="shared" si="16"/>
        <v>19.608972222222224</v>
      </c>
      <c r="J242" s="6" t="str">
        <f>Vénusz!B240</f>
        <v>09</v>
      </c>
      <c r="K242" s="6" t="str">
        <f>Vénusz!C240</f>
        <v>29</v>
      </c>
      <c r="L242" s="11" t="str">
        <f>Vénusz!D240</f>
        <v>23,12</v>
      </c>
      <c r="M242" s="6" t="str">
        <f>IF(Vénusz!$E240="-",Vénusz!F240*-1,Vénusz!F240)</f>
        <v>15</v>
      </c>
      <c r="N242" s="6" t="str">
        <f>IF(Vénusz!$E240="-",Vénusz!G240*-1,Vénusz!G240)</f>
        <v>52</v>
      </c>
      <c r="O242" s="7" t="str">
        <f>IF(Vénusz!$E240="-",Vénusz!H240*-1,Vénusz!H240)</f>
        <v>38,1</v>
      </c>
      <c r="P242" s="7">
        <f t="shared" si="17"/>
        <v>34163.120000000003</v>
      </c>
      <c r="Q242" s="10">
        <f t="shared" si="18"/>
        <v>15.87725</v>
      </c>
    </row>
    <row r="243" spans="1:17" x14ac:dyDescent="0.25">
      <c r="A243" s="8">
        <f t="shared" si="19"/>
        <v>44802</v>
      </c>
      <c r="B243" s="9" t="str">
        <f>Mars!B241</f>
        <v>04</v>
      </c>
      <c r="C243" s="9" t="str">
        <f>Mars!C241</f>
        <v>11</v>
      </c>
      <c r="D243" s="9" t="str">
        <f>Mars!D241</f>
        <v>40,08</v>
      </c>
      <c r="E243" s="6" t="str">
        <f>IF(Mars!$E241="-",Mars!F241*-1,Mars!F241)</f>
        <v>19</v>
      </c>
      <c r="F243" s="6" t="str">
        <f>IF(Mars!$E241="-",Mars!G241*-1,Mars!G241)</f>
        <v>43</v>
      </c>
      <c r="G243" s="7" t="str">
        <f>IF(Mars!$E241="-",Mars!H241*-1,Mars!H241)</f>
        <v>30,7</v>
      </c>
      <c r="H243" s="7">
        <f t="shared" si="15"/>
        <v>15100.08</v>
      </c>
      <c r="I243" s="10">
        <f t="shared" si="16"/>
        <v>19.725194444444444</v>
      </c>
      <c r="J243" s="6" t="str">
        <f>Vénusz!B241</f>
        <v>09</v>
      </c>
      <c r="K243" s="6" t="str">
        <f>Vénusz!C241</f>
        <v>34</v>
      </c>
      <c r="L243" s="11" t="str">
        <f>Vénusz!D241</f>
        <v>16,71</v>
      </c>
      <c r="M243" s="6" t="str">
        <f>IF(Vénusz!$E241="-",Vénusz!F241*-1,Vénusz!F241)</f>
        <v>15</v>
      </c>
      <c r="N243" s="6" t="str">
        <f>IF(Vénusz!$E241="-",Vénusz!G241*-1,Vénusz!G241)</f>
        <v>30</v>
      </c>
      <c r="O243" s="7" t="str">
        <f>IF(Vénusz!$E241="-",Vénusz!H241*-1,Vénusz!H241)</f>
        <v>48,7</v>
      </c>
      <c r="P243" s="7">
        <f t="shared" si="17"/>
        <v>34456.71</v>
      </c>
      <c r="Q243" s="10">
        <f t="shared" si="18"/>
        <v>15.513527777777778</v>
      </c>
    </row>
    <row r="244" spans="1:17" x14ac:dyDescent="0.25">
      <c r="A244" s="8">
        <f t="shared" si="19"/>
        <v>44803</v>
      </c>
      <c r="B244" s="9" t="str">
        <f>Mars!B242</f>
        <v>04</v>
      </c>
      <c r="C244" s="9" t="str">
        <f>Mars!C242</f>
        <v>13</v>
      </c>
      <c r="D244" s="9" t="str">
        <f>Mars!D242</f>
        <v>56,83</v>
      </c>
      <c r="E244" s="6" t="str">
        <f>IF(Mars!$E242="-",Mars!F242*-1,Mars!F242)</f>
        <v>19</v>
      </c>
      <c r="F244" s="6" t="str">
        <f>IF(Mars!$E242="-",Mars!G242*-1,Mars!G242)</f>
        <v>50</v>
      </c>
      <c r="G244" s="7" t="str">
        <f>IF(Mars!$E242="-",Mars!H242*-1,Mars!H242)</f>
        <v>20,3</v>
      </c>
      <c r="H244" s="7">
        <f t="shared" si="15"/>
        <v>15236.83</v>
      </c>
      <c r="I244" s="10">
        <f t="shared" si="16"/>
        <v>19.838972222222221</v>
      </c>
      <c r="J244" s="6" t="str">
        <f>Vénusz!B242</f>
        <v>09</v>
      </c>
      <c r="K244" s="6" t="str">
        <f>Vénusz!C242</f>
        <v>39</v>
      </c>
      <c r="L244" s="11" t="str">
        <f>Vénusz!D242</f>
        <v>09,35</v>
      </c>
      <c r="M244" s="6" t="str">
        <f>IF(Vénusz!$E242="-",Vénusz!F242*-1,Vénusz!F242)</f>
        <v>15</v>
      </c>
      <c r="N244" s="6" t="str">
        <f>IF(Vénusz!$E242="-",Vénusz!G242*-1,Vénusz!G242)</f>
        <v>08</v>
      </c>
      <c r="O244" s="7" t="str">
        <f>IF(Vénusz!$E242="-",Vénusz!H242*-1,Vénusz!H242)</f>
        <v>33,3</v>
      </c>
      <c r="P244" s="7">
        <f t="shared" si="17"/>
        <v>34749.35</v>
      </c>
      <c r="Q244" s="10">
        <f t="shared" si="18"/>
        <v>15.142583333333333</v>
      </c>
    </row>
    <row r="245" spans="1:17" x14ac:dyDescent="0.25">
      <c r="A245" s="8">
        <f t="shared" si="19"/>
        <v>44804</v>
      </c>
      <c r="B245" s="9" t="str">
        <f>Mars!B243</f>
        <v>04</v>
      </c>
      <c r="C245" s="9" t="str">
        <f>Mars!C243</f>
        <v>16</v>
      </c>
      <c r="D245" s="9" t="str">
        <f>Mars!D243</f>
        <v>12,63</v>
      </c>
      <c r="E245" s="6" t="str">
        <f>IF(Mars!$E243="-",Mars!F243*-1,Mars!F243)</f>
        <v>19</v>
      </c>
      <c r="F245" s="6" t="str">
        <f>IF(Mars!$E243="-",Mars!G243*-1,Mars!G243)</f>
        <v>57</v>
      </c>
      <c r="G245" s="7" t="str">
        <f>IF(Mars!$E243="-",Mars!H243*-1,Mars!H243)</f>
        <v>01,2</v>
      </c>
      <c r="H245" s="7">
        <f t="shared" si="15"/>
        <v>15372.63</v>
      </c>
      <c r="I245" s="10">
        <f t="shared" si="16"/>
        <v>19.950333333333333</v>
      </c>
      <c r="J245" s="6" t="str">
        <f>Vénusz!B243</f>
        <v>09</v>
      </c>
      <c r="K245" s="6" t="str">
        <f>Vénusz!C243</f>
        <v>44</v>
      </c>
      <c r="L245" s="11" t="str">
        <f>Vénusz!D243</f>
        <v>01,03</v>
      </c>
      <c r="M245" s="6" t="str">
        <f>IF(Vénusz!$E243="-",Vénusz!F243*-1,Vénusz!F243)</f>
        <v>14</v>
      </c>
      <c r="N245" s="6" t="str">
        <f>IF(Vénusz!$E243="-",Vénusz!G243*-1,Vénusz!G243)</f>
        <v>45</v>
      </c>
      <c r="O245" s="7" t="str">
        <f>IF(Vénusz!$E243="-",Vénusz!H243*-1,Vénusz!H243)</f>
        <v>52,4</v>
      </c>
      <c r="P245" s="7">
        <f t="shared" si="17"/>
        <v>35041.03</v>
      </c>
      <c r="Q245" s="10">
        <f t="shared" si="18"/>
        <v>14.764555555555555</v>
      </c>
    </row>
    <row r="246" spans="1:17" x14ac:dyDescent="0.25">
      <c r="A246" s="8">
        <f t="shared" si="19"/>
        <v>44805</v>
      </c>
      <c r="B246" s="9" t="str">
        <f>Mars!B244</f>
        <v>04</v>
      </c>
      <c r="C246" s="9" t="str">
        <f>Mars!C244</f>
        <v>18</v>
      </c>
      <c r="D246" s="9" t="str">
        <f>Mars!D244</f>
        <v>27,45</v>
      </c>
      <c r="E246" s="6" t="str">
        <f>IF(Mars!$E244="-",Mars!F244*-1,Mars!F244)</f>
        <v>20</v>
      </c>
      <c r="F246" s="6" t="str">
        <f>IF(Mars!$E244="-",Mars!G244*-1,Mars!G244)</f>
        <v>03</v>
      </c>
      <c r="G246" s="7" t="str">
        <f>IF(Mars!$E244="-",Mars!H244*-1,Mars!H244)</f>
        <v>33,5</v>
      </c>
      <c r="H246" s="7">
        <f t="shared" si="15"/>
        <v>15507.45</v>
      </c>
      <c r="I246" s="10">
        <f t="shared" si="16"/>
        <v>20.059305555555557</v>
      </c>
      <c r="J246" s="6" t="str">
        <f>Vénusz!B244</f>
        <v>09</v>
      </c>
      <c r="K246" s="6" t="str">
        <f>Vénusz!C244</f>
        <v>48</v>
      </c>
      <c r="L246" s="11" t="str">
        <f>Vénusz!D244</f>
        <v>51,78</v>
      </c>
      <c r="M246" s="6" t="str">
        <f>IF(Vénusz!$E244="-",Vénusz!F244*-1,Vénusz!F244)</f>
        <v>14</v>
      </c>
      <c r="N246" s="6" t="str">
        <f>IF(Vénusz!$E244="-",Vénusz!G244*-1,Vénusz!G244)</f>
        <v>22</v>
      </c>
      <c r="O246" s="7" t="str">
        <f>IF(Vénusz!$E244="-",Vénusz!H244*-1,Vénusz!H244)</f>
        <v>46,7</v>
      </c>
      <c r="P246" s="7">
        <f t="shared" si="17"/>
        <v>35331.78</v>
      </c>
      <c r="Q246" s="10">
        <f t="shared" si="18"/>
        <v>14.37963888888889</v>
      </c>
    </row>
    <row r="247" spans="1:17" x14ac:dyDescent="0.25">
      <c r="A247" s="8">
        <f t="shared" si="19"/>
        <v>44806</v>
      </c>
      <c r="B247" s="9" t="str">
        <f>Mars!B245</f>
        <v>04</v>
      </c>
      <c r="C247" s="9" t="str">
        <f>Mars!C245</f>
        <v>20</v>
      </c>
      <c r="D247" s="9" t="str">
        <f>Mars!D245</f>
        <v>41,27</v>
      </c>
      <c r="E247" s="6" t="str">
        <f>IF(Mars!$E245="-",Mars!F245*-1,Mars!F245)</f>
        <v>20</v>
      </c>
      <c r="F247" s="6" t="str">
        <f>IF(Mars!$E245="-",Mars!G245*-1,Mars!G245)</f>
        <v>09</v>
      </c>
      <c r="G247" s="7" t="str">
        <f>IF(Mars!$E245="-",Mars!H245*-1,Mars!H245)</f>
        <v>57,4</v>
      </c>
      <c r="H247" s="7">
        <f t="shared" si="15"/>
        <v>15641.27</v>
      </c>
      <c r="I247" s="10">
        <f t="shared" si="16"/>
        <v>20.165944444444442</v>
      </c>
      <c r="J247" s="6" t="str">
        <f>Vénusz!B245</f>
        <v>09</v>
      </c>
      <c r="K247" s="6" t="str">
        <f>Vénusz!C245</f>
        <v>53</v>
      </c>
      <c r="L247" s="11" t="str">
        <f>Vénusz!D245</f>
        <v>41,60</v>
      </c>
      <c r="M247" s="6" t="str">
        <f>IF(Vénusz!$E245="-",Vénusz!F245*-1,Vénusz!F245)</f>
        <v>13</v>
      </c>
      <c r="N247" s="6" t="str">
        <f>IF(Vénusz!$E245="-",Vénusz!G245*-1,Vénusz!G245)</f>
        <v>59</v>
      </c>
      <c r="O247" s="7" t="str">
        <f>IF(Vénusz!$E245="-",Vénusz!H245*-1,Vénusz!H245)</f>
        <v>16,9</v>
      </c>
      <c r="P247" s="7">
        <f t="shared" si="17"/>
        <v>35621.599999999999</v>
      </c>
      <c r="Q247" s="10">
        <f t="shared" si="18"/>
        <v>13.988027777777777</v>
      </c>
    </row>
    <row r="248" spans="1:17" x14ac:dyDescent="0.25">
      <c r="A248" s="8">
        <f t="shared" si="19"/>
        <v>44807</v>
      </c>
      <c r="B248" s="9" t="str">
        <f>Mars!B246</f>
        <v>04</v>
      </c>
      <c r="C248" s="9" t="str">
        <f>Mars!C246</f>
        <v>22</v>
      </c>
      <c r="D248" s="9" t="str">
        <f>Mars!D246</f>
        <v>54,06</v>
      </c>
      <c r="E248" s="6" t="str">
        <f>IF(Mars!$E246="-",Mars!F246*-1,Mars!F246)</f>
        <v>20</v>
      </c>
      <c r="F248" s="6" t="str">
        <f>IF(Mars!$E246="-",Mars!G246*-1,Mars!G246)</f>
        <v>16</v>
      </c>
      <c r="G248" s="7" t="str">
        <f>IF(Mars!$E246="-",Mars!H246*-1,Mars!H246)</f>
        <v>12,9</v>
      </c>
      <c r="H248" s="7">
        <f t="shared" si="15"/>
        <v>15774.06</v>
      </c>
      <c r="I248" s="10">
        <f t="shared" si="16"/>
        <v>20.270250000000001</v>
      </c>
      <c r="J248" s="6" t="str">
        <f>Vénusz!B246</f>
        <v>09</v>
      </c>
      <c r="K248" s="6" t="str">
        <f>Vénusz!C246</f>
        <v>58</v>
      </c>
      <c r="L248" s="11" t="str">
        <f>Vénusz!D246</f>
        <v>30,49</v>
      </c>
      <c r="M248" s="6" t="str">
        <f>IF(Vénusz!$E246="-",Vénusz!F246*-1,Vénusz!F246)</f>
        <v>13</v>
      </c>
      <c r="N248" s="6" t="str">
        <f>IF(Vénusz!$E246="-",Vénusz!G246*-1,Vénusz!G246)</f>
        <v>35</v>
      </c>
      <c r="O248" s="7" t="str">
        <f>IF(Vénusz!$E246="-",Vénusz!H246*-1,Vénusz!H246)</f>
        <v>23,8</v>
      </c>
      <c r="P248" s="7">
        <f t="shared" si="17"/>
        <v>35910.49</v>
      </c>
      <c r="Q248" s="10">
        <f t="shared" si="18"/>
        <v>13.589944444444445</v>
      </c>
    </row>
    <row r="249" spans="1:17" x14ac:dyDescent="0.25">
      <c r="A249" s="8">
        <f t="shared" si="19"/>
        <v>44808</v>
      </c>
      <c r="B249" s="9" t="str">
        <f>Mars!B247</f>
        <v>04</v>
      </c>
      <c r="C249" s="9" t="str">
        <f>Mars!C247</f>
        <v>25</v>
      </c>
      <c r="D249" s="9" t="str">
        <f>Mars!D247</f>
        <v>05,80</v>
      </c>
      <c r="E249" s="6" t="str">
        <f>IF(Mars!$E247="-",Mars!F247*-1,Mars!F247)</f>
        <v>20</v>
      </c>
      <c r="F249" s="6" t="str">
        <f>IF(Mars!$E247="-",Mars!G247*-1,Mars!G247)</f>
        <v>22</v>
      </c>
      <c r="G249" s="7" t="str">
        <f>IF(Mars!$E247="-",Mars!H247*-1,Mars!H247)</f>
        <v>20,1</v>
      </c>
      <c r="H249" s="7">
        <f t="shared" si="15"/>
        <v>15905.8</v>
      </c>
      <c r="I249" s="10">
        <f t="shared" si="16"/>
        <v>20.372250000000001</v>
      </c>
      <c r="J249" s="6" t="str">
        <f>Vénusz!B247</f>
        <v>10</v>
      </c>
      <c r="K249" s="6" t="str">
        <f>Vénusz!C247</f>
        <v>03</v>
      </c>
      <c r="L249" s="11" t="str">
        <f>Vénusz!D247</f>
        <v>18,49</v>
      </c>
      <c r="M249" s="6" t="str">
        <f>IF(Vénusz!$E247="-",Vénusz!F247*-1,Vénusz!F247)</f>
        <v>13</v>
      </c>
      <c r="N249" s="6" t="str">
        <f>IF(Vénusz!$E247="-",Vénusz!G247*-1,Vénusz!G247)</f>
        <v>11</v>
      </c>
      <c r="O249" s="7" t="str">
        <f>IF(Vénusz!$E247="-",Vénusz!H247*-1,Vénusz!H247)</f>
        <v>08,0</v>
      </c>
      <c r="P249" s="7">
        <f t="shared" si="17"/>
        <v>36198.49</v>
      </c>
      <c r="Q249" s="10">
        <f t="shared" si="18"/>
        <v>13.185555555555556</v>
      </c>
    </row>
    <row r="250" spans="1:17" x14ac:dyDescent="0.25">
      <c r="A250" s="8">
        <f t="shared" si="19"/>
        <v>44809</v>
      </c>
      <c r="B250" s="9" t="str">
        <f>Mars!B248</f>
        <v>04</v>
      </c>
      <c r="C250" s="9" t="str">
        <f>Mars!C248</f>
        <v>27</v>
      </c>
      <c r="D250" s="9" t="str">
        <f>Mars!D248</f>
        <v>16,46</v>
      </c>
      <c r="E250" s="6" t="str">
        <f>IF(Mars!$E248="-",Mars!F248*-1,Mars!F248)</f>
        <v>20</v>
      </c>
      <c r="F250" s="6" t="str">
        <f>IF(Mars!$E248="-",Mars!G248*-1,Mars!G248)</f>
        <v>28</v>
      </c>
      <c r="G250" s="7" t="str">
        <f>IF(Mars!$E248="-",Mars!H248*-1,Mars!H248)</f>
        <v>19,2</v>
      </c>
      <c r="H250" s="7">
        <f t="shared" si="15"/>
        <v>16036.46</v>
      </c>
      <c r="I250" s="10">
        <f t="shared" si="16"/>
        <v>20.471999999999998</v>
      </c>
      <c r="J250" s="6" t="str">
        <f>Vénusz!B248</f>
        <v>10</v>
      </c>
      <c r="K250" s="6" t="str">
        <f>Vénusz!C248</f>
        <v>08</v>
      </c>
      <c r="L250" s="11" t="str">
        <f>Vénusz!D248</f>
        <v>05,59</v>
      </c>
      <c r="M250" s="6" t="str">
        <f>IF(Vénusz!$E248="-",Vénusz!F248*-1,Vénusz!F248)</f>
        <v>12</v>
      </c>
      <c r="N250" s="6" t="str">
        <f>IF(Vénusz!$E248="-",Vénusz!G248*-1,Vénusz!G248)</f>
        <v>46</v>
      </c>
      <c r="O250" s="7" t="str">
        <f>IF(Vénusz!$E248="-",Vénusz!H248*-1,Vénusz!H248)</f>
        <v>30,1</v>
      </c>
      <c r="P250" s="7">
        <f t="shared" si="17"/>
        <v>36485.589999999997</v>
      </c>
      <c r="Q250" s="10">
        <f t="shared" si="18"/>
        <v>12.775027777777778</v>
      </c>
    </row>
    <row r="251" spans="1:17" x14ac:dyDescent="0.25">
      <c r="A251" s="8">
        <f t="shared" si="19"/>
        <v>44810</v>
      </c>
      <c r="B251" s="9" t="str">
        <f>Mars!B249</f>
        <v>04</v>
      </c>
      <c r="C251" s="9" t="str">
        <f>Mars!C249</f>
        <v>29</v>
      </c>
      <c r="D251" s="9" t="str">
        <f>Mars!D249</f>
        <v>26,01</v>
      </c>
      <c r="E251" s="6" t="str">
        <f>IF(Mars!$E249="-",Mars!F249*-1,Mars!F249)</f>
        <v>20</v>
      </c>
      <c r="F251" s="6" t="str">
        <f>IF(Mars!$E249="-",Mars!G249*-1,Mars!G249)</f>
        <v>34</v>
      </c>
      <c r="G251" s="7" t="str">
        <f>IF(Mars!$E249="-",Mars!H249*-1,Mars!H249)</f>
        <v>10,4</v>
      </c>
      <c r="H251" s="7">
        <f t="shared" si="15"/>
        <v>16166.01</v>
      </c>
      <c r="I251" s="10">
        <f t="shared" si="16"/>
        <v>20.569555555555556</v>
      </c>
      <c r="J251" s="6" t="str">
        <f>Vénusz!B249</f>
        <v>10</v>
      </c>
      <c r="K251" s="6" t="str">
        <f>Vénusz!C249</f>
        <v>12</v>
      </c>
      <c r="L251" s="11" t="str">
        <f>Vénusz!D249</f>
        <v>51,83</v>
      </c>
      <c r="M251" s="6" t="str">
        <f>IF(Vénusz!$E249="-",Vénusz!F249*-1,Vénusz!F249)</f>
        <v>12</v>
      </c>
      <c r="N251" s="6" t="str">
        <f>IF(Vénusz!$E249="-",Vénusz!G249*-1,Vénusz!G249)</f>
        <v>21</v>
      </c>
      <c r="O251" s="7" t="str">
        <f>IF(Vénusz!$E249="-",Vénusz!H249*-1,Vénusz!H249)</f>
        <v>30,9</v>
      </c>
      <c r="P251" s="7">
        <f t="shared" si="17"/>
        <v>36771.83</v>
      </c>
      <c r="Q251" s="10">
        <f t="shared" si="18"/>
        <v>12.358583333333334</v>
      </c>
    </row>
    <row r="252" spans="1:17" x14ac:dyDescent="0.25">
      <c r="A252" s="8">
        <f t="shared" si="19"/>
        <v>44811</v>
      </c>
      <c r="B252" s="9" t="str">
        <f>Mars!B250</f>
        <v>04</v>
      </c>
      <c r="C252" s="9" t="str">
        <f>Mars!C250</f>
        <v>31</v>
      </c>
      <c r="D252" s="9" t="str">
        <f>Mars!D250</f>
        <v>34,43</v>
      </c>
      <c r="E252" s="6" t="str">
        <f>IF(Mars!$E250="-",Mars!F250*-1,Mars!F250)</f>
        <v>20</v>
      </c>
      <c r="F252" s="6" t="str">
        <f>IF(Mars!$E250="-",Mars!G250*-1,Mars!G250)</f>
        <v>39</v>
      </c>
      <c r="G252" s="7" t="str">
        <f>IF(Mars!$E250="-",Mars!H250*-1,Mars!H250)</f>
        <v>53,7</v>
      </c>
      <c r="H252" s="7">
        <f t="shared" si="15"/>
        <v>16294.43</v>
      </c>
      <c r="I252" s="10">
        <f t="shared" si="16"/>
        <v>20.664916666666667</v>
      </c>
      <c r="J252" s="6" t="str">
        <f>Vénusz!B250</f>
        <v>10</v>
      </c>
      <c r="K252" s="6" t="str">
        <f>Vénusz!C250</f>
        <v>17</v>
      </c>
      <c r="L252" s="11" t="str">
        <f>Vénusz!D250</f>
        <v>37,22</v>
      </c>
      <c r="M252" s="6" t="str">
        <f>IF(Vénusz!$E250="-",Vénusz!F250*-1,Vénusz!F250)</f>
        <v>11</v>
      </c>
      <c r="N252" s="6" t="str">
        <f>IF(Vénusz!$E250="-",Vénusz!G250*-1,Vénusz!G250)</f>
        <v>56</v>
      </c>
      <c r="O252" s="7" t="str">
        <f>IF(Vénusz!$E250="-",Vénusz!H250*-1,Vénusz!H250)</f>
        <v>11,2</v>
      </c>
      <c r="P252" s="7">
        <f t="shared" si="17"/>
        <v>37057.22</v>
      </c>
      <c r="Q252" s="10">
        <f t="shared" si="18"/>
        <v>11.936444444444446</v>
      </c>
    </row>
    <row r="253" spans="1:17" x14ac:dyDescent="0.25">
      <c r="A253" s="8">
        <f t="shared" si="19"/>
        <v>44812</v>
      </c>
      <c r="B253" s="9" t="str">
        <f>Mars!B251</f>
        <v>04</v>
      </c>
      <c r="C253" s="9" t="str">
        <f>Mars!C251</f>
        <v>33</v>
      </c>
      <c r="D253" s="9" t="str">
        <f>Mars!D251</f>
        <v>41,70</v>
      </c>
      <c r="E253" s="6" t="str">
        <f>IF(Mars!$E251="-",Mars!F251*-1,Mars!F251)</f>
        <v>20</v>
      </c>
      <c r="F253" s="6" t="str">
        <f>IF(Mars!$E251="-",Mars!G251*-1,Mars!G251)</f>
        <v>45</v>
      </c>
      <c r="G253" s="7" t="str">
        <f>IF(Mars!$E251="-",Mars!H251*-1,Mars!H251)</f>
        <v>29,2</v>
      </c>
      <c r="H253" s="7">
        <f t="shared" si="15"/>
        <v>16421.7</v>
      </c>
      <c r="I253" s="10">
        <f t="shared" si="16"/>
        <v>20.758111111111113</v>
      </c>
      <c r="J253" s="6" t="str">
        <f>Vénusz!B251</f>
        <v>10</v>
      </c>
      <c r="K253" s="6" t="str">
        <f>Vénusz!C251</f>
        <v>22</v>
      </c>
      <c r="L253" s="11" t="str">
        <f>Vénusz!D251</f>
        <v>21,78</v>
      </c>
      <c r="M253" s="6" t="str">
        <f>IF(Vénusz!$E251="-",Vénusz!F251*-1,Vénusz!F251)</f>
        <v>11</v>
      </c>
      <c r="N253" s="6" t="str">
        <f>IF(Vénusz!$E251="-",Vénusz!G251*-1,Vénusz!G251)</f>
        <v>30</v>
      </c>
      <c r="O253" s="7" t="str">
        <f>IF(Vénusz!$E251="-",Vénusz!H251*-1,Vénusz!H251)</f>
        <v>31,4</v>
      </c>
      <c r="P253" s="7">
        <f t="shared" si="17"/>
        <v>37341.78</v>
      </c>
      <c r="Q253" s="10">
        <f t="shared" si="18"/>
        <v>11.508722222222222</v>
      </c>
    </row>
    <row r="254" spans="1:17" x14ac:dyDescent="0.25">
      <c r="A254" s="8">
        <f t="shared" si="19"/>
        <v>44813</v>
      </c>
      <c r="B254" s="9" t="str">
        <f>Mars!B252</f>
        <v>04</v>
      </c>
      <c r="C254" s="9" t="str">
        <f>Mars!C252</f>
        <v>35</v>
      </c>
      <c r="D254" s="9" t="str">
        <f>Mars!D252</f>
        <v>47,78</v>
      </c>
      <c r="E254" s="6" t="str">
        <f>IF(Mars!$E252="-",Mars!F252*-1,Mars!F252)</f>
        <v>20</v>
      </c>
      <c r="F254" s="6" t="str">
        <f>IF(Mars!$E252="-",Mars!G252*-1,Mars!G252)</f>
        <v>50</v>
      </c>
      <c r="G254" s="7" t="str">
        <f>IF(Mars!$E252="-",Mars!H252*-1,Mars!H252)</f>
        <v>57,2</v>
      </c>
      <c r="H254" s="7">
        <f t="shared" si="15"/>
        <v>16547.78</v>
      </c>
      <c r="I254" s="10">
        <f t="shared" si="16"/>
        <v>20.84922222222222</v>
      </c>
      <c r="J254" s="6" t="str">
        <f>Vénusz!B252</f>
        <v>10</v>
      </c>
      <c r="K254" s="6" t="str">
        <f>Vénusz!C252</f>
        <v>27</v>
      </c>
      <c r="L254" s="11" t="str">
        <f>Vénusz!D252</f>
        <v>05,54</v>
      </c>
      <c r="M254" s="6" t="str">
        <f>IF(Vénusz!$E252="-",Vénusz!F252*-1,Vénusz!F252)</f>
        <v>11</v>
      </c>
      <c r="N254" s="6" t="str">
        <f>IF(Vénusz!$E252="-",Vénusz!G252*-1,Vénusz!G252)</f>
        <v>04</v>
      </c>
      <c r="O254" s="7" t="str">
        <f>IF(Vénusz!$E252="-",Vénusz!H252*-1,Vénusz!H252)</f>
        <v>32,5</v>
      </c>
      <c r="P254" s="7">
        <f t="shared" si="17"/>
        <v>37625.54</v>
      </c>
      <c r="Q254" s="10">
        <f t="shared" si="18"/>
        <v>11.075694444444444</v>
      </c>
    </row>
    <row r="255" spans="1:17" x14ac:dyDescent="0.25">
      <c r="A255" s="8">
        <f t="shared" si="19"/>
        <v>44814</v>
      </c>
      <c r="B255" s="9" t="str">
        <f>Mars!B253</f>
        <v>04</v>
      </c>
      <c r="C255" s="9" t="str">
        <f>Mars!C253</f>
        <v>37</v>
      </c>
      <c r="D255" s="9" t="str">
        <f>Mars!D253</f>
        <v>52,64</v>
      </c>
      <c r="E255" s="6" t="str">
        <f>IF(Mars!$E253="-",Mars!F253*-1,Mars!F253)</f>
        <v>20</v>
      </c>
      <c r="F255" s="6" t="str">
        <f>IF(Mars!$E253="-",Mars!G253*-1,Mars!G253)</f>
        <v>56</v>
      </c>
      <c r="G255" s="7" t="str">
        <f>IF(Mars!$E253="-",Mars!H253*-1,Mars!H253)</f>
        <v>17,7</v>
      </c>
      <c r="H255" s="7">
        <f t="shared" si="15"/>
        <v>16672.64</v>
      </c>
      <c r="I255" s="10">
        <f t="shared" si="16"/>
        <v>20.93825</v>
      </c>
      <c r="J255" s="6" t="str">
        <f>Vénusz!B253</f>
        <v>10</v>
      </c>
      <c r="K255" s="6" t="str">
        <f>Vénusz!C253</f>
        <v>31</v>
      </c>
      <c r="L255" s="11" t="str">
        <f>Vénusz!D253</f>
        <v>48,53</v>
      </c>
      <c r="M255" s="6" t="str">
        <f>IF(Vénusz!$E253="-",Vénusz!F253*-1,Vénusz!F253)</f>
        <v>10</v>
      </c>
      <c r="N255" s="6" t="str">
        <f>IF(Vénusz!$E253="-",Vénusz!G253*-1,Vénusz!G253)</f>
        <v>38</v>
      </c>
      <c r="O255" s="7" t="str">
        <f>IF(Vénusz!$E253="-",Vénusz!H253*-1,Vénusz!H253)</f>
        <v>15,0</v>
      </c>
      <c r="P255" s="7">
        <f t="shared" si="17"/>
        <v>37908.53</v>
      </c>
      <c r="Q255" s="10">
        <f t="shared" si="18"/>
        <v>10.637499999999999</v>
      </c>
    </row>
    <row r="256" spans="1:17" x14ac:dyDescent="0.25">
      <c r="A256" s="8">
        <f t="shared" si="19"/>
        <v>44815</v>
      </c>
      <c r="B256" s="9" t="str">
        <f>Mars!B254</f>
        <v>04</v>
      </c>
      <c r="C256" s="9" t="str">
        <f>Mars!C254</f>
        <v>39</v>
      </c>
      <c r="D256" s="9" t="str">
        <f>Mars!D254</f>
        <v>56,25</v>
      </c>
      <c r="E256" s="6" t="str">
        <f>IF(Mars!$E254="-",Mars!F254*-1,Mars!F254)</f>
        <v>21</v>
      </c>
      <c r="F256" s="6" t="str">
        <f>IF(Mars!$E254="-",Mars!G254*-1,Mars!G254)</f>
        <v>01</v>
      </c>
      <c r="G256" s="7" t="str">
        <f>IF(Mars!$E254="-",Mars!H254*-1,Mars!H254)</f>
        <v>30,9</v>
      </c>
      <c r="H256" s="7">
        <f t="shared" si="15"/>
        <v>16796.25</v>
      </c>
      <c r="I256" s="10">
        <f t="shared" si="16"/>
        <v>21.02525</v>
      </c>
      <c r="J256" s="6" t="str">
        <f>Vénusz!B254</f>
        <v>10</v>
      </c>
      <c r="K256" s="6" t="str">
        <f>Vénusz!C254</f>
        <v>36</v>
      </c>
      <c r="L256" s="11" t="str">
        <f>Vénusz!D254</f>
        <v>30,77</v>
      </c>
      <c r="M256" s="6" t="str">
        <f>IF(Vénusz!$E254="-",Vénusz!F254*-1,Vénusz!F254)</f>
        <v>10</v>
      </c>
      <c r="N256" s="6" t="str">
        <f>IF(Vénusz!$E254="-",Vénusz!G254*-1,Vénusz!G254)</f>
        <v>11</v>
      </c>
      <c r="O256" s="7" t="str">
        <f>IF(Vénusz!$E254="-",Vénusz!H254*-1,Vénusz!H254)</f>
        <v>39,6</v>
      </c>
      <c r="P256" s="7">
        <f t="shared" si="17"/>
        <v>38190.769999999997</v>
      </c>
      <c r="Q256" s="10">
        <f t="shared" si="18"/>
        <v>10.194333333333333</v>
      </c>
    </row>
    <row r="257" spans="1:17" x14ac:dyDescent="0.25">
      <c r="A257" s="8">
        <f t="shared" si="19"/>
        <v>44816</v>
      </c>
      <c r="B257" s="9" t="str">
        <f>Mars!B255</f>
        <v>04</v>
      </c>
      <c r="C257" s="9" t="str">
        <f>Mars!C255</f>
        <v>41</v>
      </c>
      <c r="D257" s="9" t="str">
        <f>Mars!D255</f>
        <v>58,57</v>
      </c>
      <c r="E257" s="6" t="str">
        <f>IF(Mars!$E255="-",Mars!F255*-1,Mars!F255)</f>
        <v>21</v>
      </c>
      <c r="F257" s="6" t="str">
        <f>IF(Mars!$E255="-",Mars!G255*-1,Mars!G255)</f>
        <v>06</v>
      </c>
      <c r="G257" s="7" t="str">
        <f>IF(Mars!$E255="-",Mars!H255*-1,Mars!H255)</f>
        <v>36,9</v>
      </c>
      <c r="H257" s="7">
        <f t="shared" si="15"/>
        <v>16918.57</v>
      </c>
      <c r="I257" s="10">
        <f t="shared" si="16"/>
        <v>21.110250000000001</v>
      </c>
      <c r="J257" s="6" t="str">
        <f>Vénusz!B255</f>
        <v>10</v>
      </c>
      <c r="K257" s="6" t="str">
        <f>Vénusz!C255</f>
        <v>41</v>
      </c>
      <c r="L257" s="11" t="str">
        <f>Vénusz!D255</f>
        <v>12,29</v>
      </c>
      <c r="M257" s="6" t="str">
        <f>IF(Vénusz!$E255="-",Vénusz!F255*-1,Vénusz!F255)</f>
        <v>09</v>
      </c>
      <c r="N257" s="6" t="str">
        <f>IF(Vénusz!$E255="-",Vénusz!G255*-1,Vénusz!G255)</f>
        <v>44</v>
      </c>
      <c r="O257" s="7" t="str">
        <f>IF(Vénusz!$E255="-",Vénusz!H255*-1,Vénusz!H255)</f>
        <v>47,1</v>
      </c>
      <c r="P257" s="7">
        <f t="shared" si="17"/>
        <v>38472.29</v>
      </c>
      <c r="Q257" s="10">
        <f t="shared" si="18"/>
        <v>9.746416666666665</v>
      </c>
    </row>
    <row r="258" spans="1:17" x14ac:dyDescent="0.25">
      <c r="A258" s="8">
        <f t="shared" si="19"/>
        <v>44817</v>
      </c>
      <c r="B258" s="9" t="str">
        <f>Mars!B256</f>
        <v>04</v>
      </c>
      <c r="C258" s="9" t="str">
        <f>Mars!C256</f>
        <v>43</v>
      </c>
      <c r="D258" s="9" t="str">
        <f>Mars!D256</f>
        <v>59,57</v>
      </c>
      <c r="E258" s="6" t="str">
        <f>IF(Mars!$E256="-",Mars!F256*-1,Mars!F256)</f>
        <v>21</v>
      </c>
      <c r="F258" s="6" t="str">
        <f>IF(Mars!$E256="-",Mars!G256*-1,Mars!G256)</f>
        <v>11</v>
      </c>
      <c r="G258" s="7" t="str">
        <f>IF(Mars!$E256="-",Mars!H256*-1,Mars!H256)</f>
        <v>35,8</v>
      </c>
      <c r="H258" s="7">
        <f t="shared" si="15"/>
        <v>17039.57</v>
      </c>
      <c r="I258" s="10">
        <f t="shared" si="16"/>
        <v>21.193277777777777</v>
      </c>
      <c r="J258" s="6" t="str">
        <f>Vénusz!B256</f>
        <v>10</v>
      </c>
      <c r="K258" s="6" t="str">
        <f>Vénusz!C256</f>
        <v>45</v>
      </c>
      <c r="L258" s="11" t="str">
        <f>Vénusz!D256</f>
        <v>53,12</v>
      </c>
      <c r="M258" s="6" t="str">
        <f>IF(Vénusz!$E256="-",Vénusz!F256*-1,Vénusz!F256)</f>
        <v>09</v>
      </c>
      <c r="N258" s="6" t="str">
        <f>IF(Vénusz!$E256="-",Vénusz!G256*-1,Vénusz!G256)</f>
        <v>17</v>
      </c>
      <c r="O258" s="7" t="str">
        <f>IF(Vénusz!$E256="-",Vénusz!H256*-1,Vénusz!H256)</f>
        <v>38,1</v>
      </c>
      <c r="P258" s="7">
        <f t="shared" si="17"/>
        <v>38753.120000000003</v>
      </c>
      <c r="Q258" s="10">
        <f t="shared" si="18"/>
        <v>9.2939166666666662</v>
      </c>
    </row>
    <row r="259" spans="1:17" x14ac:dyDescent="0.25">
      <c r="A259" s="8">
        <f t="shared" si="19"/>
        <v>44818</v>
      </c>
      <c r="B259" s="9" t="str">
        <f>Mars!B257</f>
        <v>04</v>
      </c>
      <c r="C259" s="9" t="str">
        <f>Mars!C257</f>
        <v>45</v>
      </c>
      <c r="D259" s="9" t="str">
        <f>Mars!D257</f>
        <v>59,20</v>
      </c>
      <c r="E259" s="6" t="str">
        <f>IF(Mars!$E257="-",Mars!F257*-1,Mars!F257)</f>
        <v>21</v>
      </c>
      <c r="F259" s="6" t="str">
        <f>IF(Mars!$E257="-",Mars!G257*-1,Mars!G257)</f>
        <v>16</v>
      </c>
      <c r="G259" s="7" t="str">
        <f>IF(Mars!$E257="-",Mars!H257*-1,Mars!H257)</f>
        <v>27,7</v>
      </c>
      <c r="H259" s="7">
        <f t="shared" si="15"/>
        <v>17159.2</v>
      </c>
      <c r="I259" s="10">
        <f t="shared" si="16"/>
        <v>21.274361111111109</v>
      </c>
      <c r="J259" s="6" t="str">
        <f>Vénusz!B257</f>
        <v>10</v>
      </c>
      <c r="K259" s="6" t="str">
        <f>Vénusz!C257</f>
        <v>50</v>
      </c>
      <c r="L259" s="11" t="str">
        <f>Vénusz!D257</f>
        <v>33,30</v>
      </c>
      <c r="M259" s="6" t="str">
        <f>IF(Vénusz!$E257="-",Vénusz!F257*-1,Vénusz!F257)</f>
        <v>08</v>
      </c>
      <c r="N259" s="6" t="str">
        <f>IF(Vénusz!$E257="-",Vénusz!G257*-1,Vénusz!G257)</f>
        <v>50</v>
      </c>
      <c r="O259" s="7" t="str">
        <f>IF(Vénusz!$E257="-",Vénusz!H257*-1,Vénusz!H257)</f>
        <v>13,3</v>
      </c>
      <c r="P259" s="7">
        <f t="shared" si="17"/>
        <v>39033.300000000003</v>
      </c>
      <c r="Q259" s="10">
        <f t="shared" si="18"/>
        <v>8.837027777777779</v>
      </c>
    </row>
    <row r="260" spans="1:17" x14ac:dyDescent="0.25">
      <c r="A260" s="8">
        <f t="shared" si="19"/>
        <v>44819</v>
      </c>
      <c r="B260" s="9" t="str">
        <f>Mars!B258</f>
        <v>04</v>
      </c>
      <c r="C260" s="9" t="str">
        <f>Mars!C258</f>
        <v>47</v>
      </c>
      <c r="D260" s="9" t="str">
        <f>Mars!D258</f>
        <v>57,42</v>
      </c>
      <c r="E260" s="6" t="str">
        <f>IF(Mars!$E258="-",Mars!F258*-1,Mars!F258)</f>
        <v>21</v>
      </c>
      <c r="F260" s="6" t="str">
        <f>IF(Mars!$E258="-",Mars!G258*-1,Mars!G258)</f>
        <v>21</v>
      </c>
      <c r="G260" s="7" t="str">
        <f>IF(Mars!$E258="-",Mars!H258*-1,Mars!H258)</f>
        <v>12,8</v>
      </c>
      <c r="H260" s="7">
        <f t="shared" ref="H260:H323" si="20">(B260*3600)+(C260*60)+D260</f>
        <v>17277.419999999998</v>
      </c>
      <c r="I260" s="10">
        <f t="shared" ref="I260:I323" si="21">E260+(F260/60)+(G260/3600)</f>
        <v>21.353555555555555</v>
      </c>
      <c r="J260" s="6" t="str">
        <f>Vénusz!B258</f>
        <v>10</v>
      </c>
      <c r="K260" s="6" t="str">
        <f>Vénusz!C258</f>
        <v>55</v>
      </c>
      <c r="L260" s="11" t="str">
        <f>Vénusz!D258</f>
        <v>12,84</v>
      </c>
      <c r="M260" s="6" t="str">
        <f>IF(Vénusz!$E258="-",Vénusz!F258*-1,Vénusz!F258)</f>
        <v>08</v>
      </c>
      <c r="N260" s="6" t="str">
        <f>IF(Vénusz!$E258="-",Vénusz!G258*-1,Vénusz!G258)</f>
        <v>22</v>
      </c>
      <c r="O260" s="7" t="str">
        <f>IF(Vénusz!$E258="-",Vénusz!H258*-1,Vénusz!H258)</f>
        <v>33,5</v>
      </c>
      <c r="P260" s="7">
        <f t="shared" ref="P260:P323" si="22">(J260*3600)+(K260*60)+L260</f>
        <v>39312.839999999997</v>
      </c>
      <c r="Q260" s="10">
        <f t="shared" ref="Q260:Q323" si="23">M260+(N260/60)+(O260/3600)</f>
        <v>8.3759722222222219</v>
      </c>
    </row>
    <row r="261" spans="1:17" x14ac:dyDescent="0.25">
      <c r="A261" s="8">
        <f t="shared" ref="A261:A324" si="24">A260+1</f>
        <v>44820</v>
      </c>
      <c r="B261" s="9" t="str">
        <f>Mars!B259</f>
        <v>04</v>
      </c>
      <c r="C261" s="9" t="str">
        <f>Mars!C259</f>
        <v>49</v>
      </c>
      <c r="D261" s="9" t="str">
        <f>Mars!D259</f>
        <v>54,20</v>
      </c>
      <c r="E261" s="6" t="str">
        <f>IF(Mars!$E259="-",Mars!F259*-1,Mars!F259)</f>
        <v>21</v>
      </c>
      <c r="F261" s="6" t="str">
        <f>IF(Mars!$E259="-",Mars!G259*-1,Mars!G259)</f>
        <v>25</v>
      </c>
      <c r="G261" s="7" t="str">
        <f>IF(Mars!$E259="-",Mars!H259*-1,Mars!H259)</f>
        <v>51,3</v>
      </c>
      <c r="H261" s="7">
        <f t="shared" si="20"/>
        <v>17394.2</v>
      </c>
      <c r="I261" s="10">
        <f t="shared" si="21"/>
        <v>21.430916666666668</v>
      </c>
      <c r="J261" s="6" t="str">
        <f>Vénusz!B259</f>
        <v>10</v>
      </c>
      <c r="K261" s="6" t="str">
        <f>Vénusz!C259</f>
        <v>59</v>
      </c>
      <c r="L261" s="11" t="str">
        <f>Vénusz!D259</f>
        <v>51,79</v>
      </c>
      <c r="M261" s="6" t="str">
        <f>IF(Vénusz!$E259="-",Vénusz!F259*-1,Vénusz!F259)</f>
        <v>07</v>
      </c>
      <c r="N261" s="6" t="str">
        <f>IF(Vénusz!$E259="-",Vénusz!G259*-1,Vénusz!G259)</f>
        <v>54</v>
      </c>
      <c r="O261" s="7" t="str">
        <f>IF(Vénusz!$E259="-",Vénusz!H259*-1,Vénusz!H259)</f>
        <v>39,3</v>
      </c>
      <c r="P261" s="7">
        <f t="shared" si="22"/>
        <v>39591.79</v>
      </c>
      <c r="Q261" s="10">
        <f t="shared" si="23"/>
        <v>7.910916666666667</v>
      </c>
    </row>
    <row r="262" spans="1:17" x14ac:dyDescent="0.25">
      <c r="A262" s="8">
        <f t="shared" si="24"/>
        <v>44821</v>
      </c>
      <c r="B262" s="9" t="str">
        <f>Mars!B260</f>
        <v>04</v>
      </c>
      <c r="C262" s="9" t="str">
        <f>Mars!C260</f>
        <v>51</v>
      </c>
      <c r="D262" s="9" t="str">
        <f>Mars!D260</f>
        <v>49,48</v>
      </c>
      <c r="E262" s="6" t="str">
        <f>IF(Mars!$E260="-",Mars!F260*-1,Mars!F260)</f>
        <v>21</v>
      </c>
      <c r="F262" s="6" t="str">
        <f>IF(Mars!$E260="-",Mars!G260*-1,Mars!G260)</f>
        <v>30</v>
      </c>
      <c r="G262" s="7" t="str">
        <f>IF(Mars!$E260="-",Mars!H260*-1,Mars!H260)</f>
        <v>23,2</v>
      </c>
      <c r="H262" s="7">
        <f t="shared" si="20"/>
        <v>17509.48</v>
      </c>
      <c r="I262" s="10">
        <f t="shared" si="21"/>
        <v>21.506444444444444</v>
      </c>
      <c r="J262" s="6" t="str">
        <f>Vénusz!B260</f>
        <v>11</v>
      </c>
      <c r="K262" s="6" t="str">
        <f>Vénusz!C260</f>
        <v>04</v>
      </c>
      <c r="L262" s="11" t="str">
        <f>Vénusz!D260</f>
        <v>30,17</v>
      </c>
      <c r="M262" s="6" t="str">
        <f>IF(Vénusz!$E260="-",Vénusz!F260*-1,Vénusz!F260)</f>
        <v>07</v>
      </c>
      <c r="N262" s="6" t="str">
        <f>IF(Vénusz!$E260="-",Vénusz!G260*-1,Vénusz!G260)</f>
        <v>26</v>
      </c>
      <c r="O262" s="7" t="str">
        <f>IF(Vénusz!$E260="-",Vénusz!H260*-1,Vénusz!H260)</f>
        <v>31,5</v>
      </c>
      <c r="P262" s="7">
        <f t="shared" si="22"/>
        <v>39870.17</v>
      </c>
      <c r="Q262" s="10">
        <f t="shared" si="23"/>
        <v>7.4420833333333336</v>
      </c>
    </row>
    <row r="263" spans="1:17" x14ac:dyDescent="0.25">
      <c r="A263" s="8">
        <f t="shared" si="24"/>
        <v>44822</v>
      </c>
      <c r="B263" s="9" t="str">
        <f>Mars!B261</f>
        <v>04</v>
      </c>
      <c r="C263" s="9" t="str">
        <f>Mars!C261</f>
        <v>53</v>
      </c>
      <c r="D263" s="9" t="str">
        <f>Mars!D261</f>
        <v>43,22</v>
      </c>
      <c r="E263" s="6" t="str">
        <f>IF(Mars!$E261="-",Mars!F261*-1,Mars!F261)</f>
        <v>21</v>
      </c>
      <c r="F263" s="6" t="str">
        <f>IF(Mars!$E261="-",Mars!G261*-1,Mars!G261)</f>
        <v>34</v>
      </c>
      <c r="G263" s="7" t="str">
        <f>IF(Mars!$E261="-",Mars!H261*-1,Mars!H261)</f>
        <v>48,7</v>
      </c>
      <c r="H263" s="7">
        <f t="shared" si="20"/>
        <v>17623.22</v>
      </c>
      <c r="I263" s="10">
        <f t="shared" si="21"/>
        <v>21.580194444444444</v>
      </c>
      <c r="J263" s="6" t="str">
        <f>Vénusz!B261</f>
        <v>11</v>
      </c>
      <c r="K263" s="6" t="str">
        <f>Vénusz!C261</f>
        <v>09</v>
      </c>
      <c r="L263" s="11" t="str">
        <f>Vénusz!D261</f>
        <v>08,01</v>
      </c>
      <c r="M263" s="6" t="str">
        <f>IF(Vénusz!$E261="-",Vénusz!F261*-1,Vénusz!F261)</f>
        <v>06</v>
      </c>
      <c r="N263" s="6" t="str">
        <f>IF(Vénusz!$E261="-",Vénusz!G261*-1,Vénusz!G261)</f>
        <v>58</v>
      </c>
      <c r="O263" s="7" t="str">
        <f>IF(Vénusz!$E261="-",Vénusz!H261*-1,Vénusz!H261)</f>
        <v>10,8</v>
      </c>
      <c r="P263" s="7">
        <f t="shared" si="22"/>
        <v>40148.01</v>
      </c>
      <c r="Q263" s="10">
        <f t="shared" si="23"/>
        <v>6.9696666666666669</v>
      </c>
    </row>
    <row r="264" spans="1:17" x14ac:dyDescent="0.25">
      <c r="A264" s="8">
        <f t="shared" si="24"/>
        <v>44823</v>
      </c>
      <c r="B264" s="9" t="str">
        <f>Mars!B262</f>
        <v>04</v>
      </c>
      <c r="C264" s="9" t="str">
        <f>Mars!C262</f>
        <v>55</v>
      </c>
      <c r="D264" s="9" t="str">
        <f>Mars!D262</f>
        <v>35,38</v>
      </c>
      <c r="E264" s="6" t="str">
        <f>IF(Mars!$E262="-",Mars!F262*-1,Mars!F262)</f>
        <v>21</v>
      </c>
      <c r="F264" s="6" t="str">
        <f>IF(Mars!$E262="-",Mars!G262*-1,Mars!G262)</f>
        <v>39</v>
      </c>
      <c r="G264" s="7" t="str">
        <f>IF(Mars!$E262="-",Mars!H262*-1,Mars!H262)</f>
        <v>08,0</v>
      </c>
      <c r="H264" s="7">
        <f t="shared" si="20"/>
        <v>17735.38</v>
      </c>
      <c r="I264" s="10">
        <f t="shared" si="21"/>
        <v>21.652222222222221</v>
      </c>
      <c r="J264" s="6" t="str">
        <f>Vénusz!B262</f>
        <v>11</v>
      </c>
      <c r="K264" s="6" t="str">
        <f>Vénusz!C262</f>
        <v>13</v>
      </c>
      <c r="L264" s="11" t="str">
        <f>Vénusz!D262</f>
        <v>45,36</v>
      </c>
      <c r="M264" s="6" t="str">
        <f>IF(Vénusz!$E262="-",Vénusz!F262*-1,Vénusz!F262)</f>
        <v>06</v>
      </c>
      <c r="N264" s="6" t="str">
        <f>IF(Vénusz!$E262="-",Vénusz!G262*-1,Vénusz!G262)</f>
        <v>29</v>
      </c>
      <c r="O264" s="7" t="str">
        <f>IF(Vénusz!$E262="-",Vénusz!H262*-1,Vénusz!H262)</f>
        <v>37,9</v>
      </c>
      <c r="P264" s="7">
        <f t="shared" si="22"/>
        <v>40425.360000000001</v>
      </c>
      <c r="Q264" s="10">
        <f t="shared" si="23"/>
        <v>6.4938611111111113</v>
      </c>
    </row>
    <row r="265" spans="1:17" x14ac:dyDescent="0.25">
      <c r="A265" s="8">
        <f t="shared" si="24"/>
        <v>44824</v>
      </c>
      <c r="B265" s="9" t="str">
        <f>Mars!B263</f>
        <v>04</v>
      </c>
      <c r="C265" s="9" t="str">
        <f>Mars!C263</f>
        <v>57</v>
      </c>
      <c r="D265" s="9" t="str">
        <f>Mars!D263</f>
        <v>25,91</v>
      </c>
      <c r="E265" s="6" t="str">
        <f>IF(Mars!$E263="-",Mars!F263*-1,Mars!F263)</f>
        <v>21</v>
      </c>
      <c r="F265" s="6" t="str">
        <f>IF(Mars!$E263="-",Mars!G263*-1,Mars!G263)</f>
        <v>43</v>
      </c>
      <c r="G265" s="7" t="str">
        <f>IF(Mars!$E263="-",Mars!H263*-1,Mars!H263)</f>
        <v>21,2</v>
      </c>
      <c r="H265" s="7">
        <f t="shared" si="20"/>
        <v>17845.91</v>
      </c>
      <c r="I265" s="10">
        <f t="shared" si="21"/>
        <v>21.722555555555555</v>
      </c>
      <c r="J265" s="6" t="str">
        <f>Vénusz!B263</f>
        <v>11</v>
      </c>
      <c r="K265" s="6" t="str">
        <f>Vénusz!C263</f>
        <v>18</v>
      </c>
      <c r="L265" s="11" t="str">
        <f>Vénusz!D263</f>
        <v>22,24</v>
      </c>
      <c r="M265" s="6" t="str">
        <f>IF(Vénusz!$E263="-",Vénusz!F263*-1,Vénusz!F263)</f>
        <v>06</v>
      </c>
      <c r="N265" s="6" t="str">
        <f>IF(Vénusz!$E263="-",Vénusz!G263*-1,Vénusz!G263)</f>
        <v>00</v>
      </c>
      <c r="O265" s="7" t="str">
        <f>IF(Vénusz!$E263="-",Vénusz!H263*-1,Vénusz!H263)</f>
        <v>53,5</v>
      </c>
      <c r="P265" s="7">
        <f t="shared" si="22"/>
        <v>40702.239999999998</v>
      </c>
      <c r="Q265" s="10">
        <f t="shared" si="23"/>
        <v>6.0148611111111112</v>
      </c>
    </row>
    <row r="266" spans="1:17" x14ac:dyDescent="0.25">
      <c r="A266" s="8">
        <f t="shared" si="24"/>
        <v>44825</v>
      </c>
      <c r="B266" s="9" t="str">
        <f>Mars!B264</f>
        <v>04</v>
      </c>
      <c r="C266" s="9" t="str">
        <f>Mars!C264</f>
        <v>59</v>
      </c>
      <c r="D266" s="9" t="str">
        <f>Mars!D264</f>
        <v>14,77</v>
      </c>
      <c r="E266" s="6" t="str">
        <f>IF(Mars!$E264="-",Mars!F264*-1,Mars!F264)</f>
        <v>21</v>
      </c>
      <c r="F266" s="6" t="str">
        <f>IF(Mars!$E264="-",Mars!G264*-1,Mars!G264)</f>
        <v>47</v>
      </c>
      <c r="G266" s="7" t="str">
        <f>IF(Mars!$E264="-",Mars!H264*-1,Mars!H264)</f>
        <v>28,5</v>
      </c>
      <c r="H266" s="7">
        <f t="shared" si="20"/>
        <v>17954.77</v>
      </c>
      <c r="I266" s="10">
        <f t="shared" si="21"/>
        <v>21.791250000000002</v>
      </c>
      <c r="J266" s="6" t="str">
        <f>Vénusz!B264</f>
        <v>11</v>
      </c>
      <c r="K266" s="6" t="str">
        <f>Vénusz!C264</f>
        <v>22</v>
      </c>
      <c r="L266" s="11" t="str">
        <f>Vénusz!D264</f>
        <v>58,68</v>
      </c>
      <c r="M266" s="6" t="str">
        <f>IF(Vénusz!$E264="-",Vénusz!F264*-1,Vénusz!F264)</f>
        <v>05</v>
      </c>
      <c r="N266" s="6" t="str">
        <f>IF(Vénusz!$E264="-",Vénusz!G264*-1,Vénusz!G264)</f>
        <v>31</v>
      </c>
      <c r="O266" s="7" t="str">
        <f>IF(Vénusz!$E264="-",Vénusz!H264*-1,Vénusz!H264)</f>
        <v>58,3</v>
      </c>
      <c r="P266" s="7">
        <f t="shared" si="22"/>
        <v>40978.68</v>
      </c>
      <c r="Q266" s="10">
        <f t="shared" si="23"/>
        <v>5.532861111111111</v>
      </c>
    </row>
    <row r="267" spans="1:17" x14ac:dyDescent="0.25">
      <c r="A267" s="8">
        <f t="shared" si="24"/>
        <v>44826</v>
      </c>
      <c r="B267" s="9" t="str">
        <f>Mars!B265</f>
        <v>05</v>
      </c>
      <c r="C267" s="9" t="str">
        <f>Mars!C265</f>
        <v>01</v>
      </c>
      <c r="D267" s="9" t="str">
        <f>Mars!D265</f>
        <v>01,90</v>
      </c>
      <c r="E267" s="6" t="str">
        <f>IF(Mars!$E265="-",Mars!F265*-1,Mars!F265)</f>
        <v>21</v>
      </c>
      <c r="F267" s="6" t="str">
        <f>IF(Mars!$E265="-",Mars!G265*-1,Mars!G265)</f>
        <v>51</v>
      </c>
      <c r="G267" s="7" t="str">
        <f>IF(Mars!$E265="-",Mars!H265*-1,Mars!H265)</f>
        <v>30,1</v>
      </c>
      <c r="H267" s="7">
        <f t="shared" si="20"/>
        <v>18061.900000000001</v>
      </c>
      <c r="I267" s="10">
        <f t="shared" si="21"/>
        <v>21.858361111111112</v>
      </c>
      <c r="J267" s="6" t="str">
        <f>Vénusz!B265</f>
        <v>11</v>
      </c>
      <c r="K267" s="6" t="str">
        <f>Vénusz!C265</f>
        <v>27</v>
      </c>
      <c r="L267" s="11" t="str">
        <f>Vénusz!D265</f>
        <v>34,73</v>
      </c>
      <c r="M267" s="6" t="str">
        <f>IF(Vénusz!$E265="-",Vénusz!F265*-1,Vénusz!F265)</f>
        <v>05</v>
      </c>
      <c r="N267" s="6" t="str">
        <f>IF(Vénusz!$E265="-",Vénusz!G265*-1,Vénusz!G265)</f>
        <v>02</v>
      </c>
      <c r="O267" s="7" t="str">
        <f>IF(Vénusz!$E265="-",Vénusz!H265*-1,Vénusz!H265)</f>
        <v>53,1</v>
      </c>
      <c r="P267" s="7">
        <f t="shared" si="22"/>
        <v>41254.730000000003</v>
      </c>
      <c r="Q267" s="10">
        <f t="shared" si="23"/>
        <v>5.0480833333333335</v>
      </c>
    </row>
    <row r="268" spans="1:17" x14ac:dyDescent="0.25">
      <c r="A268" s="8">
        <f t="shared" si="24"/>
        <v>44827</v>
      </c>
      <c r="B268" s="9" t="str">
        <f>Mars!B266</f>
        <v>05</v>
      </c>
      <c r="C268" s="9" t="str">
        <f>Mars!C266</f>
        <v>02</v>
      </c>
      <c r="D268" s="9" t="str">
        <f>Mars!D266</f>
        <v>47,26</v>
      </c>
      <c r="E268" s="6" t="str">
        <f>IF(Mars!$E266="-",Mars!F266*-1,Mars!F266)</f>
        <v>21</v>
      </c>
      <c r="F268" s="6" t="str">
        <f>IF(Mars!$E266="-",Mars!G266*-1,Mars!G266)</f>
        <v>55</v>
      </c>
      <c r="G268" s="7" t="str">
        <f>IF(Mars!$E266="-",Mars!H266*-1,Mars!H266)</f>
        <v>26,2</v>
      </c>
      <c r="H268" s="7">
        <f t="shared" si="20"/>
        <v>18167.259999999998</v>
      </c>
      <c r="I268" s="10">
        <f t="shared" si="21"/>
        <v>21.923944444444444</v>
      </c>
      <c r="J268" s="6" t="str">
        <f>Vénusz!B266</f>
        <v>11</v>
      </c>
      <c r="K268" s="6" t="str">
        <f>Vénusz!C266</f>
        <v>32</v>
      </c>
      <c r="L268" s="11" t="str">
        <f>Vénusz!D266</f>
        <v>10,41</v>
      </c>
      <c r="M268" s="6" t="str">
        <f>IF(Vénusz!$E266="-",Vénusz!F266*-1,Vénusz!F266)</f>
        <v>04</v>
      </c>
      <c r="N268" s="6" t="str">
        <f>IF(Vénusz!$E266="-",Vénusz!G266*-1,Vénusz!G266)</f>
        <v>33</v>
      </c>
      <c r="O268" s="7" t="str">
        <f>IF(Vénusz!$E266="-",Vénusz!H266*-1,Vénusz!H266)</f>
        <v>38,7</v>
      </c>
      <c r="P268" s="7">
        <f t="shared" si="22"/>
        <v>41530.410000000003</v>
      </c>
      <c r="Q268" s="10">
        <f t="shared" si="23"/>
        <v>4.5607499999999996</v>
      </c>
    </row>
    <row r="269" spans="1:17" x14ac:dyDescent="0.25">
      <c r="A269" s="8">
        <f t="shared" si="24"/>
        <v>44828</v>
      </c>
      <c r="B269" s="9" t="str">
        <f>Mars!B267</f>
        <v>05</v>
      </c>
      <c r="C269" s="9" t="str">
        <f>Mars!C267</f>
        <v>04</v>
      </c>
      <c r="D269" s="9" t="str">
        <f>Mars!D267</f>
        <v>30,81</v>
      </c>
      <c r="E269" s="6" t="str">
        <f>IF(Mars!$E267="-",Mars!F267*-1,Mars!F267)</f>
        <v>21</v>
      </c>
      <c r="F269" s="6" t="str">
        <f>IF(Mars!$E267="-",Mars!G267*-1,Mars!G267)</f>
        <v>59</v>
      </c>
      <c r="G269" s="7" t="str">
        <f>IF(Mars!$E267="-",Mars!H267*-1,Mars!H267)</f>
        <v>16,9</v>
      </c>
      <c r="H269" s="7">
        <f t="shared" si="20"/>
        <v>18270.810000000001</v>
      </c>
      <c r="I269" s="10">
        <f t="shared" si="21"/>
        <v>21.988027777777777</v>
      </c>
      <c r="J269" s="6" t="str">
        <f>Vénusz!B267</f>
        <v>11</v>
      </c>
      <c r="K269" s="6" t="str">
        <f>Vénusz!C267</f>
        <v>36</v>
      </c>
      <c r="L269" s="11" t="str">
        <f>Vénusz!D267</f>
        <v>45,77</v>
      </c>
      <c r="M269" s="6" t="str">
        <f>IF(Vénusz!$E267="-",Vénusz!F267*-1,Vénusz!F267)</f>
        <v>04</v>
      </c>
      <c r="N269" s="6" t="str">
        <f>IF(Vénusz!$E267="-",Vénusz!G267*-1,Vénusz!G267)</f>
        <v>04</v>
      </c>
      <c r="O269" s="7" t="str">
        <f>IF(Vénusz!$E267="-",Vénusz!H267*-1,Vénusz!H267)</f>
        <v>15,7</v>
      </c>
      <c r="P269" s="7">
        <f t="shared" si="22"/>
        <v>41805.769999999997</v>
      </c>
      <c r="Q269" s="10">
        <f t="shared" si="23"/>
        <v>4.0710277777777772</v>
      </c>
    </row>
    <row r="270" spans="1:17" x14ac:dyDescent="0.25">
      <c r="A270" s="8">
        <f t="shared" si="24"/>
        <v>44829</v>
      </c>
      <c r="B270" s="9" t="str">
        <f>Mars!B268</f>
        <v>05</v>
      </c>
      <c r="C270" s="9" t="str">
        <f>Mars!C268</f>
        <v>06</v>
      </c>
      <c r="D270" s="9" t="str">
        <f>Mars!D268</f>
        <v>12,49</v>
      </c>
      <c r="E270" s="6" t="str">
        <f>IF(Mars!$E268="-",Mars!F268*-1,Mars!F268)</f>
        <v>22</v>
      </c>
      <c r="F270" s="6" t="str">
        <f>IF(Mars!$E268="-",Mars!G268*-1,Mars!G268)</f>
        <v>03</v>
      </c>
      <c r="G270" s="7" t="str">
        <f>IF(Mars!$E268="-",Mars!H268*-1,Mars!H268)</f>
        <v>02,4</v>
      </c>
      <c r="H270" s="7">
        <f t="shared" si="20"/>
        <v>18372.490000000002</v>
      </c>
      <c r="I270" s="10">
        <f t="shared" si="21"/>
        <v>22.050666666666668</v>
      </c>
      <c r="J270" s="6" t="str">
        <f>Vénusz!B268</f>
        <v>11</v>
      </c>
      <c r="K270" s="6" t="str">
        <f>Vénusz!C268</f>
        <v>41</v>
      </c>
      <c r="L270" s="11" t="str">
        <f>Vénusz!D268</f>
        <v>20,83</v>
      </c>
      <c r="M270" s="6" t="str">
        <f>IF(Vénusz!$E268="-",Vénusz!F268*-1,Vénusz!F268)</f>
        <v>03</v>
      </c>
      <c r="N270" s="6" t="str">
        <f>IF(Vénusz!$E268="-",Vénusz!G268*-1,Vénusz!G268)</f>
        <v>34</v>
      </c>
      <c r="O270" s="7" t="str">
        <f>IF(Vénusz!$E268="-",Vénusz!H268*-1,Vénusz!H268)</f>
        <v>44,9</v>
      </c>
      <c r="P270" s="7">
        <f t="shared" si="22"/>
        <v>42080.83</v>
      </c>
      <c r="Q270" s="10">
        <f t="shared" si="23"/>
        <v>3.5791388888888886</v>
      </c>
    </row>
    <row r="271" spans="1:17" x14ac:dyDescent="0.25">
      <c r="A271" s="8">
        <f t="shared" si="24"/>
        <v>44830</v>
      </c>
      <c r="B271" s="9" t="str">
        <f>Mars!B269</f>
        <v>05</v>
      </c>
      <c r="C271" s="9" t="str">
        <f>Mars!C269</f>
        <v>07</v>
      </c>
      <c r="D271" s="9" t="str">
        <f>Mars!D269</f>
        <v>52,26</v>
      </c>
      <c r="E271" s="6" t="str">
        <f>IF(Mars!$E269="-",Mars!F269*-1,Mars!F269)</f>
        <v>22</v>
      </c>
      <c r="F271" s="6" t="str">
        <f>IF(Mars!$E269="-",Mars!G269*-1,Mars!G269)</f>
        <v>06</v>
      </c>
      <c r="G271" s="7" t="str">
        <f>IF(Mars!$E269="-",Mars!H269*-1,Mars!H269)</f>
        <v>42,9</v>
      </c>
      <c r="H271" s="7">
        <f t="shared" si="20"/>
        <v>18472.259999999998</v>
      </c>
      <c r="I271" s="10">
        <f t="shared" si="21"/>
        <v>22.111916666666669</v>
      </c>
      <c r="J271" s="6" t="str">
        <f>Vénusz!B269</f>
        <v>11</v>
      </c>
      <c r="K271" s="6" t="str">
        <f>Vénusz!C269</f>
        <v>45</v>
      </c>
      <c r="L271" s="11" t="str">
        <f>Vénusz!D269</f>
        <v>55,64</v>
      </c>
      <c r="M271" s="6" t="str">
        <f>IF(Vénusz!$E269="-",Vénusz!F269*-1,Vénusz!F269)</f>
        <v>03</v>
      </c>
      <c r="N271" s="6" t="str">
        <f>IF(Vénusz!$E269="-",Vénusz!G269*-1,Vénusz!G269)</f>
        <v>05</v>
      </c>
      <c r="O271" s="7" t="str">
        <f>IF(Vénusz!$E269="-",Vénusz!H269*-1,Vénusz!H269)</f>
        <v>07,0</v>
      </c>
      <c r="P271" s="7">
        <f t="shared" si="22"/>
        <v>42355.64</v>
      </c>
      <c r="Q271" s="10">
        <f t="shared" si="23"/>
        <v>3.0852777777777778</v>
      </c>
    </row>
    <row r="272" spans="1:17" x14ac:dyDescent="0.25">
      <c r="A272" s="8">
        <f t="shared" si="24"/>
        <v>44831</v>
      </c>
      <c r="B272" s="9" t="str">
        <f>Mars!B270</f>
        <v>05</v>
      </c>
      <c r="C272" s="9" t="str">
        <f>Mars!C270</f>
        <v>09</v>
      </c>
      <c r="D272" s="9" t="str">
        <f>Mars!D270</f>
        <v>30,06</v>
      </c>
      <c r="E272" s="6" t="str">
        <f>IF(Mars!$E270="-",Mars!F270*-1,Mars!F270)</f>
        <v>22</v>
      </c>
      <c r="F272" s="6" t="str">
        <f>IF(Mars!$E270="-",Mars!G270*-1,Mars!G270)</f>
        <v>10</v>
      </c>
      <c r="G272" s="7" t="str">
        <f>IF(Mars!$E270="-",Mars!H270*-1,Mars!H270)</f>
        <v>18,7</v>
      </c>
      <c r="H272" s="7">
        <f t="shared" si="20"/>
        <v>18570.060000000001</v>
      </c>
      <c r="I272" s="10">
        <f t="shared" si="21"/>
        <v>22.171861111111113</v>
      </c>
      <c r="J272" s="6" t="str">
        <f>Vénusz!B270</f>
        <v>11</v>
      </c>
      <c r="K272" s="6" t="str">
        <f>Vénusz!C270</f>
        <v>50</v>
      </c>
      <c r="L272" s="11" t="str">
        <f>Vénusz!D270</f>
        <v>30,23</v>
      </c>
      <c r="M272" s="6" t="str">
        <f>IF(Vénusz!$E270="-",Vénusz!F270*-1,Vénusz!F270)</f>
        <v>02</v>
      </c>
      <c r="N272" s="6" t="str">
        <f>IF(Vénusz!$E270="-",Vénusz!G270*-1,Vénusz!G270)</f>
        <v>35</v>
      </c>
      <c r="O272" s="7" t="str">
        <f>IF(Vénusz!$E270="-",Vénusz!H270*-1,Vénusz!H270)</f>
        <v>22,8</v>
      </c>
      <c r="P272" s="7">
        <f t="shared" si="22"/>
        <v>42630.23</v>
      </c>
      <c r="Q272" s="10">
        <f t="shared" si="23"/>
        <v>2.589666666666667</v>
      </c>
    </row>
    <row r="273" spans="1:17" x14ac:dyDescent="0.25">
      <c r="A273" s="8">
        <f t="shared" si="24"/>
        <v>44832</v>
      </c>
      <c r="B273" s="9" t="str">
        <f>Mars!B271</f>
        <v>05</v>
      </c>
      <c r="C273" s="9" t="str">
        <f>Mars!C271</f>
        <v>11</v>
      </c>
      <c r="D273" s="9" t="str">
        <f>Mars!D271</f>
        <v>05,86</v>
      </c>
      <c r="E273" s="6" t="str">
        <f>IF(Mars!$E271="-",Mars!F271*-1,Mars!F271)</f>
        <v>22</v>
      </c>
      <c r="F273" s="6" t="str">
        <f>IF(Mars!$E271="-",Mars!G271*-1,Mars!G271)</f>
        <v>13</v>
      </c>
      <c r="G273" s="7" t="str">
        <f>IF(Mars!$E271="-",Mars!H271*-1,Mars!H271)</f>
        <v>50,0</v>
      </c>
      <c r="H273" s="7">
        <f t="shared" si="20"/>
        <v>18665.86</v>
      </c>
      <c r="I273" s="10">
        <f t="shared" si="21"/>
        <v>22.230555555555554</v>
      </c>
      <c r="J273" s="6" t="str">
        <f>Vénusz!B271</f>
        <v>11</v>
      </c>
      <c r="K273" s="6" t="str">
        <f>Vénusz!C271</f>
        <v>55</v>
      </c>
      <c r="L273" s="11" t="str">
        <f>Vénusz!D271</f>
        <v>04,64</v>
      </c>
      <c r="M273" s="6" t="str">
        <f>IF(Vénusz!$E271="-",Vénusz!F271*-1,Vénusz!F271)</f>
        <v>02</v>
      </c>
      <c r="N273" s="6" t="str">
        <f>IF(Vénusz!$E271="-",Vénusz!G271*-1,Vénusz!G271)</f>
        <v>05</v>
      </c>
      <c r="O273" s="7" t="str">
        <f>IF(Vénusz!$E271="-",Vénusz!H271*-1,Vénusz!H271)</f>
        <v>33,1</v>
      </c>
      <c r="P273" s="7">
        <f t="shared" si="22"/>
        <v>42904.639999999999</v>
      </c>
      <c r="Q273" s="10">
        <f t="shared" si="23"/>
        <v>2.0925277777777778</v>
      </c>
    </row>
    <row r="274" spans="1:17" x14ac:dyDescent="0.25">
      <c r="A274" s="8">
        <f t="shared" si="24"/>
        <v>44833</v>
      </c>
      <c r="B274" s="9" t="str">
        <f>Mars!B272</f>
        <v>05</v>
      </c>
      <c r="C274" s="9" t="str">
        <f>Mars!C272</f>
        <v>12</v>
      </c>
      <c r="D274" s="9" t="str">
        <f>Mars!D272</f>
        <v>39,61</v>
      </c>
      <c r="E274" s="6" t="str">
        <f>IF(Mars!$E272="-",Mars!F272*-1,Mars!F272)</f>
        <v>22</v>
      </c>
      <c r="F274" s="6" t="str">
        <f>IF(Mars!$E272="-",Mars!G272*-1,Mars!G272)</f>
        <v>17</v>
      </c>
      <c r="G274" s="7" t="str">
        <f>IF(Mars!$E272="-",Mars!H272*-1,Mars!H272)</f>
        <v>16,8</v>
      </c>
      <c r="H274" s="7">
        <f t="shared" si="20"/>
        <v>18759.61</v>
      </c>
      <c r="I274" s="10">
        <f t="shared" si="21"/>
        <v>22.288</v>
      </c>
      <c r="J274" s="6" t="str">
        <f>Vénusz!B272</f>
        <v>11</v>
      </c>
      <c r="K274" s="6" t="str">
        <f>Vénusz!C272</f>
        <v>59</v>
      </c>
      <c r="L274" s="11" t="str">
        <f>Vénusz!D272</f>
        <v>38,91</v>
      </c>
      <c r="M274" s="6" t="str">
        <f>IF(Vénusz!$E272="-",Vénusz!F272*-1,Vénusz!F272)</f>
        <v>01</v>
      </c>
      <c r="N274" s="6" t="str">
        <f>IF(Vénusz!$E272="-",Vénusz!G272*-1,Vénusz!G272)</f>
        <v>35</v>
      </c>
      <c r="O274" s="7" t="str">
        <f>IF(Vénusz!$E272="-",Vénusz!H272*-1,Vénusz!H272)</f>
        <v>38,5</v>
      </c>
      <c r="P274" s="7">
        <f t="shared" si="22"/>
        <v>43178.91</v>
      </c>
      <c r="Q274" s="10">
        <f t="shared" si="23"/>
        <v>1.5940277777777778</v>
      </c>
    </row>
    <row r="275" spans="1:17" x14ac:dyDescent="0.25">
      <c r="A275" s="8">
        <f t="shared" si="24"/>
        <v>44834</v>
      </c>
      <c r="B275" s="9" t="str">
        <f>Mars!B273</f>
        <v>05</v>
      </c>
      <c r="C275" s="9" t="str">
        <f>Mars!C273</f>
        <v>14</v>
      </c>
      <c r="D275" s="9" t="str">
        <f>Mars!D273</f>
        <v>11,25</v>
      </c>
      <c r="E275" s="6" t="str">
        <f>IF(Mars!$E273="-",Mars!F273*-1,Mars!F273)</f>
        <v>22</v>
      </c>
      <c r="F275" s="6" t="str">
        <f>IF(Mars!$E273="-",Mars!G273*-1,Mars!G273)</f>
        <v>20</v>
      </c>
      <c r="G275" s="7" t="str">
        <f>IF(Mars!$E273="-",Mars!H273*-1,Mars!H273)</f>
        <v>39,6</v>
      </c>
      <c r="H275" s="7">
        <f t="shared" si="20"/>
        <v>18851.25</v>
      </c>
      <c r="I275" s="10">
        <f t="shared" si="21"/>
        <v>22.344333333333331</v>
      </c>
      <c r="J275" s="6" t="str">
        <f>Vénusz!B273</f>
        <v>12</v>
      </c>
      <c r="K275" s="6" t="str">
        <f>Vénusz!C273</f>
        <v>04</v>
      </c>
      <c r="L275" s="11" t="str">
        <f>Vénusz!D273</f>
        <v>13,07</v>
      </c>
      <c r="M275" s="6" t="str">
        <f>IF(Vénusz!$E273="-",Vénusz!F273*-1,Vénusz!F273)</f>
        <v>01</v>
      </c>
      <c r="N275" s="6" t="str">
        <f>IF(Vénusz!$E273="-",Vénusz!G273*-1,Vénusz!G273)</f>
        <v>05</v>
      </c>
      <c r="O275" s="7" t="str">
        <f>IF(Vénusz!$E273="-",Vénusz!H273*-1,Vénusz!H273)</f>
        <v>39,9</v>
      </c>
      <c r="P275" s="7">
        <f t="shared" si="22"/>
        <v>43453.07</v>
      </c>
      <c r="Q275" s="10">
        <f t="shared" si="23"/>
        <v>1.0944166666666666</v>
      </c>
    </row>
    <row r="276" spans="1:17" x14ac:dyDescent="0.25">
      <c r="A276" s="8">
        <f t="shared" si="24"/>
        <v>44835</v>
      </c>
      <c r="B276" s="9" t="str">
        <f>Mars!B274</f>
        <v>05</v>
      </c>
      <c r="C276" s="9" t="str">
        <f>Mars!C274</f>
        <v>15</v>
      </c>
      <c r="D276" s="9" t="str">
        <f>Mars!D274</f>
        <v>40,76</v>
      </c>
      <c r="E276" s="6" t="str">
        <f>IF(Mars!$E274="-",Mars!F274*-1,Mars!F274)</f>
        <v>22</v>
      </c>
      <c r="F276" s="6" t="str">
        <f>IF(Mars!$E274="-",Mars!G274*-1,Mars!G274)</f>
        <v>23</v>
      </c>
      <c r="G276" s="7" t="str">
        <f>IF(Mars!$E274="-",Mars!H274*-1,Mars!H274)</f>
        <v>58,5</v>
      </c>
      <c r="H276" s="7">
        <f t="shared" si="20"/>
        <v>18940.759999999998</v>
      </c>
      <c r="I276" s="10">
        <f t="shared" si="21"/>
        <v>22.399583333333332</v>
      </c>
      <c r="J276" s="6" t="str">
        <f>Vénusz!B274</f>
        <v>12</v>
      </c>
      <c r="K276" s="6" t="str">
        <f>Vénusz!C274</f>
        <v>08</v>
      </c>
      <c r="L276" s="11" t="str">
        <f>Vénusz!D274</f>
        <v>47,17</v>
      </c>
      <c r="M276" s="6" t="str">
        <f>IF(Vénusz!$E274="-",Vénusz!F274*-1,Vénusz!F274)</f>
        <v>00</v>
      </c>
      <c r="N276" s="6" t="str">
        <f>IF(Vénusz!$E274="-",Vénusz!G274*-1,Vénusz!G274)</f>
        <v>35</v>
      </c>
      <c r="O276" s="7" t="str">
        <f>IF(Vénusz!$E274="-",Vénusz!H274*-1,Vénusz!H274)</f>
        <v>37,9</v>
      </c>
      <c r="P276" s="7">
        <f t="shared" si="22"/>
        <v>43727.17</v>
      </c>
      <c r="Q276" s="10">
        <f t="shared" si="23"/>
        <v>0.59386111111111117</v>
      </c>
    </row>
    <row r="277" spans="1:17" x14ac:dyDescent="0.25">
      <c r="A277" s="8">
        <f t="shared" si="24"/>
        <v>44836</v>
      </c>
      <c r="B277" s="9" t="str">
        <f>Mars!B275</f>
        <v>05</v>
      </c>
      <c r="C277" s="9" t="str">
        <f>Mars!C275</f>
        <v>17</v>
      </c>
      <c r="D277" s="9" t="str">
        <f>Mars!D275</f>
        <v>08,07</v>
      </c>
      <c r="E277" s="6" t="str">
        <f>IF(Mars!$E275="-",Mars!F275*-1,Mars!F275)</f>
        <v>22</v>
      </c>
      <c r="F277" s="6" t="str">
        <f>IF(Mars!$E275="-",Mars!G275*-1,Mars!G275)</f>
        <v>27</v>
      </c>
      <c r="G277" s="7" t="str">
        <f>IF(Mars!$E275="-",Mars!H275*-1,Mars!H275)</f>
        <v>13,6</v>
      </c>
      <c r="H277" s="7">
        <f t="shared" si="20"/>
        <v>19028.07</v>
      </c>
      <c r="I277" s="10">
        <f t="shared" si="21"/>
        <v>22.453777777777777</v>
      </c>
      <c r="J277" s="6" t="str">
        <f>Vénusz!B275</f>
        <v>12</v>
      </c>
      <c r="K277" s="6" t="str">
        <f>Vénusz!C275</f>
        <v>13</v>
      </c>
      <c r="L277" s="11" t="str">
        <f>Vénusz!D275</f>
        <v>21,23</v>
      </c>
      <c r="M277" s="6" t="str">
        <f>IF(Vénusz!$E275="-",Vénusz!F275*-1,Vénusz!F275)</f>
        <v>00</v>
      </c>
      <c r="N277" s="6" t="str">
        <f>IF(Vénusz!$E275="-",Vénusz!G275*-1,Vénusz!G275)</f>
        <v>05</v>
      </c>
      <c r="O277" s="7" t="str">
        <f>IF(Vénusz!$E275="-",Vénusz!H275*-1,Vénusz!H275)</f>
        <v>33,3</v>
      </c>
      <c r="P277" s="7">
        <f t="shared" si="22"/>
        <v>44001.23</v>
      </c>
      <c r="Q277" s="10">
        <f t="shared" si="23"/>
        <v>9.2583333333333323E-2</v>
      </c>
    </row>
    <row r="278" spans="1:17" x14ac:dyDescent="0.25">
      <c r="A278" s="8">
        <f t="shared" si="24"/>
        <v>44837</v>
      </c>
      <c r="B278" s="9" t="str">
        <f>Mars!B276</f>
        <v>05</v>
      </c>
      <c r="C278" s="9" t="str">
        <f>Mars!C276</f>
        <v>18</v>
      </c>
      <c r="D278" s="9" t="str">
        <f>Mars!D276</f>
        <v>33,15</v>
      </c>
      <c r="E278" s="6" t="str">
        <f>IF(Mars!$E276="-",Mars!F276*-1,Mars!F276)</f>
        <v>22</v>
      </c>
      <c r="F278" s="6" t="str">
        <f>IF(Mars!$E276="-",Mars!G276*-1,Mars!G276)</f>
        <v>30</v>
      </c>
      <c r="G278" s="7" t="str">
        <f>IF(Mars!$E276="-",Mars!H276*-1,Mars!H276)</f>
        <v>25,3</v>
      </c>
      <c r="H278" s="7">
        <f t="shared" si="20"/>
        <v>19113.150000000001</v>
      </c>
      <c r="I278" s="10">
        <f t="shared" si="21"/>
        <v>22.507027777777779</v>
      </c>
      <c r="J278" s="6" t="str">
        <f>Vénusz!B276</f>
        <v>12</v>
      </c>
      <c r="K278" s="6" t="str">
        <f>Vénusz!C276</f>
        <v>17</v>
      </c>
      <c r="L278" s="11" t="str">
        <f>Vénusz!D276</f>
        <v>55,32</v>
      </c>
      <c r="M278" s="6">
        <f>IF(Vénusz!$E276="-",Vénusz!F276*-1,Vénusz!F276)</f>
        <v>0</v>
      </c>
      <c r="N278" s="6">
        <f>IF(Vénusz!$E276="-",Vénusz!G276*-1,Vénusz!G276)</f>
        <v>-24</v>
      </c>
      <c r="O278" s="7">
        <f>IF(Vénusz!$E276="-",Vénusz!H276*-1,Vénusz!H276)</f>
        <v>-33.1</v>
      </c>
      <c r="P278" s="7">
        <f t="shared" si="22"/>
        <v>44275.32</v>
      </c>
      <c r="Q278" s="10">
        <f t="shared" si="23"/>
        <v>-0.40919444444444447</v>
      </c>
    </row>
    <row r="279" spans="1:17" x14ac:dyDescent="0.25">
      <c r="A279" s="8">
        <f t="shared" si="24"/>
        <v>44838</v>
      </c>
      <c r="B279" s="9" t="str">
        <f>Mars!B277</f>
        <v>05</v>
      </c>
      <c r="C279" s="9" t="str">
        <f>Mars!C277</f>
        <v>19</v>
      </c>
      <c r="D279" s="9" t="str">
        <f>Mars!D277</f>
        <v>55,96</v>
      </c>
      <c r="E279" s="6" t="str">
        <f>IF(Mars!$E277="-",Mars!F277*-1,Mars!F277)</f>
        <v>22</v>
      </c>
      <c r="F279" s="6" t="str">
        <f>IF(Mars!$E277="-",Mars!G277*-1,Mars!G277)</f>
        <v>33</v>
      </c>
      <c r="G279" s="7" t="str">
        <f>IF(Mars!$E277="-",Mars!H277*-1,Mars!H277)</f>
        <v>33,8</v>
      </c>
      <c r="H279" s="7">
        <f t="shared" si="20"/>
        <v>19195.96</v>
      </c>
      <c r="I279" s="10">
        <f t="shared" si="21"/>
        <v>22.55938888888889</v>
      </c>
      <c r="J279" s="6" t="str">
        <f>Vénusz!B277</f>
        <v>12</v>
      </c>
      <c r="K279" s="6" t="str">
        <f>Vénusz!C277</f>
        <v>22</v>
      </c>
      <c r="L279" s="11" t="str">
        <f>Vénusz!D277</f>
        <v>29,45</v>
      </c>
      <c r="M279" s="6">
        <f>IF(Vénusz!$E277="-",Vénusz!F277*-1,Vénusz!F277)</f>
        <v>0</v>
      </c>
      <c r="N279" s="6">
        <f>IF(Vénusz!$E277="-",Vénusz!G277*-1,Vénusz!G277)</f>
        <v>-54</v>
      </c>
      <c r="O279" s="7">
        <f>IF(Vénusz!$E277="-",Vénusz!H277*-1,Vénusz!H277)</f>
        <v>-40.6</v>
      </c>
      <c r="P279" s="7">
        <f t="shared" si="22"/>
        <v>44549.45</v>
      </c>
      <c r="Q279" s="10">
        <f t="shared" si="23"/>
        <v>-0.91127777777777785</v>
      </c>
    </row>
    <row r="280" spans="1:17" x14ac:dyDescent="0.25">
      <c r="A280" s="8">
        <f t="shared" si="24"/>
        <v>44839</v>
      </c>
      <c r="B280" s="9" t="str">
        <f>Mars!B278</f>
        <v>05</v>
      </c>
      <c r="C280" s="9" t="str">
        <f>Mars!C278</f>
        <v>21</v>
      </c>
      <c r="D280" s="9" t="str">
        <f>Mars!D278</f>
        <v>16,44</v>
      </c>
      <c r="E280" s="6" t="str">
        <f>IF(Mars!$E278="-",Mars!F278*-1,Mars!F278)</f>
        <v>22</v>
      </c>
      <c r="F280" s="6" t="str">
        <f>IF(Mars!$E278="-",Mars!G278*-1,Mars!G278)</f>
        <v>36</v>
      </c>
      <c r="G280" s="7" t="str">
        <f>IF(Mars!$E278="-",Mars!H278*-1,Mars!H278)</f>
        <v>39,3</v>
      </c>
      <c r="H280" s="7">
        <f t="shared" si="20"/>
        <v>19276.439999999999</v>
      </c>
      <c r="I280" s="10">
        <f t="shared" si="21"/>
        <v>22.610916666666668</v>
      </c>
      <c r="J280" s="6" t="str">
        <f>Vénusz!B278</f>
        <v>12</v>
      </c>
      <c r="K280" s="6" t="str">
        <f>Vénusz!C278</f>
        <v>27</v>
      </c>
      <c r="L280" s="11" t="str">
        <f>Vénusz!D278</f>
        <v>03,68</v>
      </c>
      <c r="M280" s="6">
        <f>IF(Vénusz!$E278="-",Vénusz!F278*-1,Vénusz!F278)</f>
        <v>-1</v>
      </c>
      <c r="N280" s="6">
        <f>IF(Vénusz!$E278="-",Vénusz!G278*-1,Vénusz!G278)</f>
        <v>-24</v>
      </c>
      <c r="O280" s="7">
        <f>IF(Vénusz!$E278="-",Vénusz!H278*-1,Vénusz!H278)</f>
        <v>-48.4</v>
      </c>
      <c r="P280" s="7">
        <f t="shared" si="22"/>
        <v>44823.68</v>
      </c>
      <c r="Q280" s="10">
        <f t="shared" si="23"/>
        <v>-1.4134444444444443</v>
      </c>
    </row>
    <row r="281" spans="1:17" x14ac:dyDescent="0.25">
      <c r="A281" s="8">
        <f t="shared" si="24"/>
        <v>44840</v>
      </c>
      <c r="B281" s="9" t="str">
        <f>Mars!B279</f>
        <v>05</v>
      </c>
      <c r="C281" s="9" t="str">
        <f>Mars!C279</f>
        <v>22</v>
      </c>
      <c r="D281" s="9" t="str">
        <f>Mars!D279</f>
        <v>34,55</v>
      </c>
      <c r="E281" s="6" t="str">
        <f>IF(Mars!$E279="-",Mars!F279*-1,Mars!F279)</f>
        <v>22</v>
      </c>
      <c r="F281" s="6" t="str">
        <f>IF(Mars!$E279="-",Mars!G279*-1,Mars!G279)</f>
        <v>39</v>
      </c>
      <c r="G281" s="7" t="str">
        <f>IF(Mars!$E279="-",Mars!H279*-1,Mars!H279)</f>
        <v>41,9</v>
      </c>
      <c r="H281" s="7">
        <f t="shared" si="20"/>
        <v>19354.55</v>
      </c>
      <c r="I281" s="10">
        <f t="shared" si="21"/>
        <v>22.661638888888888</v>
      </c>
      <c r="J281" s="6" t="str">
        <f>Vénusz!B279</f>
        <v>12</v>
      </c>
      <c r="K281" s="6" t="str">
        <f>Vénusz!C279</f>
        <v>31</v>
      </c>
      <c r="L281" s="11" t="str">
        <f>Vénusz!D279</f>
        <v>38,05</v>
      </c>
      <c r="M281" s="6">
        <f>IF(Vénusz!$E279="-",Vénusz!F279*-1,Vénusz!F279)</f>
        <v>-1</v>
      </c>
      <c r="N281" s="6">
        <f>IF(Vénusz!$E279="-",Vénusz!G279*-1,Vénusz!G279)</f>
        <v>-54</v>
      </c>
      <c r="O281" s="7">
        <f>IF(Vénusz!$E279="-",Vénusz!H279*-1,Vénusz!H279)</f>
        <v>-55.9</v>
      </c>
      <c r="P281" s="7">
        <f t="shared" si="22"/>
        <v>45098.05</v>
      </c>
      <c r="Q281" s="10">
        <f t="shared" si="23"/>
        <v>-1.9155277777777777</v>
      </c>
    </row>
    <row r="282" spans="1:17" x14ac:dyDescent="0.25">
      <c r="A282" s="8">
        <f t="shared" si="24"/>
        <v>44841</v>
      </c>
      <c r="B282" s="9" t="str">
        <f>Mars!B280</f>
        <v>05</v>
      </c>
      <c r="C282" s="9" t="str">
        <f>Mars!C280</f>
        <v>23</v>
      </c>
      <c r="D282" s="9" t="str">
        <f>Mars!D280</f>
        <v>50,24</v>
      </c>
      <c r="E282" s="6" t="str">
        <f>IF(Mars!$E280="-",Mars!F280*-1,Mars!F280)</f>
        <v>22</v>
      </c>
      <c r="F282" s="6" t="str">
        <f>IF(Mars!$E280="-",Mars!G280*-1,Mars!G280)</f>
        <v>42</v>
      </c>
      <c r="G282" s="7" t="str">
        <f>IF(Mars!$E280="-",Mars!H280*-1,Mars!H280)</f>
        <v>41,9</v>
      </c>
      <c r="H282" s="7">
        <f t="shared" si="20"/>
        <v>19430.240000000002</v>
      </c>
      <c r="I282" s="10">
        <f t="shared" si="21"/>
        <v>22.711638888888888</v>
      </c>
      <c r="J282" s="6" t="str">
        <f>Vénusz!B280</f>
        <v>12</v>
      </c>
      <c r="K282" s="6" t="str">
        <f>Vénusz!C280</f>
        <v>36</v>
      </c>
      <c r="L282" s="11" t="str">
        <f>Vénusz!D280</f>
        <v>12,59</v>
      </c>
      <c r="M282" s="6">
        <f>IF(Vénusz!$E280="-",Vénusz!F280*-1,Vénusz!F280)</f>
        <v>-2</v>
      </c>
      <c r="N282" s="6">
        <f>IF(Vénusz!$E280="-",Vénusz!G280*-1,Vénusz!G280)</f>
        <v>-25</v>
      </c>
      <c r="O282" s="7">
        <f>IF(Vénusz!$E280="-",Vénusz!H280*-1,Vénusz!H280)</f>
        <v>-2.2000000000000002</v>
      </c>
      <c r="P282" s="7">
        <f t="shared" si="22"/>
        <v>45372.59</v>
      </c>
      <c r="Q282" s="10">
        <f t="shared" si="23"/>
        <v>-2.4172777777777776</v>
      </c>
    </row>
    <row r="283" spans="1:17" x14ac:dyDescent="0.25">
      <c r="A283" s="8">
        <f t="shared" si="24"/>
        <v>44842</v>
      </c>
      <c r="B283" s="9" t="str">
        <f>Mars!B281</f>
        <v>05</v>
      </c>
      <c r="C283" s="9" t="str">
        <f>Mars!C281</f>
        <v>25</v>
      </c>
      <c r="D283" s="9" t="str">
        <f>Mars!D281</f>
        <v>03,46</v>
      </c>
      <c r="E283" s="6" t="str">
        <f>IF(Mars!$E281="-",Mars!F281*-1,Mars!F281)</f>
        <v>22</v>
      </c>
      <c r="F283" s="6" t="str">
        <f>IF(Mars!$E281="-",Mars!G281*-1,Mars!G281)</f>
        <v>45</v>
      </c>
      <c r="G283" s="7" t="str">
        <f>IF(Mars!$E281="-",Mars!H281*-1,Mars!H281)</f>
        <v>39,6</v>
      </c>
      <c r="H283" s="7">
        <f t="shared" si="20"/>
        <v>19503.46</v>
      </c>
      <c r="I283" s="10">
        <f t="shared" si="21"/>
        <v>22.760999999999999</v>
      </c>
      <c r="J283" s="6" t="str">
        <f>Vénusz!B281</f>
        <v>12</v>
      </c>
      <c r="K283" s="6" t="str">
        <f>Vénusz!C281</f>
        <v>40</v>
      </c>
      <c r="L283" s="11" t="str">
        <f>Vénusz!D281</f>
        <v>47,36</v>
      </c>
      <c r="M283" s="6">
        <f>IF(Vénusz!$E281="-",Vénusz!F281*-1,Vénusz!F281)</f>
        <v>-2</v>
      </c>
      <c r="N283" s="6">
        <f>IF(Vénusz!$E281="-",Vénusz!G281*-1,Vénusz!G281)</f>
        <v>-55</v>
      </c>
      <c r="O283" s="7">
        <f>IF(Vénusz!$E281="-",Vénusz!H281*-1,Vénusz!H281)</f>
        <v>-6.7</v>
      </c>
      <c r="P283" s="7">
        <f t="shared" si="22"/>
        <v>45647.360000000001</v>
      </c>
      <c r="Q283" s="10">
        <f t="shared" si="23"/>
        <v>-2.9185277777777778</v>
      </c>
    </row>
    <row r="284" spans="1:17" x14ac:dyDescent="0.25">
      <c r="A284" s="8">
        <f t="shared" si="24"/>
        <v>44843</v>
      </c>
      <c r="B284" s="9" t="str">
        <f>Mars!B282</f>
        <v>05</v>
      </c>
      <c r="C284" s="9" t="str">
        <f>Mars!C282</f>
        <v>26</v>
      </c>
      <c r="D284" s="9" t="str">
        <f>Mars!D282</f>
        <v>14,15</v>
      </c>
      <c r="E284" s="6" t="str">
        <f>IF(Mars!$E282="-",Mars!F282*-1,Mars!F282)</f>
        <v>22</v>
      </c>
      <c r="F284" s="6" t="str">
        <f>IF(Mars!$E282="-",Mars!G282*-1,Mars!G282)</f>
        <v>48</v>
      </c>
      <c r="G284" s="7" t="str">
        <f>IF(Mars!$E282="-",Mars!H282*-1,Mars!H282)</f>
        <v>35,0</v>
      </c>
      <c r="H284" s="7">
        <f t="shared" si="20"/>
        <v>19574.150000000001</v>
      </c>
      <c r="I284" s="10">
        <f t="shared" si="21"/>
        <v>22.809722222222224</v>
      </c>
      <c r="J284" s="6" t="str">
        <f>Vénusz!B282</f>
        <v>12</v>
      </c>
      <c r="K284" s="6" t="str">
        <f>Vénusz!C282</f>
        <v>45</v>
      </c>
      <c r="L284" s="11" t="str">
        <f>Vénusz!D282</f>
        <v>22,40</v>
      </c>
      <c r="M284" s="6">
        <f>IF(Vénusz!$E282="-",Vénusz!F282*-1,Vénusz!F282)</f>
        <v>-3</v>
      </c>
      <c r="N284" s="6">
        <f>IF(Vénusz!$E282="-",Vénusz!G282*-1,Vénusz!G282)</f>
        <v>-25</v>
      </c>
      <c r="O284" s="7">
        <f>IF(Vénusz!$E282="-",Vénusz!H282*-1,Vénusz!H282)</f>
        <v>-8.6</v>
      </c>
      <c r="P284" s="7">
        <f t="shared" si="22"/>
        <v>45922.400000000001</v>
      </c>
      <c r="Q284" s="10">
        <f t="shared" si="23"/>
        <v>-3.4190555555555555</v>
      </c>
    </row>
    <row r="285" spans="1:17" x14ac:dyDescent="0.25">
      <c r="A285" s="8">
        <f t="shared" si="24"/>
        <v>44844</v>
      </c>
      <c r="B285" s="9" t="str">
        <f>Mars!B283</f>
        <v>05</v>
      </c>
      <c r="C285" s="9" t="str">
        <f>Mars!C283</f>
        <v>27</v>
      </c>
      <c r="D285" s="9" t="str">
        <f>Mars!D283</f>
        <v>22,26</v>
      </c>
      <c r="E285" s="6" t="str">
        <f>IF(Mars!$E283="-",Mars!F283*-1,Mars!F283)</f>
        <v>22</v>
      </c>
      <c r="F285" s="6" t="str">
        <f>IF(Mars!$E283="-",Mars!G283*-1,Mars!G283)</f>
        <v>51</v>
      </c>
      <c r="G285" s="7" t="str">
        <f>IF(Mars!$E283="-",Mars!H283*-1,Mars!H283)</f>
        <v>28,4</v>
      </c>
      <c r="H285" s="7">
        <f t="shared" si="20"/>
        <v>19642.259999999998</v>
      </c>
      <c r="I285" s="10">
        <f t="shared" si="21"/>
        <v>22.85788888888889</v>
      </c>
      <c r="J285" s="6" t="str">
        <f>Vénusz!B283</f>
        <v>12</v>
      </c>
      <c r="K285" s="6" t="str">
        <f>Vénusz!C283</f>
        <v>49</v>
      </c>
      <c r="L285" s="11" t="str">
        <f>Vénusz!D283</f>
        <v>57,74</v>
      </c>
      <c r="M285" s="6">
        <f>IF(Vénusz!$E283="-",Vénusz!F283*-1,Vénusz!F283)</f>
        <v>-3</v>
      </c>
      <c r="N285" s="6">
        <f>IF(Vénusz!$E283="-",Vénusz!G283*-1,Vénusz!G283)</f>
        <v>-55</v>
      </c>
      <c r="O285" s="7">
        <f>IF(Vénusz!$E283="-",Vénusz!H283*-1,Vénusz!H283)</f>
        <v>-7.2</v>
      </c>
      <c r="P285" s="7">
        <f t="shared" si="22"/>
        <v>46197.74</v>
      </c>
      <c r="Q285" s="10">
        <f t="shared" si="23"/>
        <v>-3.9186666666666663</v>
      </c>
    </row>
    <row r="286" spans="1:17" x14ac:dyDescent="0.25">
      <c r="A286" s="8">
        <f t="shared" si="24"/>
        <v>44845</v>
      </c>
      <c r="B286" s="9" t="str">
        <f>Mars!B284</f>
        <v>05</v>
      </c>
      <c r="C286" s="9" t="str">
        <f>Mars!C284</f>
        <v>28</v>
      </c>
      <c r="D286" s="9" t="str">
        <f>Mars!D284</f>
        <v>27,72</v>
      </c>
      <c r="E286" s="6" t="str">
        <f>IF(Mars!$E284="-",Mars!F284*-1,Mars!F284)</f>
        <v>22</v>
      </c>
      <c r="F286" s="6" t="str">
        <f>IF(Mars!$E284="-",Mars!G284*-1,Mars!G284)</f>
        <v>54</v>
      </c>
      <c r="G286" s="7" t="str">
        <f>IF(Mars!$E284="-",Mars!H284*-1,Mars!H284)</f>
        <v>19,9</v>
      </c>
      <c r="H286" s="7">
        <f t="shared" si="20"/>
        <v>19707.72</v>
      </c>
      <c r="I286" s="10">
        <f t="shared" si="21"/>
        <v>22.905527777777777</v>
      </c>
      <c r="J286" s="6" t="str">
        <f>Vénusz!B284</f>
        <v>12</v>
      </c>
      <c r="K286" s="6" t="str">
        <f>Vénusz!C284</f>
        <v>54</v>
      </c>
      <c r="L286" s="11" t="str">
        <f>Vénusz!D284</f>
        <v>33,44</v>
      </c>
      <c r="M286" s="6">
        <f>IF(Vénusz!$E284="-",Vénusz!F284*-1,Vénusz!F284)</f>
        <v>-4</v>
      </c>
      <c r="N286" s="6">
        <f>IF(Vénusz!$E284="-",Vénusz!G284*-1,Vénusz!G284)</f>
        <v>-25</v>
      </c>
      <c r="O286" s="7">
        <f>IF(Vénusz!$E284="-",Vénusz!H284*-1,Vénusz!H284)</f>
        <v>-1.8</v>
      </c>
      <c r="P286" s="7">
        <f t="shared" si="22"/>
        <v>46473.440000000002</v>
      </c>
      <c r="Q286" s="10">
        <f t="shared" si="23"/>
        <v>-4.4171666666666667</v>
      </c>
    </row>
    <row r="287" spans="1:17" x14ac:dyDescent="0.25">
      <c r="A287" s="8">
        <f t="shared" si="24"/>
        <v>44846</v>
      </c>
      <c r="B287" s="9" t="str">
        <f>Mars!B285</f>
        <v>05</v>
      </c>
      <c r="C287" s="9" t="str">
        <f>Mars!C285</f>
        <v>29</v>
      </c>
      <c r="D287" s="9" t="str">
        <f>Mars!D285</f>
        <v>30,47</v>
      </c>
      <c r="E287" s="6" t="str">
        <f>IF(Mars!$E285="-",Mars!F285*-1,Mars!F285)</f>
        <v>22</v>
      </c>
      <c r="F287" s="6" t="str">
        <f>IF(Mars!$E285="-",Mars!G285*-1,Mars!G285)</f>
        <v>57</v>
      </c>
      <c r="G287" s="7" t="str">
        <f>IF(Mars!$E285="-",Mars!H285*-1,Mars!H285)</f>
        <v>09,8</v>
      </c>
      <c r="H287" s="7">
        <f t="shared" si="20"/>
        <v>19770.47</v>
      </c>
      <c r="I287" s="10">
        <f t="shared" si="21"/>
        <v>22.952722222222221</v>
      </c>
      <c r="J287" s="6" t="str">
        <f>Vénusz!B285</f>
        <v>12</v>
      </c>
      <c r="K287" s="6" t="str">
        <f>Vénusz!C285</f>
        <v>59</v>
      </c>
      <c r="L287" s="11" t="str">
        <f>Vénusz!D285</f>
        <v>09,54</v>
      </c>
      <c r="M287" s="6">
        <f>IF(Vénusz!$E285="-",Vénusz!F285*-1,Vénusz!F285)</f>
        <v>-4</v>
      </c>
      <c r="N287" s="6">
        <f>IF(Vénusz!$E285="-",Vénusz!G285*-1,Vénusz!G285)</f>
        <v>-54</v>
      </c>
      <c r="O287" s="7">
        <f>IF(Vénusz!$E285="-",Vénusz!H285*-1,Vénusz!H285)</f>
        <v>-51.6</v>
      </c>
      <c r="P287" s="7">
        <f t="shared" si="22"/>
        <v>46749.54</v>
      </c>
      <c r="Q287" s="10">
        <f t="shared" si="23"/>
        <v>-4.9143333333333334</v>
      </c>
    </row>
    <row r="288" spans="1:17" x14ac:dyDescent="0.25">
      <c r="A288" s="8">
        <f t="shared" si="24"/>
        <v>44847</v>
      </c>
      <c r="B288" s="9" t="str">
        <f>Mars!B286</f>
        <v>05</v>
      </c>
      <c r="C288" s="9" t="str">
        <f>Mars!C286</f>
        <v>30</v>
      </c>
      <c r="D288" s="9" t="str">
        <f>Mars!D286</f>
        <v>30,46</v>
      </c>
      <c r="E288" s="6" t="str">
        <f>IF(Mars!$E286="-",Mars!F286*-1,Mars!F286)</f>
        <v>22</v>
      </c>
      <c r="F288" s="6" t="str">
        <f>IF(Mars!$E286="-",Mars!G286*-1,Mars!G286)</f>
        <v>59</v>
      </c>
      <c r="G288" s="7" t="str">
        <f>IF(Mars!$E286="-",Mars!H286*-1,Mars!H286)</f>
        <v>58,2</v>
      </c>
      <c r="H288" s="7">
        <f t="shared" si="20"/>
        <v>19830.46</v>
      </c>
      <c r="I288" s="10">
        <f t="shared" si="21"/>
        <v>22.999500000000001</v>
      </c>
      <c r="J288" s="6" t="str">
        <f>Vénusz!B286</f>
        <v>13</v>
      </c>
      <c r="K288" s="6" t="str">
        <f>Vénusz!C286</f>
        <v>03</v>
      </c>
      <c r="L288" s="11" t="str">
        <f>Vénusz!D286</f>
        <v>46,07</v>
      </c>
      <c r="M288" s="6">
        <f>IF(Vénusz!$E286="-",Vénusz!F286*-1,Vénusz!F286)</f>
        <v>-5</v>
      </c>
      <c r="N288" s="6">
        <f>IF(Vénusz!$E286="-",Vénusz!G286*-1,Vénusz!G286)</f>
        <v>-24</v>
      </c>
      <c r="O288" s="7">
        <f>IF(Vénusz!$E286="-",Vénusz!H286*-1,Vénusz!H286)</f>
        <v>-35.799999999999997</v>
      </c>
      <c r="P288" s="7">
        <f t="shared" si="22"/>
        <v>47026.07</v>
      </c>
      <c r="Q288" s="10">
        <f t="shared" si="23"/>
        <v>-5.4099444444444451</v>
      </c>
    </row>
    <row r="289" spans="1:17" x14ac:dyDescent="0.25">
      <c r="A289" s="8">
        <f t="shared" si="24"/>
        <v>44848</v>
      </c>
      <c r="B289" s="9" t="str">
        <f>Mars!B287</f>
        <v>05</v>
      </c>
      <c r="C289" s="9" t="str">
        <f>Mars!C287</f>
        <v>31</v>
      </c>
      <c r="D289" s="9" t="str">
        <f>Mars!D287</f>
        <v>27,61</v>
      </c>
      <c r="E289" s="6" t="str">
        <f>IF(Mars!$E287="-",Mars!F287*-1,Mars!F287)</f>
        <v>23</v>
      </c>
      <c r="F289" s="6" t="str">
        <f>IF(Mars!$E287="-",Mars!G287*-1,Mars!G287)</f>
        <v>02</v>
      </c>
      <c r="G289" s="7" t="str">
        <f>IF(Mars!$E287="-",Mars!H287*-1,Mars!H287)</f>
        <v>45,3</v>
      </c>
      <c r="H289" s="7">
        <f t="shared" si="20"/>
        <v>19887.61</v>
      </c>
      <c r="I289" s="10">
        <f t="shared" si="21"/>
        <v>23.045916666666667</v>
      </c>
      <c r="J289" s="6" t="str">
        <f>Vénusz!B287</f>
        <v>13</v>
      </c>
      <c r="K289" s="6" t="str">
        <f>Vénusz!C287</f>
        <v>08</v>
      </c>
      <c r="L289" s="11" t="str">
        <f>Vénusz!D287</f>
        <v>23,08</v>
      </c>
      <c r="M289" s="6">
        <f>IF(Vénusz!$E287="-",Vénusz!F287*-1,Vénusz!F287)</f>
        <v>-5</v>
      </c>
      <c r="N289" s="6">
        <f>IF(Vénusz!$E287="-",Vénusz!G287*-1,Vénusz!G287)</f>
        <v>-54</v>
      </c>
      <c r="O289" s="7">
        <f>IF(Vénusz!$E287="-",Vénusz!H287*-1,Vénusz!H287)</f>
        <v>-13.8</v>
      </c>
      <c r="P289" s="7">
        <f t="shared" si="22"/>
        <v>47303.08</v>
      </c>
      <c r="Q289" s="10">
        <f t="shared" si="23"/>
        <v>-5.9038333333333339</v>
      </c>
    </row>
    <row r="290" spans="1:17" x14ac:dyDescent="0.25">
      <c r="A290" s="8">
        <f t="shared" si="24"/>
        <v>44849</v>
      </c>
      <c r="B290" s="9" t="str">
        <f>Mars!B288</f>
        <v>05</v>
      </c>
      <c r="C290" s="9" t="str">
        <f>Mars!C288</f>
        <v>32</v>
      </c>
      <c r="D290" s="9" t="str">
        <f>Mars!D288</f>
        <v>21,87</v>
      </c>
      <c r="E290" s="6" t="str">
        <f>IF(Mars!$E288="-",Mars!F288*-1,Mars!F288)</f>
        <v>23</v>
      </c>
      <c r="F290" s="6" t="str">
        <f>IF(Mars!$E288="-",Mars!G288*-1,Mars!G288)</f>
        <v>05</v>
      </c>
      <c r="G290" s="7" t="str">
        <f>IF(Mars!$E288="-",Mars!H288*-1,Mars!H288)</f>
        <v>31,2</v>
      </c>
      <c r="H290" s="7">
        <f t="shared" si="20"/>
        <v>19941.87</v>
      </c>
      <c r="I290" s="10">
        <f t="shared" si="21"/>
        <v>23.091999999999999</v>
      </c>
      <c r="J290" s="6" t="str">
        <f>Vénusz!B288</f>
        <v>13</v>
      </c>
      <c r="K290" s="6" t="str">
        <f>Vénusz!C288</f>
        <v>13</v>
      </c>
      <c r="L290" s="11" t="str">
        <f>Vénusz!D288</f>
        <v>00,61</v>
      </c>
      <c r="M290" s="6">
        <f>IF(Vénusz!$E288="-",Vénusz!F288*-1,Vénusz!F288)</f>
        <v>-6</v>
      </c>
      <c r="N290" s="6">
        <f>IF(Vénusz!$E288="-",Vénusz!G288*-1,Vénusz!G288)</f>
        <v>-23</v>
      </c>
      <c r="O290" s="7">
        <f>IF(Vénusz!$E288="-",Vénusz!H288*-1,Vénusz!H288)</f>
        <v>-44.7</v>
      </c>
      <c r="P290" s="7">
        <f t="shared" si="22"/>
        <v>47580.61</v>
      </c>
      <c r="Q290" s="10">
        <f t="shared" si="23"/>
        <v>-6.3957500000000005</v>
      </c>
    </row>
    <row r="291" spans="1:17" x14ac:dyDescent="0.25">
      <c r="A291" s="8">
        <f t="shared" si="24"/>
        <v>44850</v>
      </c>
      <c r="B291" s="9" t="str">
        <f>Mars!B289</f>
        <v>05</v>
      </c>
      <c r="C291" s="9" t="str">
        <f>Mars!C289</f>
        <v>33</v>
      </c>
      <c r="D291" s="9" t="str">
        <f>Mars!D289</f>
        <v>13,16</v>
      </c>
      <c r="E291" s="6" t="str">
        <f>IF(Mars!$E289="-",Mars!F289*-1,Mars!F289)</f>
        <v>23</v>
      </c>
      <c r="F291" s="6" t="str">
        <f>IF(Mars!$E289="-",Mars!G289*-1,Mars!G289)</f>
        <v>08</v>
      </c>
      <c r="G291" s="7" t="str">
        <f>IF(Mars!$E289="-",Mars!H289*-1,Mars!H289)</f>
        <v>16,2</v>
      </c>
      <c r="H291" s="7">
        <f t="shared" si="20"/>
        <v>19993.16</v>
      </c>
      <c r="I291" s="10">
        <f t="shared" si="21"/>
        <v>23.137833333333333</v>
      </c>
      <c r="J291" s="6" t="str">
        <f>Vénusz!B289</f>
        <v>13</v>
      </c>
      <c r="K291" s="6" t="str">
        <f>Vénusz!C289</f>
        <v>17</v>
      </c>
      <c r="L291" s="11" t="str">
        <f>Vénusz!D289</f>
        <v>38,71</v>
      </c>
      <c r="M291" s="6">
        <f>IF(Vénusz!$E289="-",Vénusz!F289*-1,Vénusz!F289)</f>
        <v>-6</v>
      </c>
      <c r="N291" s="6">
        <f>IF(Vénusz!$E289="-",Vénusz!G289*-1,Vénusz!G289)</f>
        <v>-53</v>
      </c>
      <c r="O291" s="7">
        <f>IF(Vénusz!$E289="-",Vénusz!H289*-1,Vénusz!H289)</f>
        <v>-7.9</v>
      </c>
      <c r="P291" s="7">
        <f t="shared" si="22"/>
        <v>47858.71</v>
      </c>
      <c r="Q291" s="10">
        <f t="shared" si="23"/>
        <v>-6.885527777777777</v>
      </c>
    </row>
    <row r="292" spans="1:17" x14ac:dyDescent="0.25">
      <c r="A292" s="8">
        <f t="shared" si="24"/>
        <v>44851</v>
      </c>
      <c r="B292" s="9" t="str">
        <f>Mars!B290</f>
        <v>05</v>
      </c>
      <c r="C292" s="9" t="str">
        <f>Mars!C290</f>
        <v>34</v>
      </c>
      <c r="D292" s="9" t="str">
        <f>Mars!D290</f>
        <v>01,42</v>
      </c>
      <c r="E292" s="6" t="str">
        <f>IF(Mars!$E290="-",Mars!F290*-1,Mars!F290)</f>
        <v>23</v>
      </c>
      <c r="F292" s="6" t="str">
        <f>IF(Mars!$E290="-",Mars!G290*-1,Mars!G290)</f>
        <v>11</v>
      </c>
      <c r="G292" s="7" t="str">
        <f>IF(Mars!$E290="-",Mars!H290*-1,Mars!H290)</f>
        <v>00,3</v>
      </c>
      <c r="H292" s="7">
        <f t="shared" si="20"/>
        <v>20041.419999999998</v>
      </c>
      <c r="I292" s="10">
        <f t="shared" si="21"/>
        <v>23.183416666666666</v>
      </c>
      <c r="J292" s="6" t="str">
        <f>Vénusz!B290</f>
        <v>13</v>
      </c>
      <c r="K292" s="6" t="str">
        <f>Vénusz!C290</f>
        <v>22</v>
      </c>
      <c r="L292" s="11" t="str">
        <f>Vénusz!D290</f>
        <v>17,40</v>
      </c>
      <c r="M292" s="6">
        <f>IF(Vénusz!$E290="-",Vénusz!F290*-1,Vénusz!F290)</f>
        <v>-7</v>
      </c>
      <c r="N292" s="6">
        <f>IF(Vénusz!$E290="-",Vénusz!G290*-1,Vénusz!G290)</f>
        <v>-22</v>
      </c>
      <c r="O292" s="7">
        <f>IF(Vénusz!$E290="-",Vénusz!H290*-1,Vénusz!H290)</f>
        <v>-22.5</v>
      </c>
      <c r="P292" s="7">
        <f t="shared" si="22"/>
        <v>48137.4</v>
      </c>
      <c r="Q292" s="10">
        <f t="shared" si="23"/>
        <v>-7.3729166666666659</v>
      </c>
    </row>
    <row r="293" spans="1:17" x14ac:dyDescent="0.25">
      <c r="A293" s="8">
        <f t="shared" si="24"/>
        <v>44852</v>
      </c>
      <c r="B293" s="9" t="str">
        <f>Mars!B291</f>
        <v>05</v>
      </c>
      <c r="C293" s="9" t="str">
        <f>Mars!C291</f>
        <v>34</v>
      </c>
      <c r="D293" s="9" t="str">
        <f>Mars!D291</f>
        <v>46,59</v>
      </c>
      <c r="E293" s="6" t="str">
        <f>IF(Mars!$E291="-",Mars!F291*-1,Mars!F291)</f>
        <v>23</v>
      </c>
      <c r="F293" s="6" t="str">
        <f>IF(Mars!$E291="-",Mars!G291*-1,Mars!G291)</f>
        <v>13</v>
      </c>
      <c r="G293" s="7" t="str">
        <f>IF(Mars!$E291="-",Mars!H291*-1,Mars!H291)</f>
        <v>43,7</v>
      </c>
      <c r="H293" s="7">
        <f t="shared" si="20"/>
        <v>20086.59</v>
      </c>
      <c r="I293" s="10">
        <f t="shared" si="21"/>
        <v>23.228805555555553</v>
      </c>
      <c r="J293" s="6" t="str">
        <f>Vénusz!B291</f>
        <v>13</v>
      </c>
      <c r="K293" s="6" t="str">
        <f>Vénusz!C291</f>
        <v>26</v>
      </c>
      <c r="L293" s="11" t="str">
        <f>Vénusz!D291</f>
        <v>56,73</v>
      </c>
      <c r="M293" s="6">
        <f>IF(Vénusz!$E291="-",Vénusz!F291*-1,Vénusz!F291)</f>
        <v>-7</v>
      </c>
      <c r="N293" s="6">
        <f>IF(Vénusz!$E291="-",Vénusz!G291*-1,Vénusz!G291)</f>
        <v>-51</v>
      </c>
      <c r="O293" s="7">
        <f>IF(Vénusz!$E291="-",Vénusz!H291*-1,Vénusz!H291)</f>
        <v>-27.7</v>
      </c>
      <c r="P293" s="7">
        <f t="shared" si="22"/>
        <v>48416.73</v>
      </c>
      <c r="Q293" s="10">
        <f t="shared" si="23"/>
        <v>-7.8576944444444443</v>
      </c>
    </row>
    <row r="294" spans="1:17" x14ac:dyDescent="0.25">
      <c r="A294" s="8">
        <f t="shared" si="24"/>
        <v>44853</v>
      </c>
      <c r="B294" s="9" t="str">
        <f>Mars!B292</f>
        <v>05</v>
      </c>
      <c r="C294" s="9" t="str">
        <f>Mars!C292</f>
        <v>35</v>
      </c>
      <c r="D294" s="9" t="str">
        <f>Mars!D292</f>
        <v>28,60</v>
      </c>
      <c r="E294" s="6" t="str">
        <f>IF(Mars!$E292="-",Mars!F292*-1,Mars!F292)</f>
        <v>23</v>
      </c>
      <c r="F294" s="6" t="str">
        <f>IF(Mars!$E292="-",Mars!G292*-1,Mars!G292)</f>
        <v>16</v>
      </c>
      <c r="G294" s="7" t="str">
        <f>IF(Mars!$E292="-",Mars!H292*-1,Mars!H292)</f>
        <v>26,5</v>
      </c>
      <c r="H294" s="7">
        <f t="shared" si="20"/>
        <v>20128.599999999999</v>
      </c>
      <c r="I294" s="10">
        <f t="shared" si="21"/>
        <v>23.274027777777778</v>
      </c>
      <c r="J294" s="6" t="str">
        <f>Vénusz!B292</f>
        <v>13</v>
      </c>
      <c r="K294" s="6" t="str">
        <f>Vénusz!C292</f>
        <v>31</v>
      </c>
      <c r="L294" s="11" t="str">
        <f>Vénusz!D292</f>
        <v>36,74</v>
      </c>
      <c r="M294" s="6">
        <f>IF(Vénusz!$E292="-",Vénusz!F292*-1,Vénusz!F292)</f>
        <v>-8</v>
      </c>
      <c r="N294" s="6">
        <f>IF(Vénusz!$E292="-",Vénusz!G292*-1,Vénusz!G292)</f>
        <v>-20</v>
      </c>
      <c r="O294" s="7">
        <f>IF(Vénusz!$E292="-",Vénusz!H292*-1,Vénusz!H292)</f>
        <v>-22.8</v>
      </c>
      <c r="P294" s="7">
        <f t="shared" si="22"/>
        <v>48696.74</v>
      </c>
      <c r="Q294" s="10">
        <f t="shared" si="23"/>
        <v>-8.3396666666666679</v>
      </c>
    </row>
    <row r="295" spans="1:17" x14ac:dyDescent="0.25">
      <c r="A295" s="8">
        <f t="shared" si="24"/>
        <v>44854</v>
      </c>
      <c r="B295" s="9" t="str">
        <f>Mars!B293</f>
        <v>05</v>
      </c>
      <c r="C295" s="9" t="str">
        <f>Mars!C293</f>
        <v>36</v>
      </c>
      <c r="D295" s="9" t="str">
        <f>Mars!D293</f>
        <v>07,38</v>
      </c>
      <c r="E295" s="6" t="str">
        <f>IF(Mars!$E293="-",Mars!F293*-1,Mars!F293)</f>
        <v>23</v>
      </c>
      <c r="F295" s="6" t="str">
        <f>IF(Mars!$E293="-",Mars!G293*-1,Mars!G293)</f>
        <v>19</v>
      </c>
      <c r="G295" s="7" t="str">
        <f>IF(Mars!$E293="-",Mars!H293*-1,Mars!H293)</f>
        <v>09,0</v>
      </c>
      <c r="H295" s="7">
        <f t="shared" si="20"/>
        <v>20167.38</v>
      </c>
      <c r="I295" s="10">
        <f t="shared" si="21"/>
        <v>23.319166666666668</v>
      </c>
      <c r="J295" s="6" t="str">
        <f>Vénusz!B293</f>
        <v>13</v>
      </c>
      <c r="K295" s="6" t="str">
        <f>Vénusz!C293</f>
        <v>36</v>
      </c>
      <c r="L295" s="11" t="str">
        <f>Vénusz!D293</f>
        <v>17,46</v>
      </c>
      <c r="M295" s="6">
        <f>IF(Vénusz!$E293="-",Vénusz!F293*-1,Vénusz!F293)</f>
        <v>-8</v>
      </c>
      <c r="N295" s="6">
        <f>IF(Vénusz!$E293="-",Vénusz!G293*-1,Vénusz!G293)</f>
        <v>-49</v>
      </c>
      <c r="O295" s="7">
        <f>IF(Vénusz!$E293="-",Vénusz!H293*-1,Vénusz!H293)</f>
        <v>-7.1</v>
      </c>
      <c r="P295" s="7">
        <f t="shared" si="22"/>
        <v>48977.46</v>
      </c>
      <c r="Q295" s="10">
        <f t="shared" si="23"/>
        <v>-8.8186388888888878</v>
      </c>
    </row>
    <row r="296" spans="1:17" x14ac:dyDescent="0.25">
      <c r="A296" s="8">
        <f t="shared" si="24"/>
        <v>44855</v>
      </c>
      <c r="B296" s="9" t="str">
        <f>Mars!B294</f>
        <v>05</v>
      </c>
      <c r="C296" s="9" t="str">
        <f>Mars!C294</f>
        <v>36</v>
      </c>
      <c r="D296" s="9" t="str">
        <f>Mars!D294</f>
        <v>42,88</v>
      </c>
      <c r="E296" s="6" t="str">
        <f>IF(Mars!$E294="-",Mars!F294*-1,Mars!F294)</f>
        <v>23</v>
      </c>
      <c r="F296" s="6" t="str">
        <f>IF(Mars!$E294="-",Mars!G294*-1,Mars!G294)</f>
        <v>21</v>
      </c>
      <c r="G296" s="7" t="str">
        <f>IF(Mars!$E294="-",Mars!H294*-1,Mars!H294)</f>
        <v>51,1</v>
      </c>
      <c r="H296" s="7">
        <f t="shared" si="20"/>
        <v>20202.88</v>
      </c>
      <c r="I296" s="10">
        <f t="shared" si="21"/>
        <v>23.364194444444447</v>
      </c>
      <c r="J296" s="6" t="str">
        <f>Vénusz!B294</f>
        <v>13</v>
      </c>
      <c r="K296" s="6" t="str">
        <f>Vénusz!C294</f>
        <v>40</v>
      </c>
      <c r="L296" s="11" t="str">
        <f>Vénusz!D294</f>
        <v>58,94</v>
      </c>
      <c r="M296" s="6">
        <f>IF(Vénusz!$E294="-",Vénusz!F294*-1,Vénusz!F294)</f>
        <v>-9</v>
      </c>
      <c r="N296" s="6">
        <f>IF(Vénusz!$E294="-",Vénusz!G294*-1,Vénusz!G294)</f>
        <v>-17</v>
      </c>
      <c r="O296" s="7">
        <f>IF(Vénusz!$E294="-",Vénusz!H294*-1,Vénusz!H294)</f>
        <v>-39.700000000000003</v>
      </c>
      <c r="P296" s="7">
        <f t="shared" si="22"/>
        <v>49258.94</v>
      </c>
      <c r="Q296" s="10">
        <f t="shared" si="23"/>
        <v>-9.2943611111111117</v>
      </c>
    </row>
    <row r="297" spans="1:17" x14ac:dyDescent="0.25">
      <c r="A297" s="8">
        <f t="shared" si="24"/>
        <v>44856</v>
      </c>
      <c r="B297" s="9" t="str">
        <f>Mars!B295</f>
        <v>05</v>
      </c>
      <c r="C297" s="9" t="str">
        <f>Mars!C295</f>
        <v>37</v>
      </c>
      <c r="D297" s="9" t="str">
        <f>Mars!D295</f>
        <v>15,03</v>
      </c>
      <c r="E297" s="6" t="str">
        <f>IF(Mars!$E295="-",Mars!F295*-1,Mars!F295)</f>
        <v>23</v>
      </c>
      <c r="F297" s="6" t="str">
        <f>IF(Mars!$E295="-",Mars!G295*-1,Mars!G295)</f>
        <v>24</v>
      </c>
      <c r="G297" s="7" t="str">
        <f>IF(Mars!$E295="-",Mars!H295*-1,Mars!H295)</f>
        <v>33,1</v>
      </c>
      <c r="H297" s="7">
        <f t="shared" si="20"/>
        <v>20235.03</v>
      </c>
      <c r="I297" s="10">
        <f t="shared" si="21"/>
        <v>23.409194444444442</v>
      </c>
      <c r="J297" s="6" t="str">
        <f>Vénusz!B295</f>
        <v>13</v>
      </c>
      <c r="K297" s="6" t="str">
        <f>Vénusz!C295</f>
        <v>45</v>
      </c>
      <c r="L297" s="11" t="str">
        <f>Vénusz!D295</f>
        <v>41,20</v>
      </c>
      <c r="M297" s="6">
        <f>IF(Vénusz!$E295="-",Vénusz!F295*-1,Vénusz!F295)</f>
        <v>-9</v>
      </c>
      <c r="N297" s="6">
        <f>IF(Vénusz!$E295="-",Vénusz!G295*-1,Vénusz!G295)</f>
        <v>-45</v>
      </c>
      <c r="O297" s="7">
        <f>IF(Vénusz!$E295="-",Vénusz!H295*-1,Vénusz!H295)</f>
        <v>-59.8</v>
      </c>
      <c r="P297" s="7">
        <f t="shared" si="22"/>
        <v>49541.2</v>
      </c>
      <c r="Q297" s="10">
        <f t="shared" si="23"/>
        <v>-9.7666111111111107</v>
      </c>
    </row>
    <row r="298" spans="1:17" x14ac:dyDescent="0.25">
      <c r="A298" s="8">
        <f t="shared" si="24"/>
        <v>44857</v>
      </c>
      <c r="B298" s="9" t="str">
        <f>Mars!B296</f>
        <v>05</v>
      </c>
      <c r="C298" s="9" t="str">
        <f>Mars!C296</f>
        <v>37</v>
      </c>
      <c r="D298" s="9" t="str">
        <f>Mars!D296</f>
        <v>43,78</v>
      </c>
      <c r="E298" s="6" t="str">
        <f>IF(Mars!$E296="-",Mars!F296*-1,Mars!F296)</f>
        <v>23</v>
      </c>
      <c r="F298" s="6" t="str">
        <f>IF(Mars!$E296="-",Mars!G296*-1,Mars!G296)</f>
        <v>27</v>
      </c>
      <c r="G298" s="7" t="str">
        <f>IF(Mars!$E296="-",Mars!H296*-1,Mars!H296)</f>
        <v>15,0</v>
      </c>
      <c r="H298" s="7">
        <f t="shared" si="20"/>
        <v>20263.78</v>
      </c>
      <c r="I298" s="10">
        <f t="shared" si="21"/>
        <v>23.454166666666666</v>
      </c>
      <c r="J298" s="6" t="str">
        <f>Vénusz!B296</f>
        <v>13</v>
      </c>
      <c r="K298" s="6" t="str">
        <f>Vénusz!C296</f>
        <v>50</v>
      </c>
      <c r="L298" s="11" t="str">
        <f>Vénusz!D296</f>
        <v>24,28</v>
      </c>
      <c r="M298" s="6">
        <f>IF(Vénusz!$E296="-",Vénusz!F296*-1,Vénusz!F296)</f>
        <v>-10</v>
      </c>
      <c r="N298" s="6">
        <f>IF(Vénusz!$E296="-",Vénusz!G296*-1,Vénusz!G296)</f>
        <v>-14</v>
      </c>
      <c r="O298" s="7">
        <f>IF(Vénusz!$E296="-",Vénusz!H296*-1,Vénusz!H296)</f>
        <v>-6.6</v>
      </c>
      <c r="P298" s="7">
        <f t="shared" si="22"/>
        <v>49824.28</v>
      </c>
      <c r="Q298" s="10">
        <f t="shared" si="23"/>
        <v>-10.235166666666666</v>
      </c>
    </row>
    <row r="299" spans="1:17" x14ac:dyDescent="0.25">
      <c r="A299" s="8">
        <f t="shared" si="24"/>
        <v>44858</v>
      </c>
      <c r="B299" s="9" t="str">
        <f>Mars!B297</f>
        <v>05</v>
      </c>
      <c r="C299" s="9" t="str">
        <f>Mars!C297</f>
        <v>38</v>
      </c>
      <c r="D299" s="9" t="str">
        <f>Mars!D297</f>
        <v>09,06</v>
      </c>
      <c r="E299" s="6" t="str">
        <f>IF(Mars!$E297="-",Mars!F297*-1,Mars!F297)</f>
        <v>23</v>
      </c>
      <c r="F299" s="6" t="str">
        <f>IF(Mars!$E297="-",Mars!G297*-1,Mars!G297)</f>
        <v>29</v>
      </c>
      <c r="G299" s="7" t="str">
        <f>IF(Mars!$E297="-",Mars!H297*-1,Mars!H297)</f>
        <v>56,9</v>
      </c>
      <c r="H299" s="7">
        <f t="shared" si="20"/>
        <v>20289.060000000001</v>
      </c>
      <c r="I299" s="10">
        <f t="shared" si="21"/>
        <v>23.49913888888889</v>
      </c>
      <c r="J299" s="6" t="str">
        <f>Vénusz!B297</f>
        <v>13</v>
      </c>
      <c r="K299" s="6" t="str">
        <f>Vénusz!C297</f>
        <v>55</v>
      </c>
      <c r="L299" s="11" t="str">
        <f>Vénusz!D297</f>
        <v>08,21</v>
      </c>
      <c r="M299" s="6">
        <f>IF(Vénusz!$E297="-",Vénusz!F297*-1,Vénusz!F297)</f>
        <v>-10</v>
      </c>
      <c r="N299" s="6">
        <f>IF(Vénusz!$E297="-",Vénusz!G297*-1,Vénusz!G297)</f>
        <v>-41</v>
      </c>
      <c r="O299" s="7">
        <f>IF(Vénusz!$E297="-",Vénusz!H297*-1,Vénusz!H297)</f>
        <v>-59.4</v>
      </c>
      <c r="P299" s="7">
        <f t="shared" si="22"/>
        <v>50108.21</v>
      </c>
      <c r="Q299" s="10">
        <f t="shared" si="23"/>
        <v>-10.699833333333334</v>
      </c>
    </row>
    <row r="300" spans="1:17" x14ac:dyDescent="0.25">
      <c r="A300" s="8">
        <f t="shared" si="24"/>
        <v>44859</v>
      </c>
      <c r="B300" s="9" t="str">
        <f>Mars!B298</f>
        <v>05</v>
      </c>
      <c r="C300" s="9" t="str">
        <f>Mars!C298</f>
        <v>38</v>
      </c>
      <c r="D300" s="9" t="str">
        <f>Mars!D298</f>
        <v>30,82</v>
      </c>
      <c r="E300" s="6" t="str">
        <f>IF(Mars!$E298="-",Mars!F298*-1,Mars!F298)</f>
        <v>23</v>
      </c>
      <c r="F300" s="6" t="str">
        <f>IF(Mars!$E298="-",Mars!G298*-1,Mars!G298)</f>
        <v>32</v>
      </c>
      <c r="G300" s="7" t="str">
        <f>IF(Mars!$E298="-",Mars!H298*-1,Mars!H298)</f>
        <v>38,9</v>
      </c>
      <c r="H300" s="7">
        <f t="shared" si="20"/>
        <v>20310.82</v>
      </c>
      <c r="I300" s="10">
        <f t="shared" si="21"/>
        <v>23.544138888888892</v>
      </c>
      <c r="J300" s="6" t="str">
        <f>Vénusz!B298</f>
        <v>13</v>
      </c>
      <c r="K300" s="6" t="str">
        <f>Vénusz!C298</f>
        <v>59</v>
      </c>
      <c r="L300" s="11" t="str">
        <f>Vénusz!D298</f>
        <v>53,03</v>
      </c>
      <c r="M300" s="6">
        <f>IF(Vénusz!$E298="-",Vénusz!F298*-1,Vénusz!F298)</f>
        <v>-11</v>
      </c>
      <c r="N300" s="6">
        <f>IF(Vénusz!$E298="-",Vénusz!G298*-1,Vénusz!G298)</f>
        <v>-9</v>
      </c>
      <c r="O300" s="7">
        <f>IF(Vénusz!$E298="-",Vénusz!H298*-1,Vénusz!H298)</f>
        <v>-37.299999999999997</v>
      </c>
      <c r="P300" s="7">
        <f t="shared" si="22"/>
        <v>50393.03</v>
      </c>
      <c r="Q300" s="10">
        <f t="shared" si="23"/>
        <v>-11.160361111111111</v>
      </c>
    </row>
    <row r="301" spans="1:17" x14ac:dyDescent="0.25">
      <c r="A301" s="8">
        <f t="shared" si="24"/>
        <v>44860</v>
      </c>
      <c r="B301" s="9" t="str">
        <f>Mars!B299</f>
        <v>05</v>
      </c>
      <c r="C301" s="9" t="str">
        <f>Mars!C299</f>
        <v>38</v>
      </c>
      <c r="D301" s="9" t="str">
        <f>Mars!D299</f>
        <v>49,02</v>
      </c>
      <c r="E301" s="6" t="str">
        <f>IF(Mars!$E299="-",Mars!F299*-1,Mars!F299)</f>
        <v>23</v>
      </c>
      <c r="F301" s="6" t="str">
        <f>IF(Mars!$E299="-",Mars!G299*-1,Mars!G299)</f>
        <v>35</v>
      </c>
      <c r="G301" s="7" t="str">
        <f>IF(Mars!$E299="-",Mars!H299*-1,Mars!H299)</f>
        <v>21,0</v>
      </c>
      <c r="H301" s="7">
        <f t="shared" si="20"/>
        <v>20329.02</v>
      </c>
      <c r="I301" s="10">
        <f t="shared" si="21"/>
        <v>23.589166666666664</v>
      </c>
      <c r="J301" s="6" t="str">
        <f>Vénusz!B299</f>
        <v>14</v>
      </c>
      <c r="K301" s="6" t="str">
        <f>Vénusz!C299</f>
        <v>04</v>
      </c>
      <c r="L301" s="11" t="str">
        <f>Vénusz!D299</f>
        <v>38,77</v>
      </c>
      <c r="M301" s="6">
        <f>IF(Vénusz!$E299="-",Vénusz!F299*-1,Vénusz!F299)</f>
        <v>-11</v>
      </c>
      <c r="N301" s="6">
        <f>IF(Vénusz!$E299="-",Vénusz!G299*-1,Vénusz!G299)</f>
        <v>-36</v>
      </c>
      <c r="O301" s="7">
        <f>IF(Vénusz!$E299="-",Vénusz!H299*-1,Vénusz!H299)</f>
        <v>-59.6</v>
      </c>
      <c r="P301" s="7">
        <f t="shared" si="22"/>
        <v>50678.77</v>
      </c>
      <c r="Q301" s="10">
        <f t="shared" si="23"/>
        <v>-11.616555555555555</v>
      </c>
    </row>
    <row r="302" spans="1:17" x14ac:dyDescent="0.25">
      <c r="A302" s="8">
        <f t="shared" si="24"/>
        <v>44861</v>
      </c>
      <c r="B302" s="9" t="str">
        <f>Mars!B300</f>
        <v>05</v>
      </c>
      <c r="C302" s="9" t="str">
        <f>Mars!C300</f>
        <v>39</v>
      </c>
      <c r="D302" s="9" t="str">
        <f>Mars!D300</f>
        <v>03,60</v>
      </c>
      <c r="E302" s="6" t="str">
        <f>IF(Mars!$E300="-",Mars!F300*-1,Mars!F300)</f>
        <v>23</v>
      </c>
      <c r="F302" s="6" t="str">
        <f>IF(Mars!$E300="-",Mars!G300*-1,Mars!G300)</f>
        <v>38</v>
      </c>
      <c r="G302" s="7" t="str">
        <f>IF(Mars!$E300="-",Mars!H300*-1,Mars!H300)</f>
        <v>03,4</v>
      </c>
      <c r="H302" s="7">
        <f t="shared" si="20"/>
        <v>20343.599999999999</v>
      </c>
      <c r="I302" s="10">
        <f t="shared" si="21"/>
        <v>23.634277777777779</v>
      </c>
      <c r="J302" s="6" t="str">
        <f>Vénusz!B300</f>
        <v>14</v>
      </c>
      <c r="K302" s="6" t="str">
        <f>Vénusz!C300</f>
        <v>09</v>
      </c>
      <c r="L302" s="11" t="str">
        <f>Vénusz!D300</f>
        <v>25,45</v>
      </c>
      <c r="M302" s="6">
        <f>IF(Vénusz!$E300="-",Vénusz!F300*-1,Vénusz!F300)</f>
        <v>-12</v>
      </c>
      <c r="N302" s="6">
        <f>IF(Vénusz!$E300="-",Vénusz!G300*-1,Vénusz!G300)</f>
        <v>-4</v>
      </c>
      <c r="O302" s="7">
        <f>IF(Vénusz!$E300="-",Vénusz!H300*-1,Vénusz!H300)</f>
        <v>-5.3</v>
      </c>
      <c r="P302" s="7">
        <f t="shared" si="22"/>
        <v>50965.45</v>
      </c>
      <c r="Q302" s="10">
        <f t="shared" si="23"/>
        <v>-12.068138888888889</v>
      </c>
    </row>
    <row r="303" spans="1:17" x14ac:dyDescent="0.25">
      <c r="A303" s="8">
        <f t="shared" si="24"/>
        <v>44862</v>
      </c>
      <c r="B303" s="9" t="str">
        <f>Mars!B301</f>
        <v>05</v>
      </c>
      <c r="C303" s="9" t="str">
        <f>Mars!C301</f>
        <v>39</v>
      </c>
      <c r="D303" s="9" t="str">
        <f>Mars!D301</f>
        <v>14,53</v>
      </c>
      <c r="E303" s="6" t="str">
        <f>IF(Mars!$E301="-",Mars!F301*-1,Mars!F301)</f>
        <v>23</v>
      </c>
      <c r="F303" s="6" t="str">
        <f>IF(Mars!$E301="-",Mars!G301*-1,Mars!G301)</f>
        <v>40</v>
      </c>
      <c r="G303" s="7" t="str">
        <f>IF(Mars!$E301="-",Mars!H301*-1,Mars!H301)</f>
        <v>46,0</v>
      </c>
      <c r="H303" s="7">
        <f t="shared" si="20"/>
        <v>20354.53</v>
      </c>
      <c r="I303" s="10">
        <f t="shared" si="21"/>
        <v>23.679444444444446</v>
      </c>
      <c r="J303" s="6" t="str">
        <f>Vénusz!B301</f>
        <v>14</v>
      </c>
      <c r="K303" s="6" t="str">
        <f>Vénusz!C301</f>
        <v>14</v>
      </c>
      <c r="L303" s="11" t="str">
        <f>Vénusz!D301</f>
        <v>13,10</v>
      </c>
      <c r="M303" s="6">
        <f>IF(Vénusz!$E301="-",Vénusz!F301*-1,Vénusz!F301)</f>
        <v>-12</v>
      </c>
      <c r="N303" s="6">
        <f>IF(Vénusz!$E301="-",Vénusz!G301*-1,Vénusz!G301)</f>
        <v>-30</v>
      </c>
      <c r="O303" s="7">
        <f>IF(Vénusz!$E301="-",Vénusz!H301*-1,Vénusz!H301)</f>
        <v>-53.8</v>
      </c>
      <c r="P303" s="7">
        <f t="shared" si="22"/>
        <v>51253.1</v>
      </c>
      <c r="Q303" s="10">
        <f t="shared" si="23"/>
        <v>-12.514944444444444</v>
      </c>
    </row>
    <row r="304" spans="1:17" x14ac:dyDescent="0.25">
      <c r="A304" s="8">
        <f t="shared" si="24"/>
        <v>44863</v>
      </c>
      <c r="B304" s="9" t="str">
        <f>Mars!B302</f>
        <v>05</v>
      </c>
      <c r="C304" s="9" t="str">
        <f>Mars!C302</f>
        <v>39</v>
      </c>
      <c r="D304" s="9" t="str">
        <f>Mars!D302</f>
        <v>21,76</v>
      </c>
      <c r="E304" s="6" t="str">
        <f>IF(Mars!$E302="-",Mars!F302*-1,Mars!F302)</f>
        <v>23</v>
      </c>
      <c r="F304" s="6" t="str">
        <f>IF(Mars!$E302="-",Mars!G302*-1,Mars!G302)</f>
        <v>43</v>
      </c>
      <c r="G304" s="7" t="str">
        <f>IF(Mars!$E302="-",Mars!H302*-1,Mars!H302)</f>
        <v>28,9</v>
      </c>
      <c r="H304" s="7">
        <f t="shared" si="20"/>
        <v>20361.759999999998</v>
      </c>
      <c r="I304" s="10">
        <f t="shared" si="21"/>
        <v>23.724694444444442</v>
      </c>
      <c r="J304" s="6" t="str">
        <f>Vénusz!B302</f>
        <v>14</v>
      </c>
      <c r="K304" s="6" t="str">
        <f>Vénusz!C302</f>
        <v>19</v>
      </c>
      <c r="L304" s="11" t="str">
        <f>Vénusz!D302</f>
        <v>01,75</v>
      </c>
      <c r="M304" s="6">
        <f>IF(Vénusz!$E302="-",Vénusz!F302*-1,Vénusz!F302)</f>
        <v>-12</v>
      </c>
      <c r="N304" s="6">
        <f>IF(Vénusz!$E302="-",Vénusz!G302*-1,Vénusz!G302)</f>
        <v>-57</v>
      </c>
      <c r="O304" s="7">
        <f>IF(Vénusz!$E302="-",Vénusz!H302*-1,Vénusz!H302)</f>
        <v>-24.1</v>
      </c>
      <c r="P304" s="7">
        <f t="shared" si="22"/>
        <v>51541.75</v>
      </c>
      <c r="Q304" s="10">
        <f t="shared" si="23"/>
        <v>-12.956694444444445</v>
      </c>
    </row>
    <row r="305" spans="1:17" x14ac:dyDescent="0.25">
      <c r="A305" s="8">
        <f t="shared" si="24"/>
        <v>44864</v>
      </c>
      <c r="B305" s="9" t="str">
        <f>Mars!B303</f>
        <v>05</v>
      </c>
      <c r="C305" s="9" t="str">
        <f>Mars!C303</f>
        <v>39</v>
      </c>
      <c r="D305" s="9" t="str">
        <f>Mars!D303</f>
        <v>25,27</v>
      </c>
      <c r="E305" s="6" t="str">
        <f>IF(Mars!$E303="-",Mars!F303*-1,Mars!F303)</f>
        <v>23</v>
      </c>
      <c r="F305" s="6" t="str">
        <f>IF(Mars!$E303="-",Mars!G303*-1,Mars!G303)</f>
        <v>46</v>
      </c>
      <c r="G305" s="7" t="str">
        <f>IF(Mars!$E303="-",Mars!H303*-1,Mars!H303)</f>
        <v>12,0</v>
      </c>
      <c r="H305" s="7">
        <f t="shared" si="20"/>
        <v>20365.27</v>
      </c>
      <c r="I305" s="10">
        <f t="shared" si="21"/>
        <v>23.77</v>
      </c>
      <c r="J305" s="6" t="str">
        <f>Vénusz!B303</f>
        <v>14</v>
      </c>
      <c r="K305" s="6" t="str">
        <f>Vénusz!C303</f>
        <v>23</v>
      </c>
      <c r="L305" s="11" t="str">
        <f>Vénusz!D303</f>
        <v>51,42</v>
      </c>
      <c r="M305" s="6">
        <f>IF(Vénusz!$E303="-",Vénusz!F303*-1,Vénusz!F303)</f>
        <v>-13</v>
      </c>
      <c r="N305" s="6">
        <f>IF(Vénusz!$E303="-",Vénusz!G303*-1,Vénusz!G303)</f>
        <v>-23</v>
      </c>
      <c r="O305" s="7">
        <f>IF(Vénusz!$E303="-",Vénusz!H303*-1,Vénusz!H303)</f>
        <v>-35.4</v>
      </c>
      <c r="P305" s="7">
        <f t="shared" si="22"/>
        <v>51831.42</v>
      </c>
      <c r="Q305" s="10">
        <f t="shared" si="23"/>
        <v>-13.393166666666666</v>
      </c>
    </row>
    <row r="306" spans="1:17" x14ac:dyDescent="0.25">
      <c r="A306" s="8">
        <f t="shared" si="24"/>
        <v>44865</v>
      </c>
      <c r="B306" s="9" t="str">
        <f>Mars!B304</f>
        <v>05</v>
      </c>
      <c r="C306" s="9" t="str">
        <f>Mars!C304</f>
        <v>39</v>
      </c>
      <c r="D306" s="9" t="str">
        <f>Mars!D304</f>
        <v>25,03</v>
      </c>
      <c r="E306" s="6" t="str">
        <f>IF(Mars!$E304="-",Mars!F304*-1,Mars!F304)</f>
        <v>23</v>
      </c>
      <c r="F306" s="6" t="str">
        <f>IF(Mars!$E304="-",Mars!G304*-1,Mars!G304)</f>
        <v>48</v>
      </c>
      <c r="G306" s="7" t="str">
        <f>IF(Mars!$E304="-",Mars!H304*-1,Mars!H304)</f>
        <v>55,4</v>
      </c>
      <c r="H306" s="7">
        <f t="shared" si="20"/>
        <v>20365.03</v>
      </c>
      <c r="I306" s="10">
        <f t="shared" si="21"/>
        <v>23.81538888888889</v>
      </c>
      <c r="J306" s="6" t="str">
        <f>Vénusz!B304</f>
        <v>14</v>
      </c>
      <c r="K306" s="6" t="str">
        <f>Vénusz!C304</f>
        <v>28</v>
      </c>
      <c r="L306" s="11" t="str">
        <f>Vénusz!D304</f>
        <v>42,14</v>
      </c>
      <c r="M306" s="6">
        <f>IF(Vénusz!$E304="-",Vénusz!F304*-1,Vénusz!F304)</f>
        <v>-13</v>
      </c>
      <c r="N306" s="6">
        <f>IF(Vénusz!$E304="-",Vénusz!G304*-1,Vénusz!G304)</f>
        <v>-49</v>
      </c>
      <c r="O306" s="7">
        <f>IF(Vénusz!$E304="-",Vénusz!H304*-1,Vénusz!H304)</f>
        <v>-27.1</v>
      </c>
      <c r="P306" s="7">
        <f t="shared" si="22"/>
        <v>52122.14</v>
      </c>
      <c r="Q306" s="10">
        <f t="shared" si="23"/>
        <v>-13.824194444444444</v>
      </c>
    </row>
    <row r="307" spans="1:17" x14ac:dyDescent="0.25">
      <c r="A307" s="8">
        <f t="shared" si="24"/>
        <v>44866</v>
      </c>
      <c r="B307" s="9" t="str">
        <f>Mars!B305</f>
        <v>05</v>
      </c>
      <c r="C307" s="9" t="str">
        <f>Mars!C305</f>
        <v>39</v>
      </c>
      <c r="D307" s="9" t="str">
        <f>Mars!D305</f>
        <v>21,01</v>
      </c>
      <c r="E307" s="6" t="str">
        <f>IF(Mars!$E305="-",Mars!F305*-1,Mars!F305)</f>
        <v>23</v>
      </c>
      <c r="F307" s="6" t="str">
        <f>IF(Mars!$E305="-",Mars!G305*-1,Mars!G305)</f>
        <v>51</v>
      </c>
      <c r="G307" s="7" t="str">
        <f>IF(Mars!$E305="-",Mars!H305*-1,Mars!H305)</f>
        <v>39,0</v>
      </c>
      <c r="H307" s="7">
        <f t="shared" si="20"/>
        <v>20361.009999999998</v>
      </c>
      <c r="I307" s="10">
        <f t="shared" si="21"/>
        <v>23.860833333333336</v>
      </c>
      <c r="J307" s="6" t="str">
        <f>Vénusz!B305</f>
        <v>14</v>
      </c>
      <c r="K307" s="6" t="str">
        <f>Vénusz!C305</f>
        <v>33</v>
      </c>
      <c r="L307" s="11" t="str">
        <f>Vénusz!D305</f>
        <v>33,94</v>
      </c>
      <c r="M307" s="6">
        <f>IF(Vénusz!$E305="-",Vénusz!F305*-1,Vénusz!F305)</f>
        <v>-14</v>
      </c>
      <c r="N307" s="6">
        <f>IF(Vénusz!$E305="-",Vénusz!G305*-1,Vénusz!G305)</f>
        <v>-14</v>
      </c>
      <c r="O307" s="7">
        <f>IF(Vénusz!$E305="-",Vénusz!H305*-1,Vénusz!H305)</f>
        <v>-58.1</v>
      </c>
      <c r="P307" s="7">
        <f t="shared" si="22"/>
        <v>52413.94</v>
      </c>
      <c r="Q307" s="10">
        <f t="shared" si="23"/>
        <v>-14.249472222222222</v>
      </c>
    </row>
    <row r="308" spans="1:17" x14ac:dyDescent="0.25">
      <c r="A308" s="8">
        <f t="shared" si="24"/>
        <v>44867</v>
      </c>
      <c r="B308" s="9" t="str">
        <f>Mars!B306</f>
        <v>05</v>
      </c>
      <c r="C308" s="9" t="str">
        <f>Mars!C306</f>
        <v>39</v>
      </c>
      <c r="D308" s="9" t="str">
        <f>Mars!D306</f>
        <v>13,19</v>
      </c>
      <c r="E308" s="6" t="str">
        <f>IF(Mars!$E306="-",Mars!F306*-1,Mars!F306)</f>
        <v>23</v>
      </c>
      <c r="F308" s="6" t="str">
        <f>IF(Mars!$E306="-",Mars!G306*-1,Mars!G306)</f>
        <v>54</v>
      </c>
      <c r="G308" s="7" t="str">
        <f>IF(Mars!$E306="-",Mars!H306*-1,Mars!H306)</f>
        <v>22,7</v>
      </c>
      <c r="H308" s="7">
        <f t="shared" si="20"/>
        <v>20353.189999999999</v>
      </c>
      <c r="I308" s="10">
        <f t="shared" si="21"/>
        <v>23.906305555555555</v>
      </c>
      <c r="J308" s="6" t="str">
        <f>Vénusz!B306</f>
        <v>14</v>
      </c>
      <c r="K308" s="6" t="str">
        <f>Vénusz!C306</f>
        <v>38</v>
      </c>
      <c r="L308" s="11" t="str">
        <f>Vénusz!D306</f>
        <v>26,83</v>
      </c>
      <c r="M308" s="6">
        <f>IF(Vénusz!$E306="-",Vénusz!F306*-1,Vénusz!F306)</f>
        <v>-14</v>
      </c>
      <c r="N308" s="6">
        <f>IF(Vénusz!$E306="-",Vénusz!G306*-1,Vénusz!G306)</f>
        <v>-40</v>
      </c>
      <c r="O308" s="7">
        <f>IF(Vénusz!$E306="-",Vénusz!H306*-1,Vénusz!H306)</f>
        <v>-7.8</v>
      </c>
      <c r="P308" s="7">
        <f t="shared" si="22"/>
        <v>52706.83</v>
      </c>
      <c r="Q308" s="10">
        <f t="shared" si="23"/>
        <v>-14.668833333333334</v>
      </c>
    </row>
    <row r="309" spans="1:17" x14ac:dyDescent="0.25">
      <c r="A309" s="8">
        <f t="shared" si="24"/>
        <v>44868</v>
      </c>
      <c r="B309" s="9" t="str">
        <f>Mars!B307</f>
        <v>05</v>
      </c>
      <c r="C309" s="9" t="str">
        <f>Mars!C307</f>
        <v>39</v>
      </c>
      <c r="D309" s="9" t="str">
        <f>Mars!D307</f>
        <v>01,55</v>
      </c>
      <c r="E309" s="6" t="str">
        <f>IF(Mars!$E307="-",Mars!F307*-1,Mars!F307)</f>
        <v>23</v>
      </c>
      <c r="F309" s="6" t="str">
        <f>IF(Mars!$E307="-",Mars!G307*-1,Mars!G307)</f>
        <v>57</v>
      </c>
      <c r="G309" s="7" t="str">
        <f>IF(Mars!$E307="-",Mars!H307*-1,Mars!H307)</f>
        <v>06,4</v>
      </c>
      <c r="H309" s="7">
        <f t="shared" si="20"/>
        <v>20341.55</v>
      </c>
      <c r="I309" s="10">
        <f t="shared" si="21"/>
        <v>23.951777777777778</v>
      </c>
      <c r="J309" s="6" t="str">
        <f>Vénusz!B307</f>
        <v>14</v>
      </c>
      <c r="K309" s="6" t="str">
        <f>Vénusz!C307</f>
        <v>43</v>
      </c>
      <c r="L309" s="11" t="str">
        <f>Vénusz!D307</f>
        <v>20,83</v>
      </c>
      <c r="M309" s="6">
        <f>IF(Vénusz!$E307="-",Vénusz!F307*-1,Vénusz!F307)</f>
        <v>-15</v>
      </c>
      <c r="N309" s="6">
        <f>IF(Vénusz!$E307="-",Vénusz!G307*-1,Vénusz!G307)</f>
        <v>-4</v>
      </c>
      <c r="O309" s="7">
        <f>IF(Vénusz!$E307="-",Vénusz!H307*-1,Vénusz!H307)</f>
        <v>-55.3</v>
      </c>
      <c r="P309" s="7">
        <f t="shared" si="22"/>
        <v>53000.83</v>
      </c>
      <c r="Q309" s="10">
        <f t="shared" si="23"/>
        <v>-15.082027777777778</v>
      </c>
    </row>
    <row r="310" spans="1:17" x14ac:dyDescent="0.25">
      <c r="A310" s="8">
        <f t="shared" si="24"/>
        <v>44869</v>
      </c>
      <c r="B310" s="9" t="str">
        <f>Mars!B308</f>
        <v>05</v>
      </c>
      <c r="C310" s="9" t="str">
        <f>Mars!C308</f>
        <v>38</v>
      </c>
      <c r="D310" s="9" t="str">
        <f>Mars!D308</f>
        <v>46,08</v>
      </c>
      <c r="E310" s="6" t="str">
        <f>IF(Mars!$E308="-",Mars!F308*-1,Mars!F308)</f>
        <v>23</v>
      </c>
      <c r="F310" s="6" t="str">
        <f>IF(Mars!$E308="-",Mars!G308*-1,Mars!G308)</f>
        <v>59</v>
      </c>
      <c r="G310" s="7" t="str">
        <f>IF(Mars!$E308="-",Mars!H308*-1,Mars!H308)</f>
        <v>50,1</v>
      </c>
      <c r="H310" s="7">
        <f t="shared" si="20"/>
        <v>20326.080000000002</v>
      </c>
      <c r="I310" s="10">
        <f t="shared" si="21"/>
        <v>23.997250000000001</v>
      </c>
      <c r="J310" s="6" t="str">
        <f>Vénusz!B308</f>
        <v>14</v>
      </c>
      <c r="K310" s="6" t="str">
        <f>Vénusz!C308</f>
        <v>48</v>
      </c>
      <c r="L310" s="11" t="str">
        <f>Vénusz!D308</f>
        <v>15,97</v>
      </c>
      <c r="M310" s="6">
        <f>IF(Vénusz!$E308="-",Vénusz!F308*-1,Vénusz!F308)</f>
        <v>-15</v>
      </c>
      <c r="N310" s="6">
        <f>IF(Vénusz!$E308="-",Vénusz!G308*-1,Vénusz!G308)</f>
        <v>-29</v>
      </c>
      <c r="O310" s="7">
        <f>IF(Vénusz!$E308="-",Vénusz!H308*-1,Vénusz!H308)</f>
        <v>-19.899999999999999</v>
      </c>
      <c r="P310" s="7">
        <f t="shared" si="22"/>
        <v>53295.97</v>
      </c>
      <c r="Q310" s="10">
        <f t="shared" si="23"/>
        <v>-15.48886111111111</v>
      </c>
    </row>
    <row r="311" spans="1:17" x14ac:dyDescent="0.25">
      <c r="A311" s="8">
        <f t="shared" si="24"/>
        <v>44870</v>
      </c>
      <c r="B311" s="9" t="str">
        <f>Mars!B309</f>
        <v>05</v>
      </c>
      <c r="C311" s="9" t="str">
        <f>Mars!C309</f>
        <v>38</v>
      </c>
      <c r="D311" s="9" t="str">
        <f>Mars!D309</f>
        <v>26,75</v>
      </c>
      <c r="E311" s="6" t="str">
        <f>IF(Mars!$E309="-",Mars!F309*-1,Mars!F309)</f>
        <v>24</v>
      </c>
      <c r="F311" s="6" t="str">
        <f>IF(Mars!$E309="-",Mars!G309*-1,Mars!G309)</f>
        <v>02</v>
      </c>
      <c r="G311" s="7" t="str">
        <f>IF(Mars!$E309="-",Mars!H309*-1,Mars!H309)</f>
        <v>33,4</v>
      </c>
      <c r="H311" s="7">
        <f t="shared" si="20"/>
        <v>20306.75</v>
      </c>
      <c r="I311" s="10">
        <f t="shared" si="21"/>
        <v>24.042611111111114</v>
      </c>
      <c r="J311" s="6" t="str">
        <f>Vénusz!B309</f>
        <v>14</v>
      </c>
      <c r="K311" s="6" t="str">
        <f>Vénusz!C309</f>
        <v>53</v>
      </c>
      <c r="L311" s="11" t="str">
        <f>Vénusz!D309</f>
        <v>12,27</v>
      </c>
      <c r="M311" s="6">
        <f>IF(Vénusz!$E309="-",Vénusz!F309*-1,Vénusz!F309)</f>
        <v>-15</v>
      </c>
      <c r="N311" s="6">
        <f>IF(Vénusz!$E309="-",Vénusz!G309*-1,Vénusz!G309)</f>
        <v>-53</v>
      </c>
      <c r="O311" s="7">
        <f>IF(Vénusz!$E309="-",Vénusz!H309*-1,Vénusz!H309)</f>
        <v>-20.7</v>
      </c>
      <c r="P311" s="7">
        <f t="shared" si="22"/>
        <v>53592.27</v>
      </c>
      <c r="Q311" s="10">
        <f t="shared" si="23"/>
        <v>-15.889083333333334</v>
      </c>
    </row>
    <row r="312" spans="1:17" x14ac:dyDescent="0.25">
      <c r="A312" s="8">
        <f t="shared" si="24"/>
        <v>44871</v>
      </c>
      <c r="B312" s="9" t="str">
        <f>Mars!B310</f>
        <v>05</v>
      </c>
      <c r="C312" s="9" t="str">
        <f>Mars!C310</f>
        <v>38</v>
      </c>
      <c r="D312" s="9" t="str">
        <f>Mars!D310</f>
        <v>03,57</v>
      </c>
      <c r="E312" s="6" t="str">
        <f>IF(Mars!$E310="-",Mars!F310*-1,Mars!F310)</f>
        <v>24</v>
      </c>
      <c r="F312" s="6" t="str">
        <f>IF(Mars!$E310="-",Mars!G310*-1,Mars!G310)</f>
        <v>05</v>
      </c>
      <c r="G312" s="7" t="str">
        <f>IF(Mars!$E310="-",Mars!H310*-1,Mars!H310)</f>
        <v>16,3</v>
      </c>
      <c r="H312" s="7">
        <f t="shared" si="20"/>
        <v>20283.57</v>
      </c>
      <c r="I312" s="10">
        <f t="shared" si="21"/>
        <v>24.08786111111111</v>
      </c>
      <c r="J312" s="6" t="str">
        <f>Vénusz!B310</f>
        <v>14</v>
      </c>
      <c r="K312" s="6" t="str">
        <f>Vénusz!C310</f>
        <v>58</v>
      </c>
      <c r="L312" s="11" t="str">
        <f>Vénusz!D310</f>
        <v>09,74</v>
      </c>
      <c r="M312" s="6">
        <f>IF(Vénusz!$E310="-",Vénusz!F310*-1,Vénusz!F310)</f>
        <v>-16</v>
      </c>
      <c r="N312" s="6">
        <f>IF(Vénusz!$E310="-",Vénusz!G310*-1,Vénusz!G310)</f>
        <v>-16</v>
      </c>
      <c r="O312" s="7">
        <f>IF(Vénusz!$E310="-",Vénusz!H310*-1,Vénusz!H310)</f>
        <v>-56.9</v>
      </c>
      <c r="P312" s="7">
        <f t="shared" si="22"/>
        <v>53889.74</v>
      </c>
      <c r="Q312" s="10">
        <f t="shared" si="23"/>
        <v>-16.282472222222221</v>
      </c>
    </row>
    <row r="313" spans="1:17" x14ac:dyDescent="0.25">
      <c r="A313" s="8">
        <f t="shared" si="24"/>
        <v>44872</v>
      </c>
      <c r="B313" s="9" t="str">
        <f>Mars!B311</f>
        <v>05</v>
      </c>
      <c r="C313" s="9" t="str">
        <f>Mars!C311</f>
        <v>37</v>
      </c>
      <c r="D313" s="9" t="str">
        <f>Mars!D311</f>
        <v>36,52</v>
      </c>
      <c r="E313" s="6" t="str">
        <f>IF(Mars!$E311="-",Mars!F311*-1,Mars!F311)</f>
        <v>24</v>
      </c>
      <c r="F313" s="6" t="str">
        <f>IF(Mars!$E311="-",Mars!G311*-1,Mars!G311)</f>
        <v>07</v>
      </c>
      <c r="G313" s="7" t="str">
        <f>IF(Mars!$E311="-",Mars!H311*-1,Mars!H311)</f>
        <v>58,6</v>
      </c>
      <c r="H313" s="7">
        <f t="shared" si="20"/>
        <v>20256.52</v>
      </c>
      <c r="I313" s="10">
        <f t="shared" si="21"/>
        <v>24.132944444444444</v>
      </c>
      <c r="J313" s="6" t="str">
        <f>Vénusz!B311</f>
        <v>15</v>
      </c>
      <c r="K313" s="6" t="str">
        <f>Vénusz!C311</f>
        <v>03</v>
      </c>
      <c r="L313" s="11" t="str">
        <f>Vénusz!D311</f>
        <v>08,40</v>
      </c>
      <c r="M313" s="6">
        <f>IF(Vénusz!$E311="-",Vénusz!F311*-1,Vénusz!F311)</f>
        <v>-16</v>
      </c>
      <c r="N313" s="6">
        <f>IF(Vénusz!$E311="-",Vénusz!G311*-1,Vénusz!G311)</f>
        <v>-40</v>
      </c>
      <c r="O313" s="7">
        <f>IF(Vénusz!$E311="-",Vénusz!H311*-1,Vénusz!H311)</f>
        <v>-7.9</v>
      </c>
      <c r="P313" s="7">
        <f t="shared" si="22"/>
        <v>54188.4</v>
      </c>
      <c r="Q313" s="10">
        <f t="shared" si="23"/>
        <v>-16.668861111111113</v>
      </c>
    </row>
    <row r="314" spans="1:17" x14ac:dyDescent="0.25">
      <c r="A314" s="8">
        <f t="shared" si="24"/>
        <v>44873</v>
      </c>
      <c r="B314" s="9" t="str">
        <f>Mars!B312</f>
        <v>05</v>
      </c>
      <c r="C314" s="9" t="str">
        <f>Mars!C312</f>
        <v>37</v>
      </c>
      <c r="D314" s="9" t="str">
        <f>Mars!D312</f>
        <v>05,59</v>
      </c>
      <c r="E314" s="6" t="str">
        <f>IF(Mars!$E312="-",Mars!F312*-1,Mars!F312)</f>
        <v>24</v>
      </c>
      <c r="F314" s="6" t="str">
        <f>IF(Mars!$E312="-",Mars!G312*-1,Mars!G312)</f>
        <v>10</v>
      </c>
      <c r="G314" s="7" t="str">
        <f>IF(Mars!$E312="-",Mars!H312*-1,Mars!H312)</f>
        <v>40,0</v>
      </c>
      <c r="H314" s="7">
        <f t="shared" si="20"/>
        <v>20225.59</v>
      </c>
      <c r="I314" s="10">
        <f t="shared" si="21"/>
        <v>24.177777777777781</v>
      </c>
      <c r="J314" s="6" t="str">
        <f>Vénusz!B312</f>
        <v>15</v>
      </c>
      <c r="K314" s="6" t="str">
        <f>Vénusz!C312</f>
        <v>08</v>
      </c>
      <c r="L314" s="11" t="str">
        <f>Vénusz!D312</f>
        <v>08,26</v>
      </c>
      <c r="M314" s="6">
        <f>IF(Vénusz!$E312="-",Vénusz!F312*-1,Vénusz!F312)</f>
        <v>-17</v>
      </c>
      <c r="N314" s="6">
        <f>IF(Vénusz!$E312="-",Vénusz!G312*-1,Vénusz!G312)</f>
        <v>-2</v>
      </c>
      <c r="O314" s="7">
        <f>IF(Vénusz!$E312="-",Vénusz!H312*-1,Vénusz!H312)</f>
        <v>-52.7</v>
      </c>
      <c r="P314" s="7">
        <f t="shared" si="22"/>
        <v>54488.26</v>
      </c>
      <c r="Q314" s="10">
        <f t="shared" si="23"/>
        <v>-17.047972222222224</v>
      </c>
    </row>
    <row r="315" spans="1:17" x14ac:dyDescent="0.25">
      <c r="A315" s="8">
        <f t="shared" si="24"/>
        <v>44874</v>
      </c>
      <c r="B315" s="9" t="str">
        <f>Mars!B313</f>
        <v>05</v>
      </c>
      <c r="C315" s="9" t="str">
        <f>Mars!C313</f>
        <v>36</v>
      </c>
      <c r="D315" s="9" t="str">
        <f>Mars!D313</f>
        <v>30,80</v>
      </c>
      <c r="E315" s="6" t="str">
        <f>IF(Mars!$E313="-",Mars!F313*-1,Mars!F313)</f>
        <v>24</v>
      </c>
      <c r="F315" s="6" t="str">
        <f>IF(Mars!$E313="-",Mars!G313*-1,Mars!G313)</f>
        <v>13</v>
      </c>
      <c r="G315" s="7" t="str">
        <f>IF(Mars!$E313="-",Mars!H313*-1,Mars!H313)</f>
        <v>20,3</v>
      </c>
      <c r="H315" s="7">
        <f t="shared" si="20"/>
        <v>20190.8</v>
      </c>
      <c r="I315" s="10">
        <f t="shared" si="21"/>
        <v>24.222305555555554</v>
      </c>
      <c r="J315" s="6" t="str">
        <f>Vénusz!B313</f>
        <v>15</v>
      </c>
      <c r="K315" s="6" t="str">
        <f>Vénusz!C313</f>
        <v>13</v>
      </c>
      <c r="L315" s="11" t="str">
        <f>Vénusz!D313</f>
        <v>09,33</v>
      </c>
      <c r="M315" s="6">
        <f>IF(Vénusz!$E313="-",Vénusz!F313*-1,Vénusz!F313)</f>
        <v>-17</v>
      </c>
      <c r="N315" s="6">
        <f>IF(Vénusz!$E313="-",Vénusz!G313*-1,Vénusz!G313)</f>
        <v>-25</v>
      </c>
      <c r="O315" s="7">
        <f>IF(Vénusz!$E313="-",Vénusz!H313*-1,Vénusz!H313)</f>
        <v>-10.6</v>
      </c>
      <c r="P315" s="7">
        <f t="shared" si="22"/>
        <v>54789.33</v>
      </c>
      <c r="Q315" s="10">
        <f t="shared" si="23"/>
        <v>-17.419611111111113</v>
      </c>
    </row>
    <row r="316" spans="1:17" x14ac:dyDescent="0.25">
      <c r="A316" s="8">
        <f t="shared" si="24"/>
        <v>44875</v>
      </c>
      <c r="B316" s="9" t="str">
        <f>Mars!B314</f>
        <v>05</v>
      </c>
      <c r="C316" s="9" t="str">
        <f>Mars!C314</f>
        <v>35</v>
      </c>
      <c r="D316" s="9" t="str">
        <f>Mars!D314</f>
        <v>52,16</v>
      </c>
      <c r="E316" s="6" t="str">
        <f>IF(Mars!$E314="-",Mars!F314*-1,Mars!F314)</f>
        <v>24</v>
      </c>
      <c r="F316" s="6" t="str">
        <f>IF(Mars!$E314="-",Mars!G314*-1,Mars!G314)</f>
        <v>15</v>
      </c>
      <c r="G316" s="7" t="str">
        <f>IF(Mars!$E314="-",Mars!H314*-1,Mars!H314)</f>
        <v>59,2</v>
      </c>
      <c r="H316" s="7">
        <f t="shared" si="20"/>
        <v>20152.16</v>
      </c>
      <c r="I316" s="10">
        <f t="shared" si="21"/>
        <v>24.266444444444446</v>
      </c>
      <c r="J316" s="6" t="str">
        <f>Vénusz!B314</f>
        <v>15</v>
      </c>
      <c r="K316" s="6" t="str">
        <f>Vénusz!C314</f>
        <v>18</v>
      </c>
      <c r="L316" s="11" t="str">
        <f>Vénusz!D314</f>
        <v>11,63</v>
      </c>
      <c r="M316" s="6">
        <f>IF(Vénusz!$E314="-",Vénusz!F314*-1,Vénusz!F314)</f>
        <v>-17</v>
      </c>
      <c r="N316" s="6">
        <f>IF(Vénusz!$E314="-",Vénusz!G314*-1,Vénusz!G314)</f>
        <v>-47</v>
      </c>
      <c r="O316" s="7">
        <f>IF(Vénusz!$E314="-",Vénusz!H314*-1,Vénusz!H314)</f>
        <v>-0.8</v>
      </c>
      <c r="P316" s="7">
        <f t="shared" si="22"/>
        <v>55091.63</v>
      </c>
      <c r="Q316" s="10">
        <f t="shared" si="23"/>
        <v>-17.783555555555559</v>
      </c>
    </row>
    <row r="317" spans="1:17" x14ac:dyDescent="0.25">
      <c r="A317" s="8">
        <f t="shared" si="24"/>
        <v>44876</v>
      </c>
      <c r="B317" s="9" t="str">
        <f>Mars!B315</f>
        <v>05</v>
      </c>
      <c r="C317" s="9" t="str">
        <f>Mars!C315</f>
        <v>35</v>
      </c>
      <c r="D317" s="9" t="str">
        <f>Mars!D315</f>
        <v>09,66</v>
      </c>
      <c r="E317" s="6" t="str">
        <f>IF(Mars!$E315="-",Mars!F315*-1,Mars!F315)</f>
        <v>24</v>
      </c>
      <c r="F317" s="6" t="str">
        <f>IF(Mars!$E315="-",Mars!G315*-1,Mars!G315)</f>
        <v>18</v>
      </c>
      <c r="G317" s="7" t="str">
        <f>IF(Mars!$E315="-",Mars!H315*-1,Mars!H315)</f>
        <v>36,3</v>
      </c>
      <c r="H317" s="7">
        <f t="shared" si="20"/>
        <v>20109.66</v>
      </c>
      <c r="I317" s="10">
        <f t="shared" si="21"/>
        <v>24.310083333333335</v>
      </c>
      <c r="J317" s="6" t="str">
        <f>Vénusz!B315</f>
        <v>15</v>
      </c>
      <c r="K317" s="6" t="str">
        <f>Vénusz!C315</f>
        <v>23</v>
      </c>
      <c r="L317" s="11" t="str">
        <f>Vénusz!D315</f>
        <v>15,16</v>
      </c>
      <c r="M317" s="6">
        <f>IF(Vénusz!$E315="-",Vénusz!F315*-1,Vénusz!F315)</f>
        <v>-18</v>
      </c>
      <c r="N317" s="6">
        <f>IF(Vénusz!$E315="-",Vénusz!G315*-1,Vénusz!G315)</f>
        <v>-8</v>
      </c>
      <c r="O317" s="7">
        <f>IF(Vénusz!$E315="-",Vénusz!H315*-1,Vénusz!H315)</f>
        <v>-22.6</v>
      </c>
      <c r="P317" s="7">
        <f t="shared" si="22"/>
        <v>55395.16</v>
      </c>
      <c r="Q317" s="10">
        <f t="shared" si="23"/>
        <v>-18.139611111111112</v>
      </c>
    </row>
    <row r="318" spans="1:17" x14ac:dyDescent="0.25">
      <c r="A318" s="8">
        <f t="shared" si="24"/>
        <v>44877</v>
      </c>
      <c r="B318" s="9" t="str">
        <f>Mars!B316</f>
        <v>05</v>
      </c>
      <c r="C318" s="9" t="str">
        <f>Mars!C316</f>
        <v>34</v>
      </c>
      <c r="D318" s="9" t="str">
        <f>Mars!D316</f>
        <v>23,36</v>
      </c>
      <c r="E318" s="6" t="str">
        <f>IF(Mars!$E316="-",Mars!F316*-1,Mars!F316)</f>
        <v>24</v>
      </c>
      <c r="F318" s="6" t="str">
        <f>IF(Mars!$E316="-",Mars!G316*-1,Mars!G316)</f>
        <v>21</v>
      </c>
      <c r="G318" s="7" t="str">
        <f>IF(Mars!$E316="-",Mars!H316*-1,Mars!H316)</f>
        <v>11,5</v>
      </c>
      <c r="H318" s="7">
        <f t="shared" si="20"/>
        <v>20063.36</v>
      </c>
      <c r="I318" s="10">
        <f t="shared" si="21"/>
        <v>24.353194444444444</v>
      </c>
      <c r="J318" s="6" t="str">
        <f>Vénusz!B316</f>
        <v>15</v>
      </c>
      <c r="K318" s="6" t="str">
        <f>Vénusz!C316</f>
        <v>28</v>
      </c>
      <c r="L318" s="11" t="str">
        <f>Vénusz!D316</f>
        <v>19,93</v>
      </c>
      <c r="M318" s="6">
        <f>IF(Vénusz!$E316="-",Vénusz!F316*-1,Vénusz!F316)</f>
        <v>-18</v>
      </c>
      <c r="N318" s="6">
        <f>IF(Vénusz!$E316="-",Vénusz!G316*-1,Vénusz!G316)</f>
        <v>-29</v>
      </c>
      <c r="O318" s="7">
        <f>IF(Vénusz!$E316="-",Vénusz!H316*-1,Vénusz!H316)</f>
        <v>-15.2</v>
      </c>
      <c r="P318" s="7">
        <f t="shared" si="22"/>
        <v>55699.93</v>
      </c>
      <c r="Q318" s="10">
        <f t="shared" si="23"/>
        <v>-18.487555555555556</v>
      </c>
    </row>
    <row r="319" spans="1:17" x14ac:dyDescent="0.25">
      <c r="A319" s="8">
        <f t="shared" si="24"/>
        <v>44878</v>
      </c>
      <c r="B319" s="9" t="str">
        <f>Mars!B317</f>
        <v>05</v>
      </c>
      <c r="C319" s="9" t="str">
        <f>Mars!C317</f>
        <v>33</v>
      </c>
      <c r="D319" s="9" t="str">
        <f>Mars!D317</f>
        <v>33,26</v>
      </c>
      <c r="E319" s="6" t="str">
        <f>IF(Mars!$E317="-",Mars!F317*-1,Mars!F317)</f>
        <v>24</v>
      </c>
      <c r="F319" s="6" t="str">
        <f>IF(Mars!$E317="-",Mars!G317*-1,Mars!G317)</f>
        <v>23</v>
      </c>
      <c r="G319" s="7" t="str">
        <f>IF(Mars!$E317="-",Mars!H317*-1,Mars!H317)</f>
        <v>44,2</v>
      </c>
      <c r="H319" s="7">
        <f t="shared" si="20"/>
        <v>20013.259999999998</v>
      </c>
      <c r="I319" s="10">
        <f t="shared" si="21"/>
        <v>24.395611111111112</v>
      </c>
      <c r="J319" s="6" t="str">
        <f>Vénusz!B317</f>
        <v>15</v>
      </c>
      <c r="K319" s="6" t="str">
        <f>Vénusz!C317</f>
        <v>33</v>
      </c>
      <c r="L319" s="11" t="str">
        <f>Vénusz!D317</f>
        <v>25,93</v>
      </c>
      <c r="M319" s="6">
        <f>IF(Vénusz!$E317="-",Vénusz!F317*-1,Vénusz!F317)</f>
        <v>-18</v>
      </c>
      <c r="N319" s="6">
        <f>IF(Vénusz!$E317="-",Vénusz!G317*-1,Vénusz!G317)</f>
        <v>-49</v>
      </c>
      <c r="O319" s="7">
        <f>IF(Vénusz!$E317="-",Vénusz!H317*-1,Vénusz!H317)</f>
        <v>-37.799999999999997</v>
      </c>
      <c r="P319" s="7">
        <f t="shared" si="22"/>
        <v>56005.93</v>
      </c>
      <c r="Q319" s="10">
        <f t="shared" si="23"/>
        <v>-18.827166666666667</v>
      </c>
    </row>
    <row r="320" spans="1:17" x14ac:dyDescent="0.25">
      <c r="A320" s="8">
        <f t="shared" si="24"/>
        <v>44879</v>
      </c>
      <c r="B320" s="9" t="str">
        <f>Mars!B318</f>
        <v>05</v>
      </c>
      <c r="C320" s="9" t="str">
        <f>Mars!C318</f>
        <v>32</v>
      </c>
      <c r="D320" s="9" t="str">
        <f>Mars!D318</f>
        <v>39,42</v>
      </c>
      <c r="E320" s="6" t="str">
        <f>IF(Mars!$E318="-",Mars!F318*-1,Mars!F318)</f>
        <v>24</v>
      </c>
      <c r="F320" s="6" t="str">
        <f>IF(Mars!$E318="-",Mars!G318*-1,Mars!G318)</f>
        <v>26</v>
      </c>
      <c r="G320" s="7" t="str">
        <f>IF(Mars!$E318="-",Mars!H318*-1,Mars!H318)</f>
        <v>14,3</v>
      </c>
      <c r="H320" s="7">
        <f t="shared" si="20"/>
        <v>19959.419999999998</v>
      </c>
      <c r="I320" s="10">
        <f t="shared" si="21"/>
        <v>24.437305555555557</v>
      </c>
      <c r="J320" s="6" t="str">
        <f>Vénusz!B318</f>
        <v>15</v>
      </c>
      <c r="K320" s="6" t="str">
        <f>Vénusz!C318</f>
        <v>38</v>
      </c>
      <c r="L320" s="11" t="str">
        <f>Vénusz!D318</f>
        <v>33,17</v>
      </c>
      <c r="M320" s="6">
        <f>IF(Vénusz!$E318="-",Vénusz!F318*-1,Vénusz!F318)</f>
        <v>-19</v>
      </c>
      <c r="N320" s="6">
        <f>IF(Vénusz!$E318="-",Vénusz!G318*-1,Vénusz!G318)</f>
        <v>-9</v>
      </c>
      <c r="O320" s="7">
        <f>IF(Vénusz!$E318="-",Vénusz!H318*-1,Vénusz!H318)</f>
        <v>-29.7</v>
      </c>
      <c r="P320" s="7">
        <f t="shared" si="22"/>
        <v>56313.17</v>
      </c>
      <c r="Q320" s="10">
        <f t="shared" si="23"/>
        <v>-19.158249999999999</v>
      </c>
    </row>
    <row r="321" spans="1:17" x14ac:dyDescent="0.25">
      <c r="A321" s="8">
        <f t="shared" si="24"/>
        <v>44880</v>
      </c>
      <c r="B321" s="9" t="str">
        <f>Mars!B319</f>
        <v>05</v>
      </c>
      <c r="C321" s="9" t="str">
        <f>Mars!C319</f>
        <v>31</v>
      </c>
      <c r="D321" s="9" t="str">
        <f>Mars!D319</f>
        <v>41,89</v>
      </c>
      <c r="E321" s="6" t="str">
        <f>IF(Mars!$E319="-",Mars!F319*-1,Mars!F319)</f>
        <v>24</v>
      </c>
      <c r="F321" s="6" t="str">
        <f>IF(Mars!$E319="-",Mars!G319*-1,Mars!G319)</f>
        <v>28</v>
      </c>
      <c r="G321" s="7" t="str">
        <f>IF(Mars!$E319="-",Mars!H319*-1,Mars!H319)</f>
        <v>41,2</v>
      </c>
      <c r="H321" s="7">
        <f t="shared" si="20"/>
        <v>19901.89</v>
      </c>
      <c r="I321" s="10">
        <f t="shared" si="21"/>
        <v>24.478111111111108</v>
      </c>
      <c r="J321" s="6" t="str">
        <f>Vénusz!B319</f>
        <v>15</v>
      </c>
      <c r="K321" s="6" t="str">
        <f>Vénusz!C319</f>
        <v>43</v>
      </c>
      <c r="L321" s="11" t="str">
        <f>Vénusz!D319</f>
        <v>41,65</v>
      </c>
      <c r="M321" s="6">
        <f>IF(Vénusz!$E319="-",Vénusz!F319*-1,Vénusz!F319)</f>
        <v>-19</v>
      </c>
      <c r="N321" s="6">
        <f>IF(Vénusz!$E319="-",Vénusz!G319*-1,Vénusz!G319)</f>
        <v>-28</v>
      </c>
      <c r="O321" s="7">
        <f>IF(Vénusz!$E319="-",Vénusz!H319*-1,Vénusz!H319)</f>
        <v>-50</v>
      </c>
      <c r="P321" s="7">
        <f t="shared" si="22"/>
        <v>56621.65</v>
      </c>
      <c r="Q321" s="10">
        <f t="shared" si="23"/>
        <v>-19.480555555555554</v>
      </c>
    </row>
    <row r="322" spans="1:17" x14ac:dyDescent="0.25">
      <c r="A322" s="8">
        <f t="shared" si="24"/>
        <v>44881</v>
      </c>
      <c r="B322" s="9" t="str">
        <f>Mars!B320</f>
        <v>05</v>
      </c>
      <c r="C322" s="9" t="str">
        <f>Mars!C320</f>
        <v>30</v>
      </c>
      <c r="D322" s="9" t="str">
        <f>Mars!D320</f>
        <v>40,74</v>
      </c>
      <c r="E322" s="6" t="str">
        <f>IF(Mars!$E320="-",Mars!F320*-1,Mars!F320)</f>
        <v>24</v>
      </c>
      <c r="F322" s="6" t="str">
        <f>IF(Mars!$E320="-",Mars!G320*-1,Mars!G320)</f>
        <v>31</v>
      </c>
      <c r="G322" s="7" t="str">
        <f>IF(Mars!$E320="-",Mars!H320*-1,Mars!H320)</f>
        <v>04,7</v>
      </c>
      <c r="H322" s="7">
        <f t="shared" si="20"/>
        <v>19840.740000000002</v>
      </c>
      <c r="I322" s="10">
        <f t="shared" si="21"/>
        <v>24.51797222222222</v>
      </c>
      <c r="J322" s="6" t="str">
        <f>Vénusz!B320</f>
        <v>15</v>
      </c>
      <c r="K322" s="6" t="str">
        <f>Vénusz!C320</f>
        <v>48</v>
      </c>
      <c r="L322" s="11" t="str">
        <f>Vénusz!D320</f>
        <v>51,36</v>
      </c>
      <c r="M322" s="6">
        <f>IF(Vénusz!$E320="-",Vénusz!F320*-1,Vénusz!F320)</f>
        <v>-19</v>
      </c>
      <c r="N322" s="6">
        <f>IF(Vénusz!$E320="-",Vénusz!G320*-1,Vénusz!G320)</f>
        <v>-47</v>
      </c>
      <c r="O322" s="7">
        <f>IF(Vénusz!$E320="-",Vénusz!H320*-1,Vénusz!H320)</f>
        <v>-38.1</v>
      </c>
      <c r="P322" s="7">
        <f t="shared" si="22"/>
        <v>56931.360000000001</v>
      </c>
      <c r="Q322" s="10">
        <f t="shared" si="23"/>
        <v>-19.793916666666668</v>
      </c>
    </row>
    <row r="323" spans="1:17" x14ac:dyDescent="0.25">
      <c r="A323" s="8">
        <f t="shared" si="24"/>
        <v>44882</v>
      </c>
      <c r="B323" s="9" t="str">
        <f>Mars!B321</f>
        <v>05</v>
      </c>
      <c r="C323" s="9" t="str">
        <f>Mars!C321</f>
        <v>29</v>
      </c>
      <c r="D323" s="9" t="str">
        <f>Mars!D321</f>
        <v>36,02</v>
      </c>
      <c r="E323" s="6" t="str">
        <f>IF(Mars!$E321="-",Mars!F321*-1,Mars!F321)</f>
        <v>24</v>
      </c>
      <c r="F323" s="6" t="str">
        <f>IF(Mars!$E321="-",Mars!G321*-1,Mars!G321)</f>
        <v>33</v>
      </c>
      <c r="G323" s="7" t="str">
        <f>IF(Mars!$E321="-",Mars!H321*-1,Mars!H321)</f>
        <v>24,3</v>
      </c>
      <c r="H323" s="7">
        <f t="shared" si="20"/>
        <v>19776.02</v>
      </c>
      <c r="I323" s="10">
        <f t="shared" si="21"/>
        <v>24.556750000000001</v>
      </c>
      <c r="J323" s="6" t="str">
        <f>Vénusz!B321</f>
        <v>15</v>
      </c>
      <c r="K323" s="6" t="str">
        <f>Vénusz!C321</f>
        <v>54</v>
      </c>
      <c r="L323" s="11" t="str">
        <f>Vénusz!D321</f>
        <v>02,28</v>
      </c>
      <c r="M323" s="6">
        <f>IF(Vénusz!$E321="-",Vénusz!F321*-1,Vénusz!F321)</f>
        <v>-20</v>
      </c>
      <c r="N323" s="6">
        <f>IF(Vénusz!$E321="-",Vénusz!G321*-1,Vénusz!G321)</f>
        <v>-5</v>
      </c>
      <c r="O323" s="7">
        <f>IF(Vénusz!$E321="-",Vénusz!H321*-1,Vénusz!H321)</f>
        <v>-53.3</v>
      </c>
      <c r="P323" s="7">
        <f t="shared" si="22"/>
        <v>57242.28</v>
      </c>
      <c r="Q323" s="10">
        <f t="shared" si="23"/>
        <v>-20.098138888888887</v>
      </c>
    </row>
    <row r="324" spans="1:17" x14ac:dyDescent="0.25">
      <c r="A324" s="8">
        <f t="shared" si="24"/>
        <v>44883</v>
      </c>
      <c r="B324" s="9" t="str">
        <f>Mars!B322</f>
        <v>05</v>
      </c>
      <c r="C324" s="9" t="str">
        <f>Mars!C322</f>
        <v>28</v>
      </c>
      <c r="D324" s="9" t="str">
        <f>Mars!D322</f>
        <v>27,84</v>
      </c>
      <c r="E324" s="6" t="str">
        <f>IF(Mars!$E322="-",Mars!F322*-1,Mars!F322)</f>
        <v>24</v>
      </c>
      <c r="F324" s="6" t="str">
        <f>IF(Mars!$E322="-",Mars!G322*-1,Mars!G322)</f>
        <v>35</v>
      </c>
      <c r="G324" s="7" t="str">
        <f>IF(Mars!$E322="-",Mars!H322*-1,Mars!H322)</f>
        <v>39,7</v>
      </c>
      <c r="H324" s="7">
        <f t="shared" ref="H324:H367" si="25">(B324*3600)+(C324*60)+D324</f>
        <v>19707.84</v>
      </c>
      <c r="I324" s="10">
        <f t="shared" ref="I324:I367" si="26">E324+(F324/60)+(G324/3600)</f>
        <v>24.594361111111109</v>
      </c>
      <c r="J324" s="6" t="str">
        <f>Vénusz!B322</f>
        <v>15</v>
      </c>
      <c r="K324" s="6" t="str">
        <f>Vénusz!C322</f>
        <v>59</v>
      </c>
      <c r="L324" s="11" t="str">
        <f>Vénusz!D322</f>
        <v>14,41</v>
      </c>
      <c r="M324" s="6">
        <f>IF(Vénusz!$E322="-",Vénusz!F322*-1,Vénusz!F322)</f>
        <v>-20</v>
      </c>
      <c r="N324" s="6">
        <f>IF(Vénusz!$E322="-",Vénusz!G322*-1,Vénusz!G322)</f>
        <v>-23</v>
      </c>
      <c r="O324" s="7">
        <f>IF(Vénusz!$E322="-",Vénusz!H322*-1,Vénusz!H322)</f>
        <v>-34.700000000000003</v>
      </c>
      <c r="P324" s="7">
        <f t="shared" ref="P324:P367" si="27">(J324*3600)+(K324*60)+L324</f>
        <v>57554.41</v>
      </c>
      <c r="Q324" s="10">
        <f t="shared" ref="Q324:Q367" si="28">M324+(N324/60)+(O324/3600)</f>
        <v>-20.392972222222223</v>
      </c>
    </row>
    <row r="325" spans="1:17" x14ac:dyDescent="0.25">
      <c r="A325" s="8">
        <f t="shared" ref="A325:A365" si="29">A324+1</f>
        <v>44884</v>
      </c>
      <c r="B325" s="9" t="str">
        <f>Mars!B323</f>
        <v>05</v>
      </c>
      <c r="C325" s="9" t="str">
        <f>Mars!C323</f>
        <v>27</v>
      </c>
      <c r="D325" s="9" t="str">
        <f>Mars!D323</f>
        <v>16,29</v>
      </c>
      <c r="E325" s="6" t="str">
        <f>IF(Mars!$E323="-",Mars!F323*-1,Mars!F323)</f>
        <v>24</v>
      </c>
      <c r="F325" s="6" t="str">
        <f>IF(Mars!$E323="-",Mars!G323*-1,Mars!G323)</f>
        <v>37</v>
      </c>
      <c r="G325" s="7" t="str">
        <f>IF(Mars!$E323="-",Mars!H323*-1,Mars!H323)</f>
        <v>50,4</v>
      </c>
      <c r="H325" s="7">
        <f t="shared" si="25"/>
        <v>19636.29</v>
      </c>
      <c r="I325" s="10">
        <f t="shared" si="26"/>
        <v>24.630666666666666</v>
      </c>
      <c r="J325" s="6" t="str">
        <f>Vénusz!B323</f>
        <v>16</v>
      </c>
      <c r="K325" s="6" t="str">
        <f>Vénusz!C323</f>
        <v>04</v>
      </c>
      <c r="L325" s="11" t="str">
        <f>Vénusz!D323</f>
        <v>27,74</v>
      </c>
      <c r="M325" s="6">
        <f>IF(Vénusz!$E323="-",Vénusz!F323*-1,Vénusz!F323)</f>
        <v>-20</v>
      </c>
      <c r="N325" s="6">
        <f>IF(Vénusz!$E323="-",Vénusz!G323*-1,Vénusz!G323)</f>
        <v>-40</v>
      </c>
      <c r="O325" s="7">
        <f>IF(Vénusz!$E323="-",Vénusz!H323*-1,Vénusz!H323)</f>
        <v>-41.7</v>
      </c>
      <c r="P325" s="7">
        <f t="shared" si="27"/>
        <v>57867.74</v>
      </c>
      <c r="Q325" s="10">
        <f t="shared" si="28"/>
        <v>-20.678250000000002</v>
      </c>
    </row>
    <row r="326" spans="1:17" x14ac:dyDescent="0.25">
      <c r="A326" s="8">
        <f t="shared" si="29"/>
        <v>44885</v>
      </c>
      <c r="B326" s="9" t="str">
        <f>Mars!B324</f>
        <v>05</v>
      </c>
      <c r="C326" s="9" t="str">
        <f>Mars!C324</f>
        <v>26</v>
      </c>
      <c r="D326" s="9" t="str">
        <f>Mars!D324</f>
        <v>01,48</v>
      </c>
      <c r="E326" s="6" t="str">
        <f>IF(Mars!$E324="-",Mars!F324*-1,Mars!F324)</f>
        <v>24</v>
      </c>
      <c r="F326" s="6" t="str">
        <f>IF(Mars!$E324="-",Mars!G324*-1,Mars!G324)</f>
        <v>39</v>
      </c>
      <c r="G326" s="7" t="str">
        <f>IF(Mars!$E324="-",Mars!H324*-1,Mars!H324)</f>
        <v>56,0</v>
      </c>
      <c r="H326" s="7">
        <f t="shared" si="25"/>
        <v>19561.48</v>
      </c>
      <c r="I326" s="10">
        <f t="shared" si="26"/>
        <v>24.665555555555553</v>
      </c>
      <c r="J326" s="6" t="str">
        <f>Vénusz!B324</f>
        <v>16</v>
      </c>
      <c r="K326" s="6" t="str">
        <f>Vénusz!C324</f>
        <v>09</v>
      </c>
      <c r="L326" s="11" t="str">
        <f>Vénusz!D324</f>
        <v>42,24</v>
      </c>
      <c r="M326" s="6">
        <f>IF(Vénusz!$E324="-",Vénusz!F324*-1,Vénusz!F324)</f>
        <v>-20</v>
      </c>
      <c r="N326" s="6">
        <f>IF(Vénusz!$E324="-",Vénusz!G324*-1,Vénusz!G324)</f>
        <v>-57</v>
      </c>
      <c r="O326" s="7">
        <f>IF(Vénusz!$E324="-",Vénusz!H324*-1,Vénusz!H324)</f>
        <v>-13.5</v>
      </c>
      <c r="P326" s="7">
        <f t="shared" si="27"/>
        <v>58182.239999999998</v>
      </c>
      <c r="Q326" s="10">
        <f t="shared" si="28"/>
        <v>-20.953749999999999</v>
      </c>
    </row>
    <row r="327" spans="1:17" x14ac:dyDescent="0.25">
      <c r="A327" s="8">
        <f t="shared" si="29"/>
        <v>44886</v>
      </c>
      <c r="B327" s="9" t="str">
        <f>Mars!B325</f>
        <v>05</v>
      </c>
      <c r="C327" s="9" t="str">
        <f>Mars!C325</f>
        <v>24</v>
      </c>
      <c r="D327" s="9" t="str">
        <f>Mars!D325</f>
        <v>43,53</v>
      </c>
      <c r="E327" s="6" t="str">
        <f>IF(Mars!$E325="-",Mars!F325*-1,Mars!F325)</f>
        <v>24</v>
      </c>
      <c r="F327" s="6" t="str">
        <f>IF(Mars!$E325="-",Mars!G325*-1,Mars!G325)</f>
        <v>41</v>
      </c>
      <c r="G327" s="7" t="str">
        <f>IF(Mars!$E325="-",Mars!H325*-1,Mars!H325)</f>
        <v>56,1</v>
      </c>
      <c r="H327" s="7">
        <f t="shared" si="25"/>
        <v>19483.53</v>
      </c>
      <c r="I327" s="10">
        <f t="shared" si="26"/>
        <v>24.698916666666666</v>
      </c>
      <c r="J327" s="6" t="str">
        <f>Vénusz!B325</f>
        <v>16</v>
      </c>
      <c r="K327" s="6" t="str">
        <f>Vénusz!C325</f>
        <v>14</v>
      </c>
      <c r="L327" s="11" t="str">
        <f>Vénusz!D325</f>
        <v>57,89</v>
      </c>
      <c r="M327" s="6">
        <f>IF(Vénusz!$E325="-",Vénusz!F325*-1,Vénusz!F325)</f>
        <v>-21</v>
      </c>
      <c r="N327" s="6">
        <f>IF(Vénusz!$E325="-",Vénusz!G325*-1,Vénusz!G325)</f>
        <v>-13</v>
      </c>
      <c r="O327" s="7">
        <f>IF(Vénusz!$E325="-",Vénusz!H325*-1,Vénusz!H325)</f>
        <v>-9.6</v>
      </c>
      <c r="P327" s="7">
        <f t="shared" si="27"/>
        <v>58497.89</v>
      </c>
      <c r="Q327" s="10">
        <f t="shared" si="28"/>
        <v>-21.219333333333331</v>
      </c>
    </row>
    <row r="328" spans="1:17" x14ac:dyDescent="0.25">
      <c r="A328" s="8">
        <f t="shared" si="29"/>
        <v>44887</v>
      </c>
      <c r="B328" s="9" t="str">
        <f>Mars!B326</f>
        <v>05</v>
      </c>
      <c r="C328" s="9" t="str">
        <f>Mars!C326</f>
        <v>23</v>
      </c>
      <c r="D328" s="9" t="str">
        <f>Mars!D326</f>
        <v>22,59</v>
      </c>
      <c r="E328" s="6" t="str">
        <f>IF(Mars!$E326="-",Mars!F326*-1,Mars!F326)</f>
        <v>24</v>
      </c>
      <c r="F328" s="6" t="str">
        <f>IF(Mars!$E326="-",Mars!G326*-1,Mars!G326)</f>
        <v>43</v>
      </c>
      <c r="G328" s="7" t="str">
        <f>IF(Mars!$E326="-",Mars!H326*-1,Mars!H326)</f>
        <v>50,5</v>
      </c>
      <c r="H328" s="7">
        <f t="shared" si="25"/>
        <v>19402.59</v>
      </c>
      <c r="I328" s="10">
        <f t="shared" si="26"/>
        <v>24.730694444444442</v>
      </c>
      <c r="J328" s="6" t="str">
        <f>Vénusz!B326</f>
        <v>16</v>
      </c>
      <c r="K328" s="6" t="str">
        <f>Vénusz!C326</f>
        <v>20</v>
      </c>
      <c r="L328" s="11" t="str">
        <f>Vénusz!D326</f>
        <v>14,67</v>
      </c>
      <c r="M328" s="6">
        <f>IF(Vénusz!$E326="-",Vénusz!F326*-1,Vénusz!F326)</f>
        <v>-21</v>
      </c>
      <c r="N328" s="6">
        <f>IF(Vénusz!$E326="-",Vénusz!G326*-1,Vénusz!G326)</f>
        <v>-28</v>
      </c>
      <c r="O328" s="7">
        <f>IF(Vénusz!$E326="-",Vénusz!H326*-1,Vénusz!H326)</f>
        <v>-29.1</v>
      </c>
      <c r="P328" s="7">
        <f t="shared" si="27"/>
        <v>58814.67</v>
      </c>
      <c r="Q328" s="10">
        <f t="shared" si="28"/>
        <v>-21.474749999999997</v>
      </c>
    </row>
    <row r="329" spans="1:17" x14ac:dyDescent="0.25">
      <c r="A329" s="8">
        <f t="shared" si="29"/>
        <v>44888</v>
      </c>
      <c r="B329" s="9" t="str">
        <f>Mars!B327</f>
        <v>05</v>
      </c>
      <c r="C329" s="9" t="str">
        <f>Mars!C327</f>
        <v>21</v>
      </c>
      <c r="D329" s="9" t="str">
        <f>Mars!D327</f>
        <v>58,79</v>
      </c>
      <c r="E329" s="6" t="str">
        <f>IF(Mars!$E327="-",Mars!F327*-1,Mars!F327)</f>
        <v>24</v>
      </c>
      <c r="F329" s="6" t="str">
        <f>IF(Mars!$E327="-",Mars!G327*-1,Mars!G327)</f>
        <v>45</v>
      </c>
      <c r="G329" s="7" t="str">
        <f>IF(Mars!$E327="-",Mars!H327*-1,Mars!H327)</f>
        <v>38,6</v>
      </c>
      <c r="H329" s="7">
        <f t="shared" si="25"/>
        <v>19318.79</v>
      </c>
      <c r="I329" s="10">
        <f t="shared" si="26"/>
        <v>24.760722222222221</v>
      </c>
      <c r="J329" s="6" t="str">
        <f>Vénusz!B327</f>
        <v>16</v>
      </c>
      <c r="K329" s="6" t="str">
        <f>Vénusz!C327</f>
        <v>25</v>
      </c>
      <c r="L329" s="11" t="str">
        <f>Vénusz!D327</f>
        <v>32,55</v>
      </c>
      <c r="M329" s="6">
        <f>IF(Vénusz!$E327="-",Vénusz!F327*-1,Vénusz!F327)</f>
        <v>-21</v>
      </c>
      <c r="N329" s="6">
        <f>IF(Vénusz!$E327="-",Vénusz!G327*-1,Vénusz!G327)</f>
        <v>-43</v>
      </c>
      <c r="O329" s="7">
        <f>IF(Vénusz!$E327="-",Vénusz!H327*-1,Vénusz!H327)</f>
        <v>-11.5</v>
      </c>
      <c r="P329" s="7">
        <f t="shared" si="27"/>
        <v>59132.55</v>
      </c>
      <c r="Q329" s="10">
        <f t="shared" si="28"/>
        <v>-21.719861111111108</v>
      </c>
    </row>
    <row r="330" spans="1:17" x14ac:dyDescent="0.25">
      <c r="A330" s="8">
        <f t="shared" si="29"/>
        <v>44889</v>
      </c>
      <c r="B330" s="9" t="str">
        <f>Mars!B328</f>
        <v>05</v>
      </c>
      <c r="C330" s="9" t="str">
        <f>Mars!C328</f>
        <v>20</v>
      </c>
      <c r="D330" s="9" t="str">
        <f>Mars!D328</f>
        <v>32,30</v>
      </c>
      <c r="E330" s="6" t="str">
        <f>IF(Mars!$E328="-",Mars!F328*-1,Mars!F328)</f>
        <v>24</v>
      </c>
      <c r="F330" s="6" t="str">
        <f>IF(Mars!$E328="-",Mars!G328*-1,Mars!G328)</f>
        <v>47</v>
      </c>
      <c r="G330" s="7" t="str">
        <f>IF(Mars!$E328="-",Mars!H328*-1,Mars!H328)</f>
        <v>20,2</v>
      </c>
      <c r="H330" s="7">
        <f t="shared" si="25"/>
        <v>19232.3</v>
      </c>
      <c r="I330" s="10">
        <f t="shared" si="26"/>
        <v>24.788944444444446</v>
      </c>
      <c r="J330" s="6" t="str">
        <f>Vénusz!B328</f>
        <v>16</v>
      </c>
      <c r="K330" s="6" t="str">
        <f>Vénusz!C328</f>
        <v>30</v>
      </c>
      <c r="L330" s="11" t="str">
        <f>Vénusz!D328</f>
        <v>51,50</v>
      </c>
      <c r="M330" s="6">
        <f>IF(Vénusz!$E328="-",Vénusz!F328*-1,Vénusz!F328)</f>
        <v>-21</v>
      </c>
      <c r="N330" s="6">
        <f>IF(Vénusz!$E328="-",Vénusz!G328*-1,Vénusz!G328)</f>
        <v>-57</v>
      </c>
      <c r="O330" s="7">
        <f>IF(Vénusz!$E328="-",Vénusz!H328*-1,Vénusz!H328)</f>
        <v>-16</v>
      </c>
      <c r="P330" s="7">
        <f t="shared" si="27"/>
        <v>59451.5</v>
      </c>
      <c r="Q330" s="10">
        <f t="shared" si="28"/>
        <v>-21.954444444444444</v>
      </c>
    </row>
    <row r="331" spans="1:17" x14ac:dyDescent="0.25">
      <c r="A331" s="8">
        <f t="shared" si="29"/>
        <v>44890</v>
      </c>
      <c r="B331" s="9" t="str">
        <f>Mars!B329</f>
        <v>05</v>
      </c>
      <c r="C331" s="9" t="str">
        <f>Mars!C329</f>
        <v>19</v>
      </c>
      <c r="D331" s="9" t="str">
        <f>Mars!D329</f>
        <v>03,31</v>
      </c>
      <c r="E331" s="6" t="str">
        <f>IF(Mars!$E329="-",Mars!F329*-1,Mars!F329)</f>
        <v>24</v>
      </c>
      <c r="F331" s="6" t="str">
        <f>IF(Mars!$E329="-",Mars!G329*-1,Mars!G329)</f>
        <v>48</v>
      </c>
      <c r="G331" s="7" t="str">
        <f>IF(Mars!$E329="-",Mars!H329*-1,Mars!H329)</f>
        <v>54,9</v>
      </c>
      <c r="H331" s="7">
        <f t="shared" si="25"/>
        <v>19143.310000000001</v>
      </c>
      <c r="I331" s="10">
        <f t="shared" si="26"/>
        <v>24.815250000000002</v>
      </c>
      <c r="J331" s="6" t="str">
        <f>Vénusz!B329</f>
        <v>16</v>
      </c>
      <c r="K331" s="6" t="str">
        <f>Vénusz!C329</f>
        <v>36</v>
      </c>
      <c r="L331" s="11" t="str">
        <f>Vénusz!D329</f>
        <v>11,49</v>
      </c>
      <c r="M331" s="6">
        <f>IF(Vénusz!$E329="-",Vénusz!F329*-1,Vénusz!F329)</f>
        <v>-22</v>
      </c>
      <c r="N331" s="6">
        <f>IF(Vénusz!$E329="-",Vénusz!G329*-1,Vénusz!G329)</f>
        <v>-10</v>
      </c>
      <c r="O331" s="7">
        <f>IF(Vénusz!$E329="-",Vénusz!H329*-1,Vénusz!H329)</f>
        <v>-42.1</v>
      </c>
      <c r="P331" s="7">
        <f t="shared" si="27"/>
        <v>59771.49</v>
      </c>
      <c r="Q331" s="10">
        <f t="shared" si="28"/>
        <v>-22.178361111111112</v>
      </c>
    </row>
    <row r="332" spans="1:17" x14ac:dyDescent="0.25">
      <c r="A332" s="8">
        <f t="shared" si="29"/>
        <v>44891</v>
      </c>
      <c r="B332" s="9" t="str">
        <f>Mars!B330</f>
        <v>05</v>
      </c>
      <c r="C332" s="9" t="str">
        <f>Mars!C330</f>
        <v>17</v>
      </c>
      <c r="D332" s="9" t="str">
        <f>Mars!D330</f>
        <v>32,00</v>
      </c>
      <c r="E332" s="6" t="str">
        <f>IF(Mars!$E330="-",Mars!F330*-1,Mars!F330)</f>
        <v>24</v>
      </c>
      <c r="F332" s="6" t="str">
        <f>IF(Mars!$E330="-",Mars!G330*-1,Mars!G330)</f>
        <v>50</v>
      </c>
      <c r="G332" s="7" t="str">
        <f>IF(Mars!$E330="-",Mars!H330*-1,Mars!H330)</f>
        <v>22,5</v>
      </c>
      <c r="H332" s="7">
        <f t="shared" si="25"/>
        <v>19052</v>
      </c>
      <c r="I332" s="10">
        <f t="shared" si="26"/>
        <v>24.839583333333334</v>
      </c>
      <c r="J332" s="6" t="str">
        <f>Vénusz!B330</f>
        <v>16</v>
      </c>
      <c r="K332" s="6" t="str">
        <f>Vénusz!C330</f>
        <v>41</v>
      </c>
      <c r="L332" s="11" t="str">
        <f>Vénusz!D330</f>
        <v>32,47</v>
      </c>
      <c r="M332" s="6">
        <f>IF(Vénusz!$E330="-",Vénusz!F330*-1,Vénusz!F330)</f>
        <v>-22</v>
      </c>
      <c r="N332" s="6">
        <f>IF(Vénusz!$E330="-",Vénusz!G330*-1,Vénusz!G330)</f>
        <v>-23</v>
      </c>
      <c r="O332" s="7">
        <f>IF(Vénusz!$E330="-",Vénusz!H330*-1,Vénusz!H330)</f>
        <v>-29.2</v>
      </c>
      <c r="P332" s="7">
        <f t="shared" si="27"/>
        <v>60092.47</v>
      </c>
      <c r="Q332" s="10">
        <f t="shared" si="28"/>
        <v>-22.391444444444446</v>
      </c>
    </row>
    <row r="333" spans="1:17" x14ac:dyDescent="0.25">
      <c r="A333" s="8">
        <f t="shared" si="29"/>
        <v>44892</v>
      </c>
      <c r="B333" s="9" t="str">
        <f>Mars!B331</f>
        <v>05</v>
      </c>
      <c r="C333" s="9" t="str">
        <f>Mars!C331</f>
        <v>15</v>
      </c>
      <c r="D333" s="9" t="str">
        <f>Mars!D331</f>
        <v>58,57</v>
      </c>
      <c r="E333" s="6" t="str">
        <f>IF(Mars!$E331="-",Mars!F331*-1,Mars!F331)</f>
        <v>24</v>
      </c>
      <c r="F333" s="6" t="str">
        <f>IF(Mars!$E331="-",Mars!G331*-1,Mars!G331)</f>
        <v>51</v>
      </c>
      <c r="G333" s="7" t="str">
        <f>IF(Mars!$E331="-",Mars!H331*-1,Mars!H331)</f>
        <v>42,7</v>
      </c>
      <c r="H333" s="7">
        <f t="shared" si="25"/>
        <v>18958.57</v>
      </c>
      <c r="I333" s="10">
        <f t="shared" si="26"/>
        <v>24.861861111111114</v>
      </c>
      <c r="J333" s="6" t="str">
        <f>Vénusz!B331</f>
        <v>16</v>
      </c>
      <c r="K333" s="6" t="str">
        <f>Vénusz!C331</f>
        <v>46</v>
      </c>
      <c r="L333" s="11" t="str">
        <f>Vénusz!D331</f>
        <v>54,40</v>
      </c>
      <c r="M333" s="6">
        <f>IF(Vénusz!$E331="-",Vénusz!F331*-1,Vénusz!F331)</f>
        <v>-22</v>
      </c>
      <c r="N333" s="6">
        <f>IF(Vénusz!$E331="-",Vénusz!G331*-1,Vénusz!G331)</f>
        <v>-35</v>
      </c>
      <c r="O333" s="7">
        <f>IF(Vénusz!$E331="-",Vénusz!H331*-1,Vénusz!H331)</f>
        <v>-36.6</v>
      </c>
      <c r="P333" s="7">
        <f t="shared" si="27"/>
        <v>60414.400000000001</v>
      </c>
      <c r="Q333" s="10">
        <f t="shared" si="28"/>
        <v>-22.593499999999999</v>
      </c>
    </row>
    <row r="334" spans="1:17" x14ac:dyDescent="0.25">
      <c r="A334" s="8">
        <f t="shared" si="29"/>
        <v>44893</v>
      </c>
      <c r="B334" s="9" t="str">
        <f>Mars!B332</f>
        <v>05</v>
      </c>
      <c r="C334" s="9" t="str">
        <f>Mars!C332</f>
        <v>14</v>
      </c>
      <c r="D334" s="9" t="str">
        <f>Mars!D332</f>
        <v>23,22</v>
      </c>
      <c r="E334" s="6" t="str">
        <f>IF(Mars!$E332="-",Mars!F332*-1,Mars!F332)</f>
        <v>24</v>
      </c>
      <c r="F334" s="6" t="str">
        <f>IF(Mars!$E332="-",Mars!G332*-1,Mars!G332)</f>
        <v>52</v>
      </c>
      <c r="G334" s="7" t="str">
        <f>IF(Mars!$E332="-",Mars!H332*-1,Mars!H332)</f>
        <v>55,2</v>
      </c>
      <c r="H334" s="7">
        <f t="shared" si="25"/>
        <v>18863.22</v>
      </c>
      <c r="I334" s="10">
        <f t="shared" si="26"/>
        <v>24.882000000000001</v>
      </c>
      <c r="J334" s="6" t="str">
        <f>Vénusz!B332</f>
        <v>16</v>
      </c>
      <c r="K334" s="6" t="str">
        <f>Vénusz!C332</f>
        <v>52</v>
      </c>
      <c r="L334" s="11" t="str">
        <f>Vénusz!D332</f>
        <v>17,25</v>
      </c>
      <c r="M334" s="6">
        <f>IF(Vénusz!$E332="-",Vénusz!F332*-1,Vénusz!F332)</f>
        <v>-22</v>
      </c>
      <c r="N334" s="6">
        <f>IF(Vénusz!$E332="-",Vénusz!G332*-1,Vénusz!G332)</f>
        <v>-47</v>
      </c>
      <c r="O334" s="7">
        <f>IF(Vénusz!$E332="-",Vénusz!H332*-1,Vénusz!H332)</f>
        <v>-3.9</v>
      </c>
      <c r="P334" s="7">
        <f t="shared" si="27"/>
        <v>60737.25</v>
      </c>
      <c r="Q334" s="10">
        <f t="shared" si="28"/>
        <v>-22.784416666666669</v>
      </c>
    </row>
    <row r="335" spans="1:17" x14ac:dyDescent="0.25">
      <c r="A335" s="8">
        <f t="shared" si="29"/>
        <v>44894</v>
      </c>
      <c r="B335" s="9" t="str">
        <f>Mars!B333</f>
        <v>05</v>
      </c>
      <c r="C335" s="9" t="str">
        <f>Mars!C333</f>
        <v>12</v>
      </c>
      <c r="D335" s="9" t="str">
        <f>Mars!D333</f>
        <v>46,17</v>
      </c>
      <c r="E335" s="6" t="str">
        <f>IF(Mars!$E333="-",Mars!F333*-1,Mars!F333)</f>
        <v>24</v>
      </c>
      <c r="F335" s="6" t="str">
        <f>IF(Mars!$E333="-",Mars!G333*-1,Mars!G333)</f>
        <v>53</v>
      </c>
      <c r="G335" s="7" t="str">
        <f>IF(Mars!$E333="-",Mars!H333*-1,Mars!H333)</f>
        <v>59,8</v>
      </c>
      <c r="H335" s="7">
        <f t="shared" si="25"/>
        <v>18766.169999999998</v>
      </c>
      <c r="I335" s="10">
        <f t="shared" si="26"/>
        <v>24.899944444444444</v>
      </c>
      <c r="J335" s="6" t="str">
        <f>Vénusz!B333</f>
        <v>16</v>
      </c>
      <c r="K335" s="6" t="str">
        <f>Vénusz!C333</f>
        <v>57</v>
      </c>
      <c r="L335" s="11" t="str">
        <f>Vénusz!D333</f>
        <v>40,96</v>
      </c>
      <c r="M335" s="6">
        <f>IF(Vénusz!$E333="-",Vénusz!F333*-1,Vénusz!F333)</f>
        <v>-22</v>
      </c>
      <c r="N335" s="6">
        <f>IF(Vénusz!$E333="-",Vénusz!G333*-1,Vénusz!G333)</f>
        <v>-57</v>
      </c>
      <c r="O335" s="7">
        <f>IF(Vénusz!$E333="-",Vénusz!H333*-1,Vénusz!H333)</f>
        <v>-50.4</v>
      </c>
      <c r="P335" s="7">
        <f t="shared" si="27"/>
        <v>61060.959999999999</v>
      </c>
      <c r="Q335" s="10">
        <f t="shared" si="28"/>
        <v>-22.963999999999999</v>
      </c>
    </row>
    <row r="336" spans="1:17" x14ac:dyDescent="0.25">
      <c r="A336" s="8">
        <f t="shared" si="29"/>
        <v>44895</v>
      </c>
      <c r="B336" s="9" t="str">
        <f>Mars!B334</f>
        <v>05</v>
      </c>
      <c r="C336" s="9" t="str">
        <f>Mars!C334</f>
        <v>11</v>
      </c>
      <c r="D336" s="9" t="str">
        <f>Mars!D334</f>
        <v>07,64</v>
      </c>
      <c r="E336" s="6" t="str">
        <f>IF(Mars!$E334="-",Mars!F334*-1,Mars!F334)</f>
        <v>24</v>
      </c>
      <c r="F336" s="6" t="str">
        <f>IF(Mars!$E334="-",Mars!G334*-1,Mars!G334)</f>
        <v>54</v>
      </c>
      <c r="G336" s="7" t="str">
        <f>IF(Mars!$E334="-",Mars!H334*-1,Mars!H334)</f>
        <v>56,4</v>
      </c>
      <c r="H336" s="7">
        <f t="shared" si="25"/>
        <v>18667.64</v>
      </c>
      <c r="I336" s="10">
        <f t="shared" si="26"/>
        <v>24.915666666666667</v>
      </c>
      <c r="J336" s="6" t="str">
        <f>Vénusz!B334</f>
        <v>17</v>
      </c>
      <c r="K336" s="6" t="str">
        <f>Vénusz!C334</f>
        <v>03</v>
      </c>
      <c r="L336" s="11" t="str">
        <f>Vénusz!D334</f>
        <v>05,50</v>
      </c>
      <c r="M336" s="6">
        <f>IF(Vénusz!$E334="-",Vénusz!F334*-1,Vénusz!F334)</f>
        <v>-23</v>
      </c>
      <c r="N336" s="6">
        <f>IF(Vénusz!$E334="-",Vénusz!G334*-1,Vénusz!G334)</f>
        <v>-7</v>
      </c>
      <c r="O336" s="7">
        <f>IF(Vénusz!$E334="-",Vénusz!H334*-1,Vénusz!H334)</f>
        <v>-55.7</v>
      </c>
      <c r="P336" s="7">
        <f t="shared" si="27"/>
        <v>61385.5</v>
      </c>
      <c r="Q336" s="10">
        <f t="shared" si="28"/>
        <v>-23.132138888888889</v>
      </c>
    </row>
    <row r="337" spans="1:17" x14ac:dyDescent="0.25">
      <c r="A337" s="8">
        <f t="shared" si="29"/>
        <v>44896</v>
      </c>
      <c r="B337" s="9" t="str">
        <f>Mars!B335</f>
        <v>05</v>
      </c>
      <c r="C337" s="9" t="str">
        <f>Mars!C335</f>
        <v>09</v>
      </c>
      <c r="D337" s="9" t="str">
        <f>Mars!D335</f>
        <v>27,84</v>
      </c>
      <c r="E337" s="6" t="str">
        <f>IF(Mars!$E335="-",Mars!F335*-1,Mars!F335)</f>
        <v>24</v>
      </c>
      <c r="F337" s="6" t="str">
        <f>IF(Mars!$E335="-",Mars!G335*-1,Mars!G335)</f>
        <v>55</v>
      </c>
      <c r="G337" s="7" t="str">
        <f>IF(Mars!$E335="-",Mars!H335*-1,Mars!H335)</f>
        <v>44,9</v>
      </c>
      <c r="H337" s="7">
        <f t="shared" si="25"/>
        <v>18567.84</v>
      </c>
      <c r="I337" s="10">
        <f t="shared" si="26"/>
        <v>24.92913888888889</v>
      </c>
      <c r="J337" s="6" t="str">
        <f>Vénusz!B335</f>
        <v>17</v>
      </c>
      <c r="K337" s="6" t="str">
        <f>Vénusz!C335</f>
        <v>08</v>
      </c>
      <c r="L337" s="11" t="str">
        <f>Vénusz!D335</f>
        <v>30,80</v>
      </c>
      <c r="M337" s="6">
        <f>IF(Vénusz!$E335="-",Vénusz!F335*-1,Vénusz!F335)</f>
        <v>-23</v>
      </c>
      <c r="N337" s="6">
        <f>IF(Vénusz!$E335="-",Vénusz!G335*-1,Vénusz!G335)</f>
        <v>-17</v>
      </c>
      <c r="O337" s="7">
        <f>IF(Vénusz!$E335="-",Vénusz!H335*-1,Vénusz!H335)</f>
        <v>-19.399999999999999</v>
      </c>
      <c r="P337" s="7">
        <f t="shared" si="27"/>
        <v>61710.8</v>
      </c>
      <c r="Q337" s="10">
        <f t="shared" si="28"/>
        <v>-23.288722222222223</v>
      </c>
    </row>
    <row r="338" spans="1:17" x14ac:dyDescent="0.25">
      <c r="A338" s="8">
        <f t="shared" si="29"/>
        <v>44897</v>
      </c>
      <c r="B338" s="9" t="str">
        <f>Mars!B336</f>
        <v>05</v>
      </c>
      <c r="C338" s="9" t="str">
        <f>Mars!C336</f>
        <v>07</v>
      </c>
      <c r="D338" s="9" t="str">
        <f>Mars!D336</f>
        <v>47,00</v>
      </c>
      <c r="E338" s="6" t="str">
        <f>IF(Mars!$E336="-",Mars!F336*-1,Mars!F336)</f>
        <v>24</v>
      </c>
      <c r="F338" s="6" t="str">
        <f>IF(Mars!$E336="-",Mars!G336*-1,Mars!G336)</f>
        <v>56</v>
      </c>
      <c r="G338" s="7" t="str">
        <f>IF(Mars!$E336="-",Mars!H336*-1,Mars!H336)</f>
        <v>25,1</v>
      </c>
      <c r="H338" s="7">
        <f t="shared" si="25"/>
        <v>18467</v>
      </c>
      <c r="I338" s="10">
        <f t="shared" si="26"/>
        <v>24.940305555555558</v>
      </c>
      <c r="J338" s="6" t="str">
        <f>Vénusz!B336</f>
        <v>17</v>
      </c>
      <c r="K338" s="6" t="str">
        <f>Vénusz!C336</f>
        <v>13</v>
      </c>
      <c r="L338" s="11" t="str">
        <f>Vénusz!D336</f>
        <v>56,83</v>
      </c>
      <c r="M338" s="6">
        <f>IF(Vénusz!$E336="-",Vénusz!F336*-1,Vénusz!F336)</f>
        <v>-23</v>
      </c>
      <c r="N338" s="6">
        <f>IF(Vénusz!$E336="-",Vénusz!G336*-1,Vénusz!G336)</f>
        <v>-26</v>
      </c>
      <c r="O338" s="7">
        <f>IF(Vénusz!$E336="-",Vénusz!H336*-1,Vénusz!H336)</f>
        <v>-0.9</v>
      </c>
      <c r="P338" s="7">
        <f t="shared" si="27"/>
        <v>62036.83</v>
      </c>
      <c r="Q338" s="10">
        <f t="shared" si="28"/>
        <v>-23.433583333333335</v>
      </c>
    </row>
    <row r="339" spans="1:17" x14ac:dyDescent="0.25">
      <c r="A339" s="8">
        <f t="shared" si="29"/>
        <v>44898</v>
      </c>
      <c r="B339" s="9" t="str">
        <f>Mars!B337</f>
        <v>05</v>
      </c>
      <c r="C339" s="9" t="str">
        <f>Mars!C337</f>
        <v>06</v>
      </c>
      <c r="D339" s="9" t="str">
        <f>Mars!D337</f>
        <v>05,35</v>
      </c>
      <c r="E339" s="6" t="str">
        <f>IF(Mars!$E337="-",Mars!F337*-1,Mars!F337)</f>
        <v>24</v>
      </c>
      <c r="F339" s="6" t="str">
        <f>IF(Mars!$E337="-",Mars!G337*-1,Mars!G337)</f>
        <v>56</v>
      </c>
      <c r="G339" s="7" t="str">
        <f>IF(Mars!$E337="-",Mars!H337*-1,Mars!H337)</f>
        <v>57,1</v>
      </c>
      <c r="H339" s="7">
        <f t="shared" si="25"/>
        <v>18365.349999999999</v>
      </c>
      <c r="I339" s="10">
        <f t="shared" si="26"/>
        <v>24.949194444444444</v>
      </c>
      <c r="J339" s="6" t="str">
        <f>Vénusz!B337</f>
        <v>17</v>
      </c>
      <c r="K339" s="6" t="str">
        <f>Vénusz!C337</f>
        <v>19</v>
      </c>
      <c r="L339" s="11" t="str">
        <f>Vénusz!D337</f>
        <v>23,52</v>
      </c>
      <c r="M339" s="6">
        <f>IF(Vénusz!$E337="-",Vénusz!F337*-1,Vénusz!F337)</f>
        <v>-23</v>
      </c>
      <c r="N339" s="6">
        <f>IF(Vénusz!$E337="-",Vénusz!G337*-1,Vénusz!G337)</f>
        <v>-33</v>
      </c>
      <c r="O339" s="7">
        <f>IF(Vénusz!$E337="-",Vénusz!H337*-1,Vénusz!H337)</f>
        <v>-59.9</v>
      </c>
      <c r="P339" s="7">
        <f t="shared" si="27"/>
        <v>62363.519999999997</v>
      </c>
      <c r="Q339" s="10">
        <f t="shared" si="28"/>
        <v>-23.566638888888889</v>
      </c>
    </row>
    <row r="340" spans="1:17" x14ac:dyDescent="0.25">
      <c r="A340" s="8">
        <f t="shared" si="29"/>
        <v>44899</v>
      </c>
      <c r="B340" s="9" t="str">
        <f>Mars!B338</f>
        <v>05</v>
      </c>
      <c r="C340" s="9" t="str">
        <f>Mars!C338</f>
        <v>04</v>
      </c>
      <c r="D340" s="9" t="str">
        <f>Mars!D338</f>
        <v>23,09</v>
      </c>
      <c r="E340" s="6" t="str">
        <f>IF(Mars!$E338="-",Mars!F338*-1,Mars!F338)</f>
        <v>24</v>
      </c>
      <c r="F340" s="6" t="str">
        <f>IF(Mars!$E338="-",Mars!G338*-1,Mars!G338)</f>
        <v>57</v>
      </c>
      <c r="G340" s="7" t="str">
        <f>IF(Mars!$E338="-",Mars!H338*-1,Mars!H338)</f>
        <v>20,7</v>
      </c>
      <c r="H340" s="7">
        <f t="shared" si="25"/>
        <v>18263.09</v>
      </c>
      <c r="I340" s="10">
        <f t="shared" si="26"/>
        <v>24.955749999999998</v>
      </c>
      <c r="J340" s="6" t="str">
        <f>Vénusz!B338</f>
        <v>17</v>
      </c>
      <c r="K340" s="6" t="str">
        <f>Vénusz!C338</f>
        <v>24</v>
      </c>
      <c r="L340" s="11" t="str">
        <f>Vénusz!D338</f>
        <v>50,83</v>
      </c>
      <c r="M340" s="6">
        <f>IF(Vénusz!$E338="-",Vénusz!F338*-1,Vénusz!F338)</f>
        <v>-23</v>
      </c>
      <c r="N340" s="6">
        <f>IF(Vénusz!$E338="-",Vénusz!G338*-1,Vénusz!G338)</f>
        <v>-41</v>
      </c>
      <c r="O340" s="7">
        <f>IF(Vénusz!$E338="-",Vénusz!H338*-1,Vénusz!H338)</f>
        <v>-16.100000000000001</v>
      </c>
      <c r="P340" s="7">
        <f t="shared" si="27"/>
        <v>62690.83</v>
      </c>
      <c r="Q340" s="10">
        <f t="shared" si="28"/>
        <v>-23.687805555555556</v>
      </c>
    </row>
    <row r="341" spans="1:17" x14ac:dyDescent="0.25">
      <c r="A341" s="8">
        <f t="shared" si="29"/>
        <v>44900</v>
      </c>
      <c r="B341" s="9" t="str">
        <f>Mars!B339</f>
        <v>05</v>
      </c>
      <c r="C341" s="9" t="str">
        <f>Mars!C339</f>
        <v>02</v>
      </c>
      <c r="D341" s="9" t="str">
        <f>Mars!D339</f>
        <v>40,47</v>
      </c>
      <c r="E341" s="6" t="str">
        <f>IF(Mars!$E339="-",Mars!F339*-1,Mars!F339)</f>
        <v>24</v>
      </c>
      <c r="F341" s="6" t="str">
        <f>IF(Mars!$E339="-",Mars!G339*-1,Mars!G339)</f>
        <v>57</v>
      </c>
      <c r="G341" s="7" t="str">
        <f>IF(Mars!$E339="-",Mars!H339*-1,Mars!H339)</f>
        <v>36,1</v>
      </c>
      <c r="H341" s="7">
        <f t="shared" si="25"/>
        <v>18160.47</v>
      </c>
      <c r="I341" s="10">
        <f t="shared" si="26"/>
        <v>24.960027777777778</v>
      </c>
      <c r="J341" s="6" t="str">
        <f>Vénusz!B339</f>
        <v>17</v>
      </c>
      <c r="K341" s="6" t="str">
        <f>Vénusz!C339</f>
        <v>30</v>
      </c>
      <c r="L341" s="11" t="str">
        <f>Vénusz!D339</f>
        <v>18,70</v>
      </c>
      <c r="M341" s="6">
        <f>IF(Vénusz!$E339="-",Vénusz!F339*-1,Vénusz!F339)</f>
        <v>-23</v>
      </c>
      <c r="N341" s="6">
        <f>IF(Vénusz!$E339="-",Vénusz!G339*-1,Vénusz!G339)</f>
        <v>-47</v>
      </c>
      <c r="O341" s="7">
        <f>IF(Vénusz!$E339="-",Vénusz!H339*-1,Vénusz!H339)</f>
        <v>-48.9</v>
      </c>
      <c r="P341" s="7">
        <f t="shared" si="27"/>
        <v>63018.7</v>
      </c>
      <c r="Q341" s="10">
        <f t="shared" si="28"/>
        <v>-23.796916666666668</v>
      </c>
    </row>
    <row r="342" spans="1:17" x14ac:dyDescent="0.25">
      <c r="A342" s="8">
        <f t="shared" si="29"/>
        <v>44901</v>
      </c>
      <c r="B342" s="9" t="str">
        <f>Mars!B340</f>
        <v>05</v>
      </c>
      <c r="C342" s="9" t="str">
        <f>Mars!C340</f>
        <v>00</v>
      </c>
      <c r="D342" s="9" t="str">
        <f>Mars!D340</f>
        <v>57,70</v>
      </c>
      <c r="E342" s="6" t="str">
        <f>IF(Mars!$E340="-",Mars!F340*-1,Mars!F340)</f>
        <v>24</v>
      </c>
      <c r="F342" s="6" t="str">
        <f>IF(Mars!$E340="-",Mars!G340*-1,Mars!G340)</f>
        <v>57</v>
      </c>
      <c r="G342" s="7" t="str">
        <f>IF(Mars!$E340="-",Mars!H340*-1,Mars!H340)</f>
        <v>43,3</v>
      </c>
      <c r="H342" s="7">
        <f t="shared" si="25"/>
        <v>18057.7</v>
      </c>
      <c r="I342" s="10">
        <f t="shared" si="26"/>
        <v>24.962027777777777</v>
      </c>
      <c r="J342" s="6" t="str">
        <f>Vénusz!B340</f>
        <v>17</v>
      </c>
      <c r="K342" s="6" t="str">
        <f>Vénusz!C340</f>
        <v>35</v>
      </c>
      <c r="L342" s="11" t="str">
        <f>Vénusz!D340</f>
        <v>47,07</v>
      </c>
      <c r="M342" s="6">
        <f>IF(Vénusz!$E340="-",Vénusz!F340*-1,Vénusz!F340)</f>
        <v>-23</v>
      </c>
      <c r="N342" s="6">
        <f>IF(Vénusz!$E340="-",Vénusz!G340*-1,Vénusz!G340)</f>
        <v>-53</v>
      </c>
      <c r="O342" s="7">
        <f>IF(Vénusz!$E340="-",Vénusz!H340*-1,Vénusz!H340)</f>
        <v>-38.200000000000003</v>
      </c>
      <c r="P342" s="7">
        <f t="shared" si="27"/>
        <v>63347.07</v>
      </c>
      <c r="Q342" s="10">
        <f t="shared" si="28"/>
        <v>-23.893944444444443</v>
      </c>
    </row>
    <row r="343" spans="1:17" x14ac:dyDescent="0.25">
      <c r="A343" s="8">
        <f t="shared" si="29"/>
        <v>44902</v>
      </c>
      <c r="B343" s="9" t="str">
        <f>Mars!B341</f>
        <v>04</v>
      </c>
      <c r="C343" s="9" t="str">
        <f>Mars!C341</f>
        <v>59</v>
      </c>
      <c r="D343" s="9" t="str">
        <f>Mars!D341</f>
        <v>15,01</v>
      </c>
      <c r="E343" s="6" t="str">
        <f>IF(Mars!$E341="-",Mars!F341*-1,Mars!F341)</f>
        <v>24</v>
      </c>
      <c r="F343" s="6" t="str">
        <f>IF(Mars!$E341="-",Mars!G341*-1,Mars!G341)</f>
        <v>57</v>
      </c>
      <c r="G343" s="7" t="str">
        <f>IF(Mars!$E341="-",Mars!H341*-1,Mars!H341)</f>
        <v>42,4</v>
      </c>
      <c r="H343" s="7">
        <f t="shared" si="25"/>
        <v>17955.009999999998</v>
      </c>
      <c r="I343" s="10">
        <f t="shared" si="26"/>
        <v>24.961777777777776</v>
      </c>
      <c r="J343" s="6" t="str">
        <f>Vénusz!B341</f>
        <v>17</v>
      </c>
      <c r="K343" s="6" t="str">
        <f>Vénusz!C341</f>
        <v>41</v>
      </c>
      <c r="L343" s="11" t="str">
        <f>Vénusz!D341</f>
        <v>15,88</v>
      </c>
      <c r="M343" s="6">
        <f>IF(Vénusz!$E341="-",Vénusz!F341*-1,Vénusz!F341)</f>
        <v>-23</v>
      </c>
      <c r="N343" s="6">
        <f>IF(Vénusz!$E341="-",Vénusz!G341*-1,Vénusz!G341)</f>
        <v>-58</v>
      </c>
      <c r="O343" s="7">
        <f>IF(Vénusz!$E341="-",Vénusz!H341*-1,Vénusz!H341)</f>
        <v>-43.6</v>
      </c>
      <c r="P343" s="7">
        <f t="shared" si="27"/>
        <v>63675.88</v>
      </c>
      <c r="Q343" s="10">
        <f t="shared" si="28"/>
        <v>-23.978777777777776</v>
      </c>
    </row>
    <row r="344" spans="1:17" x14ac:dyDescent="0.25">
      <c r="A344" s="8">
        <f t="shared" si="29"/>
        <v>44903</v>
      </c>
      <c r="B344" s="9" t="str">
        <f>Mars!B342</f>
        <v>04</v>
      </c>
      <c r="C344" s="9" t="str">
        <f>Mars!C342</f>
        <v>57</v>
      </c>
      <c r="D344" s="9" t="str">
        <f>Mars!D342</f>
        <v>32,61</v>
      </c>
      <c r="E344" s="6" t="str">
        <f>IF(Mars!$E342="-",Mars!F342*-1,Mars!F342)</f>
        <v>24</v>
      </c>
      <c r="F344" s="6" t="str">
        <f>IF(Mars!$E342="-",Mars!G342*-1,Mars!G342)</f>
        <v>57</v>
      </c>
      <c r="G344" s="7" t="str">
        <f>IF(Mars!$E342="-",Mars!H342*-1,Mars!H342)</f>
        <v>33,6</v>
      </c>
      <c r="H344" s="7">
        <f t="shared" si="25"/>
        <v>17852.61</v>
      </c>
      <c r="I344" s="10">
        <f t="shared" si="26"/>
        <v>24.959333333333333</v>
      </c>
      <c r="J344" s="6" t="str">
        <f>Vénusz!B342</f>
        <v>17</v>
      </c>
      <c r="K344" s="6" t="str">
        <f>Vénusz!C342</f>
        <v>46</v>
      </c>
      <c r="L344" s="11" t="str">
        <f>Vénusz!D342</f>
        <v>45,08</v>
      </c>
      <c r="M344" s="6">
        <f>IF(Vénusz!$E342="-",Vénusz!F342*-1,Vénusz!F342)</f>
        <v>-24</v>
      </c>
      <c r="N344" s="6">
        <f>IF(Vénusz!$E342="-",Vénusz!G342*-1,Vénusz!G342)</f>
        <v>-3</v>
      </c>
      <c r="O344" s="7">
        <f>IF(Vénusz!$E342="-",Vénusz!H342*-1,Vénusz!H342)</f>
        <v>-5</v>
      </c>
      <c r="P344" s="7">
        <f t="shared" si="27"/>
        <v>64005.08</v>
      </c>
      <c r="Q344" s="10">
        <f t="shared" si="28"/>
        <v>-24.051388888888891</v>
      </c>
    </row>
    <row r="345" spans="1:17" x14ac:dyDescent="0.25">
      <c r="A345" s="8">
        <f t="shared" si="29"/>
        <v>44904</v>
      </c>
      <c r="B345" s="9" t="str">
        <f>Mars!B343</f>
        <v>04</v>
      </c>
      <c r="C345" s="9" t="str">
        <f>Mars!C343</f>
        <v>55</v>
      </c>
      <c r="D345" s="9" t="str">
        <f>Mars!D343</f>
        <v>50,72</v>
      </c>
      <c r="E345" s="6" t="str">
        <f>IF(Mars!$E343="-",Mars!F343*-1,Mars!F343)</f>
        <v>24</v>
      </c>
      <c r="F345" s="6" t="str">
        <f>IF(Mars!$E343="-",Mars!G343*-1,Mars!G343)</f>
        <v>57</v>
      </c>
      <c r="G345" s="7" t="str">
        <f>IF(Mars!$E343="-",Mars!H343*-1,Mars!H343)</f>
        <v>17,2</v>
      </c>
      <c r="H345" s="7">
        <f t="shared" si="25"/>
        <v>17750.72</v>
      </c>
      <c r="I345" s="10">
        <f t="shared" si="26"/>
        <v>24.954777777777778</v>
      </c>
      <c r="J345" s="6" t="str">
        <f>Vénusz!B343</f>
        <v>17</v>
      </c>
      <c r="K345" s="6" t="str">
        <f>Vénusz!C343</f>
        <v>52</v>
      </c>
      <c r="L345" s="11" t="str">
        <f>Vénusz!D343</f>
        <v>14,61</v>
      </c>
      <c r="M345" s="6">
        <f>IF(Vénusz!$E343="-",Vénusz!F343*-1,Vénusz!F343)</f>
        <v>-24</v>
      </c>
      <c r="N345" s="6">
        <f>IF(Vénusz!$E343="-",Vénusz!G343*-1,Vénusz!G343)</f>
        <v>-6</v>
      </c>
      <c r="O345" s="7">
        <f>IF(Vénusz!$E343="-",Vénusz!H343*-1,Vénusz!H343)</f>
        <v>-41.9</v>
      </c>
      <c r="P345" s="7">
        <f t="shared" si="27"/>
        <v>64334.61</v>
      </c>
      <c r="Q345" s="10">
        <f t="shared" si="28"/>
        <v>-24.111638888888891</v>
      </c>
    </row>
    <row r="346" spans="1:17" x14ac:dyDescent="0.25">
      <c r="A346" s="8">
        <f t="shared" si="29"/>
        <v>44905</v>
      </c>
      <c r="B346" s="9" t="str">
        <f>Mars!B344</f>
        <v>04</v>
      </c>
      <c r="C346" s="9" t="str">
        <f>Mars!C344</f>
        <v>54</v>
      </c>
      <c r="D346" s="9" t="str">
        <f>Mars!D344</f>
        <v>09,57</v>
      </c>
      <c r="E346" s="6" t="str">
        <f>IF(Mars!$E344="-",Mars!F344*-1,Mars!F344)</f>
        <v>24</v>
      </c>
      <c r="F346" s="6" t="str">
        <f>IF(Mars!$E344="-",Mars!G344*-1,Mars!G344)</f>
        <v>56</v>
      </c>
      <c r="G346" s="7" t="str">
        <f>IF(Mars!$E344="-",Mars!H344*-1,Mars!H344)</f>
        <v>53,3</v>
      </c>
      <c r="H346" s="7">
        <f t="shared" si="25"/>
        <v>17649.57</v>
      </c>
      <c r="I346" s="10">
        <f t="shared" si="26"/>
        <v>24.948138888888888</v>
      </c>
      <c r="J346" s="6" t="str">
        <f>Vénusz!B344</f>
        <v>17</v>
      </c>
      <c r="K346" s="6" t="str">
        <f>Vénusz!C344</f>
        <v>57</v>
      </c>
      <c r="L346" s="11" t="str">
        <f>Vénusz!D344</f>
        <v>44,40</v>
      </c>
      <c r="M346" s="6">
        <f>IF(Vénusz!$E344="-",Vénusz!F344*-1,Vénusz!F344)</f>
        <v>-24</v>
      </c>
      <c r="N346" s="6">
        <f>IF(Vénusz!$E344="-",Vénusz!G344*-1,Vénusz!G344)</f>
        <v>-9</v>
      </c>
      <c r="O346" s="7">
        <f>IF(Vénusz!$E344="-",Vénusz!H344*-1,Vénusz!H344)</f>
        <v>-34.4</v>
      </c>
      <c r="P346" s="7">
        <f t="shared" si="27"/>
        <v>64664.4</v>
      </c>
      <c r="Q346" s="10">
        <f t="shared" si="28"/>
        <v>-24.159555555555553</v>
      </c>
    </row>
    <row r="347" spans="1:17" x14ac:dyDescent="0.25">
      <c r="A347" s="8">
        <f t="shared" si="29"/>
        <v>44906</v>
      </c>
      <c r="B347" s="9" t="str">
        <f>Mars!B345</f>
        <v>04</v>
      </c>
      <c r="C347" s="9" t="str">
        <f>Mars!C345</f>
        <v>52</v>
      </c>
      <c r="D347" s="9" t="str">
        <f>Mars!D345</f>
        <v>29,35</v>
      </c>
      <c r="E347" s="6" t="str">
        <f>IF(Mars!$E345="-",Mars!F345*-1,Mars!F345)</f>
        <v>24</v>
      </c>
      <c r="F347" s="6" t="str">
        <f>IF(Mars!$E345="-",Mars!G345*-1,Mars!G345)</f>
        <v>56</v>
      </c>
      <c r="G347" s="7" t="str">
        <f>IF(Mars!$E345="-",Mars!H345*-1,Mars!H345)</f>
        <v>22,3</v>
      </c>
      <c r="H347" s="7">
        <f t="shared" si="25"/>
        <v>17549.349999999999</v>
      </c>
      <c r="I347" s="10">
        <f t="shared" si="26"/>
        <v>24.939527777777776</v>
      </c>
      <c r="J347" s="6" t="str">
        <f>Vénusz!B345</f>
        <v>18</v>
      </c>
      <c r="K347" s="6" t="str">
        <f>Vénusz!C345</f>
        <v>03</v>
      </c>
      <c r="L347" s="11" t="str">
        <f>Vénusz!D345</f>
        <v>14,39</v>
      </c>
      <c r="M347" s="6">
        <f>IF(Vénusz!$E345="-",Vénusz!F345*-1,Vénusz!F345)</f>
        <v>-24</v>
      </c>
      <c r="N347" s="6">
        <f>IF(Vénusz!$E345="-",Vénusz!G345*-1,Vénusz!G345)</f>
        <v>-11</v>
      </c>
      <c r="O347" s="7">
        <f>IF(Vénusz!$E345="-",Vénusz!H345*-1,Vénusz!H345)</f>
        <v>-42.2</v>
      </c>
      <c r="P347" s="7">
        <f t="shared" si="27"/>
        <v>64994.39</v>
      </c>
      <c r="Q347" s="10">
        <f t="shared" si="28"/>
        <v>-24.195055555555555</v>
      </c>
    </row>
    <row r="348" spans="1:17" x14ac:dyDescent="0.25">
      <c r="A348" s="8">
        <f t="shared" si="29"/>
        <v>44907</v>
      </c>
      <c r="B348" s="9" t="str">
        <f>Mars!B346</f>
        <v>04</v>
      </c>
      <c r="C348" s="9" t="str">
        <f>Mars!C346</f>
        <v>50</v>
      </c>
      <c r="D348" s="9" t="str">
        <f>Mars!D346</f>
        <v>50,29</v>
      </c>
      <c r="E348" s="6" t="str">
        <f>IF(Mars!$E346="-",Mars!F346*-1,Mars!F346)</f>
        <v>24</v>
      </c>
      <c r="F348" s="6" t="str">
        <f>IF(Mars!$E346="-",Mars!G346*-1,Mars!G346)</f>
        <v>55</v>
      </c>
      <c r="G348" s="7" t="str">
        <f>IF(Mars!$E346="-",Mars!H346*-1,Mars!H346)</f>
        <v>44,5</v>
      </c>
      <c r="H348" s="7">
        <f t="shared" si="25"/>
        <v>17450.29</v>
      </c>
      <c r="I348" s="10">
        <f t="shared" si="26"/>
        <v>24.92902777777778</v>
      </c>
      <c r="J348" s="6" t="str">
        <f>Vénusz!B346</f>
        <v>18</v>
      </c>
      <c r="K348" s="6" t="str">
        <f>Vénusz!C346</f>
        <v>08</v>
      </c>
      <c r="L348" s="11" t="str">
        <f>Vénusz!D346</f>
        <v>44,52</v>
      </c>
      <c r="M348" s="6">
        <f>IF(Vénusz!$E346="-",Vénusz!F346*-1,Vénusz!F346)</f>
        <v>-24</v>
      </c>
      <c r="N348" s="6">
        <f>IF(Vénusz!$E346="-",Vénusz!G346*-1,Vénusz!G346)</f>
        <v>-13</v>
      </c>
      <c r="O348" s="7">
        <f>IF(Vénusz!$E346="-",Vénusz!H346*-1,Vénusz!H346)</f>
        <v>-5.2</v>
      </c>
      <c r="P348" s="7">
        <f t="shared" si="27"/>
        <v>65324.52</v>
      </c>
      <c r="Q348" s="10">
        <f t="shared" si="28"/>
        <v>-24.21811111111111</v>
      </c>
    </row>
    <row r="349" spans="1:17" x14ac:dyDescent="0.25">
      <c r="A349" s="8">
        <f t="shared" si="29"/>
        <v>44908</v>
      </c>
      <c r="B349" s="9" t="str">
        <f>Mars!B347</f>
        <v>04</v>
      </c>
      <c r="C349" s="9" t="str">
        <f>Mars!C347</f>
        <v>49</v>
      </c>
      <c r="D349" s="9" t="str">
        <f>Mars!D347</f>
        <v>12,58</v>
      </c>
      <c r="E349" s="6" t="str">
        <f>IF(Mars!$E347="-",Mars!F347*-1,Mars!F347)</f>
        <v>24</v>
      </c>
      <c r="F349" s="6" t="str">
        <f>IF(Mars!$E347="-",Mars!G347*-1,Mars!G347)</f>
        <v>55</v>
      </c>
      <c r="G349" s="7" t="str">
        <f>IF(Mars!$E347="-",Mars!H347*-1,Mars!H347)</f>
        <v>00,4</v>
      </c>
      <c r="H349" s="7">
        <f t="shared" si="25"/>
        <v>17352.580000000002</v>
      </c>
      <c r="I349" s="10">
        <f t="shared" si="26"/>
        <v>24.916777777777778</v>
      </c>
      <c r="J349" s="6" t="str">
        <f>Vénusz!B347</f>
        <v>18</v>
      </c>
      <c r="K349" s="6" t="str">
        <f>Vénusz!C347</f>
        <v>14</v>
      </c>
      <c r="L349" s="11" t="str">
        <f>Vénusz!D347</f>
        <v>14,72</v>
      </c>
      <c r="M349" s="6">
        <f>IF(Vénusz!$E347="-",Vénusz!F347*-1,Vénusz!F347)</f>
        <v>-24</v>
      </c>
      <c r="N349" s="6">
        <f>IF(Vénusz!$E347="-",Vénusz!G347*-1,Vénusz!G347)</f>
        <v>-13</v>
      </c>
      <c r="O349" s="7">
        <f>IF(Vénusz!$E347="-",Vénusz!H347*-1,Vénusz!H347)</f>
        <v>-43.3</v>
      </c>
      <c r="P349" s="7">
        <f t="shared" si="27"/>
        <v>65654.720000000001</v>
      </c>
      <c r="Q349" s="10">
        <f t="shared" si="28"/>
        <v>-24.228694444444443</v>
      </c>
    </row>
    <row r="350" spans="1:17" x14ac:dyDescent="0.25">
      <c r="A350" s="8">
        <f t="shared" si="29"/>
        <v>44909</v>
      </c>
      <c r="B350" s="9" t="str">
        <f>Mars!B348</f>
        <v>04</v>
      </c>
      <c r="C350" s="9" t="str">
        <f>Mars!C348</f>
        <v>47</v>
      </c>
      <c r="D350" s="9" t="str">
        <f>Mars!D348</f>
        <v>36,42</v>
      </c>
      <c r="E350" s="6" t="str">
        <f>IF(Mars!$E348="-",Mars!F348*-1,Mars!F348)</f>
        <v>24</v>
      </c>
      <c r="F350" s="6" t="str">
        <f>IF(Mars!$E348="-",Mars!G348*-1,Mars!G348)</f>
        <v>54</v>
      </c>
      <c r="G350" s="7" t="str">
        <f>IF(Mars!$E348="-",Mars!H348*-1,Mars!H348)</f>
        <v>10,2</v>
      </c>
      <c r="H350" s="7">
        <f t="shared" si="25"/>
        <v>17256.419999999998</v>
      </c>
      <c r="I350" s="10">
        <f t="shared" si="26"/>
        <v>24.902833333333334</v>
      </c>
      <c r="J350" s="6" t="str">
        <f>Vénusz!B348</f>
        <v>18</v>
      </c>
      <c r="K350" s="6" t="str">
        <f>Vénusz!C348</f>
        <v>19</v>
      </c>
      <c r="L350" s="11" t="str">
        <f>Vénusz!D348</f>
        <v>44,93</v>
      </c>
      <c r="M350" s="6">
        <f>IF(Vénusz!$E348="-",Vénusz!F348*-1,Vénusz!F348)</f>
        <v>-24</v>
      </c>
      <c r="N350" s="6">
        <f>IF(Vénusz!$E348="-",Vénusz!G348*-1,Vénusz!G348)</f>
        <v>-13</v>
      </c>
      <c r="O350" s="7">
        <f>IF(Vénusz!$E348="-",Vénusz!H348*-1,Vénusz!H348)</f>
        <v>-36.4</v>
      </c>
      <c r="P350" s="7">
        <f t="shared" si="27"/>
        <v>65984.929999999993</v>
      </c>
      <c r="Q350" s="10">
        <f t="shared" si="28"/>
        <v>-24.226777777777777</v>
      </c>
    </row>
    <row r="351" spans="1:17" x14ac:dyDescent="0.25">
      <c r="A351" s="8">
        <f t="shared" si="29"/>
        <v>44910</v>
      </c>
      <c r="B351" s="9" t="str">
        <f>Mars!B349</f>
        <v>04</v>
      </c>
      <c r="C351" s="9" t="str">
        <f>Mars!C349</f>
        <v>46</v>
      </c>
      <c r="D351" s="9" t="str">
        <f>Mars!D349</f>
        <v>02,01</v>
      </c>
      <c r="E351" s="6" t="str">
        <f>IF(Mars!$E349="-",Mars!F349*-1,Mars!F349)</f>
        <v>24</v>
      </c>
      <c r="F351" s="6" t="str">
        <f>IF(Mars!$E349="-",Mars!G349*-1,Mars!G349)</f>
        <v>53</v>
      </c>
      <c r="G351" s="7" t="str">
        <f>IF(Mars!$E349="-",Mars!H349*-1,Mars!H349)</f>
        <v>14,6</v>
      </c>
      <c r="H351" s="7">
        <f t="shared" si="25"/>
        <v>17162.009999999998</v>
      </c>
      <c r="I351" s="10">
        <f t="shared" si="26"/>
        <v>24.887388888888889</v>
      </c>
      <c r="J351" s="6" t="str">
        <f>Vénusz!B349</f>
        <v>18</v>
      </c>
      <c r="K351" s="6" t="str">
        <f>Vénusz!C349</f>
        <v>25</v>
      </c>
      <c r="L351" s="11" t="str">
        <f>Vénusz!D349</f>
        <v>15,09</v>
      </c>
      <c r="M351" s="6">
        <f>IF(Vénusz!$E349="-",Vénusz!F349*-1,Vénusz!F349)</f>
        <v>-24</v>
      </c>
      <c r="N351" s="6">
        <f>IF(Vénusz!$E349="-",Vénusz!G349*-1,Vénusz!G349)</f>
        <v>-12</v>
      </c>
      <c r="O351" s="7">
        <f>IF(Vénusz!$E349="-",Vénusz!H349*-1,Vénusz!H349)</f>
        <v>-44.5</v>
      </c>
      <c r="P351" s="7">
        <f t="shared" si="27"/>
        <v>66315.09</v>
      </c>
      <c r="Q351" s="10">
        <f t="shared" si="28"/>
        <v>-24.212361111111111</v>
      </c>
    </row>
    <row r="352" spans="1:17" x14ac:dyDescent="0.25">
      <c r="A352" s="8">
        <f t="shared" si="29"/>
        <v>44911</v>
      </c>
      <c r="B352" s="9" t="str">
        <f>Mars!B350</f>
        <v>04</v>
      </c>
      <c r="C352" s="9" t="str">
        <f>Mars!C350</f>
        <v>44</v>
      </c>
      <c r="D352" s="9" t="str">
        <f>Mars!D350</f>
        <v>29,52</v>
      </c>
      <c r="E352" s="6" t="str">
        <f>IF(Mars!$E350="-",Mars!F350*-1,Mars!F350)</f>
        <v>24</v>
      </c>
      <c r="F352" s="6" t="str">
        <f>IF(Mars!$E350="-",Mars!G350*-1,Mars!G350)</f>
        <v>52</v>
      </c>
      <c r="G352" s="7" t="str">
        <f>IF(Mars!$E350="-",Mars!H350*-1,Mars!H350)</f>
        <v>14,0</v>
      </c>
      <c r="H352" s="7">
        <f t="shared" si="25"/>
        <v>17069.52</v>
      </c>
      <c r="I352" s="10">
        <f t="shared" si="26"/>
        <v>24.870555555555555</v>
      </c>
      <c r="J352" s="6" t="str">
        <f>Vénusz!B350</f>
        <v>18</v>
      </c>
      <c r="K352" s="6" t="str">
        <f>Vénusz!C350</f>
        <v>30</v>
      </c>
      <c r="L352" s="11" t="str">
        <f>Vénusz!D350</f>
        <v>45,12</v>
      </c>
      <c r="M352" s="6">
        <f>IF(Vénusz!$E350="-",Vénusz!F350*-1,Vénusz!F350)</f>
        <v>-24</v>
      </c>
      <c r="N352" s="6">
        <f>IF(Vénusz!$E350="-",Vénusz!G350*-1,Vénusz!G350)</f>
        <v>-11</v>
      </c>
      <c r="O352" s="7">
        <f>IF(Vénusz!$E350="-",Vénusz!H350*-1,Vénusz!H350)</f>
        <v>-7.7</v>
      </c>
      <c r="P352" s="7">
        <f t="shared" si="27"/>
        <v>66645.119999999995</v>
      </c>
      <c r="Q352" s="10">
        <f t="shared" si="28"/>
        <v>-24.185472222222224</v>
      </c>
    </row>
    <row r="353" spans="1:17" x14ac:dyDescent="0.25">
      <c r="A353" s="8">
        <f t="shared" si="29"/>
        <v>44912</v>
      </c>
      <c r="B353" s="9" t="str">
        <f>Mars!B351</f>
        <v>04</v>
      </c>
      <c r="C353" s="9" t="str">
        <f>Mars!C351</f>
        <v>42</v>
      </c>
      <c r="D353" s="9" t="str">
        <f>Mars!D351</f>
        <v>59,14</v>
      </c>
      <c r="E353" s="6" t="str">
        <f>IF(Mars!$E351="-",Mars!F351*-1,Mars!F351)</f>
        <v>24</v>
      </c>
      <c r="F353" s="6" t="str">
        <f>IF(Mars!$E351="-",Mars!G351*-1,Mars!G351)</f>
        <v>51</v>
      </c>
      <c r="G353" s="7" t="str">
        <f>IF(Mars!$E351="-",Mars!H351*-1,Mars!H351)</f>
        <v>08,8</v>
      </c>
      <c r="H353" s="7">
        <f t="shared" si="25"/>
        <v>16979.14</v>
      </c>
      <c r="I353" s="10">
        <f t="shared" si="26"/>
        <v>24.852444444444444</v>
      </c>
      <c r="J353" s="6" t="str">
        <f>Vénusz!B351</f>
        <v>18</v>
      </c>
      <c r="K353" s="6" t="str">
        <f>Vénusz!C351</f>
        <v>36</v>
      </c>
      <c r="L353" s="11" t="str">
        <f>Vénusz!D351</f>
        <v>14,97</v>
      </c>
      <c r="M353" s="6">
        <f>IF(Vénusz!$E351="-",Vénusz!F351*-1,Vénusz!F351)</f>
        <v>-24</v>
      </c>
      <c r="N353" s="6">
        <f>IF(Vénusz!$E351="-",Vénusz!G351*-1,Vénusz!G351)</f>
        <v>-8</v>
      </c>
      <c r="O353" s="7">
        <f>IF(Vénusz!$E351="-",Vénusz!H351*-1,Vénusz!H351)</f>
        <v>-46</v>
      </c>
      <c r="P353" s="7">
        <f t="shared" si="27"/>
        <v>66974.97</v>
      </c>
      <c r="Q353" s="10">
        <f t="shared" si="28"/>
        <v>-24.146111111111111</v>
      </c>
    </row>
    <row r="354" spans="1:17" x14ac:dyDescent="0.25">
      <c r="A354" s="8">
        <f t="shared" si="29"/>
        <v>44913</v>
      </c>
      <c r="B354" s="9" t="str">
        <f>Mars!B352</f>
        <v>04</v>
      </c>
      <c r="C354" s="9" t="str">
        <f>Mars!C352</f>
        <v>41</v>
      </c>
      <c r="D354" s="9" t="str">
        <f>Mars!D352</f>
        <v>31,03</v>
      </c>
      <c r="E354" s="6" t="str">
        <f>IF(Mars!$E352="-",Mars!F352*-1,Mars!F352)</f>
        <v>24</v>
      </c>
      <c r="F354" s="6" t="str">
        <f>IF(Mars!$E352="-",Mars!G352*-1,Mars!G352)</f>
        <v>49</v>
      </c>
      <c r="G354" s="7" t="str">
        <f>IF(Mars!$E352="-",Mars!H352*-1,Mars!H352)</f>
        <v>59,6</v>
      </c>
      <c r="H354" s="7">
        <f t="shared" si="25"/>
        <v>16891.03</v>
      </c>
      <c r="I354" s="10">
        <f t="shared" si="26"/>
        <v>24.833222222222222</v>
      </c>
      <c r="J354" s="6" t="str">
        <f>Vénusz!B352</f>
        <v>18</v>
      </c>
      <c r="K354" s="6" t="str">
        <f>Vénusz!C352</f>
        <v>41</v>
      </c>
      <c r="L354" s="11" t="str">
        <f>Vénusz!D352</f>
        <v>44,57</v>
      </c>
      <c r="M354" s="6">
        <f>IF(Vénusz!$E352="-",Vénusz!F352*-1,Vénusz!F352)</f>
        <v>-24</v>
      </c>
      <c r="N354" s="6">
        <f>IF(Vénusz!$E352="-",Vénusz!G352*-1,Vénusz!G352)</f>
        <v>-5</v>
      </c>
      <c r="O354" s="7">
        <f>IF(Vénusz!$E352="-",Vénusz!H352*-1,Vénusz!H352)</f>
        <v>-39.5</v>
      </c>
      <c r="P354" s="7">
        <f t="shared" si="27"/>
        <v>67304.570000000007</v>
      </c>
      <c r="Q354" s="10">
        <f t="shared" si="28"/>
        <v>-24.094305555555554</v>
      </c>
    </row>
    <row r="355" spans="1:17" x14ac:dyDescent="0.25">
      <c r="A355" s="8">
        <f t="shared" si="29"/>
        <v>44914</v>
      </c>
      <c r="B355" s="9" t="str">
        <f>Mars!B353</f>
        <v>04</v>
      </c>
      <c r="C355" s="9" t="str">
        <f>Mars!C353</f>
        <v>40</v>
      </c>
      <c r="D355" s="9" t="str">
        <f>Mars!D353</f>
        <v>05,36</v>
      </c>
      <c r="E355" s="6" t="str">
        <f>IF(Mars!$E353="-",Mars!F353*-1,Mars!F353)</f>
        <v>24</v>
      </c>
      <c r="F355" s="6" t="str">
        <f>IF(Mars!$E353="-",Mars!G353*-1,Mars!G353)</f>
        <v>48</v>
      </c>
      <c r="G355" s="7" t="str">
        <f>IF(Mars!$E353="-",Mars!H353*-1,Mars!H353)</f>
        <v>47,1</v>
      </c>
      <c r="H355" s="7">
        <f t="shared" si="25"/>
        <v>16805.36</v>
      </c>
      <c r="I355" s="10">
        <f t="shared" si="26"/>
        <v>24.813083333333335</v>
      </c>
      <c r="J355" s="6" t="str">
        <f>Vénusz!B353</f>
        <v>18</v>
      </c>
      <c r="K355" s="6" t="str">
        <f>Vénusz!C353</f>
        <v>47</v>
      </c>
      <c r="L355" s="11" t="str">
        <f>Vénusz!D353</f>
        <v>13,85</v>
      </c>
      <c r="M355" s="6">
        <f>IF(Vénusz!$E353="-",Vénusz!F353*-1,Vénusz!F353)</f>
        <v>-24</v>
      </c>
      <c r="N355" s="6">
        <f>IF(Vénusz!$E353="-",Vénusz!G353*-1,Vénusz!G353)</f>
        <v>-1</v>
      </c>
      <c r="O355" s="7">
        <f>IF(Vénusz!$E353="-",Vénusz!H353*-1,Vénusz!H353)</f>
        <v>-48.2</v>
      </c>
      <c r="P355" s="7">
        <f t="shared" si="27"/>
        <v>67633.850000000006</v>
      </c>
      <c r="Q355" s="10">
        <f t="shared" si="28"/>
        <v>-24.030055555555556</v>
      </c>
    </row>
    <row r="356" spans="1:17" x14ac:dyDescent="0.25">
      <c r="A356" s="8">
        <f t="shared" si="29"/>
        <v>44915</v>
      </c>
      <c r="B356" s="9" t="str">
        <f>Mars!B354</f>
        <v>04</v>
      </c>
      <c r="C356" s="9" t="str">
        <f>Mars!C354</f>
        <v>38</v>
      </c>
      <c r="D356" s="9" t="str">
        <f>Mars!D354</f>
        <v>42,28</v>
      </c>
      <c r="E356" s="6" t="str">
        <f>IF(Mars!$E354="-",Mars!F354*-1,Mars!F354)</f>
        <v>24</v>
      </c>
      <c r="F356" s="6" t="str">
        <f>IF(Mars!$E354="-",Mars!G354*-1,Mars!G354)</f>
        <v>47</v>
      </c>
      <c r="G356" s="7" t="str">
        <f>IF(Mars!$E354="-",Mars!H354*-1,Mars!H354)</f>
        <v>31,6</v>
      </c>
      <c r="H356" s="7">
        <f t="shared" si="25"/>
        <v>16722.28</v>
      </c>
      <c r="I356" s="10">
        <f t="shared" si="26"/>
        <v>24.792111111111112</v>
      </c>
      <c r="J356" s="6" t="str">
        <f>Vénusz!B354</f>
        <v>18</v>
      </c>
      <c r="K356" s="6" t="str">
        <f>Vénusz!C354</f>
        <v>52</v>
      </c>
      <c r="L356" s="11" t="str">
        <f>Vénusz!D354</f>
        <v>42,75</v>
      </c>
      <c r="M356" s="6">
        <f>IF(Vénusz!$E354="-",Vénusz!F354*-1,Vénusz!F354)</f>
        <v>-23</v>
      </c>
      <c r="N356" s="6">
        <f>IF(Vénusz!$E354="-",Vénusz!G354*-1,Vénusz!G354)</f>
        <v>-57</v>
      </c>
      <c r="O356" s="7">
        <f>IF(Vénusz!$E354="-",Vénusz!H354*-1,Vénusz!H354)</f>
        <v>-12.4</v>
      </c>
      <c r="P356" s="7">
        <f t="shared" si="27"/>
        <v>67962.75</v>
      </c>
      <c r="Q356" s="10">
        <f t="shared" si="28"/>
        <v>-23.953444444444443</v>
      </c>
    </row>
    <row r="357" spans="1:17" x14ac:dyDescent="0.25">
      <c r="A357" s="8">
        <f t="shared" si="29"/>
        <v>44916</v>
      </c>
      <c r="B357" s="9" t="str">
        <f>Mars!B355</f>
        <v>04</v>
      </c>
      <c r="C357" s="9" t="str">
        <f>Mars!C355</f>
        <v>37</v>
      </c>
      <c r="D357" s="9" t="str">
        <f>Mars!D355</f>
        <v>21,94</v>
      </c>
      <c r="E357" s="6" t="str">
        <f>IF(Mars!$E355="-",Mars!F355*-1,Mars!F355)</f>
        <v>24</v>
      </c>
      <c r="F357" s="6" t="str">
        <f>IF(Mars!$E355="-",Mars!G355*-1,Mars!G355)</f>
        <v>46</v>
      </c>
      <c r="G357" s="7" t="str">
        <f>IF(Mars!$E355="-",Mars!H355*-1,Mars!H355)</f>
        <v>13,9</v>
      </c>
      <c r="H357" s="7">
        <f t="shared" si="25"/>
        <v>16641.939999999999</v>
      </c>
      <c r="I357" s="10">
        <f t="shared" si="26"/>
        <v>24.770527777777776</v>
      </c>
      <c r="J357" s="6" t="str">
        <f>Vénusz!B355</f>
        <v>18</v>
      </c>
      <c r="K357" s="6" t="str">
        <f>Vénusz!C355</f>
        <v>58</v>
      </c>
      <c r="L357" s="11" t="str">
        <f>Vénusz!D355</f>
        <v>11,20</v>
      </c>
      <c r="M357" s="6">
        <f>IF(Vénusz!$E355="-",Vénusz!F355*-1,Vénusz!F355)</f>
        <v>-23</v>
      </c>
      <c r="N357" s="6">
        <f>IF(Vénusz!$E355="-",Vénusz!G355*-1,Vénusz!G355)</f>
        <v>-51</v>
      </c>
      <c r="O357" s="7">
        <f>IF(Vénusz!$E355="-",Vénusz!H355*-1,Vénusz!H355)</f>
        <v>-52.2</v>
      </c>
      <c r="P357" s="7">
        <f t="shared" si="27"/>
        <v>68291.199999999997</v>
      </c>
      <c r="Q357" s="10">
        <f t="shared" si="28"/>
        <v>-23.864500000000003</v>
      </c>
    </row>
    <row r="358" spans="1:17" x14ac:dyDescent="0.25">
      <c r="A358" s="8">
        <f t="shared" si="29"/>
        <v>44917</v>
      </c>
      <c r="B358" s="9" t="str">
        <f>Mars!B356</f>
        <v>04</v>
      </c>
      <c r="C358" s="9" t="str">
        <f>Mars!C356</f>
        <v>36</v>
      </c>
      <c r="D358" s="9" t="str">
        <f>Mars!D356</f>
        <v>04,47</v>
      </c>
      <c r="E358" s="6" t="str">
        <f>IF(Mars!$E356="-",Mars!F356*-1,Mars!F356)</f>
        <v>24</v>
      </c>
      <c r="F358" s="6" t="str">
        <f>IF(Mars!$E356="-",Mars!G356*-1,Mars!G356)</f>
        <v>44</v>
      </c>
      <c r="G358" s="7" t="str">
        <f>IF(Mars!$E356="-",Mars!H356*-1,Mars!H356)</f>
        <v>54,4</v>
      </c>
      <c r="H358" s="7">
        <f t="shared" si="25"/>
        <v>16564.47</v>
      </c>
      <c r="I358" s="10">
        <f t="shared" si="26"/>
        <v>24.748444444444445</v>
      </c>
      <c r="J358" s="6" t="str">
        <f>Vénusz!B356</f>
        <v>19</v>
      </c>
      <c r="K358" s="6" t="str">
        <f>Vénusz!C356</f>
        <v>03</v>
      </c>
      <c r="L358" s="11" t="str">
        <f>Vénusz!D356</f>
        <v>39,15</v>
      </c>
      <c r="M358" s="6">
        <f>IF(Vénusz!$E356="-",Vénusz!F356*-1,Vénusz!F356)</f>
        <v>-23</v>
      </c>
      <c r="N358" s="6">
        <f>IF(Vénusz!$E356="-",Vénusz!G356*-1,Vénusz!G356)</f>
        <v>-45</v>
      </c>
      <c r="O358" s="7">
        <f>IF(Vénusz!$E356="-",Vénusz!H356*-1,Vénusz!H356)</f>
        <v>-47.9</v>
      </c>
      <c r="P358" s="7">
        <f t="shared" si="27"/>
        <v>68619.149999999994</v>
      </c>
      <c r="Q358" s="10">
        <f t="shared" si="28"/>
        <v>-23.763305555555554</v>
      </c>
    </row>
    <row r="359" spans="1:17" x14ac:dyDescent="0.25">
      <c r="A359" s="8">
        <f t="shared" si="29"/>
        <v>44918</v>
      </c>
      <c r="B359" s="9" t="str">
        <f>Mars!B357</f>
        <v>04</v>
      </c>
      <c r="C359" s="9" t="str">
        <f>Mars!C357</f>
        <v>34</v>
      </c>
      <c r="D359" s="9" t="str">
        <f>Mars!D357</f>
        <v>50,01</v>
      </c>
      <c r="E359" s="6" t="str">
        <f>IF(Mars!$E357="-",Mars!F357*-1,Mars!F357)</f>
        <v>24</v>
      </c>
      <c r="F359" s="6" t="str">
        <f>IF(Mars!$E357="-",Mars!G357*-1,Mars!G357)</f>
        <v>43</v>
      </c>
      <c r="G359" s="7" t="str">
        <f>IF(Mars!$E357="-",Mars!H357*-1,Mars!H357)</f>
        <v>33,9</v>
      </c>
      <c r="H359" s="7">
        <f t="shared" si="25"/>
        <v>16490.009999999998</v>
      </c>
      <c r="I359" s="10">
        <f t="shared" si="26"/>
        <v>24.726083333333332</v>
      </c>
      <c r="J359" s="6" t="str">
        <f>Vénusz!B357</f>
        <v>19</v>
      </c>
      <c r="K359" s="6" t="str">
        <f>Vénusz!C357</f>
        <v>09</v>
      </c>
      <c r="L359" s="11" t="str">
        <f>Vénusz!D357</f>
        <v>06,53</v>
      </c>
      <c r="M359" s="6">
        <f>IF(Vénusz!$E357="-",Vénusz!F357*-1,Vénusz!F357)</f>
        <v>-23</v>
      </c>
      <c r="N359" s="6">
        <f>IF(Vénusz!$E357="-",Vénusz!G357*-1,Vénusz!G357)</f>
        <v>-38</v>
      </c>
      <c r="O359" s="7">
        <f>IF(Vénusz!$E357="-",Vénusz!H357*-1,Vénusz!H357)</f>
        <v>-59.6</v>
      </c>
      <c r="P359" s="7">
        <f t="shared" si="27"/>
        <v>68946.53</v>
      </c>
      <c r="Q359" s="10">
        <f t="shared" si="28"/>
        <v>-23.649888888888889</v>
      </c>
    </row>
    <row r="360" spans="1:17" x14ac:dyDescent="0.25">
      <c r="A360" s="8">
        <f t="shared" si="29"/>
        <v>44919</v>
      </c>
      <c r="B360" s="9" t="str">
        <f>Mars!B358</f>
        <v>04</v>
      </c>
      <c r="C360" s="9" t="str">
        <f>Mars!C358</f>
        <v>33</v>
      </c>
      <c r="D360" s="9" t="str">
        <f>Mars!D358</f>
        <v>38,66</v>
      </c>
      <c r="E360" s="6" t="str">
        <f>IF(Mars!$E358="-",Mars!F358*-1,Mars!F358)</f>
        <v>24</v>
      </c>
      <c r="F360" s="6" t="str">
        <f>IF(Mars!$E358="-",Mars!G358*-1,Mars!G358)</f>
        <v>42</v>
      </c>
      <c r="G360" s="7" t="str">
        <f>IF(Mars!$E358="-",Mars!H358*-1,Mars!H358)</f>
        <v>12,8</v>
      </c>
      <c r="H360" s="7">
        <f t="shared" si="25"/>
        <v>16418.66</v>
      </c>
      <c r="I360" s="10">
        <f t="shared" si="26"/>
        <v>24.703555555555553</v>
      </c>
      <c r="J360" s="6" t="str">
        <f>Vénusz!B358</f>
        <v>19</v>
      </c>
      <c r="K360" s="6" t="str">
        <f>Vénusz!C358</f>
        <v>14</v>
      </c>
      <c r="L360" s="11" t="str">
        <f>Vénusz!D358</f>
        <v>33,27</v>
      </c>
      <c r="M360" s="6">
        <f>IF(Vénusz!$E358="-",Vénusz!F358*-1,Vénusz!F358)</f>
        <v>-23</v>
      </c>
      <c r="N360" s="6">
        <f>IF(Vénusz!$E358="-",Vénusz!G358*-1,Vénusz!G358)</f>
        <v>-31</v>
      </c>
      <c r="O360" s="7">
        <f>IF(Vénusz!$E358="-",Vénusz!H358*-1,Vénusz!H358)</f>
        <v>-27.7</v>
      </c>
      <c r="P360" s="7">
        <f t="shared" si="27"/>
        <v>69273.27</v>
      </c>
      <c r="Q360" s="10">
        <f t="shared" si="28"/>
        <v>-23.524361111111109</v>
      </c>
    </row>
    <row r="361" spans="1:17" x14ac:dyDescent="0.25">
      <c r="A361" s="8">
        <f t="shared" si="29"/>
        <v>44920</v>
      </c>
      <c r="B361" s="9" t="str">
        <f>Mars!B359</f>
        <v>04</v>
      </c>
      <c r="C361" s="9" t="str">
        <f>Mars!C359</f>
        <v>32</v>
      </c>
      <c r="D361" s="9" t="str">
        <f>Mars!D359</f>
        <v>30,54</v>
      </c>
      <c r="E361" s="6" t="str">
        <f>IF(Mars!$E359="-",Mars!F359*-1,Mars!F359)</f>
        <v>24</v>
      </c>
      <c r="F361" s="6" t="str">
        <f>IF(Mars!$E359="-",Mars!G359*-1,Mars!G359)</f>
        <v>40</v>
      </c>
      <c r="G361" s="7" t="str">
        <f>IF(Mars!$E359="-",Mars!H359*-1,Mars!H359)</f>
        <v>51,7</v>
      </c>
      <c r="H361" s="7">
        <f t="shared" si="25"/>
        <v>16350.54</v>
      </c>
      <c r="I361" s="10">
        <f t="shared" si="26"/>
        <v>24.681027777777778</v>
      </c>
      <c r="J361" s="6" t="str">
        <f>Vénusz!B359</f>
        <v>19</v>
      </c>
      <c r="K361" s="6" t="str">
        <f>Vénusz!C359</f>
        <v>19</v>
      </c>
      <c r="L361" s="11" t="str">
        <f>Vénusz!D359</f>
        <v>59,32</v>
      </c>
      <c r="M361" s="6">
        <f>IF(Vénusz!$E359="-",Vénusz!F359*-1,Vénusz!F359)</f>
        <v>-23</v>
      </c>
      <c r="N361" s="6">
        <f>IF(Vénusz!$E359="-",Vénusz!G359*-1,Vénusz!G359)</f>
        <v>-23</v>
      </c>
      <c r="O361" s="7">
        <f>IF(Vénusz!$E359="-",Vénusz!H359*-1,Vénusz!H359)</f>
        <v>-12.6</v>
      </c>
      <c r="P361" s="7">
        <f t="shared" si="27"/>
        <v>69599.320000000007</v>
      </c>
      <c r="Q361" s="10">
        <f t="shared" si="28"/>
        <v>-23.386833333333332</v>
      </c>
    </row>
    <row r="362" spans="1:17" x14ac:dyDescent="0.25">
      <c r="A362" s="8">
        <f t="shared" si="29"/>
        <v>44921</v>
      </c>
      <c r="B362" s="9" t="str">
        <f>Mars!B360</f>
        <v>04</v>
      </c>
      <c r="C362" s="9" t="str">
        <f>Mars!C360</f>
        <v>31</v>
      </c>
      <c r="D362" s="9" t="str">
        <f>Mars!D360</f>
        <v>25,75</v>
      </c>
      <c r="E362" s="6" t="str">
        <f>IF(Mars!$E360="-",Mars!F360*-1,Mars!F360)</f>
        <v>24</v>
      </c>
      <c r="F362" s="6" t="str">
        <f>IF(Mars!$E360="-",Mars!G360*-1,Mars!G360)</f>
        <v>39</v>
      </c>
      <c r="G362" s="7" t="str">
        <f>IF(Mars!$E360="-",Mars!H360*-1,Mars!H360)</f>
        <v>31,3</v>
      </c>
      <c r="H362" s="7">
        <f t="shared" si="25"/>
        <v>16285.75</v>
      </c>
      <c r="I362" s="10">
        <f t="shared" si="26"/>
        <v>24.658694444444443</v>
      </c>
      <c r="J362" s="6" t="str">
        <f>Vénusz!B360</f>
        <v>19</v>
      </c>
      <c r="K362" s="6" t="str">
        <f>Vénusz!C360</f>
        <v>25</v>
      </c>
      <c r="L362" s="11" t="str">
        <f>Vénusz!D360</f>
        <v>24,62</v>
      </c>
      <c r="M362" s="6">
        <f>IF(Vénusz!$E360="-",Vénusz!F360*-1,Vénusz!F360)</f>
        <v>-23</v>
      </c>
      <c r="N362" s="6">
        <f>IF(Vénusz!$E360="-",Vénusz!G360*-1,Vénusz!G360)</f>
        <v>-14</v>
      </c>
      <c r="O362" s="7">
        <f>IF(Vénusz!$E360="-",Vénusz!H360*-1,Vénusz!H360)</f>
        <v>-14.5</v>
      </c>
      <c r="P362" s="7">
        <f t="shared" si="27"/>
        <v>69924.62</v>
      </c>
      <c r="Q362" s="10">
        <f t="shared" si="28"/>
        <v>-23.237361111111113</v>
      </c>
    </row>
    <row r="363" spans="1:17" x14ac:dyDescent="0.25">
      <c r="A363" s="8">
        <f t="shared" si="29"/>
        <v>44922</v>
      </c>
      <c r="B363" s="9" t="str">
        <f>Mars!B361</f>
        <v>04</v>
      </c>
      <c r="C363" s="9" t="str">
        <f>Mars!C361</f>
        <v>30</v>
      </c>
      <c r="D363" s="9" t="str">
        <f>Mars!D361</f>
        <v>24,34</v>
      </c>
      <c r="E363" s="6" t="str">
        <f>IF(Mars!$E361="-",Mars!F361*-1,Mars!F361)</f>
        <v>24</v>
      </c>
      <c r="F363" s="6" t="str">
        <f>IF(Mars!$E361="-",Mars!G361*-1,Mars!G361)</f>
        <v>38</v>
      </c>
      <c r="G363" s="7" t="str">
        <f>IF(Mars!$E361="-",Mars!H361*-1,Mars!H361)</f>
        <v>12,0</v>
      </c>
      <c r="H363" s="7">
        <f t="shared" si="25"/>
        <v>16224.34</v>
      </c>
      <c r="I363" s="10">
        <f t="shared" si="26"/>
        <v>24.636666666666667</v>
      </c>
      <c r="J363" s="6" t="str">
        <f>Vénusz!B361</f>
        <v>19</v>
      </c>
      <c r="K363" s="6" t="str">
        <f>Vénusz!C361</f>
        <v>30</v>
      </c>
      <c r="L363" s="11" t="str">
        <f>Vénusz!D361</f>
        <v>49,11</v>
      </c>
      <c r="M363" s="6">
        <f>IF(Vénusz!$E361="-",Vénusz!F361*-1,Vénusz!F361)</f>
        <v>-23</v>
      </c>
      <c r="N363" s="6">
        <f>IF(Vénusz!$E361="-",Vénusz!G361*-1,Vénusz!G361)</f>
        <v>-4</v>
      </c>
      <c r="O363" s="7">
        <f>IF(Vénusz!$E361="-",Vénusz!H361*-1,Vénusz!H361)</f>
        <v>-33.9</v>
      </c>
      <c r="P363" s="7">
        <f t="shared" si="27"/>
        <v>70249.11</v>
      </c>
      <c r="Q363" s="10">
        <f t="shared" si="28"/>
        <v>-23.076083333333333</v>
      </c>
    </row>
    <row r="364" spans="1:17" x14ac:dyDescent="0.25">
      <c r="A364" s="8">
        <f t="shared" si="29"/>
        <v>44923</v>
      </c>
      <c r="B364" s="9" t="str">
        <f>Mars!B362</f>
        <v>04</v>
      </c>
      <c r="C364" s="9" t="str">
        <f>Mars!C362</f>
        <v>29</v>
      </c>
      <c r="D364" s="9" t="str">
        <f>Mars!D362</f>
        <v>26,41</v>
      </c>
      <c r="E364" s="6" t="str">
        <f>IF(Mars!$E362="-",Mars!F362*-1,Mars!F362)</f>
        <v>24</v>
      </c>
      <c r="F364" s="6" t="str">
        <f>IF(Mars!$E362="-",Mars!G362*-1,Mars!G362)</f>
        <v>36</v>
      </c>
      <c r="G364" s="7" t="str">
        <f>IF(Mars!$E362="-",Mars!H362*-1,Mars!H362)</f>
        <v>54,2</v>
      </c>
      <c r="H364" s="7">
        <f t="shared" si="25"/>
        <v>16166.41</v>
      </c>
      <c r="I364" s="10">
        <f t="shared" si="26"/>
        <v>24.615055555555557</v>
      </c>
      <c r="J364" s="6" t="str">
        <f>Vénusz!B362</f>
        <v>19</v>
      </c>
      <c r="K364" s="6" t="str">
        <f>Vénusz!C362</f>
        <v>36</v>
      </c>
      <c r="L364" s="11" t="str">
        <f>Vénusz!D362</f>
        <v>12,74</v>
      </c>
      <c r="M364" s="6">
        <f>IF(Vénusz!$E362="-",Vénusz!F362*-1,Vénusz!F362)</f>
        <v>-22</v>
      </c>
      <c r="N364" s="6">
        <f>IF(Vénusz!$E362="-",Vénusz!G362*-1,Vénusz!G362)</f>
        <v>-54</v>
      </c>
      <c r="O364" s="7">
        <f>IF(Vénusz!$E362="-",Vénusz!H362*-1,Vénusz!H362)</f>
        <v>-11.2</v>
      </c>
      <c r="P364" s="7">
        <f t="shared" si="27"/>
        <v>70572.740000000005</v>
      </c>
      <c r="Q364" s="10">
        <f t="shared" si="28"/>
        <v>-22.903111111111109</v>
      </c>
    </row>
    <row r="365" spans="1:17" x14ac:dyDescent="0.25">
      <c r="A365" s="8">
        <f t="shared" si="29"/>
        <v>44924</v>
      </c>
      <c r="B365" s="9" t="str">
        <f>Mars!B363</f>
        <v>04</v>
      </c>
      <c r="C365" s="9" t="str">
        <f>Mars!C363</f>
        <v>28</v>
      </c>
      <c r="D365" s="9" t="str">
        <f>Mars!D363</f>
        <v>31,99</v>
      </c>
      <c r="E365" s="6" t="str">
        <f>IF(Mars!$E363="-",Mars!F363*-1,Mars!F363)</f>
        <v>24</v>
      </c>
      <c r="F365" s="6" t="str">
        <f>IF(Mars!$E363="-",Mars!G363*-1,Mars!G363)</f>
        <v>35</v>
      </c>
      <c r="G365" s="7" t="str">
        <f>IF(Mars!$E363="-",Mars!H363*-1,Mars!H363)</f>
        <v>38,6</v>
      </c>
      <c r="H365" s="7">
        <f t="shared" si="25"/>
        <v>16111.99</v>
      </c>
      <c r="I365" s="10">
        <f t="shared" si="26"/>
        <v>24.594055555555553</v>
      </c>
      <c r="J365" s="6" t="str">
        <f>Vénusz!B363</f>
        <v>19</v>
      </c>
      <c r="K365" s="6" t="str">
        <f>Vénusz!C363</f>
        <v>41</v>
      </c>
      <c r="L365" s="11" t="str">
        <f>Vénusz!D363</f>
        <v>35,46</v>
      </c>
      <c r="M365" s="6">
        <f>IF(Vénusz!$E363="-",Vénusz!F363*-1,Vénusz!F363)</f>
        <v>-22</v>
      </c>
      <c r="N365" s="6">
        <f>IF(Vénusz!$E363="-",Vénusz!G363*-1,Vénusz!G363)</f>
        <v>-43</v>
      </c>
      <c r="O365" s="7">
        <f>IF(Vénusz!$E363="-",Vénusz!H363*-1,Vénusz!H363)</f>
        <v>-6.8</v>
      </c>
      <c r="P365" s="7">
        <f t="shared" si="27"/>
        <v>70895.460000000006</v>
      </c>
      <c r="Q365" s="10">
        <f t="shared" si="28"/>
        <v>-22.718555555555554</v>
      </c>
    </row>
    <row r="366" spans="1:17" x14ac:dyDescent="0.25">
      <c r="A366" s="8">
        <f>A365+1</f>
        <v>44925</v>
      </c>
      <c r="B366" s="9" t="str">
        <f>Mars!B364</f>
        <v>04</v>
      </c>
      <c r="C366" s="9" t="str">
        <f>Mars!C364</f>
        <v>27</v>
      </c>
      <c r="D366" s="9" t="str">
        <f>Mars!D364</f>
        <v>41,14</v>
      </c>
      <c r="E366" s="6" t="str">
        <f>IF(Mars!$E364="-",Mars!F364*-1,Mars!F364)</f>
        <v>24</v>
      </c>
      <c r="F366" s="6" t="str">
        <f>IF(Mars!$E364="-",Mars!G364*-1,Mars!G364)</f>
        <v>34</v>
      </c>
      <c r="G366" s="7" t="str">
        <f>IF(Mars!$E364="-",Mars!H364*-1,Mars!H364)</f>
        <v>25,4</v>
      </c>
      <c r="H366" s="7">
        <f t="shared" si="25"/>
        <v>16061.14</v>
      </c>
      <c r="I366" s="10">
        <f t="shared" si="26"/>
        <v>24.573722222222223</v>
      </c>
      <c r="J366" s="6" t="str">
        <f>Vénusz!B364</f>
        <v>19</v>
      </c>
      <c r="K366" s="6" t="str">
        <f>Vénusz!C364</f>
        <v>46</v>
      </c>
      <c r="L366" s="11" t="str">
        <f>Vénusz!D364</f>
        <v>57,21</v>
      </c>
      <c r="M366" s="6">
        <f>IF(Vénusz!$E364="-",Vénusz!F364*-1,Vénusz!F364)</f>
        <v>-22</v>
      </c>
      <c r="N366" s="6">
        <f>IF(Vénusz!$E364="-",Vénusz!G364*-1,Vénusz!G364)</f>
        <v>-31</v>
      </c>
      <c r="O366" s="7">
        <f>IF(Vénusz!$E364="-",Vénusz!H364*-1,Vénusz!H364)</f>
        <v>-21.2</v>
      </c>
      <c r="P366" s="7">
        <f t="shared" si="27"/>
        <v>71217.210000000006</v>
      </c>
      <c r="Q366" s="10">
        <f t="shared" si="28"/>
        <v>-22.522555555555556</v>
      </c>
    </row>
    <row r="367" spans="1:17" x14ac:dyDescent="0.25">
      <c r="A367" s="8">
        <f>A366+1</f>
        <v>44926</v>
      </c>
      <c r="B367" s="9" t="str">
        <f>Mars!B365</f>
        <v>04</v>
      </c>
      <c r="C367" s="9" t="str">
        <f>Mars!C365</f>
        <v>26</v>
      </c>
      <c r="D367" s="9" t="str">
        <f>Mars!D365</f>
        <v>53,87</v>
      </c>
      <c r="E367" s="6" t="str">
        <f>IF(Mars!$E365="-",Mars!F365*-1,Mars!F365)</f>
        <v>24</v>
      </c>
      <c r="F367" s="6" t="str">
        <f>IF(Mars!$E365="-",Mars!G365*-1,Mars!G365)</f>
        <v>33</v>
      </c>
      <c r="G367" s="7" t="str">
        <f>IF(Mars!$E365="-",Mars!H365*-1,Mars!H365)</f>
        <v>15,2</v>
      </c>
      <c r="H367" s="7">
        <f t="shared" si="25"/>
        <v>16013.87</v>
      </c>
      <c r="I367" s="10">
        <f t="shared" si="26"/>
        <v>24.554222222222222</v>
      </c>
      <c r="J367" s="6" t="str">
        <f>Vénusz!B365</f>
        <v>19</v>
      </c>
      <c r="K367" s="6" t="str">
        <f>Vénusz!C365</f>
        <v>52</v>
      </c>
      <c r="L367" s="11" t="str">
        <f>Vénusz!D365</f>
        <v>17,95</v>
      </c>
      <c r="M367" s="6">
        <f>IF(Vénusz!$E365="-",Vénusz!F365*-1,Vénusz!F365)</f>
        <v>-22</v>
      </c>
      <c r="N367" s="6">
        <f>IF(Vénusz!$E365="-",Vénusz!G365*-1,Vénusz!G365)</f>
        <v>-18</v>
      </c>
      <c r="O367" s="7">
        <f>IF(Vénusz!$E365="-",Vénusz!H365*-1,Vénusz!H365)</f>
        <v>-55</v>
      </c>
      <c r="P367" s="7">
        <f t="shared" si="27"/>
        <v>71537.95</v>
      </c>
      <c r="Q367" s="10">
        <f t="shared" si="28"/>
        <v>-22.31527777777778</v>
      </c>
    </row>
    <row r="368" spans="1:17" x14ac:dyDescent="0.25">
      <c r="A368" s="3"/>
      <c r="B368" s="1"/>
      <c r="C368" s="1"/>
      <c r="D368" s="1"/>
      <c r="L368" s="4"/>
    </row>
    <row r="369" spans="12:12" x14ac:dyDescent="0.25">
      <c r="L369" s="4"/>
    </row>
    <row r="370" spans="12:12" x14ac:dyDescent="0.25">
      <c r="L370" s="4"/>
    </row>
    <row r="371" spans="12:12" x14ac:dyDescent="0.25">
      <c r="L371" s="4"/>
    </row>
    <row r="372" spans="12:12" x14ac:dyDescent="0.25">
      <c r="L372" s="4"/>
    </row>
    <row r="373" spans="12:12" x14ac:dyDescent="0.25">
      <c r="L373" s="4"/>
    </row>
  </sheetData>
  <mergeCells count="2">
    <mergeCell ref="J1:Q1"/>
    <mergeCell ref="B1:I1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E A A B Q S w M E F A A C A A g A M H K y W m t M E I C k A A A A 9 g A A A B I A H A B D b 2 5 m a W c v U G F j a 2 F n Z S 5 4 b W w g o h g A K K A U A A A A A A A A A A A A A A A A A A A A A A A A A A A A h Y + x D o I w F E V / h X S n L X U x 5 F E T H V w k M T E x r k 2 p 0 A g P Q 4 v l 3 x z 8 J H 9 B j K J u j v f c M 9 x 7 v 9 5 g M T R 1 d D G d s y 1 m J K G c R A Z 1 W 1 g s M 9 L 7 Y z w n C w l b p U + q N N E o o 0 s H V 2 S k 8 v 6 c M h Z C o G F G 2 6 5 k g v O E H f L N T l e m U e Q j 2 / 9 y b N F 5 h d o Q C f v X G C l o w g U V f N w E b I K Q W / w K Y u y e 7 Q + E V V / 7 v j P S Y L x e A p s i s P c H + Q B Q S w M E F A A C A A g A M H K y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B y s l q y k N e i M A E A A P 0 D A A A T A B w A R m 9 y b X V s Y X M v U 2 V j d G l v b j E u b S C i G A A o o B Q A A A A A A A A A A A A A A A A A A A A A A A A A A A D t k b F O w z A Q h v d I e Q d j l l a y o i a 0 U I G y N K U j E m q Y M E K m O U q E 4 6 t s J z S q + j A 8 Q C c e I S + G S 0 D A E M Z O e D n 7 u 5 P + + / 0 b W N g c F Z m 3 N b z w P d 8 z T 0 J D R g q h D Y m J B O t 7 x J 0 Z a t 2 8 7 l F i q m C K i 7 I A Z X u z X E K Q o L L u Y X o 0 O e c 3 B r T h E q p K 8 C m + K I k i M 3 x Z i 2 f U U h h + F A 2 i Y R A O e D i 5 n 6 C s l 7 g S 0 n X 5 X j G w a 0 v 7 7 H Y K M i 9 y C z q m h D K S o C w L Z e I x I 5 d q g V m u l n E Y j S J G r k u 0 M L e 1 h P j 7 G l y h g r s + a z c / p m m z W 5 W G F M 1 b h q b Z W e d D U O c k F Q 9 u O N V C m U f U R a u S 1 i s w v U + 7 b L O h L Q 7 d G t a 1 i I W 1 3 T L y x a M O f t L B h x 1 8 1 M F P O / h Z B x / / 4 t u + 7 + X q z 3 / 4 G X o F q j x w 6 h + S / 7 E f P v Z 3 U E s B A i 0 A F A A C A A g A M H K y W m t M E I C k A A A A 9 g A A A B I A A A A A A A A A A A A A A A A A A A A A A E N v b m Z p Z y 9 Q Y W N r Y W d l L n h t b F B L A Q I t A B Q A A g A I A D B y s l o P y u m r p A A A A O k A A A A T A A A A A A A A A A A A A A A A A P A A A A B b Q 2 9 u d G V u d F 9 U e X B l c 1 0 u e G 1 s U E s B A i 0 A F A A C A A g A M H K y W r K Q 1 6 I w A Q A A / Q M A A B M A A A A A A A A A A A A A A A A A 4 Q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x U A A A A A A A D Z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W F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h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4 V D E y O j E 2 O j A 2 L j k 0 N D A y N T V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c n M v Q X V 0 b 1 J l b W 9 2 Z W R D b 2 x 1 b W 5 z M S 5 7 Q 2 9 s d W 1 u M S w w f S Z x d W 9 0 O y w m c X V v d D t T Z W N 0 a W 9 u M S 9 t Y X J z L 0 F 1 d G 9 S Z W 1 v d m V k Q 2 9 s d W 1 u c z E u e 0 N v b H V t b j I s M X 0 m c X V v d D s s J n F 1 b 3 Q 7 U 2 V j d G l v b j E v b W F y c y 9 B d X R v U m V t b 3 Z l Z E N v b H V t b n M x L n t D b 2 x 1 b W 4 z L D J 9 J n F 1 b 3 Q 7 L C Z x d W 9 0 O 1 N l Y 3 R p b 2 4 x L 2 1 h c n M v Q X V 0 b 1 J l b W 9 2 Z W R D b 2 x 1 b W 5 z M S 5 7 Q 2 9 s d W 1 u N C w z f S Z x d W 9 0 O y w m c X V v d D t T Z W N 0 a W 9 u M S 9 t Y X J z L 0 F 1 d G 9 S Z W 1 v d m V k Q 2 9 s d W 1 u c z E u e 0 N v b H V t b j U s N H 0 m c X V v d D s s J n F 1 b 3 Q 7 U 2 V j d G l v b j E v b W F y c y 9 B d X R v U m V t b 3 Z l Z E N v b H V t b n M x L n t D b 2 x 1 b W 4 2 L D V 9 J n F 1 b 3 Q 7 L C Z x d W 9 0 O 1 N l Y 3 R p b 2 4 x L 2 1 h c n M v Q X V 0 b 1 J l b W 9 2 Z W R D b 2 x 1 b W 5 z M S 5 7 Q 2 9 s d W 1 u N y w 2 f S Z x d W 9 0 O y w m c X V v d D t T Z W N 0 a W 9 u M S 9 t Y X J z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W F y c y 9 B d X R v U m V t b 3 Z l Z E N v b H V t b n M x L n t D b 2 x 1 b W 4 x L D B 9 J n F 1 b 3 Q 7 L C Z x d W 9 0 O 1 N l Y 3 R p b 2 4 x L 2 1 h c n M v Q X V 0 b 1 J l b W 9 2 Z W R D b 2 x 1 b W 5 z M S 5 7 Q 2 9 s d W 1 u M i w x f S Z x d W 9 0 O y w m c X V v d D t T Z W N 0 a W 9 u M S 9 t Y X J z L 0 F 1 d G 9 S Z W 1 v d m V k Q 2 9 s d W 1 u c z E u e 0 N v b H V t b j M s M n 0 m c X V v d D s s J n F 1 b 3 Q 7 U 2 V j d G l v b j E v b W F y c y 9 B d X R v U m V t b 3 Z l Z E N v b H V t b n M x L n t D b 2 x 1 b W 4 0 L D N 9 J n F 1 b 3 Q 7 L C Z x d W 9 0 O 1 N l Y 3 R p b 2 4 x L 2 1 h c n M v Q X V 0 b 1 J l b W 9 2 Z W R D b 2 x 1 b W 5 z M S 5 7 Q 2 9 s d W 1 u N S w 0 f S Z x d W 9 0 O y w m c X V v d D t T Z W N 0 a W 9 u M S 9 t Y X J z L 0 F 1 d G 9 S Z W 1 v d m V k Q 2 9 s d W 1 u c z E u e 0 N v b H V t b j Y s N X 0 m c X V v d D s s J n F 1 b 3 Q 7 U 2 V j d G l v b j E v b W F y c y 9 B d X R v U m V t b 3 Z l Z E N v b H V t b n M x L n t D b 2 x 1 b W 4 3 L D Z 9 J n F 1 b 3 Q 7 L C Z x d W 9 0 O 1 N l Y 3 R p b 2 4 x L 2 1 h c n M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y c y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n M v V C V D M y V B R H B 1 c y U y M G 0 l Q z M l Q j N k b 3 M l Q z M l Q U R 0 J U M z J U E x c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1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l b n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O F Q x M j o x N z o z M y 4 2 M T g 3 M T A 1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Z W 5 1 c y 9 B d X R v U m V t b 3 Z l Z E N v b H V t b n M x L n t D b 2 x 1 b W 4 x L D B 9 J n F 1 b 3 Q 7 L C Z x d W 9 0 O 1 N l Y 3 R p b 2 4 x L 3 Z l b n V z L 0 F 1 d G 9 S Z W 1 v d m V k Q 2 9 s d W 1 u c z E u e 0 N v b H V t b j I s M X 0 m c X V v d D s s J n F 1 b 3 Q 7 U 2 V j d G l v b j E v d m V u d X M v Q X V 0 b 1 J l b W 9 2 Z W R D b 2 x 1 b W 5 z M S 5 7 Q 2 9 s d W 1 u M y w y f S Z x d W 9 0 O y w m c X V v d D t T Z W N 0 a W 9 u M S 9 2 Z W 5 1 c y 9 B d X R v U m V t b 3 Z l Z E N v b H V t b n M x L n t D b 2 x 1 b W 4 0 L D N 9 J n F 1 b 3 Q 7 L C Z x d W 9 0 O 1 N l Y 3 R p b 2 4 x L 3 Z l b n V z L 0 F 1 d G 9 S Z W 1 v d m V k Q 2 9 s d W 1 u c z E u e 0 N v b H V t b j U s N H 0 m c X V v d D s s J n F 1 b 3 Q 7 U 2 V j d G l v b j E v d m V u d X M v Q X V 0 b 1 J l b W 9 2 Z W R D b 2 x 1 b W 5 z M S 5 7 Q 2 9 s d W 1 u N i w 1 f S Z x d W 9 0 O y w m c X V v d D t T Z W N 0 a W 9 u M S 9 2 Z W 5 1 c y 9 B d X R v U m V t b 3 Z l Z E N v b H V t b n M x L n t D b 2 x 1 b W 4 3 L D Z 9 J n F 1 b 3 Q 7 L C Z x d W 9 0 O 1 N l Y 3 R p b 2 4 x L 3 Z l b n V z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m V u d X M v Q X V 0 b 1 J l b W 9 2 Z W R D b 2 x 1 b W 5 z M S 5 7 Q 2 9 s d W 1 u M S w w f S Z x d W 9 0 O y w m c X V v d D t T Z W N 0 a W 9 u M S 9 2 Z W 5 1 c y 9 B d X R v U m V t b 3 Z l Z E N v b H V t b n M x L n t D b 2 x 1 b W 4 y L D F 9 J n F 1 b 3 Q 7 L C Z x d W 9 0 O 1 N l Y 3 R p b 2 4 x L 3 Z l b n V z L 0 F 1 d G 9 S Z W 1 v d m V k Q 2 9 s d W 1 u c z E u e 0 N v b H V t b j M s M n 0 m c X V v d D s s J n F 1 b 3 Q 7 U 2 V j d G l v b j E v d m V u d X M v Q X V 0 b 1 J l b W 9 2 Z W R D b 2 x 1 b W 5 z M S 5 7 Q 2 9 s d W 1 u N C w z f S Z x d W 9 0 O y w m c X V v d D t T Z W N 0 a W 9 u M S 9 2 Z W 5 1 c y 9 B d X R v U m V t b 3 Z l Z E N v b H V t b n M x L n t D b 2 x 1 b W 4 1 L D R 9 J n F 1 b 3 Q 7 L C Z x d W 9 0 O 1 N l Y 3 R p b 2 4 x L 3 Z l b n V z L 0 F 1 d G 9 S Z W 1 v d m V k Q 2 9 s d W 1 u c z E u e 0 N v b H V t b j Y s N X 0 m c X V v d D s s J n F 1 b 3 Q 7 U 2 V j d G l v b j E v d m V u d X M v Q X V 0 b 1 J l b W 9 2 Z W R D b 2 x 1 b W 5 z M S 5 7 Q 2 9 s d W 1 u N y w 2 f S Z x d W 9 0 O y w m c X V v d D t T Z W N 0 a W 9 u M S 9 2 Z W 5 1 c y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Z W 5 1 c y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n V z L 1 Q l Q z M l Q U R w d X M l M j B t J U M z J U I z Z G 9 z J U M z J U F E d C V D M y V B M X N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5 S C M H c k S d N j 0 p / Z B 7 v I p U A A A A A A g A A A A A A E G Y A A A A B A A A g A A A A n C F q u 4 0 v T I 9 T D j g 8 J g P t x 4 F J 1 3 G W j f 8 e / 7 d 2 X O l N t H I A A A A A D o A A A A A C A A A g A A A A S K L 4 5 5 q Q k g / s M o g a a k J S x Q M 2 b n L X 0 m G i d B E 7 U X T a 3 K h Q A A A A 8 g z q / Y 9 r s 3 l T 9 y 1 P B V g N U Q s M K a q 8 h a T d Z U b R E U p b S 4 V d + Q S C z r v i b B c 4 D m 4 m h w 7 N i J m s G r i 8 d Z y D u u 1 8 i 4 U Q E E S L 8 Z 9 e L O f O H y A i A b 5 1 o q F A A A A A C G P D m T N J x U w Z S u v M Q j C x X p y q s D k f Z h H I s G E a h g o / D j 9 g Z r / e Q D r + M 7 + C b w M d 6 6 X 1 / c n r r 7 D 1 y y U Z c h k f F + o 4 M w = = < / D a t a M a s h u p > 
</file>

<file path=customXml/itemProps1.xml><?xml version="1.0" encoding="utf-8"?>
<ds:datastoreItem xmlns:ds="http://schemas.openxmlformats.org/officeDocument/2006/customXml" ds:itemID="{FE44AC53-ABEF-4A79-A86C-AAE2D79899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Mars</vt:lpstr>
      <vt:lpstr>Vénusz</vt:lpstr>
      <vt:lpstr>Pályák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 Vadász</dc:creator>
  <cp:lastModifiedBy>Levi Vadász</cp:lastModifiedBy>
  <dcterms:created xsi:type="dcterms:W3CDTF">2025-05-18T12:06:01Z</dcterms:created>
  <dcterms:modified xsi:type="dcterms:W3CDTF">2025-05-18T13:31:34Z</dcterms:modified>
</cp:coreProperties>
</file>